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chart13.xml" ContentType="application/vnd.openxmlformats-officedocument.drawingml.chart+xml"/>
  <Override PartName="/xl/charts/chart8.xml" ContentType="application/vnd.openxmlformats-officedocument.drawingml.chart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chart11.xml" ContentType="application/vnd.openxmlformats-officedocument.drawingml.chart+xml"/>
  <Override PartName="/xl/charts/chart6.xml" ContentType="application/vnd.openxmlformats-officedocument.drawingml.chart+xml"/>
  <Override PartName="/xl/charts/chart10.xml" ContentType="application/vnd.openxmlformats-officedocument.drawingml.chart+xml"/>
  <Override PartName="/xl/charts/chart4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2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Chart2" sheetId="2" state="visible" r:id="rId4"/>
    <sheet name="w5000" sheetId="3" state="visible" r:id="rId5"/>
    <sheet name="nasdaq" sheetId="4" state="visible" r:id="rId6"/>
    <sheet name="sp500" sheetId="5" state="visible" r:id="rId7"/>
    <sheet name="Sheet2" sheetId="6" state="visible" r:id="rId8"/>
    <sheet name="Sheet3" sheetId="7" state="visible" r:id="rId9"/>
  </sheets>
  <definedNames>
    <definedName function="false" hidden="false" localSheetId="5" name="_xlnm.Print_Area" vbProcedure="false">Sheet2!$A$1:$J$18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<sst xmlns="http://schemas.openxmlformats.org/spreadsheetml/2006/main" count="872" uniqueCount="103">
  <si>
    <t xml:space="preserve">Date</t>
  </si>
  <si>
    <t xml:space="preserve">TopRelation:Other:Financial_Inst:TBill_Rates:TBILL_3M.Close</t>
  </si>
  <si>
    <t xml:space="preserve">TopRelation:Indices:U.S.Indices:WIL5000.Close</t>
  </si>
  <si>
    <t xml:space="preserve">TopRelation:Equities:e:en:ENE.Close</t>
  </si>
  <si>
    <t xml:space="preserve">WEEKLY</t>
  </si>
  <si>
    <t xml:space="preserve">TB90</t>
  </si>
  <si>
    <t xml:space="preserve">W5000</t>
  </si>
  <si>
    <t xml:space="preserve">ENE</t>
  </si>
  <si>
    <t xml:space="preserve">ret(tb90)</t>
  </si>
  <si>
    <t xml:space="preserve">ret(sp500)</t>
  </si>
  <si>
    <t xml:space="preserve">ret(ene)</t>
  </si>
  <si>
    <t xml:space="preserve">excret(sp500)</t>
  </si>
  <si>
    <t xml:space="preserve">excret(ene)</t>
  </si>
  <si>
    <t xml:space="preserve">ret(wlsh)</t>
  </si>
  <si>
    <t xml:space="preserve">excret(wlsh)</t>
  </si>
  <si>
    <t xml:space="preserve">DATA ARE FROM 8-1-1998 THRU 7-31-2000</t>
  </si>
  <si>
    <t xml:space="preserve">BETA</t>
  </si>
  <si>
    <t xml:space="preserve">DAILY</t>
  </si>
  <si>
    <t xml:space="preserve">Cost of Equity (Simple)</t>
  </si>
  <si>
    <t xml:space="preserve">Cost of Equity (Compounded)</t>
  </si>
  <si>
    <t xml:space="preserve">last 2 yrs</t>
  </si>
  <si>
    <t xml:space="preserve">SUMMARY OUTPUT</t>
  </si>
  <si>
    <t xml:space="preserve">pre-2000</t>
  </si>
  <si>
    <t xml:space="preserve">post-2000</t>
  </si>
  <si>
    <t xml:space="preserve">VOLATILITY-DAILY</t>
  </si>
  <si>
    <t xml:space="preserve">volatility-last 2 years</t>
  </si>
  <si>
    <t xml:space="preserve">Regression Statistics</t>
  </si>
  <si>
    <t xml:space="preserve">s&amp;p500</t>
  </si>
  <si>
    <t xml:space="preserve">Multiple R</t>
  </si>
  <si>
    <t xml:space="preserve">ene</t>
  </si>
  <si>
    <t xml:space="preserve">R Square</t>
  </si>
  <si>
    <t xml:space="preserve">volatility-pre2000</t>
  </si>
  <si>
    <t xml:space="preserve">Adjusted R Square</t>
  </si>
  <si>
    <t xml:space="preserve">Standard Error</t>
  </si>
  <si>
    <t xml:space="preserve">Observations</t>
  </si>
  <si>
    <t xml:space="preserve">volatility-post2000</t>
  </si>
  <si>
    <t xml:space="preserve">Risk free Rate</t>
  </si>
  <si>
    <t xml:space="preserve">ANOVA</t>
  </si>
  <si>
    <t xml:space="preserve">One period</t>
  </si>
  <si>
    <t xml:space="preserve">Annualized (Simple)</t>
  </si>
  <si>
    <t xml:space="preserve">df</t>
  </si>
  <si>
    <t xml:space="preserve">SS</t>
  </si>
  <si>
    <t xml:space="preserve">MS</t>
  </si>
  <si>
    <t xml:space="preserve">F</t>
  </si>
  <si>
    <t xml:space="preserve">Significance F</t>
  </si>
  <si>
    <t xml:space="preserve">excess volatility-last 2 years</t>
  </si>
  <si>
    <t xml:space="preserve">Excess market return (daily)</t>
  </si>
  <si>
    <t xml:space="preserve">Regression</t>
  </si>
  <si>
    <t xml:space="preserve">Excess market return (weekly)</t>
  </si>
  <si>
    <t xml:space="preserve">Residual</t>
  </si>
  <si>
    <t xml:space="preserve">Total</t>
  </si>
  <si>
    <t xml:space="preserve">excess volatility-pre2000</t>
  </si>
  <si>
    <t xml:space="preserve">Coefficients</t>
  </si>
  <si>
    <t xml:space="preserve">t Stat</t>
  </si>
  <si>
    <t xml:space="preserve">P-value</t>
  </si>
  <si>
    <t xml:space="preserve">Lower 95%</t>
  </si>
  <si>
    <t xml:space="preserve">Upper 95%</t>
  </si>
  <si>
    <t xml:space="preserve">Lower 95.0%</t>
  </si>
  <si>
    <t xml:space="preserve">Upper 95.0%</t>
  </si>
  <si>
    <t xml:space="preserve">Intercept</t>
  </si>
  <si>
    <t xml:space="preserve">excess volatility-post2000</t>
  </si>
  <si>
    <t xml:space="preserve">X Variable 1</t>
  </si>
  <si>
    <t xml:space="preserve">VOLATILITY-WEEKLY</t>
  </si>
  <si>
    <t xml:space="preserve">RESIDUAL OUTPUT</t>
  </si>
  <si>
    <t xml:space="preserve">nsdq</t>
  </si>
  <si>
    <t xml:space="preserve">Observation</t>
  </si>
  <si>
    <t xml:space="preserve">Predicted Y</t>
  </si>
  <si>
    <t xml:space="preserve">Residuals</t>
  </si>
  <si>
    <t xml:space="preserve">autocorr</t>
  </si>
  <si>
    <t xml:space="preserve">DW</t>
  </si>
  <si>
    <t xml:space="preserve">accept p=0</t>
  </si>
  <si>
    <t xml:space="preserve">volatility-pre-2000</t>
  </si>
  <si>
    <t xml:space="preserve">excess volatility-pre-2000</t>
  </si>
  <si>
    <t xml:space="preserve">* Weekly data is Wednesday to Wednesday</t>
  </si>
  <si>
    <t xml:space="preserve">average</t>
  </si>
  <si>
    <t xml:space="preserve">TopRelation:Indices:U.S.Indices:NASD.Close</t>
  </si>
  <si>
    <t xml:space="preserve">NDSQ</t>
  </si>
  <si>
    <t xml:space="preserve">ret(nsdq)</t>
  </si>
  <si>
    <t xml:space="preserve">excret(nsdq)</t>
  </si>
  <si>
    <t xml:space="preserve">TopRelation:Indices:U.S.Indices:SPX.Close</t>
  </si>
  <si>
    <t xml:space="preserve">SP500</t>
  </si>
  <si>
    <t xml:space="preserve">Risk free rate</t>
  </si>
  <si>
    <t xml:space="preserve">Excess Market return (daily)</t>
  </si>
  <si>
    <t xml:space="preserve">Excess Market return (weekly)</t>
  </si>
  <si>
    <t xml:space="preserve">SUMMARY of regressions</t>
  </si>
  <si>
    <t xml:space="preserve">* Market return is the average weekly return</t>
  </si>
  <si>
    <t xml:space="preserve">Risk-free rate</t>
  </si>
  <si>
    <t xml:space="preserve">  over last 2 years, multiplied by 52</t>
  </si>
  <si>
    <t xml:space="preserve">Wilshire5000</t>
  </si>
  <si>
    <t xml:space="preserve">S&amp;P500</t>
  </si>
  <si>
    <t xml:space="preserve">Cost of Equity</t>
  </si>
  <si>
    <t xml:space="preserve">** R-squared cannot exactly be described</t>
  </si>
  <si>
    <t xml:space="preserve">Last 2 years</t>
  </si>
  <si>
    <t xml:space="preserve">Beta</t>
  </si>
  <si>
    <t xml:space="preserve">   as percent variation explained </t>
  </si>
  <si>
    <t xml:space="preserve">Market excess return*</t>
  </si>
  <si>
    <t xml:space="preserve">   for regressions without constant terms</t>
  </si>
  <si>
    <t xml:space="preserve">R-squared**</t>
  </si>
  <si>
    <t xml:space="preserve">Weekly</t>
  </si>
  <si>
    <t xml:space="preserve">Daily</t>
  </si>
  <si>
    <t xml:space="preserve">Pre-2000</t>
  </si>
  <si>
    <t xml:space="preserve">TopRelation:Indices:U.S.Indices:NASD</t>
  </si>
  <si>
    <t xml:space="preserve">Close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</si>
</sst>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0.000"/>
    <numFmt numFmtId="166" formatCode="0.0"/>
    <numFmt numFmtId="167" formatCode="mm/dd/yy"/>
    <numFmt numFmtId="168" formatCode="0.0000"/>
    <numFmt numFmtId="169" formatCode="0%"/>
    <numFmt numFmtId="170" formatCode="0.00%"/>
    <numFmt numFmtId="171" formatCode="[$-409]m/d/yyyy"/>
    <numFmt numFmtId="172" formatCode="0"/>
    <numFmt numFmtId="173" formatCode="0.00"/>
    <numFmt numFmtId="174" formatCode="0.0%"/>
    <numFmt numFmtId="175" formatCode="0.000%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0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4.7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Weekly Excess Returns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"ENE"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w5000!$R$3:$R$105</c:f>
              <c:strCache>
                <c:ptCount val="103"/>
                <c:pt idx="0">
                  <c:v>08/12/98</c:v>
                </c:pt>
                <c:pt idx="1">
                  <c:v>08/19/98</c:v>
                </c:pt>
                <c:pt idx="2">
                  <c:v>08/26/98</c:v>
                </c:pt>
                <c:pt idx="3">
                  <c:v>09/02/98</c:v>
                </c:pt>
                <c:pt idx="4">
                  <c:v>09/09/98</c:v>
                </c:pt>
                <c:pt idx="5">
                  <c:v>09/16/98</c:v>
                </c:pt>
                <c:pt idx="6">
                  <c:v>09/23/98</c:v>
                </c:pt>
                <c:pt idx="7">
                  <c:v>09/30/98</c:v>
                </c:pt>
                <c:pt idx="8">
                  <c:v>10/07/98</c:v>
                </c:pt>
                <c:pt idx="9">
                  <c:v>10/14/98</c:v>
                </c:pt>
                <c:pt idx="10">
                  <c:v>10/21/98</c:v>
                </c:pt>
                <c:pt idx="11">
                  <c:v>10/28/98</c:v>
                </c:pt>
                <c:pt idx="12">
                  <c:v>11/04/98</c:v>
                </c:pt>
                <c:pt idx="13">
                  <c:v>11/11/98</c:v>
                </c:pt>
                <c:pt idx="14">
                  <c:v>11/18/98</c:v>
                </c:pt>
                <c:pt idx="15">
                  <c:v>11/25/98</c:v>
                </c:pt>
                <c:pt idx="16">
                  <c:v>12/02/98</c:v>
                </c:pt>
                <c:pt idx="17">
                  <c:v>12/09/98</c:v>
                </c:pt>
                <c:pt idx="18">
                  <c:v>12/16/98</c:v>
                </c:pt>
                <c:pt idx="19">
                  <c:v>12/23/98</c:v>
                </c:pt>
                <c:pt idx="20">
                  <c:v>12/30/98</c:v>
                </c:pt>
                <c:pt idx="21">
                  <c:v>01/06/99</c:v>
                </c:pt>
                <c:pt idx="22">
                  <c:v>01/13/99</c:v>
                </c:pt>
                <c:pt idx="23">
                  <c:v>01/20/99</c:v>
                </c:pt>
                <c:pt idx="24">
                  <c:v>01/27/99</c:v>
                </c:pt>
                <c:pt idx="25">
                  <c:v>02/03/99</c:v>
                </c:pt>
                <c:pt idx="26">
                  <c:v>02/10/99</c:v>
                </c:pt>
                <c:pt idx="27">
                  <c:v>02/17/99</c:v>
                </c:pt>
                <c:pt idx="28">
                  <c:v>02/24/99</c:v>
                </c:pt>
                <c:pt idx="29">
                  <c:v>03/03/99</c:v>
                </c:pt>
                <c:pt idx="30">
                  <c:v>03/10/99</c:v>
                </c:pt>
                <c:pt idx="31">
                  <c:v>03/17/99</c:v>
                </c:pt>
                <c:pt idx="32">
                  <c:v>03/24/99</c:v>
                </c:pt>
                <c:pt idx="33">
                  <c:v>03/31/99</c:v>
                </c:pt>
                <c:pt idx="34">
                  <c:v>04/07/99</c:v>
                </c:pt>
                <c:pt idx="35">
                  <c:v>04/14/99</c:v>
                </c:pt>
                <c:pt idx="36">
                  <c:v>04/21/99</c:v>
                </c:pt>
                <c:pt idx="37">
                  <c:v>04/28/99</c:v>
                </c:pt>
                <c:pt idx="38">
                  <c:v>05/05/99</c:v>
                </c:pt>
                <c:pt idx="39">
                  <c:v>05/12/99</c:v>
                </c:pt>
                <c:pt idx="40">
                  <c:v>05/19/99</c:v>
                </c:pt>
                <c:pt idx="41">
                  <c:v>05/26/99</c:v>
                </c:pt>
                <c:pt idx="42">
                  <c:v>06/02/99</c:v>
                </c:pt>
                <c:pt idx="43">
                  <c:v>06/09/99</c:v>
                </c:pt>
                <c:pt idx="44">
                  <c:v>06/16/99</c:v>
                </c:pt>
                <c:pt idx="45">
                  <c:v>06/23/99</c:v>
                </c:pt>
                <c:pt idx="46">
                  <c:v>06/30/99</c:v>
                </c:pt>
                <c:pt idx="47">
                  <c:v>07/07/99</c:v>
                </c:pt>
                <c:pt idx="48">
                  <c:v>07/14/99</c:v>
                </c:pt>
                <c:pt idx="49">
                  <c:v>07/21/99</c:v>
                </c:pt>
                <c:pt idx="50">
                  <c:v>07/28/99</c:v>
                </c:pt>
                <c:pt idx="51">
                  <c:v>08/04/99</c:v>
                </c:pt>
                <c:pt idx="52">
                  <c:v>08/11/99</c:v>
                </c:pt>
                <c:pt idx="53">
                  <c:v>08/18/99</c:v>
                </c:pt>
                <c:pt idx="54">
                  <c:v>08/25/99</c:v>
                </c:pt>
                <c:pt idx="55">
                  <c:v>09/01/99</c:v>
                </c:pt>
                <c:pt idx="56">
                  <c:v>09/08/99</c:v>
                </c:pt>
                <c:pt idx="57">
                  <c:v>09/15/99</c:v>
                </c:pt>
                <c:pt idx="58">
                  <c:v>09/22/99</c:v>
                </c:pt>
                <c:pt idx="59">
                  <c:v>09/29/99</c:v>
                </c:pt>
                <c:pt idx="60">
                  <c:v>10/06/99</c:v>
                </c:pt>
                <c:pt idx="61">
                  <c:v>10/13/99</c:v>
                </c:pt>
                <c:pt idx="62">
                  <c:v>10/20/99</c:v>
                </c:pt>
                <c:pt idx="63">
                  <c:v>10/27/99</c:v>
                </c:pt>
                <c:pt idx="64">
                  <c:v>11/03/99</c:v>
                </c:pt>
                <c:pt idx="65">
                  <c:v>11/10/99</c:v>
                </c:pt>
                <c:pt idx="66">
                  <c:v>11/17/99</c:v>
                </c:pt>
                <c:pt idx="67">
                  <c:v>11/24/99</c:v>
                </c:pt>
                <c:pt idx="68">
                  <c:v>12/01/99</c:v>
                </c:pt>
                <c:pt idx="69">
                  <c:v>12/08/99</c:v>
                </c:pt>
                <c:pt idx="70">
                  <c:v>12/15/99</c:v>
                </c:pt>
                <c:pt idx="71">
                  <c:v>12/22/99</c:v>
                </c:pt>
                <c:pt idx="72">
                  <c:v>12/29/99</c:v>
                </c:pt>
                <c:pt idx="73">
                  <c:v>01/05/00</c:v>
                </c:pt>
                <c:pt idx="74">
                  <c:v>01/12/00</c:v>
                </c:pt>
                <c:pt idx="75">
                  <c:v>01/19/00</c:v>
                </c:pt>
                <c:pt idx="76">
                  <c:v>01/26/00</c:v>
                </c:pt>
                <c:pt idx="77">
                  <c:v>02/02/00</c:v>
                </c:pt>
                <c:pt idx="78">
                  <c:v>02/09/00</c:v>
                </c:pt>
                <c:pt idx="79">
                  <c:v>02/16/00</c:v>
                </c:pt>
                <c:pt idx="80">
                  <c:v>02/23/00</c:v>
                </c:pt>
                <c:pt idx="81">
                  <c:v>03/01/00</c:v>
                </c:pt>
                <c:pt idx="82">
                  <c:v>03/08/00</c:v>
                </c:pt>
                <c:pt idx="83">
                  <c:v>03/15/00</c:v>
                </c:pt>
                <c:pt idx="84">
                  <c:v>03/22/00</c:v>
                </c:pt>
                <c:pt idx="85">
                  <c:v>03/29/00</c:v>
                </c:pt>
                <c:pt idx="86">
                  <c:v>04/05/00</c:v>
                </c:pt>
                <c:pt idx="87">
                  <c:v>04/12/00</c:v>
                </c:pt>
                <c:pt idx="88">
                  <c:v>04/19/00</c:v>
                </c:pt>
                <c:pt idx="89">
                  <c:v>04/26/00</c:v>
                </c:pt>
                <c:pt idx="90">
                  <c:v>05/03/00</c:v>
                </c:pt>
                <c:pt idx="91">
                  <c:v>05/10/00</c:v>
                </c:pt>
                <c:pt idx="92">
                  <c:v>05/17/00</c:v>
                </c:pt>
                <c:pt idx="93">
                  <c:v>05/24/00</c:v>
                </c:pt>
                <c:pt idx="94">
                  <c:v>05/31/00</c:v>
                </c:pt>
                <c:pt idx="95">
                  <c:v>06/07/00</c:v>
                </c:pt>
                <c:pt idx="96">
                  <c:v>06/14/00</c:v>
                </c:pt>
                <c:pt idx="97">
                  <c:v>06/21/00</c:v>
                </c:pt>
                <c:pt idx="98">
                  <c:v>06/28/00</c:v>
                </c:pt>
                <c:pt idx="99">
                  <c:v>07/05/00</c:v>
                </c:pt>
                <c:pt idx="100">
                  <c:v>07/12/00</c:v>
                </c:pt>
                <c:pt idx="101">
                  <c:v>07/19/00</c:v>
                </c:pt>
                <c:pt idx="102">
                  <c:v>07/26/00</c:v>
                </c:pt>
              </c:strCache>
            </c:strRef>
          </c:cat>
          <c:val>
            <c:numRef>
              <c:f>w5000!$W$3:$W$105</c:f>
              <c:numCache>
                <c:formatCode>0.000</c:formatCode>
                <c:ptCount val="103"/>
                <c:pt idx="0">
                  <c:v>-0.0314087758321215</c:v>
                </c:pt>
                <c:pt idx="1">
                  <c:v>0.0265598764469486</c:v>
                </c:pt>
                <c:pt idx="2">
                  <c:v>-0.0366145803695314</c:v>
                </c:pt>
                <c:pt idx="3">
                  <c:v>-0.0604029971799907</c:v>
                </c:pt>
                <c:pt idx="4">
                  <c:v>0.00470182369367357</c:v>
                </c:pt>
                <c:pt idx="5">
                  <c:v>0.154127561590115</c:v>
                </c:pt>
                <c:pt idx="6">
                  <c:v>0.0390068647184574</c:v>
                </c:pt>
                <c:pt idx="7">
                  <c:v>-0.00553077815257159</c:v>
                </c:pt>
                <c:pt idx="8">
                  <c:v>-0.0288554601365932</c:v>
                </c:pt>
                <c:pt idx="9">
                  <c:v>-0.0139882745192601</c:v>
                </c:pt>
                <c:pt idx="10">
                  <c:v>0.0272484508957552</c:v>
                </c:pt>
                <c:pt idx="11">
                  <c:v>-0.0220750911154106</c:v>
                </c:pt>
                <c:pt idx="12">
                  <c:v>0.0863682241014849</c:v>
                </c:pt>
                <c:pt idx="13">
                  <c:v>-0.020900889596895</c:v>
                </c:pt>
                <c:pt idx="14">
                  <c:v>-0.000855769194089449</c:v>
                </c:pt>
                <c:pt idx="15">
                  <c:v>-0.00195977772032464</c:v>
                </c:pt>
                <c:pt idx="16">
                  <c:v>-0.0577409578476698</c:v>
                </c:pt>
                <c:pt idx="17">
                  <c:v>0.0498235382686</c:v>
                </c:pt>
                <c:pt idx="18">
                  <c:v>0.011791020092588</c:v>
                </c:pt>
                <c:pt idx="19">
                  <c:v>0.0638014540927231</c:v>
                </c:pt>
                <c:pt idx="20">
                  <c:v>-0.036011601014193</c:v>
                </c:pt>
                <c:pt idx="21">
                  <c:v>0.0488257762998732</c:v>
                </c:pt>
                <c:pt idx="22">
                  <c:v>0.0696064250557389</c:v>
                </c:pt>
                <c:pt idx="23">
                  <c:v>0.021765657538317</c:v>
                </c:pt>
                <c:pt idx="24">
                  <c:v>-0.0142683107206796</c:v>
                </c:pt>
                <c:pt idx="25">
                  <c:v>-0.00279447989970367</c:v>
                </c:pt>
                <c:pt idx="26">
                  <c:v>-0.0164411862460131</c:v>
                </c:pt>
                <c:pt idx="27">
                  <c:v>-0.0186806497851309</c:v>
                </c:pt>
                <c:pt idx="28">
                  <c:v>0.101060287965451</c:v>
                </c:pt>
                <c:pt idx="29">
                  <c:v>-0.0723014560505584</c:v>
                </c:pt>
                <c:pt idx="30">
                  <c:v>0.103673027657428</c:v>
                </c:pt>
                <c:pt idx="31">
                  <c:v>-0.0347879944790851</c:v>
                </c:pt>
                <c:pt idx="32">
                  <c:v>-0.0276409259156721</c:v>
                </c:pt>
                <c:pt idx="33">
                  <c:v>-0.024589544424506</c:v>
                </c:pt>
                <c:pt idx="34">
                  <c:v>-0.02709700591298</c:v>
                </c:pt>
                <c:pt idx="35">
                  <c:v>0.0760904365095984</c:v>
                </c:pt>
                <c:pt idx="36">
                  <c:v>-0.010998531031646</c:v>
                </c:pt>
                <c:pt idx="37">
                  <c:v>0.0788390686733088</c:v>
                </c:pt>
                <c:pt idx="38">
                  <c:v>0.0677422286404504</c:v>
                </c:pt>
                <c:pt idx="39">
                  <c:v>-0.0325525124588445</c:v>
                </c:pt>
                <c:pt idx="40">
                  <c:v>-0.0209903820612163</c:v>
                </c:pt>
                <c:pt idx="41">
                  <c:v>-0.000863653879899245</c:v>
                </c:pt>
                <c:pt idx="42">
                  <c:v>0.0248133930328397</c:v>
                </c:pt>
                <c:pt idx="43">
                  <c:v>0.0450221574081449</c:v>
                </c:pt>
                <c:pt idx="44">
                  <c:v>-6.19154265077815E-005</c:v>
                </c:pt>
                <c:pt idx="45">
                  <c:v>-0.0144281572937863</c:v>
                </c:pt>
                <c:pt idx="46">
                  <c:v>0.0565119280062552</c:v>
                </c:pt>
                <c:pt idx="47">
                  <c:v>0.0220419337081505</c:v>
                </c:pt>
                <c:pt idx="48">
                  <c:v>-0.0135722614061124</c:v>
                </c:pt>
                <c:pt idx="49">
                  <c:v>0.0316699438496877</c:v>
                </c:pt>
                <c:pt idx="50">
                  <c:v>-0.015511987346197</c:v>
                </c:pt>
                <c:pt idx="51">
                  <c:v>0.00804837909373608</c:v>
                </c:pt>
                <c:pt idx="52">
                  <c:v>0.0378276856475226</c:v>
                </c:pt>
                <c:pt idx="53">
                  <c:v>-0.00836946074975404</c:v>
                </c:pt>
                <c:pt idx="54">
                  <c:v>-0.0137607288199236</c:v>
                </c:pt>
                <c:pt idx="55">
                  <c:v>-0.0429468700771481</c:v>
                </c:pt>
                <c:pt idx="56">
                  <c:v>-0.0221259918242578</c:v>
                </c:pt>
                <c:pt idx="57">
                  <c:v>0.0284688060630333</c:v>
                </c:pt>
                <c:pt idx="58">
                  <c:v>-0.0519370125653039</c:v>
                </c:pt>
                <c:pt idx="59">
                  <c:v>-0.000899615379480215</c:v>
                </c:pt>
                <c:pt idx="60">
                  <c:v>-0.0293833203336628</c:v>
                </c:pt>
                <c:pt idx="61">
                  <c:v>0.0105010360863178</c:v>
                </c:pt>
                <c:pt idx="62">
                  <c:v>0.0103398340050799</c:v>
                </c:pt>
                <c:pt idx="63">
                  <c:v>-0.0407671863900745</c:v>
                </c:pt>
                <c:pt idx="64">
                  <c:v>0.0139649885270133</c:v>
                </c:pt>
                <c:pt idx="65">
                  <c:v>0.0251899446884911</c:v>
                </c:pt>
                <c:pt idx="66">
                  <c:v>0.0452073824516644</c:v>
                </c:pt>
                <c:pt idx="67">
                  <c:v>-0.1380561389994</c:v>
                </c:pt>
                <c:pt idx="68">
                  <c:v>0.0639453084622857</c:v>
                </c:pt>
                <c:pt idx="69">
                  <c:v>-0.0353528584147876</c:v>
                </c:pt>
                <c:pt idx="70">
                  <c:v>0.0247551418143505</c:v>
                </c:pt>
                <c:pt idx="71">
                  <c:v>0.0759273076974429</c:v>
                </c:pt>
                <c:pt idx="72">
                  <c:v>0.0750565719445015</c:v>
                </c:pt>
                <c:pt idx="73">
                  <c:v>0.0149003235484509</c:v>
                </c:pt>
                <c:pt idx="74">
                  <c:v>0.169441276213506</c:v>
                </c:pt>
                <c:pt idx="75">
                  <c:v>0.0378189899193163</c:v>
                </c:pt>
                <c:pt idx="76">
                  <c:v>0.141493941377514</c:v>
                </c:pt>
                <c:pt idx="77">
                  <c:v>0.027589664558429</c:v>
                </c:pt>
                <c:pt idx="78">
                  <c:v>0.0556029243350011</c:v>
                </c:pt>
                <c:pt idx="79">
                  <c:v>0.0506828574648952</c:v>
                </c:pt>
                <c:pt idx="80">
                  <c:v>-0.0645754919389066</c:v>
                </c:pt>
                <c:pt idx="81">
                  <c:v>0.0533570299735541</c:v>
                </c:pt>
                <c:pt idx="82">
                  <c:v>-0.0273425389984114</c:v>
                </c:pt>
                <c:pt idx="83">
                  <c:v>0.0175177280954044</c:v>
                </c:pt>
                <c:pt idx="84">
                  <c:v>0.0957109606295332</c:v>
                </c:pt>
                <c:pt idx="85">
                  <c:v>0.0180478231024866</c:v>
                </c:pt>
                <c:pt idx="86">
                  <c:v>-0.131001383862704</c:v>
                </c:pt>
                <c:pt idx="87">
                  <c:v>0.0674488317170011</c:v>
                </c:pt>
                <c:pt idx="88">
                  <c:v>-0.00987638470352027</c:v>
                </c:pt>
                <c:pt idx="89">
                  <c:v>0.0334890834594514</c:v>
                </c:pt>
                <c:pt idx="90">
                  <c:v>0.022061631436496</c:v>
                </c:pt>
                <c:pt idx="91">
                  <c:v>0.000569657232785652</c:v>
                </c:pt>
                <c:pt idx="92">
                  <c:v>0.0356492976639981</c:v>
                </c:pt>
                <c:pt idx="93">
                  <c:v>-0.130967555809258</c:v>
                </c:pt>
                <c:pt idx="94">
                  <c:v>0.0795282900797426</c:v>
                </c:pt>
                <c:pt idx="95">
                  <c:v>-0.0216341519623165</c:v>
                </c:pt>
                <c:pt idx="96">
                  <c:v>0.00765079819479995</c:v>
                </c:pt>
                <c:pt idx="97">
                  <c:v>0.0292973290855049</c:v>
                </c:pt>
                <c:pt idx="98">
                  <c:v>-0.0735888276588553</c:v>
                </c:pt>
                <c:pt idx="99">
                  <c:v>-0.0355448445890087</c:v>
                </c:pt>
                <c:pt idx="100">
                  <c:v>0.0722587727071822</c:v>
                </c:pt>
                <c:pt idx="101">
                  <c:v>0.0163775222220151</c:v>
                </c:pt>
                <c:pt idx="102">
                  <c:v>-0.00427596221495866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"W5000"</c:f>
              <c:strCache>
                <c:ptCount val="1"/>
                <c:pt idx="0">
                  <c:v>W5000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w5000!$R$3:$R$105</c:f>
              <c:strCache>
                <c:ptCount val="103"/>
                <c:pt idx="0">
                  <c:v>08/12/98</c:v>
                </c:pt>
                <c:pt idx="1">
                  <c:v>08/19/98</c:v>
                </c:pt>
                <c:pt idx="2">
                  <c:v>08/26/98</c:v>
                </c:pt>
                <c:pt idx="3">
                  <c:v>09/02/98</c:v>
                </c:pt>
                <c:pt idx="4">
                  <c:v>09/09/98</c:v>
                </c:pt>
                <c:pt idx="5">
                  <c:v>09/16/98</c:v>
                </c:pt>
                <c:pt idx="6">
                  <c:v>09/23/98</c:v>
                </c:pt>
                <c:pt idx="7">
                  <c:v>09/30/98</c:v>
                </c:pt>
                <c:pt idx="8">
                  <c:v>10/07/98</c:v>
                </c:pt>
                <c:pt idx="9">
                  <c:v>10/14/98</c:v>
                </c:pt>
                <c:pt idx="10">
                  <c:v>10/21/98</c:v>
                </c:pt>
                <c:pt idx="11">
                  <c:v>10/28/98</c:v>
                </c:pt>
                <c:pt idx="12">
                  <c:v>11/04/98</c:v>
                </c:pt>
                <c:pt idx="13">
                  <c:v>11/11/98</c:v>
                </c:pt>
                <c:pt idx="14">
                  <c:v>11/18/98</c:v>
                </c:pt>
                <c:pt idx="15">
                  <c:v>11/25/98</c:v>
                </c:pt>
                <c:pt idx="16">
                  <c:v>12/02/98</c:v>
                </c:pt>
                <c:pt idx="17">
                  <c:v>12/09/98</c:v>
                </c:pt>
                <c:pt idx="18">
                  <c:v>12/16/98</c:v>
                </c:pt>
                <c:pt idx="19">
                  <c:v>12/23/98</c:v>
                </c:pt>
                <c:pt idx="20">
                  <c:v>12/30/98</c:v>
                </c:pt>
                <c:pt idx="21">
                  <c:v>01/06/99</c:v>
                </c:pt>
                <c:pt idx="22">
                  <c:v>01/13/99</c:v>
                </c:pt>
                <c:pt idx="23">
                  <c:v>01/20/99</c:v>
                </c:pt>
                <c:pt idx="24">
                  <c:v>01/27/99</c:v>
                </c:pt>
                <c:pt idx="25">
                  <c:v>02/03/99</c:v>
                </c:pt>
                <c:pt idx="26">
                  <c:v>02/10/99</c:v>
                </c:pt>
                <c:pt idx="27">
                  <c:v>02/17/99</c:v>
                </c:pt>
                <c:pt idx="28">
                  <c:v>02/24/99</c:v>
                </c:pt>
                <c:pt idx="29">
                  <c:v>03/03/99</c:v>
                </c:pt>
                <c:pt idx="30">
                  <c:v>03/10/99</c:v>
                </c:pt>
                <c:pt idx="31">
                  <c:v>03/17/99</c:v>
                </c:pt>
                <c:pt idx="32">
                  <c:v>03/24/99</c:v>
                </c:pt>
                <c:pt idx="33">
                  <c:v>03/31/99</c:v>
                </c:pt>
                <c:pt idx="34">
                  <c:v>04/07/99</c:v>
                </c:pt>
                <c:pt idx="35">
                  <c:v>04/14/99</c:v>
                </c:pt>
                <c:pt idx="36">
                  <c:v>04/21/99</c:v>
                </c:pt>
                <c:pt idx="37">
                  <c:v>04/28/99</c:v>
                </c:pt>
                <c:pt idx="38">
                  <c:v>05/05/99</c:v>
                </c:pt>
                <c:pt idx="39">
                  <c:v>05/12/99</c:v>
                </c:pt>
                <c:pt idx="40">
                  <c:v>05/19/99</c:v>
                </c:pt>
                <c:pt idx="41">
                  <c:v>05/26/99</c:v>
                </c:pt>
                <c:pt idx="42">
                  <c:v>06/02/99</c:v>
                </c:pt>
                <c:pt idx="43">
                  <c:v>06/09/99</c:v>
                </c:pt>
                <c:pt idx="44">
                  <c:v>06/16/99</c:v>
                </c:pt>
                <c:pt idx="45">
                  <c:v>06/23/99</c:v>
                </c:pt>
                <c:pt idx="46">
                  <c:v>06/30/99</c:v>
                </c:pt>
                <c:pt idx="47">
                  <c:v>07/07/99</c:v>
                </c:pt>
                <c:pt idx="48">
                  <c:v>07/14/99</c:v>
                </c:pt>
                <c:pt idx="49">
                  <c:v>07/21/99</c:v>
                </c:pt>
                <c:pt idx="50">
                  <c:v>07/28/99</c:v>
                </c:pt>
                <c:pt idx="51">
                  <c:v>08/04/99</c:v>
                </c:pt>
                <c:pt idx="52">
                  <c:v>08/11/99</c:v>
                </c:pt>
                <c:pt idx="53">
                  <c:v>08/18/99</c:v>
                </c:pt>
                <c:pt idx="54">
                  <c:v>08/25/99</c:v>
                </c:pt>
                <c:pt idx="55">
                  <c:v>09/01/99</c:v>
                </c:pt>
                <c:pt idx="56">
                  <c:v>09/08/99</c:v>
                </c:pt>
                <c:pt idx="57">
                  <c:v>09/15/99</c:v>
                </c:pt>
                <c:pt idx="58">
                  <c:v>09/22/99</c:v>
                </c:pt>
                <c:pt idx="59">
                  <c:v>09/29/99</c:v>
                </c:pt>
                <c:pt idx="60">
                  <c:v>10/06/99</c:v>
                </c:pt>
                <c:pt idx="61">
                  <c:v>10/13/99</c:v>
                </c:pt>
                <c:pt idx="62">
                  <c:v>10/20/99</c:v>
                </c:pt>
                <c:pt idx="63">
                  <c:v>10/27/99</c:v>
                </c:pt>
                <c:pt idx="64">
                  <c:v>11/03/99</c:v>
                </c:pt>
                <c:pt idx="65">
                  <c:v>11/10/99</c:v>
                </c:pt>
                <c:pt idx="66">
                  <c:v>11/17/99</c:v>
                </c:pt>
                <c:pt idx="67">
                  <c:v>11/24/99</c:v>
                </c:pt>
                <c:pt idx="68">
                  <c:v>12/01/99</c:v>
                </c:pt>
                <c:pt idx="69">
                  <c:v>12/08/99</c:v>
                </c:pt>
                <c:pt idx="70">
                  <c:v>12/15/99</c:v>
                </c:pt>
                <c:pt idx="71">
                  <c:v>12/22/99</c:v>
                </c:pt>
                <c:pt idx="72">
                  <c:v>12/29/99</c:v>
                </c:pt>
                <c:pt idx="73">
                  <c:v>01/05/00</c:v>
                </c:pt>
                <c:pt idx="74">
                  <c:v>01/12/00</c:v>
                </c:pt>
                <c:pt idx="75">
                  <c:v>01/19/00</c:v>
                </c:pt>
                <c:pt idx="76">
                  <c:v>01/26/00</c:v>
                </c:pt>
                <c:pt idx="77">
                  <c:v>02/02/00</c:v>
                </c:pt>
                <c:pt idx="78">
                  <c:v>02/09/00</c:v>
                </c:pt>
                <c:pt idx="79">
                  <c:v>02/16/00</c:v>
                </c:pt>
                <c:pt idx="80">
                  <c:v>02/23/00</c:v>
                </c:pt>
                <c:pt idx="81">
                  <c:v>03/01/00</c:v>
                </c:pt>
                <c:pt idx="82">
                  <c:v>03/08/00</c:v>
                </c:pt>
                <c:pt idx="83">
                  <c:v>03/15/00</c:v>
                </c:pt>
                <c:pt idx="84">
                  <c:v>03/22/00</c:v>
                </c:pt>
                <c:pt idx="85">
                  <c:v>03/29/00</c:v>
                </c:pt>
                <c:pt idx="86">
                  <c:v>04/05/00</c:v>
                </c:pt>
                <c:pt idx="87">
                  <c:v>04/12/00</c:v>
                </c:pt>
                <c:pt idx="88">
                  <c:v>04/19/00</c:v>
                </c:pt>
                <c:pt idx="89">
                  <c:v>04/26/00</c:v>
                </c:pt>
                <c:pt idx="90">
                  <c:v>05/03/00</c:v>
                </c:pt>
                <c:pt idx="91">
                  <c:v>05/10/00</c:v>
                </c:pt>
                <c:pt idx="92">
                  <c:v>05/17/00</c:v>
                </c:pt>
                <c:pt idx="93">
                  <c:v>05/24/00</c:v>
                </c:pt>
                <c:pt idx="94">
                  <c:v>05/31/00</c:v>
                </c:pt>
                <c:pt idx="95">
                  <c:v>06/07/00</c:v>
                </c:pt>
                <c:pt idx="96">
                  <c:v>06/14/00</c:v>
                </c:pt>
                <c:pt idx="97">
                  <c:v>06/21/00</c:v>
                </c:pt>
                <c:pt idx="98">
                  <c:v>06/28/00</c:v>
                </c:pt>
                <c:pt idx="99">
                  <c:v>07/05/00</c:v>
                </c:pt>
                <c:pt idx="100">
                  <c:v>07/12/00</c:v>
                </c:pt>
                <c:pt idx="101">
                  <c:v>07/19/00</c:v>
                </c:pt>
                <c:pt idx="102">
                  <c:v>07/26/00</c:v>
                </c:pt>
              </c:strCache>
            </c:strRef>
          </c:cat>
          <c:val>
            <c:numRef>
              <c:f>w5000!$V$3:$V$105</c:f>
              <c:numCache>
                <c:formatCode>0.000</c:formatCode>
                <c:ptCount val="103"/>
                <c:pt idx="0">
                  <c:v>0.00705146714517772</c:v>
                </c:pt>
                <c:pt idx="1">
                  <c:v>0.00840102795464738</c:v>
                </c:pt>
                <c:pt idx="2">
                  <c:v>-0.0239718853821792</c:v>
                </c:pt>
                <c:pt idx="3">
                  <c:v>-0.0871988052718944</c:v>
                </c:pt>
                <c:pt idx="4">
                  <c:v>0.011038693245967</c:v>
                </c:pt>
                <c:pt idx="5">
                  <c:v>0.0350348615334724</c:v>
                </c:pt>
                <c:pt idx="6">
                  <c:v>0.0240754674447969</c:v>
                </c:pt>
                <c:pt idx="7">
                  <c:v>-0.0439236389244002</c:v>
                </c:pt>
                <c:pt idx="8">
                  <c:v>-0.060154834686661</c:v>
                </c:pt>
                <c:pt idx="9">
                  <c:v>0.029735487473363</c:v>
                </c:pt>
                <c:pt idx="10">
                  <c:v>0.0720580035647066</c:v>
                </c:pt>
                <c:pt idx="11">
                  <c:v>0.00242257137302883</c:v>
                </c:pt>
                <c:pt idx="12">
                  <c:v>0.0508983722433461</c:v>
                </c:pt>
                <c:pt idx="13">
                  <c:v>0.00268628207229184</c:v>
                </c:pt>
                <c:pt idx="14">
                  <c:v>0.0173545075592646</c:v>
                </c:pt>
                <c:pt idx="15">
                  <c:v>0.0333410262584438</c:v>
                </c:pt>
                <c:pt idx="16">
                  <c:v>-0.0132800665269896</c:v>
                </c:pt>
                <c:pt idx="17">
                  <c:v>0.00992367422067107</c:v>
                </c:pt>
                <c:pt idx="18">
                  <c:v>-0.0216015874616693</c:v>
                </c:pt>
                <c:pt idx="19">
                  <c:v>0.0539073723142971</c:v>
                </c:pt>
                <c:pt idx="20">
                  <c:v>0.00713307050427402</c:v>
                </c:pt>
                <c:pt idx="21">
                  <c:v>0.0345947597363686</c:v>
                </c:pt>
                <c:pt idx="22">
                  <c:v>-0.0253891594620765</c:v>
                </c:pt>
                <c:pt idx="23">
                  <c:v>0.0158133798327307</c:v>
                </c:pt>
                <c:pt idx="24">
                  <c:v>-0.0110832794195044</c:v>
                </c:pt>
                <c:pt idx="25">
                  <c:v>0.0204300853786406</c:v>
                </c:pt>
                <c:pt idx="26">
                  <c:v>-0.044494771224983</c:v>
                </c:pt>
                <c:pt idx="27">
                  <c:v>-0.00371554674196485</c:v>
                </c:pt>
                <c:pt idx="28">
                  <c:v>0.0261924943011426</c:v>
                </c:pt>
                <c:pt idx="29">
                  <c:v>-0.0209680806988126</c:v>
                </c:pt>
                <c:pt idx="30">
                  <c:v>0.0436295259495581</c:v>
                </c:pt>
                <c:pt idx="31">
                  <c:v>0.011180219298223</c:v>
                </c:pt>
                <c:pt idx="32">
                  <c:v>-0.0305160758384148</c:v>
                </c:pt>
                <c:pt idx="33">
                  <c:v>0.0166596096777692</c:v>
                </c:pt>
                <c:pt idx="34">
                  <c:v>0.0245807598773272</c:v>
                </c:pt>
                <c:pt idx="35">
                  <c:v>0.00796204602259934</c:v>
                </c:pt>
                <c:pt idx="36">
                  <c:v>0.00722239475309193</c:v>
                </c:pt>
                <c:pt idx="37">
                  <c:v>0.0116584763963775</c:v>
                </c:pt>
                <c:pt idx="38">
                  <c:v>-0.00400860213089769</c:v>
                </c:pt>
                <c:pt idx="39">
                  <c:v>0.0145000742006344</c:v>
                </c:pt>
                <c:pt idx="40">
                  <c:v>-0.013389720700057</c:v>
                </c:pt>
                <c:pt idx="41">
                  <c:v>-0.0319882099695227</c:v>
                </c:pt>
                <c:pt idx="42">
                  <c:v>-0.00709174370969643</c:v>
                </c:pt>
                <c:pt idx="43">
                  <c:v>0.0181411161809148</c:v>
                </c:pt>
                <c:pt idx="44">
                  <c:v>0.00111173931923875</c:v>
                </c:pt>
                <c:pt idx="45">
                  <c:v>0.00509805535479414</c:v>
                </c:pt>
                <c:pt idx="46">
                  <c:v>0.0290903080872944</c:v>
                </c:pt>
                <c:pt idx="47">
                  <c:v>0.0129789977454687</c:v>
                </c:pt>
                <c:pt idx="48">
                  <c:v>0.00344583978158446</c:v>
                </c:pt>
                <c:pt idx="49">
                  <c:v>-0.0150728433215558</c:v>
                </c:pt>
                <c:pt idx="50">
                  <c:v>-0.0130236461216601</c:v>
                </c:pt>
                <c:pt idx="51">
                  <c:v>-0.0485625492390053</c:v>
                </c:pt>
                <c:pt idx="52">
                  <c:v>-0.00443709358864303</c:v>
                </c:pt>
                <c:pt idx="53">
                  <c:v>0.0248105325118238</c:v>
                </c:pt>
                <c:pt idx="54">
                  <c:v>0.031701788708774</c:v>
                </c:pt>
                <c:pt idx="55">
                  <c:v>-0.0337538577200831</c:v>
                </c:pt>
                <c:pt idx="56">
                  <c:v>0.0102734084119953</c:v>
                </c:pt>
                <c:pt idx="57">
                  <c:v>-0.0179589642475642</c:v>
                </c:pt>
                <c:pt idx="58">
                  <c:v>-0.00760047947630936</c:v>
                </c:pt>
                <c:pt idx="59">
                  <c:v>-0.031547051936641</c:v>
                </c:pt>
                <c:pt idx="60">
                  <c:v>0.0408536690679098</c:v>
                </c:pt>
                <c:pt idx="61">
                  <c:v>-0.00710256330201354</c:v>
                </c:pt>
                <c:pt idx="62">
                  <c:v>-0.0411391594422783</c:v>
                </c:pt>
                <c:pt idx="63">
                  <c:v>0.016589189470856</c:v>
                </c:pt>
                <c:pt idx="64">
                  <c:v>0.0529385142803399</c:v>
                </c:pt>
                <c:pt idx="65">
                  <c:v>0.0163711492241982</c:v>
                </c:pt>
                <c:pt idx="66">
                  <c:v>0.0383084448589173</c:v>
                </c:pt>
                <c:pt idx="67">
                  <c:v>-0.00987741684832507</c:v>
                </c:pt>
                <c:pt idx="68">
                  <c:v>-0.00392654853052599</c:v>
                </c:pt>
                <c:pt idx="69">
                  <c:v>0.0159942013431738</c:v>
                </c:pt>
                <c:pt idx="70">
                  <c:v>-0.000185559338081418</c:v>
                </c:pt>
                <c:pt idx="71">
                  <c:v>0.0233404278884898</c:v>
                </c:pt>
                <c:pt idx="72">
                  <c:v>0.0183278817895503</c:v>
                </c:pt>
                <c:pt idx="73">
                  <c:v>-0.0414280609774938</c:v>
                </c:pt>
                <c:pt idx="74">
                  <c:v>0.0178089969404531</c:v>
                </c:pt>
                <c:pt idx="75">
                  <c:v>0.0273598595699546</c:v>
                </c:pt>
                <c:pt idx="76">
                  <c:v>-0.0267928601722614</c:v>
                </c:pt>
                <c:pt idx="77">
                  <c:v>-0.00368068843724374</c:v>
                </c:pt>
                <c:pt idx="78">
                  <c:v>0.00924895419842605</c:v>
                </c:pt>
                <c:pt idx="79">
                  <c:v>-0.0108246453103742</c:v>
                </c:pt>
                <c:pt idx="80">
                  <c:v>-0.0105780952480497</c:v>
                </c:pt>
                <c:pt idx="81">
                  <c:v>0.0289076744060228</c:v>
                </c:pt>
                <c:pt idx="82">
                  <c:v>-0.00292787570654726</c:v>
                </c:pt>
                <c:pt idx="83">
                  <c:v>-0.0054160325597752</c:v>
                </c:pt>
                <c:pt idx="84">
                  <c:v>0.0659568133793253</c:v>
                </c:pt>
                <c:pt idx="85">
                  <c:v>-0.010507030072457</c:v>
                </c:pt>
                <c:pt idx="86">
                  <c:v>-0.0314171812247216</c:v>
                </c:pt>
                <c:pt idx="87">
                  <c:v>-0.0270662291400313</c:v>
                </c:pt>
                <c:pt idx="88">
                  <c:v>-0.0279447964659325</c:v>
                </c:pt>
                <c:pt idx="89">
                  <c:v>0.0161479844618831</c:v>
                </c:pt>
                <c:pt idx="90">
                  <c:v>-0.0211522334131527</c:v>
                </c:pt>
                <c:pt idx="91">
                  <c:v>-0.0307156070411464</c:v>
                </c:pt>
                <c:pt idx="92">
                  <c:v>0.0480124240853995</c:v>
                </c:pt>
                <c:pt idx="93">
                  <c:v>-0.0468426581383162</c:v>
                </c:pt>
                <c:pt idx="94">
                  <c:v>0.0183228707384731</c:v>
                </c:pt>
                <c:pt idx="95">
                  <c:v>0.0504607173789374</c:v>
                </c:pt>
                <c:pt idx="96">
                  <c:v>-0.00512170747455702</c:v>
                </c:pt>
                <c:pt idx="97">
                  <c:v>0.0129597993041215</c:v>
                </c:pt>
                <c:pt idx="98">
                  <c:v>-0.0178459838586045</c:v>
                </c:pt>
                <c:pt idx="99">
                  <c:v>-0.00839525436603653</c:v>
                </c:pt>
                <c:pt idx="100">
                  <c:v>0.0349740385056134</c:v>
                </c:pt>
                <c:pt idx="101">
                  <c:v>-0.0099150757943131</c:v>
                </c:pt>
                <c:pt idx="102">
                  <c:v>-0.022375286239184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6697048"/>
        <c:axId val="39651643"/>
      </c:lineChart>
      <c:catAx>
        <c:axId val="76697048"/>
        <c:scaling>
          <c:orientation val="minMax"/>
        </c:scaling>
        <c:delete val="0"/>
        <c:axPos val="b"/>
        <c:numFmt formatCode="mm/dd/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651643"/>
        <c:crossesAt val="0"/>
        <c:auto val="1"/>
        <c:lblAlgn val="ctr"/>
        <c:lblOffset val="100"/>
        <c:noMultiLvlLbl val="0"/>
      </c:catAx>
      <c:valAx>
        <c:axId val="396516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69704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nasdaq!$AI$25:$AI$527</c:f>
              <c:numCache>
                <c:formatCode>General</c:formatCode>
                <c:ptCount val="50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  <c:pt idx="73">
                  <c:v>0.0123070051422567</c:v>
                </c:pt>
                <c:pt idx="74">
                  <c:v>-0.0178805720500392</c:v>
                </c:pt>
                <c:pt idx="75">
                  <c:v>0.0175644739857215</c:v>
                </c:pt>
                <c:pt idx="76">
                  <c:v>-0.00019820500337404</c:v>
                </c:pt>
                <c:pt idx="77">
                  <c:v>0.00812415739020722</c:v>
                </c:pt>
                <c:pt idx="78">
                  <c:v>0.00697986664285864</c:v>
                </c:pt>
                <c:pt idx="79">
                  <c:v>-0.0043193314704173</c:v>
                </c:pt>
                <c:pt idx="80">
                  <c:v>-0.0210484356014144</c:v>
                </c:pt>
                <c:pt idx="81">
                  <c:v>-0.0169708433641903</c:v>
                </c:pt>
                <c:pt idx="82">
                  <c:v>-0.0241440423354946</c:v>
                </c:pt>
                <c:pt idx="83">
                  <c:v>-0.00229047599831659</c:v>
                </c:pt>
                <c:pt idx="84">
                  <c:v>-0.0157113086688421</c:v>
                </c:pt>
                <c:pt idx="85">
                  <c:v>0.00552577553260098</c:v>
                </c:pt>
                <c:pt idx="86">
                  <c:v>0.0501482267948618</c:v>
                </c:pt>
                <c:pt idx="87">
                  <c:v>-0.016501583349184</c:v>
                </c:pt>
                <c:pt idx="88">
                  <c:v>0.00523484435278517</c:v>
                </c:pt>
                <c:pt idx="89">
                  <c:v>0.000671932445950279</c:v>
                </c:pt>
                <c:pt idx="90">
                  <c:v>-0.00103895896742799</c:v>
                </c:pt>
                <c:pt idx="91">
                  <c:v>-0.0048731948155377</c:v>
                </c:pt>
                <c:pt idx="92">
                  <c:v>0.00417909448711364</c:v>
                </c:pt>
                <c:pt idx="93">
                  <c:v>-0.0130182058536239</c:v>
                </c:pt>
                <c:pt idx="94">
                  <c:v>0.0319155703174138</c:v>
                </c:pt>
                <c:pt idx="95">
                  <c:v>0.00997932340430631</c:v>
                </c:pt>
                <c:pt idx="96">
                  <c:v>0.00010337979596355</c:v>
                </c:pt>
                <c:pt idx="97">
                  <c:v>0.00810891942205442</c:v>
                </c:pt>
                <c:pt idx="98">
                  <c:v>0.0104803214420319</c:v>
                </c:pt>
                <c:pt idx="99">
                  <c:v>0.017746479759167</c:v>
                </c:pt>
                <c:pt idx="100">
                  <c:v>-0.00546623333554934</c:v>
                </c:pt>
                <c:pt idx="101">
                  <c:v>-0.0220619233917102</c:v>
                </c:pt>
                <c:pt idx="102">
                  <c:v>0.00315542691315426</c:v>
                </c:pt>
                <c:pt idx="103">
                  <c:v>-0.0105716166184845</c:v>
                </c:pt>
                <c:pt idx="104">
                  <c:v>0.00523033921896273</c:v>
                </c:pt>
                <c:pt idx="105">
                  <c:v>0.0368427750055638</c:v>
                </c:pt>
                <c:pt idx="106">
                  <c:v>-0.00835132935354532</c:v>
                </c:pt>
                <c:pt idx="107">
                  <c:v>0.00089447106894565</c:v>
                </c:pt>
                <c:pt idx="108">
                  <c:v>0.0426305600252804</c:v>
                </c:pt>
                <c:pt idx="109">
                  <c:v>0.048732621746325</c:v>
                </c:pt>
                <c:pt idx="110">
                  <c:v>-0.0141611704292488</c:v>
                </c:pt>
                <c:pt idx="111">
                  <c:v>0.043469801095374</c:v>
                </c:pt>
                <c:pt idx="112">
                  <c:v>-0.0482432337302091</c:v>
                </c:pt>
                <c:pt idx="113">
                  <c:v>-0.0454697246731684</c:v>
                </c:pt>
                <c:pt idx="114">
                  <c:v>0.0481375441776252</c:v>
                </c:pt>
                <c:pt idx="115">
                  <c:v>0.0132140616493271</c:v>
                </c:pt>
                <c:pt idx="116">
                  <c:v>0.000329101799975663</c:v>
                </c:pt>
                <c:pt idx="117">
                  <c:v>0.0205829269234245</c:v>
                </c:pt>
                <c:pt idx="118">
                  <c:v>0.00527388243561344</c:v>
                </c:pt>
                <c:pt idx="119">
                  <c:v>-0.0168991588638408</c:v>
                </c:pt>
                <c:pt idx="120">
                  <c:v>-0.0210098995665562</c:v>
                </c:pt>
                <c:pt idx="121">
                  <c:v>-0.000622320528319725</c:v>
                </c:pt>
                <c:pt idx="122">
                  <c:v>0.009420232576935</c:v>
                </c:pt>
                <c:pt idx="123">
                  <c:v>0.0100266298200305</c:v>
                </c:pt>
                <c:pt idx="124">
                  <c:v>-0.00130093896104635</c:v>
                </c:pt>
                <c:pt idx="125">
                  <c:v>-0.0131407559355591</c:v>
                </c:pt>
                <c:pt idx="126">
                  <c:v>-0.0141437417408688</c:v>
                </c:pt>
                <c:pt idx="127">
                  <c:v>-0.0290337132459845</c:v>
                </c:pt>
                <c:pt idx="128">
                  <c:v>0.0224285697520283</c:v>
                </c:pt>
                <c:pt idx="129">
                  <c:v>0.0250203523414417</c:v>
                </c:pt>
                <c:pt idx="130">
                  <c:v>-0.00429586575108261</c:v>
                </c:pt>
                <c:pt idx="131">
                  <c:v>-0.0126026630921871</c:v>
                </c:pt>
                <c:pt idx="132">
                  <c:v>-0.0147249482463944</c:v>
                </c:pt>
                <c:pt idx="133">
                  <c:v>0.00734831167344012</c:v>
                </c:pt>
                <c:pt idx="134">
                  <c:v>0.00769870291211443</c:v>
                </c:pt>
                <c:pt idx="135">
                  <c:v>-0.0128803394919371</c:v>
                </c:pt>
                <c:pt idx="136">
                  <c:v>-0.0111800653913747</c:v>
                </c:pt>
                <c:pt idx="137">
                  <c:v>0.0172015564349814</c:v>
                </c:pt>
                <c:pt idx="138">
                  <c:v>0.0185991788850091</c:v>
                </c:pt>
                <c:pt idx="139">
                  <c:v>0.0174227112756468</c:v>
                </c:pt>
                <c:pt idx="140">
                  <c:v>0.0482562954744961</c:v>
                </c:pt>
                <c:pt idx="141">
                  <c:v>-0.03183855831577</c:v>
                </c:pt>
                <c:pt idx="142">
                  <c:v>-0.0116299077919508</c:v>
                </c:pt>
                <c:pt idx="143">
                  <c:v>-0.0237322771861972</c:v>
                </c:pt>
                <c:pt idx="144">
                  <c:v>-0.0104577199910181</c:v>
                </c:pt>
                <c:pt idx="145">
                  <c:v>0.0113964327079565</c:v>
                </c:pt>
                <c:pt idx="146">
                  <c:v>0.0230678359664642</c:v>
                </c:pt>
                <c:pt idx="147">
                  <c:v>0.00938111019394398</c:v>
                </c:pt>
                <c:pt idx="148">
                  <c:v>0.00687465110442162</c:v>
                </c:pt>
                <c:pt idx="149">
                  <c:v>0.016338856337348</c:v>
                </c:pt>
                <c:pt idx="150">
                  <c:v>0.0320541726724256</c:v>
                </c:pt>
                <c:pt idx="151">
                  <c:v>0.00749870541713176</c:v>
                </c:pt>
                <c:pt idx="152">
                  <c:v>-0.0212341643563001</c:v>
                </c:pt>
                <c:pt idx="153">
                  <c:v>-0.0171292104986699</c:v>
                </c:pt>
                <c:pt idx="154">
                  <c:v>-0.0162950939882731</c:v>
                </c:pt>
                <c:pt idx="155">
                  <c:v>0.0111549590866974</c:v>
                </c:pt>
                <c:pt idx="156">
                  <c:v>0.0266186395047751</c:v>
                </c:pt>
                <c:pt idx="157">
                  <c:v>-0.00181033399153752</c:v>
                </c:pt>
                <c:pt idx="158">
                  <c:v>-0.0203491286663066</c:v>
                </c:pt>
                <c:pt idx="159">
                  <c:v>-0.0194105096659946</c:v>
                </c:pt>
                <c:pt idx="160">
                  <c:v>-0.00575068791975164</c:v>
                </c:pt>
                <c:pt idx="161">
                  <c:v>-0.00717186179435418</c:v>
                </c:pt>
                <c:pt idx="162">
                  <c:v>-0.00908684861387908</c:v>
                </c:pt>
                <c:pt idx="163">
                  <c:v>0.010856932025405</c:v>
                </c:pt>
                <c:pt idx="164">
                  <c:v>-0.0168814590870605</c:v>
                </c:pt>
                <c:pt idx="165">
                  <c:v>-0.00993765073148178</c:v>
                </c:pt>
                <c:pt idx="166">
                  <c:v>0.000189103546692593</c:v>
                </c:pt>
                <c:pt idx="167">
                  <c:v>-0.0260258423119468</c:v>
                </c:pt>
                <c:pt idx="168">
                  <c:v>-0.00123792520315646</c:v>
                </c:pt>
                <c:pt idx="169">
                  <c:v>-0.00638777218789873</c:v>
                </c:pt>
                <c:pt idx="170">
                  <c:v>0.0195791107273326</c:v>
                </c:pt>
                <c:pt idx="171">
                  <c:v>0.000338330170951071</c:v>
                </c:pt>
                <c:pt idx="172">
                  <c:v>-0.0326751147963215</c:v>
                </c:pt>
                <c:pt idx="173">
                  <c:v>0.0647595197446741</c:v>
                </c:pt>
                <c:pt idx="174">
                  <c:v>0.0280302644575876</c:v>
                </c:pt>
                <c:pt idx="175">
                  <c:v>0.022897369787858</c:v>
                </c:pt>
                <c:pt idx="176">
                  <c:v>0.0104036713809712</c:v>
                </c:pt>
                <c:pt idx="177">
                  <c:v>-0.00981610869654767</c:v>
                </c:pt>
                <c:pt idx="178">
                  <c:v>-0.0259828598792651</c:v>
                </c:pt>
                <c:pt idx="179">
                  <c:v>-0.00601328992788442</c:v>
                </c:pt>
                <c:pt idx="180">
                  <c:v>0.0247600604717841</c:v>
                </c:pt>
                <c:pt idx="181">
                  <c:v>0.00124550228474926</c:v>
                </c:pt>
                <c:pt idx="182">
                  <c:v>-0.0104401392559762</c:v>
                </c:pt>
                <c:pt idx="183">
                  <c:v>0.0239862447085218</c:v>
                </c:pt>
                <c:pt idx="184">
                  <c:v>0.0327993819836625</c:v>
                </c:pt>
                <c:pt idx="185">
                  <c:v>0.0295913024378564</c:v>
                </c:pt>
                <c:pt idx="186">
                  <c:v>0.0156891044917461</c:v>
                </c:pt>
                <c:pt idx="187">
                  <c:v>0.00642693627005009</c:v>
                </c:pt>
                <c:pt idx="188">
                  <c:v>0.0108039832911224</c:v>
                </c:pt>
                <c:pt idx="189">
                  <c:v>0.00565450346731876</c:v>
                </c:pt>
                <c:pt idx="190">
                  <c:v>-0.00700866336654005</c:v>
                </c:pt>
                <c:pt idx="191">
                  <c:v>0.000607121458139669</c:v>
                </c:pt>
                <c:pt idx="192">
                  <c:v>-0.0158426412491228</c:v>
                </c:pt>
                <c:pt idx="193">
                  <c:v>-0.00420684862314248</c:v>
                </c:pt>
                <c:pt idx="194">
                  <c:v>-0.011602546690264</c:v>
                </c:pt>
                <c:pt idx="195">
                  <c:v>0.00283075626226573</c:v>
                </c:pt>
                <c:pt idx="196">
                  <c:v>-0.0198819259723244</c:v>
                </c:pt>
                <c:pt idx="197">
                  <c:v>0.00746871863226281</c:v>
                </c:pt>
                <c:pt idx="198">
                  <c:v>-0.0124597214456431</c:v>
                </c:pt>
                <c:pt idx="199">
                  <c:v>0.00444561402239862</c:v>
                </c:pt>
                <c:pt idx="200">
                  <c:v>0.0174459096342354</c:v>
                </c:pt>
                <c:pt idx="201">
                  <c:v>-0.00829062022689837</c:v>
                </c:pt>
                <c:pt idx="202">
                  <c:v>-0.0106317646672294</c:v>
                </c:pt>
                <c:pt idx="203">
                  <c:v>0.0166560942684357</c:v>
                </c:pt>
                <c:pt idx="204">
                  <c:v>-0.00238271946271777</c:v>
                </c:pt>
                <c:pt idx="205">
                  <c:v>-0.0335504779223453</c:v>
                </c:pt>
                <c:pt idx="206">
                  <c:v>0.00792413973979456</c:v>
                </c:pt>
                <c:pt idx="207">
                  <c:v>0.0207626126940261</c:v>
                </c:pt>
                <c:pt idx="208">
                  <c:v>0.0309724682962295</c:v>
                </c:pt>
                <c:pt idx="209">
                  <c:v>0.02339463823448</c:v>
                </c:pt>
                <c:pt idx="210">
                  <c:v>0.0261159196351887</c:v>
                </c:pt>
                <c:pt idx="211">
                  <c:v>-0.0165795904827467</c:v>
                </c:pt>
                <c:pt idx="212">
                  <c:v>-0.0038610982869691</c:v>
                </c:pt>
                <c:pt idx="213">
                  <c:v>0.00911103960236268</c:v>
                </c:pt>
                <c:pt idx="214">
                  <c:v>0.00610115735574463</c:v>
                </c:pt>
                <c:pt idx="215">
                  <c:v>0.0325631117873648</c:v>
                </c:pt>
                <c:pt idx="216">
                  <c:v>0.0204994276114338</c:v>
                </c:pt>
                <c:pt idx="217">
                  <c:v>-0.0348954105133177</c:v>
                </c:pt>
                <c:pt idx="218">
                  <c:v>-0.0224014337443459</c:v>
                </c:pt>
                <c:pt idx="219">
                  <c:v>0.00816083868244454</c:v>
                </c:pt>
                <c:pt idx="220">
                  <c:v>-0.018176673918734</c:v>
                </c:pt>
                <c:pt idx="221">
                  <c:v>-0.0215547271345049</c:v>
                </c:pt>
                <c:pt idx="222">
                  <c:v>0.00890862589453252</c:v>
                </c:pt>
                <c:pt idx="223">
                  <c:v>0.00259332914757731</c:v>
                </c:pt>
                <c:pt idx="224">
                  <c:v>0.00278441731516247</c:v>
                </c:pt>
                <c:pt idx="225">
                  <c:v>-0.00312876241700858</c:v>
                </c:pt>
                <c:pt idx="226">
                  <c:v>0.0275356983733385</c:v>
                </c:pt>
                <c:pt idx="227">
                  <c:v>0.0188081885404454</c:v>
                </c:pt>
                <c:pt idx="228">
                  <c:v>0.00341141645989567</c:v>
                </c:pt>
                <c:pt idx="229">
                  <c:v>-0.00921770517070651</c:v>
                </c:pt>
                <c:pt idx="230">
                  <c:v>-0.00118279776587099</c:v>
                </c:pt>
                <c:pt idx="231">
                  <c:v>0.0326390004249552</c:v>
                </c:pt>
                <c:pt idx="232">
                  <c:v>-0.00346679178895441</c:v>
                </c:pt>
                <c:pt idx="233">
                  <c:v>0.0082460236263472</c:v>
                </c:pt>
                <c:pt idx="234">
                  <c:v>0.0205740956245892</c:v>
                </c:pt>
                <c:pt idx="235">
                  <c:v>-0.0142751787000603</c:v>
                </c:pt>
                <c:pt idx="236">
                  <c:v>-0.0122925238797014</c:v>
                </c:pt>
                <c:pt idx="237">
                  <c:v>-0.0201461392734565</c:v>
                </c:pt>
                <c:pt idx="238">
                  <c:v>-0.00915873834872824</c:v>
                </c:pt>
                <c:pt idx="239">
                  <c:v>0.0233046964875428</c:v>
                </c:pt>
                <c:pt idx="240">
                  <c:v>0.0181465034149454</c:v>
                </c:pt>
                <c:pt idx="241">
                  <c:v>0.0102505358091984</c:v>
                </c:pt>
                <c:pt idx="242">
                  <c:v>-0.00594032549900347</c:v>
                </c:pt>
                <c:pt idx="243">
                  <c:v>-0.0102178955850862</c:v>
                </c:pt>
                <c:pt idx="244">
                  <c:v>-0.000629376463200372</c:v>
                </c:pt>
                <c:pt idx="245">
                  <c:v>0.00649466837004133</c:v>
                </c:pt>
                <c:pt idx="246">
                  <c:v>-0.00634333734506403</c:v>
                </c:pt>
                <c:pt idx="247">
                  <c:v>0.000148358647078328</c:v>
                </c:pt>
                <c:pt idx="248">
                  <c:v>0.00587973099110466</c:v>
                </c:pt>
                <c:pt idx="249">
                  <c:v>0.0135108997218236</c:v>
                </c:pt>
                <c:pt idx="250">
                  <c:v>-0.0120215318938127</c:v>
                </c:pt>
                <c:pt idx="251">
                  <c:v>0.00510417831296012</c:v>
                </c:pt>
                <c:pt idx="252">
                  <c:v>0.00984362096793812</c:v>
                </c:pt>
                <c:pt idx="253">
                  <c:v>0.00596695985310895</c:v>
                </c:pt>
                <c:pt idx="254">
                  <c:v>0.0175669706814743</c:v>
                </c:pt>
                <c:pt idx="255">
                  <c:v>0.0175225076389228</c:v>
                </c:pt>
                <c:pt idx="256">
                  <c:v>0.00737914546513258</c:v>
                </c:pt>
                <c:pt idx="257">
                  <c:v>-0.0123425024807076</c:v>
                </c:pt>
                <c:pt idx="258">
                  <c:v>-0.0217978775809414</c:v>
                </c:pt>
                <c:pt idx="259">
                  <c:v>0.0122991990731278</c:v>
                </c:pt>
                <c:pt idx="260">
                  <c:v>0.000120308187276681</c:v>
                </c:pt>
                <c:pt idx="261">
                  <c:v>0.00789572402734603</c:v>
                </c:pt>
                <c:pt idx="262">
                  <c:v>-0.0130370512550033</c:v>
                </c:pt>
                <c:pt idx="263">
                  <c:v>0.00431510481936214</c:v>
                </c:pt>
                <c:pt idx="264">
                  <c:v>0.00211856369308987</c:v>
                </c:pt>
                <c:pt idx="265">
                  <c:v>0.0014345736807593</c:v>
                </c:pt>
                <c:pt idx="266">
                  <c:v>-0.0110217182417412</c:v>
                </c:pt>
                <c:pt idx="267">
                  <c:v>-0.0211837933947041</c:v>
                </c:pt>
                <c:pt idx="268">
                  <c:v>-0.0223042034815662</c:v>
                </c:pt>
                <c:pt idx="269">
                  <c:v>0.00862443282559057</c:v>
                </c:pt>
                <c:pt idx="270">
                  <c:v>-0.0230045319860733</c:v>
                </c:pt>
                <c:pt idx="271">
                  <c:v>0.013072812265557</c:v>
                </c:pt>
                <c:pt idx="272">
                  <c:v>-0.0143194322137572</c:v>
                </c:pt>
                <c:pt idx="273">
                  <c:v>-0.0259570276185885</c:v>
                </c:pt>
                <c:pt idx="274">
                  <c:v>0.0242480548927969</c:v>
                </c:pt>
                <c:pt idx="275">
                  <c:v>-0.00257378159868541</c:v>
                </c:pt>
                <c:pt idx="276">
                  <c:v>-0.0205372098972065</c:v>
                </c:pt>
                <c:pt idx="277">
                  <c:v>0.041566508704782</c:v>
                </c:pt>
                <c:pt idx="278">
                  <c:v>0.0107219004004702</c:v>
                </c:pt>
                <c:pt idx="279">
                  <c:v>-0.0173436605334089</c:v>
                </c:pt>
                <c:pt idx="280">
                  <c:v>-0.00174461307061263</c:v>
                </c:pt>
                <c:pt idx="281">
                  <c:v>-0.00346816050858692</c:v>
                </c:pt>
                <c:pt idx="282">
                  <c:v>0.00205685370612356</c:v>
                </c:pt>
                <c:pt idx="283">
                  <c:v>0.00876039624339109</c:v>
                </c:pt>
                <c:pt idx="284">
                  <c:v>-0.0248829510641242</c:v>
                </c:pt>
                <c:pt idx="285">
                  <c:v>-0.0376679374691538</c:v>
                </c:pt>
                <c:pt idx="286">
                  <c:v>-0.00276981621269739</c:v>
                </c:pt>
                <c:pt idx="287">
                  <c:v>-0.00465585204581354</c:v>
                </c:pt>
                <c:pt idx="288">
                  <c:v>0.021555273542475</c:v>
                </c:pt>
                <c:pt idx="289">
                  <c:v>-0.0251893560983306</c:v>
                </c:pt>
                <c:pt idx="290">
                  <c:v>0.0100668873887728</c:v>
                </c:pt>
                <c:pt idx="291">
                  <c:v>0.00836161490028278</c:v>
                </c:pt>
                <c:pt idx="292">
                  <c:v>0.0383270490145702</c:v>
                </c:pt>
                <c:pt idx="293">
                  <c:v>-0.00232892507020952</c:v>
                </c:pt>
                <c:pt idx="294">
                  <c:v>-0.0228810959896537</c:v>
                </c:pt>
                <c:pt idx="295">
                  <c:v>-0.00494512274376081</c:v>
                </c:pt>
                <c:pt idx="296">
                  <c:v>-0.0449700332468153</c:v>
                </c:pt>
                <c:pt idx="297">
                  <c:v>-0.0360893181220112</c:v>
                </c:pt>
                <c:pt idx="298">
                  <c:v>0.0504602115177415</c:v>
                </c:pt>
                <c:pt idx="299">
                  <c:v>-0.00375614456195282</c:v>
                </c:pt>
                <c:pt idx="300">
                  <c:v>0.00154281840706124</c:v>
                </c:pt>
                <c:pt idx="301">
                  <c:v>0.0374409483768427</c:v>
                </c:pt>
                <c:pt idx="302">
                  <c:v>-0.0253831993987475</c:v>
                </c:pt>
                <c:pt idx="303">
                  <c:v>-0.0151569030336101</c:v>
                </c:pt>
                <c:pt idx="304">
                  <c:v>0.00166701816852461</c:v>
                </c:pt>
                <c:pt idx="305">
                  <c:v>0.027901775138629</c:v>
                </c:pt>
                <c:pt idx="306">
                  <c:v>-0.00785637650652222</c:v>
                </c:pt>
                <c:pt idx="307">
                  <c:v>-0.0249306295054149</c:v>
                </c:pt>
                <c:pt idx="308">
                  <c:v>0.0184754050380427</c:v>
                </c:pt>
                <c:pt idx="309">
                  <c:v>-0.0463550033792002</c:v>
                </c:pt>
                <c:pt idx="310">
                  <c:v>0.0120824580880421</c:v>
                </c:pt>
                <c:pt idx="311">
                  <c:v>0.0437862891418226</c:v>
                </c:pt>
                <c:pt idx="312">
                  <c:v>0.0199587705713136</c:v>
                </c:pt>
                <c:pt idx="313">
                  <c:v>-0.0160010834214164</c:v>
                </c:pt>
                <c:pt idx="314">
                  <c:v>-0.0564234738180533</c:v>
                </c:pt>
                <c:pt idx="315">
                  <c:v>0.0139290725526051</c:v>
                </c:pt>
                <c:pt idx="316">
                  <c:v>0.0424297055730049</c:v>
                </c:pt>
                <c:pt idx="317">
                  <c:v>-0.0378481852979201</c:v>
                </c:pt>
                <c:pt idx="318">
                  <c:v>-0.0194071612355579</c:v>
                </c:pt>
                <c:pt idx="319">
                  <c:v>0.00869333378106385</c:v>
                </c:pt>
                <c:pt idx="320">
                  <c:v>0.0240708785542649</c:v>
                </c:pt>
                <c:pt idx="321">
                  <c:v>0.0377207041252425</c:v>
                </c:pt>
                <c:pt idx="322">
                  <c:v>0.0232699641122071</c:v>
                </c:pt>
                <c:pt idx="323">
                  <c:v>0.0163317518287149</c:v>
                </c:pt>
                <c:pt idx="324">
                  <c:v>-0.00722646996445759</c:v>
                </c:pt>
                <c:pt idx="325">
                  <c:v>-0.0345287289457912</c:v>
                </c:pt>
                <c:pt idx="326">
                  <c:v>-0.0135404421484926</c:v>
                </c:pt>
                <c:pt idx="327">
                  <c:v>-0.00966244180071563</c:v>
                </c:pt>
                <c:pt idx="328">
                  <c:v>-0.0324503039776407</c:v>
                </c:pt>
                <c:pt idx="329">
                  <c:v>-0.0527425385333477</c:v>
                </c:pt>
                <c:pt idx="330">
                  <c:v>-0.0392415245494225</c:v>
                </c:pt>
                <c:pt idx="331">
                  <c:v>0.0869223967838456</c:v>
                </c:pt>
                <c:pt idx="332">
                  <c:v>-0.025918182945886</c:v>
                </c:pt>
                <c:pt idx="333">
                  <c:v>0.00162319810637509</c:v>
                </c:pt>
                <c:pt idx="334">
                  <c:v>0.013537299926353</c:v>
                </c:pt>
                <c:pt idx="335">
                  <c:v>-0.00973472414489197</c:v>
                </c:pt>
                <c:pt idx="336">
                  <c:v>-0.0042674997427506</c:v>
                </c:pt>
                <c:pt idx="337">
                  <c:v>-0.00239668807703035</c:v>
                </c:pt>
                <c:pt idx="338">
                  <c:v>-0.00791813264605089</c:v>
                </c:pt>
                <c:pt idx="339">
                  <c:v>-0.0408414032546352</c:v>
                </c:pt>
                <c:pt idx="340">
                  <c:v>0.00696144675825733</c:v>
                </c:pt>
                <c:pt idx="341">
                  <c:v>0.0681336024491058</c:v>
                </c:pt>
                <c:pt idx="342">
                  <c:v>-0.0400568869318514</c:v>
                </c:pt>
                <c:pt idx="343">
                  <c:v>-0.00200235616945369</c:v>
                </c:pt>
                <c:pt idx="344">
                  <c:v>-0.0169130813089743</c:v>
                </c:pt>
                <c:pt idx="345">
                  <c:v>0.0175036086583876</c:v>
                </c:pt>
                <c:pt idx="346">
                  <c:v>-0.0154619645109478</c:v>
                </c:pt>
                <c:pt idx="347">
                  <c:v>0.105947915361762</c:v>
                </c:pt>
                <c:pt idx="348">
                  <c:v>-0.00792609602244766</c:v>
                </c:pt>
                <c:pt idx="349">
                  <c:v>-0.0131446623344641</c:v>
                </c:pt>
                <c:pt idx="350">
                  <c:v>-0.00758755554028614</c:v>
                </c:pt>
                <c:pt idx="351">
                  <c:v>-0.0063801437024075</c:v>
                </c:pt>
                <c:pt idx="352">
                  <c:v>0.0652087105337222</c:v>
                </c:pt>
                <c:pt idx="353">
                  <c:v>0.00456238349285071</c:v>
                </c:pt>
                <c:pt idx="354">
                  <c:v>0.00651957323015163</c:v>
                </c:pt>
                <c:pt idx="355">
                  <c:v>0.0218853914437899</c:v>
                </c:pt>
                <c:pt idx="356">
                  <c:v>0.00112460459171783</c:v>
                </c:pt>
                <c:pt idx="357">
                  <c:v>-0.0243340402193644</c:v>
                </c:pt>
                <c:pt idx="358">
                  <c:v>-0.00985039228959586</c:v>
                </c:pt>
                <c:pt idx="359">
                  <c:v>0.0365986167171521</c:v>
                </c:pt>
                <c:pt idx="360">
                  <c:v>0.0976801370634871</c:v>
                </c:pt>
                <c:pt idx="361">
                  <c:v>0.0146570196222318</c:v>
                </c:pt>
                <c:pt idx="362">
                  <c:v>-0.0447524637108854</c:v>
                </c:pt>
                <c:pt idx="363">
                  <c:v>0.0133063144711957</c:v>
                </c:pt>
                <c:pt idx="364">
                  <c:v>0.085194222872359</c:v>
                </c:pt>
                <c:pt idx="365">
                  <c:v>0.0305274385624352</c:v>
                </c:pt>
                <c:pt idx="366">
                  <c:v>0.0504957287420288</c:v>
                </c:pt>
                <c:pt idx="367">
                  <c:v>-0.0189817800763616</c:v>
                </c:pt>
                <c:pt idx="368">
                  <c:v>-0.0370790066217408</c:v>
                </c:pt>
                <c:pt idx="369">
                  <c:v>0.257397338378848</c:v>
                </c:pt>
                <c:pt idx="370">
                  <c:v>0.0607660227840819</c:v>
                </c:pt>
                <c:pt idx="371">
                  <c:v>-0.085544821317923</c:v>
                </c:pt>
                <c:pt idx="372">
                  <c:v>-0.0613736431573199</c:v>
                </c:pt>
                <c:pt idx="373">
                  <c:v>0.00290009617900221</c:v>
                </c:pt>
                <c:pt idx="374">
                  <c:v>-0.000467537657694094</c:v>
                </c:pt>
                <c:pt idx="375">
                  <c:v>-0.00534688890476553</c:v>
                </c:pt>
                <c:pt idx="376">
                  <c:v>0.124829975166541</c:v>
                </c:pt>
                <c:pt idx="377">
                  <c:v>-0.0557051460123442</c:v>
                </c:pt>
                <c:pt idx="378">
                  <c:v>-0.0263404506206796</c:v>
                </c:pt>
                <c:pt idx="379">
                  <c:v>0.0058205098499789</c:v>
                </c:pt>
                <c:pt idx="380">
                  <c:v>-0.0320870559761704</c:v>
                </c:pt>
                <c:pt idx="381">
                  <c:v>0.00828435270235523</c:v>
                </c:pt>
                <c:pt idx="382">
                  <c:v>0.0528299117635498</c:v>
                </c:pt>
                <c:pt idx="383">
                  <c:v>0.00779293346271014</c:v>
                </c:pt>
                <c:pt idx="384">
                  <c:v>0.0119495514564712</c:v>
                </c:pt>
                <c:pt idx="385">
                  <c:v>-0.0216312736953712</c:v>
                </c:pt>
                <c:pt idx="386">
                  <c:v>0.028301866507058</c:v>
                </c:pt>
                <c:pt idx="387">
                  <c:v>0.0164847008980323</c:v>
                </c:pt>
                <c:pt idx="388">
                  <c:v>0.0132696501125882</c:v>
                </c:pt>
                <c:pt idx="389">
                  <c:v>0.000475433688939655</c:v>
                </c:pt>
                <c:pt idx="390">
                  <c:v>-0.00963036526496259</c:v>
                </c:pt>
                <c:pt idx="391">
                  <c:v>-0.0446535095570874</c:v>
                </c:pt>
                <c:pt idx="392">
                  <c:v>-0.0166288031800398</c:v>
                </c:pt>
                <c:pt idx="393">
                  <c:v>-0.00121330303426147</c:v>
                </c:pt>
                <c:pt idx="394">
                  <c:v>0.00219271958367017</c:v>
                </c:pt>
                <c:pt idx="395">
                  <c:v>-0.011796676265666</c:v>
                </c:pt>
                <c:pt idx="396">
                  <c:v>0.0552715655066343</c:v>
                </c:pt>
                <c:pt idx="397">
                  <c:v>-0.000293659340599232</c:v>
                </c:pt>
                <c:pt idx="398">
                  <c:v>-0.00775570840913114</c:v>
                </c:pt>
                <c:pt idx="399">
                  <c:v>-0.00528768217544592</c:v>
                </c:pt>
                <c:pt idx="400">
                  <c:v>0.00407506005347005</c:v>
                </c:pt>
                <c:pt idx="401">
                  <c:v>0.039726991372866</c:v>
                </c:pt>
                <c:pt idx="402">
                  <c:v>-0.0599960518150313</c:v>
                </c:pt>
                <c:pt idx="403">
                  <c:v>-0.0250559970381355</c:v>
                </c:pt>
                <c:pt idx="404">
                  <c:v>0.0331000207902223</c:v>
                </c:pt>
                <c:pt idx="405">
                  <c:v>-0.0252777815730888</c:v>
                </c:pt>
                <c:pt idx="406">
                  <c:v>-0.0036775395042908</c:v>
                </c:pt>
                <c:pt idx="407">
                  <c:v>0.0554201198894354</c:v>
                </c:pt>
                <c:pt idx="408">
                  <c:v>0.00840429084803298</c:v>
                </c:pt>
                <c:pt idx="409">
                  <c:v>-0.00631759212925138</c:v>
                </c:pt>
                <c:pt idx="410">
                  <c:v>-0.00164861560013803</c:v>
                </c:pt>
                <c:pt idx="411">
                  <c:v>0.0418360582239726</c:v>
                </c:pt>
                <c:pt idx="412">
                  <c:v>0.0393048672705998</c:v>
                </c:pt>
                <c:pt idx="413">
                  <c:v>-0.0307720830119343</c:v>
                </c:pt>
                <c:pt idx="414">
                  <c:v>-0.0146561199172814</c:v>
                </c:pt>
                <c:pt idx="415">
                  <c:v>0.0461984299754637</c:v>
                </c:pt>
                <c:pt idx="416">
                  <c:v>-0.0278839199833188</c:v>
                </c:pt>
                <c:pt idx="417">
                  <c:v>0.0589098553119604</c:v>
                </c:pt>
                <c:pt idx="418">
                  <c:v>-0.0495128352934822</c:v>
                </c:pt>
                <c:pt idx="419">
                  <c:v>0.0335805218172392</c:v>
                </c:pt>
                <c:pt idx="420">
                  <c:v>-0.00140199919873079</c:v>
                </c:pt>
                <c:pt idx="421">
                  <c:v>-0.106710154148571</c:v>
                </c:pt>
                <c:pt idx="422">
                  <c:v>0.016153531528158</c:v>
                </c:pt>
                <c:pt idx="423">
                  <c:v>0.0156779845927696</c:v>
                </c:pt>
                <c:pt idx="424">
                  <c:v>0.0435846204679247</c:v>
                </c:pt>
                <c:pt idx="425">
                  <c:v>-0.00521900294679917</c:v>
                </c:pt>
                <c:pt idx="426">
                  <c:v>-0.00934307884958916</c:v>
                </c:pt>
                <c:pt idx="427">
                  <c:v>0.0438404799919903</c:v>
                </c:pt>
                <c:pt idx="428">
                  <c:v>0.0429902065640376</c:v>
                </c:pt>
                <c:pt idx="429">
                  <c:v>-0.0346184134873786</c:v>
                </c:pt>
                <c:pt idx="430">
                  <c:v>-0.0568665086066163</c:v>
                </c:pt>
                <c:pt idx="431">
                  <c:v>0.00354589101893489</c:v>
                </c:pt>
                <c:pt idx="432">
                  <c:v>0.0416136399447082</c:v>
                </c:pt>
                <c:pt idx="433">
                  <c:v>0.0106590807780724</c:v>
                </c:pt>
                <c:pt idx="434">
                  <c:v>0.00231217179757562</c:v>
                </c:pt>
                <c:pt idx="435">
                  <c:v>0.0322239008781837</c:v>
                </c:pt>
                <c:pt idx="436">
                  <c:v>-0.00639623461419335</c:v>
                </c:pt>
                <c:pt idx="437">
                  <c:v>-0.0220880450761651</c:v>
                </c:pt>
                <c:pt idx="438">
                  <c:v>-0.0361231592424174</c:v>
                </c:pt>
                <c:pt idx="439">
                  <c:v>0.0323400729454903</c:v>
                </c:pt>
                <c:pt idx="440">
                  <c:v>0.0602033845555646</c:v>
                </c:pt>
                <c:pt idx="441">
                  <c:v>-0.0137349184795251</c:v>
                </c:pt>
                <c:pt idx="442">
                  <c:v>-0.00408492988080769</c:v>
                </c:pt>
                <c:pt idx="443">
                  <c:v>-0.00716443944445597</c:v>
                </c:pt>
                <c:pt idx="444">
                  <c:v>0.0199458304602999</c:v>
                </c:pt>
                <c:pt idx="445">
                  <c:v>-0.0292579115739449</c:v>
                </c:pt>
                <c:pt idx="446">
                  <c:v>0.0419458172386531</c:v>
                </c:pt>
                <c:pt idx="447">
                  <c:v>0.0229374223344463</c:v>
                </c:pt>
                <c:pt idx="448">
                  <c:v>-0.0204490924358836</c:v>
                </c:pt>
                <c:pt idx="449">
                  <c:v>0.0134931619173249</c:v>
                </c:pt>
                <c:pt idx="450">
                  <c:v>0.00575172510655102</c:v>
                </c:pt>
                <c:pt idx="451">
                  <c:v>-0.000691074130327839</c:v>
                </c:pt>
                <c:pt idx="452">
                  <c:v>0.0013145668963159</c:v>
                </c:pt>
                <c:pt idx="453">
                  <c:v>0.00236746631943053</c:v>
                </c:pt>
                <c:pt idx="454">
                  <c:v>-0.0424136877998817</c:v>
                </c:pt>
                <c:pt idx="455">
                  <c:v>-0.0335389438850524</c:v>
                </c:pt>
                <c:pt idx="456">
                  <c:v>-0.041964457031317</c:v>
                </c:pt>
                <c:pt idx="457">
                  <c:v>0.0273861178024401</c:v>
                </c:pt>
                <c:pt idx="458">
                  <c:v>0.0136001306834049</c:v>
                </c:pt>
                <c:pt idx="459">
                  <c:v>-0.0176497245913521</c:v>
                </c:pt>
                <c:pt idx="460">
                  <c:v>0.0465050814991561</c:v>
                </c:pt>
                <c:pt idx="461">
                  <c:v>-0.0352906279360447</c:v>
                </c:pt>
                <c:pt idx="462">
                  <c:v>-0.0364526915138205</c:v>
                </c:pt>
                <c:pt idx="463">
                  <c:v>-0.050824913597981</c:v>
                </c:pt>
                <c:pt idx="464">
                  <c:v>0.0670609704437291</c:v>
                </c:pt>
                <c:pt idx="465">
                  <c:v>0.0122581563134147</c:v>
                </c:pt>
                <c:pt idx="466">
                  <c:v>0.0243963409386942</c:v>
                </c:pt>
                <c:pt idx="467">
                  <c:v>-0.0241074159454737</c:v>
                </c:pt>
                <c:pt idx="468">
                  <c:v>0.0303018766049003</c:v>
                </c:pt>
                <c:pt idx="469">
                  <c:v>0.00558122511880675</c:v>
                </c:pt>
                <c:pt idx="470">
                  <c:v>-0.0240876195995229</c:v>
                </c:pt>
                <c:pt idx="471">
                  <c:v>-0.0131028086194963</c:v>
                </c:pt>
                <c:pt idx="472">
                  <c:v>0.00445041070519651</c:v>
                </c:pt>
                <c:pt idx="473">
                  <c:v>-0.0149267158255799</c:v>
                </c:pt>
                <c:pt idx="474">
                  <c:v>0.0216232972695309</c:v>
                </c:pt>
                <c:pt idx="475">
                  <c:v>0.0179683603520691</c:v>
                </c:pt>
                <c:pt idx="476">
                  <c:v>-0.00349952724413659</c:v>
                </c:pt>
                <c:pt idx="477">
                  <c:v>0.00150420700205384</c:v>
                </c:pt>
                <c:pt idx="478">
                  <c:v>-0.0523450625046691</c:v>
                </c:pt>
                <c:pt idx="479">
                  <c:v>-0.0096954138483462</c:v>
                </c:pt>
                <c:pt idx="480">
                  <c:v>-0.00360253944836326</c:v>
                </c:pt>
                <c:pt idx="481">
                  <c:v>-0.00110285411358958</c:v>
                </c:pt>
                <c:pt idx="482">
                  <c:v>-0.0632364640477925</c:v>
                </c:pt>
                <c:pt idx="483">
                  <c:v>0.0528897755070738</c:v>
                </c:pt>
                <c:pt idx="484">
                  <c:v>-0.0161639230168988</c:v>
                </c:pt>
                <c:pt idx="485">
                  <c:v>0.00408269729919208</c:v>
                </c:pt>
                <c:pt idx="486">
                  <c:v>0.00504432443473138</c:v>
                </c:pt>
                <c:pt idx="487">
                  <c:v>0.0207414598814464</c:v>
                </c:pt>
                <c:pt idx="488">
                  <c:v>0.0284860482553787</c:v>
                </c:pt>
                <c:pt idx="489">
                  <c:v>0.000312040770863328</c:v>
                </c:pt>
                <c:pt idx="490">
                  <c:v>-0.00124982482752916</c:v>
                </c:pt>
                <c:pt idx="491">
                  <c:v>0.00163794425076365</c:v>
                </c:pt>
                <c:pt idx="492">
                  <c:v>0.00597380666734791</c:v>
                </c:pt>
                <c:pt idx="493">
                  <c:v>0.00611177998094271</c:v>
                </c:pt>
                <c:pt idx="494">
                  <c:v>0.00700490778723984</c:v>
                </c:pt>
                <c:pt idx="495">
                  <c:v>-0.0248000599328429</c:v>
                </c:pt>
                <c:pt idx="496">
                  <c:v>0.0291086596108574</c:v>
                </c:pt>
                <c:pt idx="497">
                  <c:v>0.00582332505665126</c:v>
                </c:pt>
                <c:pt idx="498">
                  <c:v>-0.0205254745835187</c:v>
                </c:pt>
                <c:pt idx="499">
                  <c:v>0.0112360883495952</c:v>
                </c:pt>
                <c:pt idx="500">
                  <c:v>0.072183437037756</c:v>
                </c:pt>
                <c:pt idx="501">
                  <c:v>-0.0136892010120588</c:v>
                </c:pt>
                <c:pt idx="502">
                  <c:v>-0.0251091332555257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1988749"/>
        <c:axId val="7808081"/>
      </c:lineChart>
      <c:catAx>
        <c:axId val="7198874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08081"/>
        <c:crossesAt val="0"/>
        <c:auto val="1"/>
        <c:lblAlgn val="ctr"/>
        <c:lblOffset val="100"/>
        <c:noMultiLvlLbl val="0"/>
      </c:catAx>
      <c:valAx>
        <c:axId val="780808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8874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nasdaq!$CW$25:$CW$170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nasdaq!$CY$25:$CY$170</c:f>
              <c:numCache>
                <c:formatCode>General</c:formatCode>
                <c:ptCount val="146"/>
                <c:pt idx="0">
                  <c:v>-0.0227645119797075</c:v>
                </c:pt>
                <c:pt idx="1">
                  <c:v>-0.0155917816641849</c:v>
                </c:pt>
                <c:pt idx="2">
                  <c:v>0.0359602414119936</c:v>
                </c:pt>
                <c:pt idx="3">
                  <c:v>0.0936715088636989</c:v>
                </c:pt>
                <c:pt idx="4">
                  <c:v>0.0189688271486798</c:v>
                </c:pt>
                <c:pt idx="5">
                  <c:v>-0.0403072377754505</c:v>
                </c:pt>
                <c:pt idx="6">
                  <c:v>0.0100269399441121</c:v>
                </c:pt>
                <c:pt idx="7">
                  <c:v>0.0833202543239107</c:v>
                </c:pt>
                <c:pt idx="8">
                  <c:v>0.0334050615064642</c:v>
                </c:pt>
                <c:pt idx="9">
                  <c:v>0.0532901753241193</c:v>
                </c:pt>
                <c:pt idx="10">
                  <c:v>-0.0172882292418233</c:v>
                </c:pt>
                <c:pt idx="11">
                  <c:v>-0.0365686140264644</c:v>
                </c:pt>
                <c:pt idx="12">
                  <c:v>0.258350843238173</c:v>
                </c:pt>
                <c:pt idx="13">
                  <c:v>0.0618982917299415</c:v>
                </c:pt>
                <c:pt idx="14">
                  <c:v>-0.0889463025322524</c:v>
                </c:pt>
                <c:pt idx="15">
                  <c:v>-0.0595721289172983</c:v>
                </c:pt>
                <c:pt idx="16">
                  <c:v>0.000482189872441572</c:v>
                </c:pt>
                <c:pt idx="17">
                  <c:v>-0.00123948644621928</c:v>
                </c:pt>
                <c:pt idx="18">
                  <c:v>-0.00924848457607586</c:v>
                </c:pt>
                <c:pt idx="19">
                  <c:v>0.126247116273511</c:v>
                </c:pt>
                <c:pt idx="20">
                  <c:v>-0.0527780675777756</c:v>
                </c:pt>
                <c:pt idx="21">
                  <c:v>-0.0257793199565057</c:v>
                </c:pt>
                <c:pt idx="22">
                  <c:v>0.0092959534308255</c:v>
                </c:pt>
                <c:pt idx="23">
                  <c:v>-0.0312722283402107</c:v>
                </c:pt>
                <c:pt idx="24">
                  <c:v>0.0101739822840131</c:v>
                </c:pt>
                <c:pt idx="25">
                  <c:v>0.0553599684966714</c:v>
                </c:pt>
                <c:pt idx="26">
                  <c:v>0.00629203568898967</c:v>
                </c:pt>
                <c:pt idx="27">
                  <c:v>0.0148487366686505</c:v>
                </c:pt>
                <c:pt idx="28">
                  <c:v>-0.0237094718503388</c:v>
                </c:pt>
                <c:pt idx="29">
                  <c:v>0.0288450110884633</c:v>
                </c:pt>
                <c:pt idx="30">
                  <c:v>0.0165361628677954</c:v>
                </c:pt>
                <c:pt idx="31">
                  <c:v>0.0134309566284881</c:v>
                </c:pt>
                <c:pt idx="32">
                  <c:v>0.00330677185201473</c:v>
                </c:pt>
                <c:pt idx="33">
                  <c:v>-0.0127474372590707</c:v>
                </c:pt>
                <c:pt idx="34">
                  <c:v>-0.0453469148970605</c:v>
                </c:pt>
                <c:pt idx="35">
                  <c:v>-0.0126619788260763</c:v>
                </c:pt>
                <c:pt idx="36">
                  <c:v>0.000315237543938733</c:v>
                </c:pt>
                <c:pt idx="37">
                  <c:v>0.00158618639925465</c:v>
                </c:pt>
                <c:pt idx="38">
                  <c:v>-0.012082600151657</c:v>
                </c:pt>
                <c:pt idx="39">
                  <c:v>0.0579535776809564</c:v>
                </c:pt>
                <c:pt idx="40">
                  <c:v>0.0016295536955122</c:v>
                </c:pt>
                <c:pt idx="41">
                  <c:v>-0.00839298926823884</c:v>
                </c:pt>
                <c:pt idx="42">
                  <c:v>-0.00180544603105679</c:v>
                </c:pt>
                <c:pt idx="43">
                  <c:v>0.00386687222776832</c:v>
                </c:pt>
                <c:pt idx="44">
                  <c:v>0.038525962081405</c:v>
                </c:pt>
                <c:pt idx="45">
                  <c:v>-0.0589429127185124</c:v>
                </c:pt>
                <c:pt idx="46">
                  <c:v>-0.021898938527115</c:v>
                </c:pt>
                <c:pt idx="47">
                  <c:v>0.033136886885169</c:v>
                </c:pt>
                <c:pt idx="48">
                  <c:v>-0.0281723123234129</c:v>
                </c:pt>
                <c:pt idx="49">
                  <c:v>-0.00790225428078154</c:v>
                </c:pt>
                <c:pt idx="50">
                  <c:v>0.0526973282072721</c:v>
                </c:pt>
                <c:pt idx="51">
                  <c:v>0.0114420596715695</c:v>
                </c:pt>
                <c:pt idx="52">
                  <c:v>-0.00454740374520408</c:v>
                </c:pt>
                <c:pt idx="53">
                  <c:v>-0.00570015201448378</c:v>
                </c:pt>
                <c:pt idx="54">
                  <c:v>0.0441137409574167</c:v>
                </c:pt>
                <c:pt idx="55">
                  <c:v>0.0426630712748801</c:v>
                </c:pt>
                <c:pt idx="56">
                  <c:v>-0.0291596370604554</c:v>
                </c:pt>
                <c:pt idx="57">
                  <c:v>-0.0141875585785306</c:v>
                </c:pt>
                <c:pt idx="58">
                  <c:v>0.0461047237880847</c:v>
                </c:pt>
                <c:pt idx="59">
                  <c:v>-0.0304829832164023</c:v>
                </c:pt>
                <c:pt idx="60">
                  <c:v>0.0548647314033503</c:v>
                </c:pt>
                <c:pt idx="61">
                  <c:v>-0.0536693493695571</c:v>
                </c:pt>
                <c:pt idx="62">
                  <c:v>0.0362466271835561</c:v>
                </c:pt>
                <c:pt idx="63">
                  <c:v>-0.00929408342757527</c:v>
                </c:pt>
                <c:pt idx="64">
                  <c:v>-0.108540446804671</c:v>
                </c:pt>
                <c:pt idx="65">
                  <c:v>0.0166617097320086</c:v>
                </c:pt>
                <c:pt idx="66">
                  <c:v>0.0181146726516694</c:v>
                </c:pt>
                <c:pt idx="67">
                  <c:v>0.047917100833893</c:v>
                </c:pt>
                <c:pt idx="68">
                  <c:v>-0.0112203294433334</c:v>
                </c:pt>
                <c:pt idx="69">
                  <c:v>-0.0126077046062493</c:v>
                </c:pt>
                <c:pt idx="70">
                  <c:v>0.0365453362594012</c:v>
                </c:pt>
                <c:pt idx="71">
                  <c:v>0.0404432522886085</c:v>
                </c:pt>
                <c:pt idx="72">
                  <c:v>-0.0446110811831108</c:v>
                </c:pt>
                <c:pt idx="73">
                  <c:v>-0.0500859959827122</c:v>
                </c:pt>
                <c:pt idx="74">
                  <c:v>0.0109747843700017</c:v>
                </c:pt>
                <c:pt idx="75">
                  <c:v>0.0392407446067849</c:v>
                </c:pt>
                <c:pt idx="76">
                  <c:v>0.00891357588438162</c:v>
                </c:pt>
                <c:pt idx="77">
                  <c:v>-0.00226555022179089</c:v>
                </c:pt>
                <c:pt idx="78">
                  <c:v>0.039014021673151</c:v>
                </c:pt>
                <c:pt idx="79">
                  <c:v>-0.00865744745910401</c:v>
                </c:pt>
                <c:pt idx="80">
                  <c:v>-0.0179883090280178</c:v>
                </c:pt>
                <c:pt idx="81">
                  <c:v>-0.0337516953558325</c:v>
                </c:pt>
                <c:pt idx="82">
                  <c:v>0.0349474493655783</c:v>
                </c:pt>
                <c:pt idx="83">
                  <c:v>0.0556966157794948</c:v>
                </c:pt>
                <c:pt idx="84">
                  <c:v>-0.0158671702429819</c:v>
                </c:pt>
                <c:pt idx="85">
                  <c:v>-0.00372532240203138</c:v>
                </c:pt>
                <c:pt idx="86">
                  <c:v>-0.00448087942945448</c:v>
                </c:pt>
                <c:pt idx="87">
                  <c:v>0.015951972266304</c:v>
                </c:pt>
                <c:pt idx="88">
                  <c:v>-0.0316322609774132</c:v>
                </c:pt>
                <c:pt idx="89">
                  <c:v>0.0361716158784842</c:v>
                </c:pt>
                <c:pt idx="90">
                  <c:v>0.0264426959764497</c:v>
                </c:pt>
                <c:pt idx="91">
                  <c:v>-0.0195778960849845</c:v>
                </c:pt>
                <c:pt idx="92">
                  <c:v>0.0157949824344483</c:v>
                </c:pt>
                <c:pt idx="93">
                  <c:v>0.00890004567024159</c:v>
                </c:pt>
                <c:pt idx="94">
                  <c:v>-0.00270937662599595</c:v>
                </c:pt>
                <c:pt idx="95">
                  <c:v>-0.00169662713251701</c:v>
                </c:pt>
                <c:pt idx="96">
                  <c:v>-0.00196362742061665</c:v>
                </c:pt>
                <c:pt idx="97">
                  <c:v>-0.0432123250902287</c:v>
                </c:pt>
                <c:pt idx="98">
                  <c:v>-0.039673684261812</c:v>
                </c:pt>
                <c:pt idx="99">
                  <c:v>-0.0384993973981557</c:v>
                </c:pt>
                <c:pt idx="100">
                  <c:v>0.0253227051454814</c:v>
                </c:pt>
                <c:pt idx="101">
                  <c:v>0.0135936837186915</c:v>
                </c:pt>
                <c:pt idx="102">
                  <c:v>-0.00944990195254025</c:v>
                </c:pt>
                <c:pt idx="103">
                  <c:v>0.0447574288211855</c:v>
                </c:pt>
                <c:pt idx="104">
                  <c:v>-0.0297721125517272</c:v>
                </c:pt>
                <c:pt idx="105">
                  <c:v>-0.0297946005105945</c:v>
                </c:pt>
                <c:pt idx="106">
                  <c:v>-0.0505972606452763</c:v>
                </c:pt>
                <c:pt idx="107">
                  <c:v>0.0652924074125645</c:v>
                </c:pt>
                <c:pt idx="108">
                  <c:v>0.0145389908084988</c:v>
                </c:pt>
                <c:pt idx="109">
                  <c:v>0.0240275516340987</c:v>
                </c:pt>
                <c:pt idx="110">
                  <c:v>-0.0227755541153161</c:v>
                </c:pt>
                <c:pt idx="111">
                  <c:v>0.0274506677356711</c:v>
                </c:pt>
                <c:pt idx="112">
                  <c:v>0.00786052887832225</c:v>
                </c:pt>
                <c:pt idx="113">
                  <c:v>-0.0255260607272609</c:v>
                </c:pt>
                <c:pt idx="114">
                  <c:v>-0.0117883065794802</c:v>
                </c:pt>
                <c:pt idx="115">
                  <c:v>0.00484814018391698</c:v>
                </c:pt>
                <c:pt idx="116">
                  <c:v>-0.0114652889477924</c:v>
                </c:pt>
                <c:pt idx="117">
                  <c:v>0.0222320161333753</c:v>
                </c:pt>
                <c:pt idx="118">
                  <c:v>0.0192739477223182</c:v>
                </c:pt>
                <c:pt idx="119">
                  <c:v>-0.00673422177959899</c:v>
                </c:pt>
                <c:pt idx="120">
                  <c:v>-0.000897819341999303</c:v>
                </c:pt>
                <c:pt idx="121">
                  <c:v>-0.0505497230463663</c:v>
                </c:pt>
                <c:pt idx="122">
                  <c:v>-0.0111008246847385</c:v>
                </c:pt>
                <c:pt idx="123">
                  <c:v>-0.00142251330097618</c:v>
                </c:pt>
                <c:pt idx="124">
                  <c:v>-0.00275786466468252</c:v>
                </c:pt>
                <c:pt idx="125">
                  <c:v>-0.0608668134882218</c:v>
                </c:pt>
                <c:pt idx="126">
                  <c:v>0.0535620595093935</c:v>
                </c:pt>
                <c:pt idx="127">
                  <c:v>-0.0194984604050023</c:v>
                </c:pt>
                <c:pt idx="128">
                  <c:v>0.00668838635915862</c:v>
                </c:pt>
                <c:pt idx="129">
                  <c:v>0.00668045219923955</c:v>
                </c:pt>
                <c:pt idx="130">
                  <c:v>0.0196368806639601</c:v>
                </c:pt>
                <c:pt idx="131">
                  <c:v>0.0278680702937202</c:v>
                </c:pt>
                <c:pt idx="132">
                  <c:v>0.00405004490359827</c:v>
                </c:pt>
                <c:pt idx="133">
                  <c:v>0.000648467045828952</c:v>
                </c:pt>
                <c:pt idx="134">
                  <c:v>0.00340298887342775</c:v>
                </c:pt>
                <c:pt idx="135">
                  <c:v>0.00666747946105257</c:v>
                </c:pt>
                <c:pt idx="136">
                  <c:v>0.00375451093222819</c:v>
                </c:pt>
                <c:pt idx="137">
                  <c:v>0.00399882162186119</c:v>
                </c:pt>
                <c:pt idx="138">
                  <c:v>-0.0215153464509961</c:v>
                </c:pt>
                <c:pt idx="139">
                  <c:v>0.0268833947039264</c:v>
                </c:pt>
                <c:pt idx="140">
                  <c:v>0.00297359752881857</c:v>
                </c:pt>
                <c:pt idx="141">
                  <c:v>-0.0192795419907124</c:v>
                </c:pt>
                <c:pt idx="142">
                  <c:v>0.0101640121404712</c:v>
                </c:pt>
                <c:pt idx="143">
                  <c:v>0.0684125758124332</c:v>
                </c:pt>
                <c:pt idx="144">
                  <c:v>-0.0185093221658916</c:v>
                </c:pt>
                <c:pt idx="145">
                  <c:v>-0.022177711880767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943429"/>
        <c:axId val="62258392"/>
      </c:lineChart>
      <c:catAx>
        <c:axId val="5294342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58392"/>
        <c:crossesAt val="0"/>
        <c:auto val="1"/>
        <c:lblAlgn val="ctr"/>
        <c:lblOffset val="100"/>
        <c:noMultiLvlLbl val="0"/>
      </c:catAx>
      <c:valAx>
        <c:axId val="6225839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4342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nasdaq!$AI$25:$AI$127</c:f>
              <c:numCache>
                <c:formatCode>General</c:formatCode>
                <c:ptCount val="10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  <c:pt idx="73">
                  <c:v>0.0123070051422567</c:v>
                </c:pt>
                <c:pt idx="74">
                  <c:v>-0.0178805720500392</c:v>
                </c:pt>
                <c:pt idx="75">
                  <c:v>0.0175644739857215</c:v>
                </c:pt>
                <c:pt idx="76">
                  <c:v>-0.00019820500337404</c:v>
                </c:pt>
                <c:pt idx="77">
                  <c:v>0.00812415739020722</c:v>
                </c:pt>
                <c:pt idx="78">
                  <c:v>0.00697986664285864</c:v>
                </c:pt>
                <c:pt idx="79">
                  <c:v>-0.0043193314704173</c:v>
                </c:pt>
                <c:pt idx="80">
                  <c:v>-0.0210484356014144</c:v>
                </c:pt>
                <c:pt idx="81">
                  <c:v>-0.0169708433641903</c:v>
                </c:pt>
                <c:pt idx="82">
                  <c:v>-0.0241440423354946</c:v>
                </c:pt>
                <c:pt idx="83">
                  <c:v>-0.00229047599831659</c:v>
                </c:pt>
                <c:pt idx="84">
                  <c:v>-0.0157113086688421</c:v>
                </c:pt>
                <c:pt idx="85">
                  <c:v>0.00552577553260098</c:v>
                </c:pt>
                <c:pt idx="86">
                  <c:v>0.0501482267948618</c:v>
                </c:pt>
                <c:pt idx="87">
                  <c:v>-0.016501583349184</c:v>
                </c:pt>
                <c:pt idx="88">
                  <c:v>0.00523484435278517</c:v>
                </c:pt>
                <c:pt idx="89">
                  <c:v>0.000671932445950279</c:v>
                </c:pt>
                <c:pt idx="90">
                  <c:v>-0.00103895896742799</c:v>
                </c:pt>
                <c:pt idx="91">
                  <c:v>-0.0048731948155377</c:v>
                </c:pt>
                <c:pt idx="92">
                  <c:v>0.00417909448711364</c:v>
                </c:pt>
                <c:pt idx="93">
                  <c:v>-0.0130182058536239</c:v>
                </c:pt>
                <c:pt idx="94">
                  <c:v>0.0319155703174138</c:v>
                </c:pt>
                <c:pt idx="95">
                  <c:v>0.00997932340430631</c:v>
                </c:pt>
                <c:pt idx="96">
                  <c:v>0.00010337979596355</c:v>
                </c:pt>
                <c:pt idx="97">
                  <c:v>0.00810891942205442</c:v>
                </c:pt>
                <c:pt idx="98">
                  <c:v>0.0104803214420319</c:v>
                </c:pt>
                <c:pt idx="99">
                  <c:v>0.017746479759167</c:v>
                </c:pt>
                <c:pt idx="100">
                  <c:v>-0.00546623333554934</c:v>
                </c:pt>
                <c:pt idx="101">
                  <c:v>-0.0220619233917102</c:v>
                </c:pt>
                <c:pt idx="102">
                  <c:v>0.00315542691315426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292611"/>
        <c:axId val="32478816"/>
      </c:lineChart>
      <c:catAx>
        <c:axId val="8729261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478816"/>
        <c:crossesAt val="0"/>
        <c:auto val="1"/>
        <c:lblAlgn val="ctr"/>
        <c:lblOffset val="100"/>
        <c:noMultiLvlLbl val="0"/>
      </c:catAx>
      <c:valAx>
        <c:axId val="3247881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292611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nasdaq!$AI$25:$AI$97</c:f>
              <c:numCache>
                <c:formatCode>General</c:formatCode>
                <c:ptCount val="7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386707"/>
        <c:axId val="3789761"/>
      </c:lineChart>
      <c:catAx>
        <c:axId val="3538670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89761"/>
        <c:crossesAt val="0"/>
        <c:auto val="1"/>
        <c:lblAlgn val="ctr"/>
        <c:lblOffset val="100"/>
        <c:noMultiLvlLbl val="0"/>
      </c:catAx>
      <c:valAx>
        <c:axId val="378976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38670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nasdaq!$AG$25:$AG$54</c:f>
              <c:strCache>
                <c:ptCount val="30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</c:strCache>
            </c:strRef>
          </c:cat>
          <c:val>
            <c:numRef>
              <c:f>nasdaq!$AI$25:$AI$54</c:f>
              <c:numCache>
                <c:formatCode>General</c:formatCode>
                <c:ptCount val="30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312282"/>
        <c:axId val="19093972"/>
      </c:lineChart>
      <c:catAx>
        <c:axId val="5331228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093972"/>
        <c:crossesAt val="0"/>
        <c:auto val="1"/>
        <c:lblAlgn val="ctr"/>
        <c:lblOffset val="100"/>
        <c:noMultiLvlLbl val="0"/>
      </c:catAx>
      <c:valAx>
        <c:axId val="1909397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312282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Jan2000-present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sp500!$CX$25:$CX$170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sp500!$CZ$25:$CZ$170</c:f>
              <c:numCache>
                <c:formatCode>0.000</c:formatCode>
                <c:ptCount val="146"/>
                <c:pt idx="0">
                  <c:v>-0.0171312466647842</c:v>
                </c:pt>
                <c:pt idx="1">
                  <c:v>-0.00525824822244749</c:v>
                </c:pt>
                <c:pt idx="2">
                  <c:v>0.0343485312631006</c:v>
                </c:pt>
                <c:pt idx="3">
                  <c:v>0.0889581234864734</c:v>
                </c:pt>
                <c:pt idx="4">
                  <c:v>0.0117200134040243</c:v>
                </c:pt>
                <c:pt idx="5">
                  <c:v>-0.0405911864403193</c:v>
                </c:pt>
                <c:pt idx="6">
                  <c:v>0.0120924620832594</c:v>
                </c:pt>
                <c:pt idx="7">
                  <c:v>0.0831091278861689</c:v>
                </c:pt>
                <c:pt idx="8">
                  <c:v>0.0310815817042706</c:v>
                </c:pt>
                <c:pt idx="9">
                  <c:v>0.0515056668980678</c:v>
                </c:pt>
                <c:pt idx="10">
                  <c:v>-0.0127084910308255</c:v>
                </c:pt>
                <c:pt idx="11">
                  <c:v>-0.0363808856028075</c:v>
                </c:pt>
                <c:pt idx="12">
                  <c:v>0.262269220348163</c:v>
                </c:pt>
                <c:pt idx="13">
                  <c:v>0.0642084668753106</c:v>
                </c:pt>
                <c:pt idx="14">
                  <c:v>-0.0808682726427871</c:v>
                </c:pt>
                <c:pt idx="15">
                  <c:v>-0.0603009088434658</c:v>
                </c:pt>
                <c:pt idx="16">
                  <c:v>-0.000355761220752189</c:v>
                </c:pt>
                <c:pt idx="17">
                  <c:v>-0.00047792500127601</c:v>
                </c:pt>
                <c:pt idx="18">
                  <c:v>-0.00165459156960564</c:v>
                </c:pt>
                <c:pt idx="19">
                  <c:v>0.116773091360512</c:v>
                </c:pt>
                <c:pt idx="20">
                  <c:v>-0.0544128435634696</c:v>
                </c:pt>
                <c:pt idx="21">
                  <c:v>-0.0252712139625769</c:v>
                </c:pt>
                <c:pt idx="22">
                  <c:v>0.00796875334305786</c:v>
                </c:pt>
                <c:pt idx="23">
                  <c:v>-0.0303658351098475</c:v>
                </c:pt>
                <c:pt idx="24">
                  <c:v>0.0120778343951863</c:v>
                </c:pt>
                <c:pt idx="25">
                  <c:v>0.0525782172373367</c:v>
                </c:pt>
                <c:pt idx="26">
                  <c:v>0.0135613357885686</c:v>
                </c:pt>
                <c:pt idx="27">
                  <c:v>0.0161702737627723</c:v>
                </c:pt>
                <c:pt idx="28">
                  <c:v>-0.0169995878979154</c:v>
                </c:pt>
                <c:pt idx="29">
                  <c:v>0.0284137918533499</c:v>
                </c:pt>
                <c:pt idx="30">
                  <c:v>0.0127249389938387</c:v>
                </c:pt>
                <c:pt idx="31">
                  <c:v>0.0178745403969607</c:v>
                </c:pt>
                <c:pt idx="32">
                  <c:v>0.00595484807416098</c:v>
                </c:pt>
                <c:pt idx="33">
                  <c:v>-0.00309143287892063</c:v>
                </c:pt>
                <c:pt idx="34">
                  <c:v>-0.0481368028853419</c:v>
                </c:pt>
                <c:pt idx="35">
                  <c:v>-0.011355738335882</c:v>
                </c:pt>
                <c:pt idx="36">
                  <c:v>0.00419475498594513</c:v>
                </c:pt>
                <c:pt idx="37">
                  <c:v>0.00706816068778873</c:v>
                </c:pt>
                <c:pt idx="38">
                  <c:v>-0.0172381697709649</c:v>
                </c:pt>
                <c:pt idx="39">
                  <c:v>0.0547744504082055</c:v>
                </c:pt>
                <c:pt idx="40">
                  <c:v>-0.000503143707431044</c:v>
                </c:pt>
                <c:pt idx="41">
                  <c:v>-0.00998540628810866</c:v>
                </c:pt>
                <c:pt idx="42">
                  <c:v>-0.0068144781033904</c:v>
                </c:pt>
                <c:pt idx="43">
                  <c:v>0.00897028407710163</c:v>
                </c:pt>
                <c:pt idx="44">
                  <c:v>0.0481459800199576</c:v>
                </c:pt>
                <c:pt idx="45">
                  <c:v>-0.061481361902381</c:v>
                </c:pt>
                <c:pt idx="46">
                  <c:v>-0.0297231527808567</c:v>
                </c:pt>
                <c:pt idx="47">
                  <c:v>0.0350732470760171</c:v>
                </c:pt>
                <c:pt idx="48">
                  <c:v>-0.0277994881520534</c:v>
                </c:pt>
                <c:pt idx="49">
                  <c:v>-0.00484907518586617</c:v>
                </c:pt>
                <c:pt idx="50">
                  <c:v>0.0393072710812308</c:v>
                </c:pt>
                <c:pt idx="51">
                  <c:v>-0.00596970459357727</c:v>
                </c:pt>
                <c:pt idx="52">
                  <c:v>-0.00459620741519628</c:v>
                </c:pt>
                <c:pt idx="53">
                  <c:v>-0.0077602588040056</c:v>
                </c:pt>
                <c:pt idx="54">
                  <c:v>0.0353840724719186</c:v>
                </c:pt>
                <c:pt idx="55">
                  <c:v>0.0440907354174803</c:v>
                </c:pt>
                <c:pt idx="56">
                  <c:v>-0.035248197036631</c:v>
                </c:pt>
                <c:pt idx="57">
                  <c:v>-0.0138602431037342</c:v>
                </c:pt>
                <c:pt idx="58">
                  <c:v>0.0468878128701938</c:v>
                </c:pt>
                <c:pt idx="59">
                  <c:v>-0.0287812825967723</c:v>
                </c:pt>
                <c:pt idx="60">
                  <c:v>0.0502883580789725</c:v>
                </c:pt>
                <c:pt idx="61">
                  <c:v>-0.0522753834890618</c:v>
                </c:pt>
                <c:pt idx="62">
                  <c:v>0.0358230825286912</c:v>
                </c:pt>
                <c:pt idx="63">
                  <c:v>-0.0197767222371303</c:v>
                </c:pt>
                <c:pt idx="64">
                  <c:v>-0.107375674639388</c:v>
                </c:pt>
                <c:pt idx="65">
                  <c:v>0.0191761855019984</c:v>
                </c:pt>
                <c:pt idx="66">
                  <c:v>0.0164955445379392</c:v>
                </c:pt>
                <c:pt idx="67">
                  <c:v>0.0480156437090446</c:v>
                </c:pt>
                <c:pt idx="68">
                  <c:v>-0.0142472560565444</c:v>
                </c:pt>
                <c:pt idx="69">
                  <c:v>-0.0150399006586137</c:v>
                </c:pt>
                <c:pt idx="70">
                  <c:v>0.0383635249201985</c:v>
                </c:pt>
                <c:pt idx="71">
                  <c:v>0.0454561501638698</c:v>
                </c:pt>
                <c:pt idx="72">
                  <c:v>-0.0303749822044505</c:v>
                </c:pt>
                <c:pt idx="73">
                  <c:v>-0.0571241449020545</c:v>
                </c:pt>
                <c:pt idx="74">
                  <c:v>0.00632249949444611</c:v>
                </c:pt>
                <c:pt idx="75">
                  <c:v>0.04084601223251</c:v>
                </c:pt>
                <c:pt idx="76">
                  <c:v>0.00483433854194705</c:v>
                </c:pt>
                <c:pt idx="77">
                  <c:v>-0.00576740505678699</c:v>
                </c:pt>
                <c:pt idx="78">
                  <c:v>0.0317600645650604</c:v>
                </c:pt>
                <c:pt idx="79">
                  <c:v>-0.00643520540040245</c:v>
                </c:pt>
                <c:pt idx="80">
                  <c:v>-0.0149926115808875</c:v>
                </c:pt>
                <c:pt idx="81">
                  <c:v>-0.027744929853447</c:v>
                </c:pt>
                <c:pt idx="82">
                  <c:v>0.032863758323986</c:v>
                </c:pt>
                <c:pt idx="83">
                  <c:v>0.0572852924373927</c:v>
                </c:pt>
                <c:pt idx="84">
                  <c:v>-0.00896636146876858</c:v>
                </c:pt>
                <c:pt idx="85">
                  <c:v>-0.00174929542682093</c:v>
                </c:pt>
                <c:pt idx="86">
                  <c:v>-0.00888976507250711</c:v>
                </c:pt>
                <c:pt idx="87">
                  <c:v>0.0141871505657462</c:v>
                </c:pt>
                <c:pt idx="88">
                  <c:v>-0.0306130638154528</c:v>
                </c:pt>
                <c:pt idx="89">
                  <c:v>0.0388527368729119</c:v>
                </c:pt>
                <c:pt idx="90">
                  <c:v>0.0222804400798964</c:v>
                </c:pt>
                <c:pt idx="91">
                  <c:v>-0.0228117653955302</c:v>
                </c:pt>
                <c:pt idx="92">
                  <c:v>0.00857572033272215</c:v>
                </c:pt>
                <c:pt idx="93">
                  <c:v>0.00800698286131254</c:v>
                </c:pt>
                <c:pt idx="94">
                  <c:v>0.000388166634178127</c:v>
                </c:pt>
                <c:pt idx="95">
                  <c:v>-0.0018329595225006</c:v>
                </c:pt>
                <c:pt idx="96">
                  <c:v>0.00242340163117729</c:v>
                </c:pt>
                <c:pt idx="97">
                  <c:v>-0.0422760204861184</c:v>
                </c:pt>
                <c:pt idx="98">
                  <c:v>-0.0379740699297246</c:v>
                </c:pt>
                <c:pt idx="99">
                  <c:v>-0.0428857540603519</c:v>
                </c:pt>
                <c:pt idx="100">
                  <c:v>0.0284172120778709</c:v>
                </c:pt>
                <c:pt idx="101">
                  <c:v>0.0145447498998295</c:v>
                </c:pt>
                <c:pt idx="102">
                  <c:v>-0.0148638778629937</c:v>
                </c:pt>
                <c:pt idx="103">
                  <c:v>0.0433644933391584</c:v>
                </c:pt>
                <c:pt idx="104">
                  <c:v>-0.032662391812549</c:v>
                </c:pt>
                <c:pt idx="105">
                  <c:v>-0.0314026924366124</c:v>
                </c:pt>
                <c:pt idx="106">
                  <c:v>-0.0476918935203109</c:v>
                </c:pt>
                <c:pt idx="107">
                  <c:v>0.0661799550063611</c:v>
                </c:pt>
                <c:pt idx="108">
                  <c:v>0.0128051991350897</c:v>
                </c:pt>
                <c:pt idx="109">
                  <c:v>0.0263383435243868</c:v>
                </c:pt>
                <c:pt idx="110">
                  <c:v>-0.0201306821279058</c:v>
                </c:pt>
                <c:pt idx="111">
                  <c:v>0.0275702273497224</c:v>
                </c:pt>
                <c:pt idx="112">
                  <c:v>0.00315064278752577</c:v>
                </c:pt>
                <c:pt idx="113">
                  <c:v>-0.0274791762860786</c:v>
                </c:pt>
                <c:pt idx="114">
                  <c:v>-0.0128980971059232</c:v>
                </c:pt>
                <c:pt idx="115">
                  <c:v>0.00923842906696334</c:v>
                </c:pt>
                <c:pt idx="116">
                  <c:v>-0.014296190624527</c:v>
                </c:pt>
                <c:pt idx="117">
                  <c:v>0.0255456844608473</c:v>
                </c:pt>
                <c:pt idx="118">
                  <c:v>0.0196790193929549</c:v>
                </c:pt>
                <c:pt idx="119">
                  <c:v>-0.00241736703218787</c:v>
                </c:pt>
                <c:pt idx="120">
                  <c:v>-0.000373743511098832</c:v>
                </c:pt>
                <c:pt idx="121">
                  <c:v>-0.0529038069495537</c:v>
                </c:pt>
                <c:pt idx="122">
                  <c:v>-0.0113097729498103</c:v>
                </c:pt>
                <c:pt idx="123">
                  <c:v>-0.000540582202315976</c:v>
                </c:pt>
                <c:pt idx="124">
                  <c:v>-0.000946230114636561</c:v>
                </c:pt>
                <c:pt idx="125">
                  <c:v>-0.0621573706340625</c:v>
                </c:pt>
                <c:pt idx="126">
                  <c:v>0.0497896619836189</c:v>
                </c:pt>
                <c:pt idx="127">
                  <c:v>-0.0163525253066191</c:v>
                </c:pt>
                <c:pt idx="128">
                  <c:v>0.00617591327793765</c:v>
                </c:pt>
                <c:pt idx="129">
                  <c:v>0.00170340891062233</c:v>
                </c:pt>
                <c:pt idx="130">
                  <c:v>0.0193025208226583</c:v>
                </c:pt>
                <c:pt idx="131">
                  <c:v>0.0255583477386244</c:v>
                </c:pt>
                <c:pt idx="132">
                  <c:v>0.0043250795020592</c:v>
                </c:pt>
                <c:pt idx="133">
                  <c:v>0.00165309549357308</c:v>
                </c:pt>
                <c:pt idx="134">
                  <c:v>0.00105330728498632</c:v>
                </c:pt>
                <c:pt idx="135">
                  <c:v>0.0071066777543547</c:v>
                </c:pt>
                <c:pt idx="136">
                  <c:v>0.00591866533168273</c:v>
                </c:pt>
                <c:pt idx="137">
                  <c:v>0.004110598308659</c:v>
                </c:pt>
                <c:pt idx="138">
                  <c:v>-0.0221379511074883</c:v>
                </c:pt>
                <c:pt idx="139">
                  <c:v>0.0288387265107069</c:v>
                </c:pt>
                <c:pt idx="140">
                  <c:v>0.00445505718423917</c:v>
                </c:pt>
                <c:pt idx="141">
                  <c:v>-0.0211085321297743</c:v>
                </c:pt>
                <c:pt idx="142">
                  <c:v>0.0153271565801149</c:v>
                </c:pt>
                <c:pt idx="143">
                  <c:v>0.0651683686912899</c:v>
                </c:pt>
                <c:pt idx="144">
                  <c:v>-0.0148736288124661</c:v>
                </c:pt>
                <c:pt idx="145">
                  <c:v>-0.0225634140038463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542035"/>
        <c:axId val="36719050"/>
      </c:lineChart>
      <c:catAx>
        <c:axId val="7754203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719050"/>
        <c:crossesAt val="0"/>
        <c:auto val="1"/>
        <c:lblAlgn val="ctr"/>
        <c:lblOffset val="100"/>
        <c:noMultiLvlLbl val="0"/>
      </c:catAx>
      <c:valAx>
        <c:axId val="3671905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4203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sp500!$BP$25:$BP$381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sp500!$BR$25:$BR$381</c:f>
              <c:numCache>
                <c:formatCode>0.000</c:formatCode>
                <c:ptCount val="357"/>
                <c:pt idx="0">
                  <c:v>-0.0194360648595366</c:v>
                </c:pt>
                <c:pt idx="1">
                  <c:v>-0.0202113171419621</c:v>
                </c:pt>
                <c:pt idx="2">
                  <c:v>-0.0197945313770839</c:v>
                </c:pt>
                <c:pt idx="3">
                  <c:v>0.0257962835987497</c:v>
                </c:pt>
                <c:pt idx="4">
                  <c:v>-0.00670840450436521</c:v>
                </c:pt>
                <c:pt idx="5">
                  <c:v>-0.0228128641094925</c:v>
                </c:pt>
                <c:pt idx="6">
                  <c:v>-0.00850255810776696</c:v>
                </c:pt>
                <c:pt idx="7">
                  <c:v>0.00107687279500698</c:v>
                </c:pt>
                <c:pt idx="8">
                  <c:v>-0.0104904403406428</c:v>
                </c:pt>
                <c:pt idx="9">
                  <c:v>0.00568056901879831</c:v>
                </c:pt>
                <c:pt idx="10">
                  <c:v>-0.0122653740507675</c:v>
                </c:pt>
                <c:pt idx="11">
                  <c:v>0.0358588315881306</c:v>
                </c:pt>
                <c:pt idx="12">
                  <c:v>0.00339514394155278</c:v>
                </c:pt>
                <c:pt idx="13">
                  <c:v>-0.0288457346025014</c:v>
                </c:pt>
                <c:pt idx="14">
                  <c:v>-0.0104687244473862</c:v>
                </c:pt>
                <c:pt idx="15">
                  <c:v>0.00132995093915433</c:v>
                </c:pt>
                <c:pt idx="16">
                  <c:v>0.00593938389531131</c:v>
                </c:pt>
                <c:pt idx="17">
                  <c:v>-0.00512035936214667</c:v>
                </c:pt>
                <c:pt idx="18">
                  <c:v>-0.0335401801018705</c:v>
                </c:pt>
                <c:pt idx="19">
                  <c:v>0.000303016229214456</c:v>
                </c:pt>
                <c:pt idx="20">
                  <c:v>-0.00353645623717011</c:v>
                </c:pt>
                <c:pt idx="21">
                  <c:v>0.0340398029907015</c:v>
                </c:pt>
                <c:pt idx="22">
                  <c:v>-0.0134222883074612</c:v>
                </c:pt>
                <c:pt idx="23">
                  <c:v>-0.000765585973458673</c:v>
                </c:pt>
                <c:pt idx="24">
                  <c:v>0.00581159594821858</c:v>
                </c:pt>
                <c:pt idx="25">
                  <c:v>0.00432978448350524</c:v>
                </c:pt>
                <c:pt idx="26">
                  <c:v>0.00263531830249261</c:v>
                </c:pt>
                <c:pt idx="27">
                  <c:v>0.0221264153728792</c:v>
                </c:pt>
                <c:pt idx="28">
                  <c:v>0.0708077226503161</c:v>
                </c:pt>
                <c:pt idx="29">
                  <c:v>0.0129436667574777</c:v>
                </c:pt>
                <c:pt idx="30">
                  <c:v>0.0164803677543381</c:v>
                </c:pt>
                <c:pt idx="31">
                  <c:v>-0.0176960863167037</c:v>
                </c:pt>
                <c:pt idx="32">
                  <c:v>-0.000781574382974017</c:v>
                </c:pt>
                <c:pt idx="33">
                  <c:v>0.0127259319483638</c:v>
                </c:pt>
                <c:pt idx="34">
                  <c:v>-0.00470649700851457</c:v>
                </c:pt>
                <c:pt idx="35">
                  <c:v>0.0395132059767988</c:v>
                </c:pt>
                <c:pt idx="36">
                  <c:v>-0.00107768714521932</c:v>
                </c:pt>
                <c:pt idx="37">
                  <c:v>-0.0200910992348789</c:v>
                </c:pt>
                <c:pt idx="38">
                  <c:v>-0.0191264834474501</c:v>
                </c:pt>
                <c:pt idx="39">
                  <c:v>0.0168578583502832</c:v>
                </c:pt>
                <c:pt idx="40">
                  <c:v>0.0467807033614474</c:v>
                </c:pt>
                <c:pt idx="41">
                  <c:v>-0.0219795424502867</c:v>
                </c:pt>
                <c:pt idx="42">
                  <c:v>0.00482248857986035</c:v>
                </c:pt>
                <c:pt idx="43">
                  <c:v>0.0249929300255712</c:v>
                </c:pt>
                <c:pt idx="44">
                  <c:v>-0.0165610980497888</c:v>
                </c:pt>
                <c:pt idx="45">
                  <c:v>0.00828004600511831</c:v>
                </c:pt>
                <c:pt idx="46">
                  <c:v>-0.00526261823886583</c:v>
                </c:pt>
                <c:pt idx="47">
                  <c:v>-0.015363319413509</c:v>
                </c:pt>
                <c:pt idx="48">
                  <c:v>-0.0166051658264244</c:v>
                </c:pt>
                <c:pt idx="49">
                  <c:v>0.00656855807787581</c:v>
                </c:pt>
                <c:pt idx="50">
                  <c:v>-0.00399234669680984</c:v>
                </c:pt>
                <c:pt idx="51">
                  <c:v>-0.00767090783842719</c:v>
                </c:pt>
                <c:pt idx="52">
                  <c:v>0.0128604813901343</c:v>
                </c:pt>
                <c:pt idx="53">
                  <c:v>-0.0139756094981762</c:v>
                </c:pt>
                <c:pt idx="54">
                  <c:v>0.00621692531013365</c:v>
                </c:pt>
                <c:pt idx="55">
                  <c:v>-0.00694129727827801</c:v>
                </c:pt>
                <c:pt idx="56">
                  <c:v>-0.0166385926102862</c:v>
                </c:pt>
                <c:pt idx="57">
                  <c:v>0.0114089523541853</c:v>
                </c:pt>
                <c:pt idx="58">
                  <c:v>-0.0104978793117058</c:v>
                </c:pt>
                <c:pt idx="59">
                  <c:v>0.00739519913955273</c:v>
                </c:pt>
                <c:pt idx="60">
                  <c:v>-0.0124015834989933</c:v>
                </c:pt>
                <c:pt idx="61">
                  <c:v>-0.000216894210436688</c:v>
                </c:pt>
                <c:pt idx="62">
                  <c:v>0.00497933048080359</c:v>
                </c:pt>
                <c:pt idx="63">
                  <c:v>0.010759506881917</c:v>
                </c:pt>
                <c:pt idx="64">
                  <c:v>0.0259444909555219</c:v>
                </c:pt>
                <c:pt idx="65">
                  <c:v>0.015050958453177</c:v>
                </c:pt>
                <c:pt idx="66">
                  <c:v>-0.0102270181818975</c:v>
                </c:pt>
                <c:pt idx="67">
                  <c:v>-0.00722700645309319</c:v>
                </c:pt>
                <c:pt idx="68">
                  <c:v>0.0503103857246189</c:v>
                </c:pt>
                <c:pt idx="69">
                  <c:v>-0.0312142275190012</c:v>
                </c:pt>
                <c:pt idx="70">
                  <c:v>-0.0217348778648681</c:v>
                </c:pt>
                <c:pt idx="71">
                  <c:v>-0.000869928683990861</c:v>
                </c:pt>
                <c:pt idx="72">
                  <c:v>-0.0188574441076338</c:v>
                </c:pt>
                <c:pt idx="73">
                  <c:v>0.00847981608395504</c:v>
                </c:pt>
                <c:pt idx="74">
                  <c:v>-0.0178352257252321</c:v>
                </c:pt>
                <c:pt idx="75">
                  <c:v>0.0169431620888067</c:v>
                </c:pt>
                <c:pt idx="76">
                  <c:v>-0.00199485419670039</c:v>
                </c:pt>
                <c:pt idx="77">
                  <c:v>0.00339180999834475</c:v>
                </c:pt>
                <c:pt idx="78">
                  <c:v>-0.000223688085842246</c:v>
                </c:pt>
                <c:pt idx="79">
                  <c:v>-0.00303623936379402</c:v>
                </c:pt>
                <c:pt idx="80">
                  <c:v>-0.0209754348906913</c:v>
                </c:pt>
                <c:pt idx="81">
                  <c:v>-0.0164227475271579</c:v>
                </c:pt>
                <c:pt idx="82">
                  <c:v>-0.0170218622043792</c:v>
                </c:pt>
                <c:pt idx="83">
                  <c:v>-0.00240570312414574</c:v>
                </c:pt>
                <c:pt idx="84">
                  <c:v>-0.0146531677984629</c:v>
                </c:pt>
                <c:pt idx="85">
                  <c:v>0.0117731131866579</c:v>
                </c:pt>
                <c:pt idx="86">
                  <c:v>0.0418311915866769</c:v>
                </c:pt>
                <c:pt idx="87">
                  <c:v>-0.0182638950622269</c:v>
                </c:pt>
                <c:pt idx="88">
                  <c:v>0.00769625517863218</c:v>
                </c:pt>
                <c:pt idx="89">
                  <c:v>0.00117578439630782</c:v>
                </c:pt>
                <c:pt idx="90">
                  <c:v>0.00455703283285753</c:v>
                </c:pt>
                <c:pt idx="91">
                  <c:v>-0.00427096050161276</c:v>
                </c:pt>
                <c:pt idx="92">
                  <c:v>0.0104067168532836</c:v>
                </c:pt>
                <c:pt idx="93">
                  <c:v>-0.0193807996446816</c:v>
                </c:pt>
                <c:pt idx="94">
                  <c:v>0.0319345588203743</c:v>
                </c:pt>
                <c:pt idx="95">
                  <c:v>0.00438781883206213</c:v>
                </c:pt>
                <c:pt idx="96">
                  <c:v>0.000362465270162618</c:v>
                </c:pt>
                <c:pt idx="97">
                  <c:v>0.00592659829908826</c:v>
                </c:pt>
                <c:pt idx="98">
                  <c:v>0.00836058654471177</c:v>
                </c:pt>
                <c:pt idx="99">
                  <c:v>0.0105554146789665</c:v>
                </c:pt>
                <c:pt idx="100">
                  <c:v>-0.00537127930129867</c:v>
                </c:pt>
                <c:pt idx="101">
                  <c:v>-0.0200699702138611</c:v>
                </c:pt>
                <c:pt idx="102">
                  <c:v>-0.00464871635657796</c:v>
                </c:pt>
                <c:pt idx="103">
                  <c:v>-0.00737688168530364</c:v>
                </c:pt>
                <c:pt idx="104">
                  <c:v>0.00895742385514283</c:v>
                </c:pt>
                <c:pt idx="105">
                  <c:v>0.0387977753668188</c:v>
                </c:pt>
                <c:pt idx="106">
                  <c:v>-0.0123150939360035</c:v>
                </c:pt>
                <c:pt idx="107">
                  <c:v>-0.00571426611246851</c:v>
                </c:pt>
                <c:pt idx="108">
                  <c:v>0.0442259042735606</c:v>
                </c:pt>
                <c:pt idx="109">
                  <c:v>0.0478432694754717</c:v>
                </c:pt>
                <c:pt idx="110">
                  <c:v>-0.00542642357882443</c:v>
                </c:pt>
                <c:pt idx="111">
                  <c:v>0.0491339252096624</c:v>
                </c:pt>
                <c:pt idx="112">
                  <c:v>-0.0462294094546454</c:v>
                </c:pt>
                <c:pt idx="113">
                  <c:v>-0.038557316486019</c:v>
                </c:pt>
                <c:pt idx="114">
                  <c:v>0.0395471271709642</c:v>
                </c:pt>
                <c:pt idx="115">
                  <c:v>0.0149045511864261</c:v>
                </c:pt>
                <c:pt idx="116">
                  <c:v>-0.00180673759923646</c:v>
                </c:pt>
                <c:pt idx="117">
                  <c:v>0.0244206927722688</c:v>
                </c:pt>
                <c:pt idx="118">
                  <c:v>0.00944230400174046</c:v>
                </c:pt>
                <c:pt idx="119">
                  <c:v>-0.0184532674756963</c:v>
                </c:pt>
                <c:pt idx="120">
                  <c:v>-0.0241427540759526</c:v>
                </c:pt>
                <c:pt idx="121">
                  <c:v>0.00132648192377947</c:v>
                </c:pt>
                <c:pt idx="122">
                  <c:v>0.00496751032421232</c:v>
                </c:pt>
                <c:pt idx="123">
                  <c:v>0.00572221849971276</c:v>
                </c:pt>
                <c:pt idx="124">
                  <c:v>0.002033400437238</c:v>
                </c:pt>
                <c:pt idx="125">
                  <c:v>-0.0120105465957373</c:v>
                </c:pt>
                <c:pt idx="126">
                  <c:v>-0.0163628299302727</c:v>
                </c:pt>
                <c:pt idx="127">
                  <c:v>-0.0252178490654526</c:v>
                </c:pt>
                <c:pt idx="128">
                  <c:v>0.0234687782351428</c:v>
                </c:pt>
                <c:pt idx="129">
                  <c:v>0.0256502903437228</c:v>
                </c:pt>
                <c:pt idx="130">
                  <c:v>0.000484150900492268</c:v>
                </c:pt>
                <c:pt idx="131">
                  <c:v>-0.0163841030415068</c:v>
                </c:pt>
                <c:pt idx="132">
                  <c:v>-0.020739920875345</c:v>
                </c:pt>
                <c:pt idx="133">
                  <c:v>0.0111923186669217</c:v>
                </c:pt>
                <c:pt idx="134">
                  <c:v>0.00126042050545943</c:v>
                </c:pt>
                <c:pt idx="135">
                  <c:v>-0.0103893061548267</c:v>
                </c:pt>
                <c:pt idx="136">
                  <c:v>-0.0165580807336992</c:v>
                </c:pt>
                <c:pt idx="137">
                  <c:v>0.018375478179416</c:v>
                </c:pt>
                <c:pt idx="138">
                  <c:v>0.00818975712857803</c:v>
                </c:pt>
                <c:pt idx="139">
                  <c:v>0.0209158033368756</c:v>
                </c:pt>
                <c:pt idx="140">
                  <c:v>0.0531524575455808</c:v>
                </c:pt>
                <c:pt idx="141">
                  <c:v>-0.029086780442045</c:v>
                </c:pt>
                <c:pt idx="142">
                  <c:v>-0.0120511044263949</c:v>
                </c:pt>
                <c:pt idx="143">
                  <c:v>-0.0221164200362859</c:v>
                </c:pt>
                <c:pt idx="144">
                  <c:v>-0.00875988056598366</c:v>
                </c:pt>
                <c:pt idx="145">
                  <c:v>0.0108411443835355</c:v>
                </c:pt>
                <c:pt idx="146">
                  <c:v>0.016453368672053</c:v>
                </c:pt>
                <c:pt idx="147">
                  <c:v>-0.000274383686514171</c:v>
                </c:pt>
                <c:pt idx="148">
                  <c:v>0.00890536490740752</c:v>
                </c:pt>
                <c:pt idx="149">
                  <c:v>0.0171822510332199</c:v>
                </c:pt>
                <c:pt idx="150">
                  <c:v>0.0299059352776297</c:v>
                </c:pt>
                <c:pt idx="151">
                  <c:v>0.00299312096200799</c:v>
                </c:pt>
                <c:pt idx="152">
                  <c:v>-0.0225887006132561</c:v>
                </c:pt>
                <c:pt idx="153">
                  <c:v>-0.0185596729478497</c:v>
                </c:pt>
                <c:pt idx="154">
                  <c:v>-0.0152841349262338</c:v>
                </c:pt>
                <c:pt idx="155">
                  <c:v>0.0140528853520271</c:v>
                </c:pt>
                <c:pt idx="156">
                  <c:v>0.0209766837805334</c:v>
                </c:pt>
                <c:pt idx="157">
                  <c:v>0.0022875647251649</c:v>
                </c:pt>
                <c:pt idx="158">
                  <c:v>-0.0215909941884667</c:v>
                </c:pt>
                <c:pt idx="159">
                  <c:v>-0.0100425144410833</c:v>
                </c:pt>
                <c:pt idx="160">
                  <c:v>-0.00498640933420646</c:v>
                </c:pt>
                <c:pt idx="161">
                  <c:v>-0.0109948344392466</c:v>
                </c:pt>
                <c:pt idx="162">
                  <c:v>-0.00722766498700469</c:v>
                </c:pt>
                <c:pt idx="163">
                  <c:v>0.00461412684568728</c:v>
                </c:pt>
                <c:pt idx="164">
                  <c:v>-0.013773110638041</c:v>
                </c:pt>
                <c:pt idx="165">
                  <c:v>-0.00510133168363817</c:v>
                </c:pt>
                <c:pt idx="166">
                  <c:v>-0.000497846858587324</c:v>
                </c:pt>
                <c:pt idx="167">
                  <c:v>-0.0329590431568533</c:v>
                </c:pt>
                <c:pt idx="168">
                  <c:v>0.000391889752614899</c:v>
                </c:pt>
                <c:pt idx="169">
                  <c:v>-0.0120332136047295</c:v>
                </c:pt>
                <c:pt idx="170">
                  <c:v>0.0142896842308829</c:v>
                </c:pt>
                <c:pt idx="171">
                  <c:v>-2.71155444979609E-005</c:v>
                </c:pt>
                <c:pt idx="172">
                  <c:v>-0.036776610588824</c:v>
                </c:pt>
                <c:pt idx="173">
                  <c:v>0.0672780481922879</c:v>
                </c:pt>
                <c:pt idx="174">
                  <c:v>0.0310562573312145</c:v>
                </c:pt>
                <c:pt idx="175">
                  <c:v>0.026545234721771</c:v>
                </c:pt>
                <c:pt idx="176">
                  <c:v>0.00891468538389868</c:v>
                </c:pt>
                <c:pt idx="177">
                  <c:v>-0.00842957848254967</c:v>
                </c:pt>
                <c:pt idx="178">
                  <c:v>-0.0279362106767304</c:v>
                </c:pt>
                <c:pt idx="179">
                  <c:v>-0.0126706348614311</c:v>
                </c:pt>
                <c:pt idx="180">
                  <c:v>0.0208091507965737</c:v>
                </c:pt>
                <c:pt idx="181">
                  <c:v>0.00442749107327027</c:v>
                </c:pt>
                <c:pt idx="182">
                  <c:v>-0.00689421040831039</c:v>
                </c:pt>
                <c:pt idx="183">
                  <c:v>0.0187670693268899</c:v>
                </c:pt>
                <c:pt idx="184">
                  <c:v>0.0336543096461629</c:v>
                </c:pt>
                <c:pt idx="185">
                  <c:v>0.0312397751514243</c:v>
                </c:pt>
                <c:pt idx="186">
                  <c:v>0.0201857961767543</c:v>
                </c:pt>
                <c:pt idx="187">
                  <c:v>-0.00285758824941419</c:v>
                </c:pt>
                <c:pt idx="188">
                  <c:v>0.0164019387757249</c:v>
                </c:pt>
                <c:pt idx="189">
                  <c:v>0.00297983707391787</c:v>
                </c:pt>
                <c:pt idx="190">
                  <c:v>-0.00558702196966527</c:v>
                </c:pt>
                <c:pt idx="191">
                  <c:v>-0.00251414166063547</c:v>
                </c:pt>
                <c:pt idx="192">
                  <c:v>-0.0119368299116137</c:v>
                </c:pt>
                <c:pt idx="193">
                  <c:v>-0.00765974669206028</c:v>
                </c:pt>
                <c:pt idx="194">
                  <c:v>-0.0120493126136865</c:v>
                </c:pt>
                <c:pt idx="195">
                  <c:v>-0.000769138418789813</c:v>
                </c:pt>
                <c:pt idx="196">
                  <c:v>-0.0115320749868745</c:v>
                </c:pt>
                <c:pt idx="197">
                  <c:v>0.00948896847589804</c:v>
                </c:pt>
                <c:pt idx="198">
                  <c:v>-0.0101012821293774</c:v>
                </c:pt>
                <c:pt idx="199">
                  <c:v>0.00111406234952319</c:v>
                </c:pt>
                <c:pt idx="200">
                  <c:v>0.0168614642656155</c:v>
                </c:pt>
                <c:pt idx="201">
                  <c:v>-0.00643147234907386</c:v>
                </c:pt>
                <c:pt idx="202">
                  <c:v>-0.00577918450830593</c:v>
                </c:pt>
                <c:pt idx="203">
                  <c:v>0.0203849281262021</c:v>
                </c:pt>
                <c:pt idx="204">
                  <c:v>-0.00772360477324384</c:v>
                </c:pt>
                <c:pt idx="205">
                  <c:v>-0.0237481213232263</c:v>
                </c:pt>
                <c:pt idx="206">
                  <c:v>0.00291862256238865</c:v>
                </c:pt>
                <c:pt idx="207">
                  <c:v>0.0191277928805071</c:v>
                </c:pt>
                <c:pt idx="208">
                  <c:v>0.0324334423841535</c:v>
                </c:pt>
                <c:pt idx="209">
                  <c:v>0.0186344096318962</c:v>
                </c:pt>
                <c:pt idx="210">
                  <c:v>0.0198084340829011</c:v>
                </c:pt>
                <c:pt idx="211">
                  <c:v>-0.0157527727954601</c:v>
                </c:pt>
                <c:pt idx="212">
                  <c:v>-0.000481286107924957</c:v>
                </c:pt>
                <c:pt idx="213">
                  <c:v>0.0122735675986066</c:v>
                </c:pt>
                <c:pt idx="214">
                  <c:v>0.0102069078108558</c:v>
                </c:pt>
                <c:pt idx="215">
                  <c:v>0.0335235061165275</c:v>
                </c:pt>
                <c:pt idx="216">
                  <c:v>0.0159889549097085</c:v>
                </c:pt>
                <c:pt idx="217">
                  <c:v>-0.036803946129815</c:v>
                </c:pt>
                <c:pt idx="218">
                  <c:v>-0.0267314581518924</c:v>
                </c:pt>
                <c:pt idx="219">
                  <c:v>0.00607851461437643</c:v>
                </c:pt>
                <c:pt idx="220">
                  <c:v>-0.0179447881171881</c:v>
                </c:pt>
                <c:pt idx="221">
                  <c:v>-0.0188358995754918</c:v>
                </c:pt>
                <c:pt idx="222">
                  <c:v>0.0105654827070712</c:v>
                </c:pt>
                <c:pt idx="223">
                  <c:v>0.00523045726265729</c:v>
                </c:pt>
                <c:pt idx="224">
                  <c:v>0.00677438586845726</c:v>
                </c:pt>
                <c:pt idx="225">
                  <c:v>-0.00310064075377777</c:v>
                </c:pt>
                <c:pt idx="226">
                  <c:v>0.0243748920659049</c:v>
                </c:pt>
                <c:pt idx="227">
                  <c:v>0.013034449450301</c:v>
                </c:pt>
                <c:pt idx="228">
                  <c:v>-0.00242056642825767</c:v>
                </c:pt>
                <c:pt idx="229">
                  <c:v>-0.0112161254177927</c:v>
                </c:pt>
                <c:pt idx="230">
                  <c:v>-0.00300019807416205</c:v>
                </c:pt>
                <c:pt idx="231">
                  <c:v>0.0335496702454523</c:v>
                </c:pt>
                <c:pt idx="232">
                  <c:v>-0.00634918591990445</c:v>
                </c:pt>
                <c:pt idx="233">
                  <c:v>0.0109990437700917</c:v>
                </c:pt>
                <c:pt idx="234">
                  <c:v>0.018361418942246</c:v>
                </c:pt>
                <c:pt idx="235">
                  <c:v>-0.0127864833579158</c:v>
                </c:pt>
                <c:pt idx="236">
                  <c:v>-0.010951253985153</c:v>
                </c:pt>
                <c:pt idx="237">
                  <c:v>-0.0191423604817488</c:v>
                </c:pt>
                <c:pt idx="238">
                  <c:v>-0.0124830832130252</c:v>
                </c:pt>
                <c:pt idx="239">
                  <c:v>0.0212575020559557</c:v>
                </c:pt>
                <c:pt idx="240">
                  <c:v>0.0201851241008779</c:v>
                </c:pt>
                <c:pt idx="241">
                  <c:v>0.0156784672639713</c:v>
                </c:pt>
                <c:pt idx="242">
                  <c:v>-0.00466108247785207</c:v>
                </c:pt>
                <c:pt idx="243">
                  <c:v>-0.00835863070640169</c:v>
                </c:pt>
                <c:pt idx="244">
                  <c:v>0.0016763550489042</c:v>
                </c:pt>
                <c:pt idx="245">
                  <c:v>0.00466763582182589</c:v>
                </c:pt>
                <c:pt idx="246">
                  <c:v>-0.00817367475704967</c:v>
                </c:pt>
                <c:pt idx="247">
                  <c:v>0.00105261163400217</c:v>
                </c:pt>
                <c:pt idx="248">
                  <c:v>0.0112135569714809</c:v>
                </c:pt>
                <c:pt idx="249">
                  <c:v>0.0187310337226156</c:v>
                </c:pt>
                <c:pt idx="250">
                  <c:v>-0.0129838894150257</c:v>
                </c:pt>
                <c:pt idx="251">
                  <c:v>0.00476551847531155</c:v>
                </c:pt>
                <c:pt idx="252">
                  <c:v>0.0133868043803971</c:v>
                </c:pt>
                <c:pt idx="253">
                  <c:v>0.00424369564473278</c:v>
                </c:pt>
                <c:pt idx="254">
                  <c:v>0.0220535628424392</c:v>
                </c:pt>
                <c:pt idx="255">
                  <c:v>0.0161736999993642</c:v>
                </c:pt>
                <c:pt idx="256">
                  <c:v>0.0123386767661766</c:v>
                </c:pt>
                <c:pt idx="257">
                  <c:v>-0.0155283851585762</c:v>
                </c:pt>
                <c:pt idx="258">
                  <c:v>-0.0214412357719931</c:v>
                </c:pt>
                <c:pt idx="259">
                  <c:v>0.0061116018700479</c:v>
                </c:pt>
                <c:pt idx="260">
                  <c:v>-0.0007380305793911</c:v>
                </c:pt>
                <c:pt idx="261">
                  <c:v>0.00395189662090865</c:v>
                </c:pt>
                <c:pt idx="262">
                  <c:v>-0.00920539263042329</c:v>
                </c:pt>
                <c:pt idx="263">
                  <c:v>0.00545533984342667</c:v>
                </c:pt>
                <c:pt idx="264">
                  <c:v>-0.00160127686283083</c:v>
                </c:pt>
                <c:pt idx="265">
                  <c:v>-0.00340003697185237</c:v>
                </c:pt>
                <c:pt idx="266">
                  <c:v>-0.0099773308496668</c:v>
                </c:pt>
                <c:pt idx="267">
                  <c:v>-0.0250980507835211</c:v>
                </c:pt>
                <c:pt idx="268">
                  <c:v>-0.0162588855158217</c:v>
                </c:pt>
                <c:pt idx="269">
                  <c:v>0.0133109559746157</c:v>
                </c:pt>
                <c:pt idx="270">
                  <c:v>-0.0160017184955724</c:v>
                </c:pt>
                <c:pt idx="271">
                  <c:v>0.0166829641466072</c:v>
                </c:pt>
                <c:pt idx="272">
                  <c:v>-0.0182833552245301</c:v>
                </c:pt>
                <c:pt idx="273">
                  <c:v>-0.022003673501841</c:v>
                </c:pt>
                <c:pt idx="274">
                  <c:v>0.0155039647921706</c:v>
                </c:pt>
                <c:pt idx="275">
                  <c:v>-0.000134609441003527</c:v>
                </c:pt>
                <c:pt idx="276">
                  <c:v>-0.0199790674598903</c:v>
                </c:pt>
                <c:pt idx="277">
                  <c:v>0.0432031402785553</c:v>
                </c:pt>
                <c:pt idx="278">
                  <c:v>0.0114838583884441</c:v>
                </c:pt>
                <c:pt idx="279">
                  <c:v>-0.0172222465004402</c:v>
                </c:pt>
                <c:pt idx="280">
                  <c:v>0.00336996410026181</c:v>
                </c:pt>
                <c:pt idx="281">
                  <c:v>0.000571298106838505</c:v>
                </c:pt>
                <c:pt idx="282">
                  <c:v>0.00119747809913773</c:v>
                </c:pt>
                <c:pt idx="283">
                  <c:v>0.00582818501342907</c:v>
                </c:pt>
                <c:pt idx="284">
                  <c:v>-0.0237916426144883</c:v>
                </c:pt>
                <c:pt idx="285">
                  <c:v>-0.0301348801908171</c:v>
                </c:pt>
                <c:pt idx="286">
                  <c:v>-0.00139996888270136</c:v>
                </c:pt>
                <c:pt idx="287">
                  <c:v>0.00067208813362897</c:v>
                </c:pt>
                <c:pt idx="288">
                  <c:v>0.0223297930607928</c:v>
                </c:pt>
                <c:pt idx="289">
                  <c:v>-0.0263759688834412</c:v>
                </c:pt>
                <c:pt idx="290">
                  <c:v>0.0100807765572571</c:v>
                </c:pt>
                <c:pt idx="291">
                  <c:v>0.0126644621323959</c:v>
                </c:pt>
                <c:pt idx="292">
                  <c:v>0.0328008795341104</c:v>
                </c:pt>
                <c:pt idx="293">
                  <c:v>-0.00316755176565886</c:v>
                </c:pt>
                <c:pt idx="294">
                  <c:v>-0.0284332434801026</c:v>
                </c:pt>
                <c:pt idx="295">
                  <c:v>-0.0032711419214909</c:v>
                </c:pt>
                <c:pt idx="296">
                  <c:v>-0.0516205330485529</c:v>
                </c:pt>
                <c:pt idx="297">
                  <c:v>-0.0324482533473141</c:v>
                </c:pt>
                <c:pt idx="298">
                  <c:v>0.0440474410680057</c:v>
                </c:pt>
                <c:pt idx="299">
                  <c:v>-0.00132325924506485</c:v>
                </c:pt>
                <c:pt idx="300">
                  <c:v>0.00812453008232701</c:v>
                </c:pt>
                <c:pt idx="301">
                  <c:v>0.0444954661809304</c:v>
                </c:pt>
                <c:pt idx="302">
                  <c:v>-0.0240619063982215</c:v>
                </c:pt>
                <c:pt idx="303">
                  <c:v>-0.0043040076853109</c:v>
                </c:pt>
                <c:pt idx="304">
                  <c:v>-0.00489840783987963</c:v>
                </c:pt>
                <c:pt idx="305">
                  <c:v>0.0243546315184313</c:v>
                </c:pt>
                <c:pt idx="306">
                  <c:v>-0.0132478962613986</c:v>
                </c:pt>
                <c:pt idx="307">
                  <c:v>-0.0213002340418197</c:v>
                </c:pt>
                <c:pt idx="308">
                  <c:v>0.0111924803434251</c:v>
                </c:pt>
                <c:pt idx="309">
                  <c:v>-0.0428408489948784</c:v>
                </c:pt>
                <c:pt idx="310">
                  <c:v>0.0170153354188297</c:v>
                </c:pt>
                <c:pt idx="311">
                  <c:v>0.0362152898943026</c:v>
                </c:pt>
                <c:pt idx="312">
                  <c:v>0.00452584346383407</c:v>
                </c:pt>
                <c:pt idx="313">
                  <c:v>-0.018405045789778</c:v>
                </c:pt>
                <c:pt idx="314">
                  <c:v>-0.0526006602130589</c:v>
                </c:pt>
                <c:pt idx="315">
                  <c:v>0.0176274398666418</c:v>
                </c:pt>
                <c:pt idx="316">
                  <c:v>0.0425186779681861</c:v>
                </c:pt>
                <c:pt idx="317">
                  <c:v>-0.0393800095555414</c:v>
                </c:pt>
                <c:pt idx="318">
                  <c:v>-0.0195798358679866</c:v>
                </c:pt>
                <c:pt idx="319">
                  <c:v>0.00852655918422475</c:v>
                </c:pt>
                <c:pt idx="320">
                  <c:v>0.0276440593466884</c:v>
                </c:pt>
                <c:pt idx="321">
                  <c:v>0.036295469123247</c:v>
                </c:pt>
                <c:pt idx="322">
                  <c:v>0.0225096988583155</c:v>
                </c:pt>
                <c:pt idx="323">
                  <c:v>0.0115920317306977</c:v>
                </c:pt>
                <c:pt idx="324">
                  <c:v>-0.00671656136131156</c:v>
                </c:pt>
                <c:pt idx="325">
                  <c:v>-0.0404895593545212</c:v>
                </c:pt>
                <c:pt idx="326">
                  <c:v>-0.011426180939139</c:v>
                </c:pt>
                <c:pt idx="327">
                  <c:v>-0.0106792878773782</c:v>
                </c:pt>
                <c:pt idx="328">
                  <c:v>-0.0299201328808547</c:v>
                </c:pt>
                <c:pt idx="329">
                  <c:v>-0.0509244499219488</c:v>
                </c:pt>
                <c:pt idx="330">
                  <c:v>-0.0356505552083677</c:v>
                </c:pt>
                <c:pt idx="331">
                  <c:v>0.0865235439369247</c:v>
                </c:pt>
                <c:pt idx="332">
                  <c:v>-0.0241251738337427</c:v>
                </c:pt>
                <c:pt idx="333">
                  <c:v>0.00358164913653282</c:v>
                </c:pt>
                <c:pt idx="334">
                  <c:v>0.0161161201042839</c:v>
                </c:pt>
                <c:pt idx="335">
                  <c:v>-0.012435119667582</c:v>
                </c:pt>
                <c:pt idx="336">
                  <c:v>-0.00290182237501423</c:v>
                </c:pt>
                <c:pt idx="337">
                  <c:v>-0.00849870478674145</c:v>
                </c:pt>
                <c:pt idx="338">
                  <c:v>-0.00237247589970009</c:v>
                </c:pt>
                <c:pt idx="339">
                  <c:v>-0.0326074879812278</c:v>
                </c:pt>
                <c:pt idx="340">
                  <c:v>0.00904339130134642</c:v>
                </c:pt>
                <c:pt idx="341">
                  <c:v>0.0667476783590188</c:v>
                </c:pt>
                <c:pt idx="342">
                  <c:v>-0.042353568551576</c:v>
                </c:pt>
                <c:pt idx="343">
                  <c:v>0.000883679789796444</c:v>
                </c:pt>
                <c:pt idx="344">
                  <c:v>-0.0169620118642593</c:v>
                </c:pt>
                <c:pt idx="345">
                  <c:v>0.0161272613024098</c:v>
                </c:pt>
                <c:pt idx="346">
                  <c:v>-0.0124089227971853</c:v>
                </c:pt>
                <c:pt idx="347">
                  <c:v>0.107076556009695</c:v>
                </c:pt>
                <c:pt idx="348">
                  <c:v>-0.00504870788663271</c:v>
                </c:pt>
                <c:pt idx="349">
                  <c:v>-0.0125181118378376</c:v>
                </c:pt>
                <c:pt idx="350">
                  <c:v>-0.00731659258895949</c:v>
                </c:pt>
                <c:pt idx="351">
                  <c:v>-0.013941118983878</c:v>
                </c:pt>
                <c:pt idx="352">
                  <c:v>0.0659421184030693</c:v>
                </c:pt>
                <c:pt idx="353">
                  <c:v>0.00407485623803699</c:v>
                </c:pt>
                <c:pt idx="354">
                  <c:v>0.00776815190819242</c:v>
                </c:pt>
                <c:pt idx="355">
                  <c:v>0.0211544991193913</c:v>
                </c:pt>
                <c:pt idx="356">
                  <c:v>0.000813588779608868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912429"/>
        <c:axId val="54690766"/>
      </c:lineChart>
      <c:catAx>
        <c:axId val="2891242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690766"/>
        <c:crossesAt val="0"/>
        <c:auto val="1"/>
        <c:lblAlgn val="ctr"/>
        <c:lblOffset val="100"/>
        <c:noMultiLvlLbl val="0"/>
      </c:catAx>
      <c:valAx>
        <c:axId val="5469076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91242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sp500!$AJ$25:$AJ$527</c:f>
              <c:numCache>
                <c:formatCode>0.000</c:formatCode>
                <c:ptCount val="50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  <c:pt idx="73">
                  <c:v>0.00896791935885666</c:v>
                </c:pt>
                <c:pt idx="74">
                  <c:v>-0.0176766622477359</c:v>
                </c:pt>
                <c:pt idx="75">
                  <c:v>0.0171839168538889</c:v>
                </c:pt>
                <c:pt idx="76">
                  <c:v>-0.00161188876504761</c:v>
                </c:pt>
                <c:pt idx="77">
                  <c:v>0.00390670095221577</c:v>
                </c:pt>
                <c:pt idx="78">
                  <c:v>0.000937793890850504</c:v>
                </c:pt>
                <c:pt idx="79">
                  <c:v>-0.00328890833355783</c:v>
                </c:pt>
                <c:pt idx="80">
                  <c:v>-0.0208041204647429</c:v>
                </c:pt>
                <c:pt idx="81">
                  <c:v>-0.0161802718777842</c:v>
                </c:pt>
                <c:pt idx="82">
                  <c:v>-0.0183598866069811</c:v>
                </c:pt>
                <c:pt idx="83">
                  <c:v>-0.00186217544998438</c:v>
                </c:pt>
                <c:pt idx="84">
                  <c:v>-0.014852336966487</c:v>
                </c:pt>
                <c:pt idx="85">
                  <c:v>0.0107675258218304</c:v>
                </c:pt>
                <c:pt idx="86">
                  <c:v>0.0430861390016379</c:v>
                </c:pt>
                <c:pt idx="87">
                  <c:v>-0.017745620062752</c:v>
                </c:pt>
                <c:pt idx="88">
                  <c:v>0.00739254635894046</c:v>
                </c:pt>
                <c:pt idx="89">
                  <c:v>0.0012649526929195</c:v>
                </c:pt>
                <c:pt idx="90">
                  <c:v>0.0036851313363032</c:v>
                </c:pt>
                <c:pt idx="91">
                  <c:v>-0.00421229979791269</c:v>
                </c:pt>
                <c:pt idx="92">
                  <c:v>0.00920036601209965</c:v>
                </c:pt>
                <c:pt idx="93">
                  <c:v>-0.0183431631641468</c:v>
                </c:pt>
                <c:pt idx="94">
                  <c:v>0.0318840153695058</c:v>
                </c:pt>
                <c:pt idx="95">
                  <c:v>0.00523376013045183</c:v>
                </c:pt>
                <c:pt idx="96">
                  <c:v>0.000730763362649852</c:v>
                </c:pt>
                <c:pt idx="97">
                  <c:v>0.00660575140549712</c:v>
                </c:pt>
                <c:pt idx="98">
                  <c:v>0.00838438728134167</c:v>
                </c:pt>
                <c:pt idx="99">
                  <c:v>0.0116920662936588</c:v>
                </c:pt>
                <c:pt idx="100">
                  <c:v>-0.00548326155511434</c:v>
                </c:pt>
                <c:pt idx="101">
                  <c:v>-0.0201149711127286</c:v>
                </c:pt>
                <c:pt idx="102">
                  <c:v>-0.00392258425790221</c:v>
                </c:pt>
                <c:pt idx="103">
                  <c:v>-0.00782637461314194</c:v>
                </c:pt>
                <c:pt idx="104">
                  <c:v>0.00882652102312378</c:v>
                </c:pt>
                <c:pt idx="105">
                  <c:v>0.0387373387456053</c:v>
                </c:pt>
                <c:pt idx="106">
                  <c:v>-0.0115742598126868</c:v>
                </c:pt>
                <c:pt idx="107">
                  <c:v>-0.00450188623546831</c:v>
                </c:pt>
                <c:pt idx="108">
                  <c:v>0.0441046660921673</c:v>
                </c:pt>
                <c:pt idx="109">
                  <c:v>0.0480665447394795</c:v>
                </c:pt>
                <c:pt idx="110">
                  <c:v>-0.00592186533535652</c:v>
                </c:pt>
                <c:pt idx="111">
                  <c:v>0.0480591580546177</c:v>
                </c:pt>
                <c:pt idx="112">
                  <c:v>-0.046467325050536</c:v>
                </c:pt>
                <c:pt idx="113">
                  <c:v>-0.0395611547825631</c:v>
                </c:pt>
                <c:pt idx="114">
                  <c:v>0.0409539227737404</c:v>
                </c:pt>
                <c:pt idx="115">
                  <c:v>0.0152340881685733</c:v>
                </c:pt>
                <c:pt idx="116">
                  <c:v>-0.00156304337077961</c:v>
                </c:pt>
                <c:pt idx="117">
                  <c:v>0.0234676015633676</c:v>
                </c:pt>
                <c:pt idx="118">
                  <c:v>0.00898696193869958</c:v>
                </c:pt>
                <c:pt idx="119">
                  <c:v>-0.018066228293198</c:v>
                </c:pt>
                <c:pt idx="120">
                  <c:v>-0.0233314684585096</c:v>
                </c:pt>
                <c:pt idx="121">
                  <c:v>0.000914448177043817</c:v>
                </c:pt>
                <c:pt idx="122">
                  <c:v>0.00594373452563072</c:v>
                </c:pt>
                <c:pt idx="123">
                  <c:v>0.00633572010730451</c:v>
                </c:pt>
                <c:pt idx="124">
                  <c:v>0.00173833507637865</c:v>
                </c:pt>
                <c:pt idx="125">
                  <c:v>-0.0124995269089828</c:v>
                </c:pt>
                <c:pt idx="126">
                  <c:v>-0.0159312152550018</c:v>
                </c:pt>
                <c:pt idx="127">
                  <c:v>-0.0262517934316438</c:v>
                </c:pt>
                <c:pt idx="128">
                  <c:v>0.0230568123023929</c:v>
                </c:pt>
                <c:pt idx="129">
                  <c:v>0.0258354185108497</c:v>
                </c:pt>
                <c:pt idx="130">
                  <c:v>-0.000753089560646594</c:v>
                </c:pt>
                <c:pt idx="131">
                  <c:v>-0.0160571465237957</c:v>
                </c:pt>
                <c:pt idx="132">
                  <c:v>-0.0193726031798712</c:v>
                </c:pt>
                <c:pt idx="133">
                  <c:v>0.0101290565376965</c:v>
                </c:pt>
                <c:pt idx="134">
                  <c:v>0.00177801366590389</c:v>
                </c:pt>
                <c:pt idx="135">
                  <c:v>-0.0111928539006385</c:v>
                </c:pt>
                <c:pt idx="136">
                  <c:v>-0.0159696668618204</c:v>
                </c:pt>
                <c:pt idx="137">
                  <c:v>0.0184510200539385</c:v>
                </c:pt>
                <c:pt idx="138">
                  <c:v>0.00965191369303783</c:v>
                </c:pt>
                <c:pt idx="139">
                  <c:v>0.0208615798339513</c:v>
                </c:pt>
                <c:pt idx="140">
                  <c:v>0.0523699792610192</c:v>
                </c:pt>
                <c:pt idx="141">
                  <c:v>-0.0294666958462132</c:v>
                </c:pt>
                <c:pt idx="142">
                  <c:v>-0.0123580411097827</c:v>
                </c:pt>
                <c:pt idx="143">
                  <c:v>-0.0222233384259804</c:v>
                </c:pt>
                <c:pt idx="144">
                  <c:v>-0.00924652087845753</c:v>
                </c:pt>
                <c:pt idx="145">
                  <c:v>0.0109302989412075</c:v>
                </c:pt>
                <c:pt idx="146">
                  <c:v>0.0172959234638867</c:v>
                </c:pt>
                <c:pt idx="147">
                  <c:v>0.000993604817518951</c:v>
                </c:pt>
                <c:pt idx="148">
                  <c:v>0.00920997018500788</c:v>
                </c:pt>
                <c:pt idx="149">
                  <c:v>0.0170478096830178</c:v>
                </c:pt>
                <c:pt idx="150">
                  <c:v>0.0301982869241658</c:v>
                </c:pt>
                <c:pt idx="151">
                  <c:v>0.00344872497809549</c:v>
                </c:pt>
                <c:pt idx="152">
                  <c:v>-0.0227302161638644</c:v>
                </c:pt>
                <c:pt idx="153">
                  <c:v>-0.0180288014327092</c:v>
                </c:pt>
                <c:pt idx="154">
                  <c:v>-0.0153320745766705</c:v>
                </c:pt>
                <c:pt idx="155">
                  <c:v>0.0136818726886906</c:v>
                </c:pt>
                <c:pt idx="156">
                  <c:v>0.0217644392418802</c:v>
                </c:pt>
                <c:pt idx="157">
                  <c:v>0.00155346159849402</c:v>
                </c:pt>
                <c:pt idx="158">
                  <c:v>-0.0216976589463576</c:v>
                </c:pt>
                <c:pt idx="159">
                  <c:v>-0.0115378042367405</c:v>
                </c:pt>
                <c:pt idx="160">
                  <c:v>-0.00471369107493809</c:v>
                </c:pt>
                <c:pt idx="161">
                  <c:v>-0.0100723397700513</c:v>
                </c:pt>
                <c:pt idx="162">
                  <c:v>-0.00754535611567374</c:v>
                </c:pt>
                <c:pt idx="163">
                  <c:v>0.00578342290198205</c:v>
                </c:pt>
                <c:pt idx="164">
                  <c:v>-0.0141801172866593</c:v>
                </c:pt>
                <c:pt idx="165">
                  <c:v>-0.00571972350364883</c:v>
                </c:pt>
                <c:pt idx="166">
                  <c:v>-0.000193936798465145</c:v>
                </c:pt>
                <c:pt idx="167">
                  <c:v>-0.0317982391732369</c:v>
                </c:pt>
                <c:pt idx="168">
                  <c:v>0.000247295214914916</c:v>
                </c:pt>
                <c:pt idx="169">
                  <c:v>-0.0116653208342302</c:v>
                </c:pt>
                <c:pt idx="170">
                  <c:v>0.014992753053411</c:v>
                </c:pt>
                <c:pt idx="171">
                  <c:v>0.000142269272611781</c:v>
                </c:pt>
                <c:pt idx="172">
                  <c:v>-0.036364722725038</c:v>
                </c:pt>
                <c:pt idx="173">
                  <c:v>0.0669103997463561</c:v>
                </c:pt>
                <c:pt idx="174">
                  <c:v>0.030174282342676</c:v>
                </c:pt>
                <c:pt idx="175">
                  <c:v>0.0263026747283476</c:v>
                </c:pt>
                <c:pt idx="176">
                  <c:v>0.00874289166480474</c:v>
                </c:pt>
                <c:pt idx="177">
                  <c:v>-0.00967558972635559</c:v>
                </c:pt>
                <c:pt idx="178">
                  <c:v>-0.0272303077686833</c:v>
                </c:pt>
                <c:pt idx="179">
                  <c:v>-0.0114130288672548</c:v>
                </c:pt>
                <c:pt idx="180">
                  <c:v>0.0217389950479776</c:v>
                </c:pt>
                <c:pt idx="181">
                  <c:v>0.00433755982135805</c:v>
                </c:pt>
                <c:pt idx="182">
                  <c:v>-0.00677380778886485</c:v>
                </c:pt>
                <c:pt idx="183">
                  <c:v>0.0188696942972791</c:v>
                </c:pt>
                <c:pt idx="184">
                  <c:v>0.0331625442531818</c:v>
                </c:pt>
                <c:pt idx="185">
                  <c:v>0.0308995979220014</c:v>
                </c:pt>
                <c:pt idx="186">
                  <c:v>0.0198613188283611</c:v>
                </c:pt>
                <c:pt idx="187">
                  <c:v>-0.00206237108905736</c:v>
                </c:pt>
                <c:pt idx="188">
                  <c:v>0.0154688870728199</c:v>
                </c:pt>
                <c:pt idx="189">
                  <c:v>0.00360501405029183</c:v>
                </c:pt>
                <c:pt idx="190">
                  <c:v>-0.00622159961095195</c:v>
                </c:pt>
                <c:pt idx="191">
                  <c:v>-0.00198811549519304</c:v>
                </c:pt>
                <c:pt idx="192">
                  <c:v>-0.0121398379877845</c:v>
                </c:pt>
                <c:pt idx="193">
                  <c:v>-0.00703846374000077</c:v>
                </c:pt>
                <c:pt idx="194">
                  <c:v>-0.0117172309226924</c:v>
                </c:pt>
                <c:pt idx="195">
                  <c:v>-0.000634754818021968</c:v>
                </c:pt>
                <c:pt idx="196">
                  <c:v>-0.0127444576555386</c:v>
                </c:pt>
                <c:pt idx="197">
                  <c:v>0.00954877656900146</c:v>
                </c:pt>
                <c:pt idx="198">
                  <c:v>-0.0103658517354096</c:v>
                </c:pt>
                <c:pt idx="199">
                  <c:v>0.00155621015521878</c:v>
                </c:pt>
                <c:pt idx="200">
                  <c:v>0.016629556272709</c:v>
                </c:pt>
                <c:pt idx="201">
                  <c:v>-0.00679384728693313</c:v>
                </c:pt>
                <c:pt idx="202">
                  <c:v>-0.00677103172153229</c:v>
                </c:pt>
                <c:pt idx="203">
                  <c:v>0.0194340300014945</c:v>
                </c:pt>
                <c:pt idx="204">
                  <c:v>-0.00685765411382463</c:v>
                </c:pt>
                <c:pt idx="205">
                  <c:v>-0.0247470338631284</c:v>
                </c:pt>
                <c:pt idx="206">
                  <c:v>0.00378966652400057</c:v>
                </c:pt>
                <c:pt idx="207">
                  <c:v>0.0187960809777497</c:v>
                </c:pt>
                <c:pt idx="208">
                  <c:v>0.0324469203983092</c:v>
                </c:pt>
                <c:pt idx="209">
                  <c:v>0.018826065679156</c:v>
                </c:pt>
                <c:pt idx="210">
                  <c:v>0.0209980250146216</c:v>
                </c:pt>
                <c:pt idx="211">
                  <c:v>-0.0154807697514017</c:v>
                </c:pt>
                <c:pt idx="212">
                  <c:v>-0.00120278456600726</c:v>
                </c:pt>
                <c:pt idx="213">
                  <c:v>0.0123186050284821</c:v>
                </c:pt>
                <c:pt idx="214">
                  <c:v>0.00953407955277743</c:v>
                </c:pt>
                <c:pt idx="215">
                  <c:v>0.0331240973558603</c:v>
                </c:pt>
                <c:pt idx="216">
                  <c:v>0.0159941509893557</c:v>
                </c:pt>
                <c:pt idx="217">
                  <c:v>-0.0365083064782095</c:v>
                </c:pt>
                <c:pt idx="218">
                  <c:v>-0.0254994462694376</c:v>
                </c:pt>
                <c:pt idx="219">
                  <c:v>0.00646265950956039</c:v>
                </c:pt>
                <c:pt idx="220">
                  <c:v>-0.0178335279572216</c:v>
                </c:pt>
                <c:pt idx="221">
                  <c:v>-0.0185924642124705</c:v>
                </c:pt>
                <c:pt idx="222">
                  <c:v>0.0100180314607269</c:v>
                </c:pt>
                <c:pt idx="223">
                  <c:v>0.00510367305158156</c:v>
                </c:pt>
                <c:pt idx="224">
                  <c:v>0.00604792328665611</c:v>
                </c:pt>
                <c:pt idx="225">
                  <c:v>-0.00313056072489687</c:v>
                </c:pt>
                <c:pt idx="226">
                  <c:v>0.025038421476306</c:v>
                </c:pt>
                <c:pt idx="227">
                  <c:v>0.0138584201985934</c:v>
                </c:pt>
                <c:pt idx="228">
                  <c:v>-0.00156373506926394</c:v>
                </c:pt>
                <c:pt idx="229">
                  <c:v>-0.0108995197337606</c:v>
                </c:pt>
                <c:pt idx="230">
                  <c:v>-0.00259241553410269</c:v>
                </c:pt>
                <c:pt idx="231">
                  <c:v>0.0334164918775813</c:v>
                </c:pt>
                <c:pt idx="232">
                  <c:v>-0.006051124695031</c:v>
                </c:pt>
                <c:pt idx="233">
                  <c:v>0.0109320788972997</c:v>
                </c:pt>
                <c:pt idx="234">
                  <c:v>0.0187025065130785</c:v>
                </c:pt>
                <c:pt idx="235">
                  <c:v>-0.01296114557061</c:v>
                </c:pt>
                <c:pt idx="236">
                  <c:v>-0.0111801383305182</c:v>
                </c:pt>
                <c:pt idx="237">
                  <c:v>-0.0189696803774075</c:v>
                </c:pt>
                <c:pt idx="238">
                  <c:v>-0.012040690447946</c:v>
                </c:pt>
                <c:pt idx="239">
                  <c:v>0.0216064419948739</c:v>
                </c:pt>
                <c:pt idx="240">
                  <c:v>0.0197415880214019</c:v>
                </c:pt>
                <c:pt idx="241">
                  <c:v>0.0144692718203164</c:v>
                </c:pt>
                <c:pt idx="242">
                  <c:v>-0.00458353373856547</c:v>
                </c:pt>
                <c:pt idx="243">
                  <c:v>-0.00910194504741712</c:v>
                </c:pt>
                <c:pt idx="244">
                  <c:v>0.00150286589816836</c:v>
                </c:pt>
                <c:pt idx="245">
                  <c:v>0.00428377827951977</c:v>
                </c:pt>
                <c:pt idx="246">
                  <c:v>-0.0075654274246155</c:v>
                </c:pt>
                <c:pt idx="247">
                  <c:v>0.00114631765388091</c:v>
                </c:pt>
                <c:pt idx="248">
                  <c:v>0.0102171833660653</c:v>
                </c:pt>
                <c:pt idx="249">
                  <c:v>0.0182136651319271</c:v>
                </c:pt>
                <c:pt idx="250">
                  <c:v>-0.0130219569242185</c:v>
                </c:pt>
                <c:pt idx="251">
                  <c:v>0.00451098443174155</c:v>
                </c:pt>
                <c:pt idx="252">
                  <c:v>0.012672196887367</c:v>
                </c:pt>
                <c:pt idx="253">
                  <c:v>0.00458822417897068</c:v>
                </c:pt>
                <c:pt idx="254">
                  <c:v>0.02147894867912</c:v>
                </c:pt>
                <c:pt idx="255">
                  <c:v>0.0160575660875675</c:v>
                </c:pt>
                <c:pt idx="256">
                  <c:v>0.0116311692615084</c:v>
                </c:pt>
                <c:pt idx="257">
                  <c:v>-0.0146549855111846</c:v>
                </c:pt>
                <c:pt idx="258">
                  <c:v>-0.0216117614942807</c:v>
                </c:pt>
                <c:pt idx="259">
                  <c:v>0.0073578764878349</c:v>
                </c:pt>
                <c:pt idx="260">
                  <c:v>-0.000619666881489988</c:v>
                </c:pt>
                <c:pt idx="261">
                  <c:v>0.00449773298786741</c:v>
                </c:pt>
                <c:pt idx="262">
                  <c:v>-0.00968107201113472</c:v>
                </c:pt>
                <c:pt idx="263">
                  <c:v>0.00506167201179167</c:v>
                </c:pt>
                <c:pt idx="264">
                  <c:v>-0.00106790871182497</c:v>
                </c:pt>
                <c:pt idx="265">
                  <c:v>-0.00243432521286226</c:v>
                </c:pt>
                <c:pt idx="266">
                  <c:v>-0.00985463415658117</c:v>
                </c:pt>
                <c:pt idx="267">
                  <c:v>-0.0243675213316394</c:v>
                </c:pt>
                <c:pt idx="268">
                  <c:v>-0.0170604407224247</c:v>
                </c:pt>
                <c:pt idx="269">
                  <c:v>0.0127429407535713</c:v>
                </c:pt>
                <c:pt idx="270">
                  <c:v>-0.017006237435412</c:v>
                </c:pt>
                <c:pt idx="271">
                  <c:v>0.0165215881451067</c:v>
                </c:pt>
                <c:pt idx="272">
                  <c:v>-0.0178481889579781</c:v>
                </c:pt>
                <c:pt idx="273">
                  <c:v>-0.0225110508373213</c:v>
                </c:pt>
                <c:pt idx="274">
                  <c:v>0.0170906594231826</c:v>
                </c:pt>
                <c:pt idx="275">
                  <c:v>-0.000421607412207784</c:v>
                </c:pt>
                <c:pt idx="276">
                  <c:v>-0.0202471776615666</c:v>
                </c:pt>
                <c:pt idx="277">
                  <c:v>0.0433371210104074</c:v>
                </c:pt>
                <c:pt idx="278">
                  <c:v>0.0116375741935605</c:v>
                </c:pt>
                <c:pt idx="279">
                  <c:v>-0.0175402817698126</c:v>
                </c:pt>
                <c:pt idx="280">
                  <c:v>0.00303740734872</c:v>
                </c:pt>
                <c:pt idx="281">
                  <c:v>-0.000196606312425837</c:v>
                </c:pt>
                <c:pt idx="282">
                  <c:v>0.00120867811507231</c:v>
                </c:pt>
                <c:pt idx="283">
                  <c:v>0.00652807614409201</c:v>
                </c:pt>
                <c:pt idx="284">
                  <c:v>-0.0237971308244984</c:v>
                </c:pt>
                <c:pt idx="285">
                  <c:v>-0.0313013923743993</c:v>
                </c:pt>
                <c:pt idx="286">
                  <c:v>-0.00128642590681018</c:v>
                </c:pt>
                <c:pt idx="287">
                  <c:v>-0.000592244506191756</c:v>
                </c:pt>
                <c:pt idx="288">
                  <c:v>0.0221723407206785</c:v>
                </c:pt>
                <c:pt idx="289">
                  <c:v>-0.0261288564406411</c:v>
                </c:pt>
                <c:pt idx="290">
                  <c:v>0.0100226366873772</c:v>
                </c:pt>
                <c:pt idx="291">
                  <c:v>0.0120580177597079</c:v>
                </c:pt>
                <c:pt idx="292">
                  <c:v>0.0334152449860667</c:v>
                </c:pt>
                <c:pt idx="293">
                  <c:v>-0.00317367898090657</c:v>
                </c:pt>
                <c:pt idx="294">
                  <c:v>-0.0275051003459235</c:v>
                </c:pt>
                <c:pt idx="295">
                  <c:v>-0.00341923233118836</c:v>
                </c:pt>
                <c:pt idx="296">
                  <c:v>-0.0506097680397479</c:v>
                </c:pt>
                <c:pt idx="297">
                  <c:v>-0.0327821197023879</c:v>
                </c:pt>
                <c:pt idx="298">
                  <c:v>0.0448079152696516</c:v>
                </c:pt>
                <c:pt idx="299">
                  <c:v>-0.00136707005829183</c:v>
                </c:pt>
                <c:pt idx="300">
                  <c:v>0.00719660634768001</c:v>
                </c:pt>
                <c:pt idx="301">
                  <c:v>0.0433278629484899</c:v>
                </c:pt>
                <c:pt idx="302">
                  <c:v>-0.0241642331369616</c:v>
                </c:pt>
                <c:pt idx="303">
                  <c:v>-0.00586524139342805</c:v>
                </c:pt>
                <c:pt idx="304">
                  <c:v>-0.00461177070547894</c:v>
                </c:pt>
                <c:pt idx="305">
                  <c:v>0.0246604007504668</c:v>
                </c:pt>
                <c:pt idx="306">
                  <c:v>-0.012027417695485</c:v>
                </c:pt>
                <c:pt idx="307">
                  <c:v>-0.0215606533117815</c:v>
                </c:pt>
                <c:pt idx="308">
                  <c:v>0.0119582216293379</c:v>
                </c:pt>
                <c:pt idx="309">
                  <c:v>-0.0431922421610131</c:v>
                </c:pt>
                <c:pt idx="310">
                  <c:v>0.0165036429174415</c:v>
                </c:pt>
                <c:pt idx="311">
                  <c:v>0.0368422161633386</c:v>
                </c:pt>
                <c:pt idx="312">
                  <c:v>0.00646318703657661</c:v>
                </c:pt>
                <c:pt idx="313">
                  <c:v>-0.0175721489613438</c:v>
                </c:pt>
                <c:pt idx="314">
                  <c:v>-0.0529688535763854</c:v>
                </c:pt>
                <c:pt idx="315">
                  <c:v>0.0173560930401884</c:v>
                </c:pt>
                <c:pt idx="316">
                  <c:v>0.042802510510498</c:v>
                </c:pt>
                <c:pt idx="317">
                  <c:v>-0.0390764832107798</c:v>
                </c:pt>
                <c:pt idx="318">
                  <c:v>-0.0192830784584509</c:v>
                </c:pt>
                <c:pt idx="319">
                  <c:v>0.00878886500046566</c:v>
                </c:pt>
                <c:pt idx="320">
                  <c:v>0.0271722357250367</c:v>
                </c:pt>
                <c:pt idx="321">
                  <c:v>0.0366052040815178</c:v>
                </c:pt>
                <c:pt idx="322">
                  <c:v>0.0228203713703773</c:v>
                </c:pt>
                <c:pt idx="323">
                  <c:v>0.0121639903750378</c:v>
                </c:pt>
                <c:pt idx="324">
                  <c:v>-0.00679314066510018</c:v>
                </c:pt>
                <c:pt idx="325">
                  <c:v>-0.0394848432654708</c:v>
                </c:pt>
                <c:pt idx="326">
                  <c:v>-0.0118000565768991</c:v>
                </c:pt>
                <c:pt idx="327">
                  <c:v>-0.0101331326206988</c:v>
                </c:pt>
                <c:pt idx="328">
                  <c:v>-0.0300453674332213</c:v>
                </c:pt>
                <c:pt idx="329">
                  <c:v>-0.0509768250488886</c:v>
                </c:pt>
                <c:pt idx="330">
                  <c:v>-0.0362949719755828</c:v>
                </c:pt>
                <c:pt idx="331">
                  <c:v>0.0870007857029619</c:v>
                </c:pt>
                <c:pt idx="332">
                  <c:v>-0.0241544927825359</c:v>
                </c:pt>
                <c:pt idx="333">
                  <c:v>0.00322741833944163</c:v>
                </c:pt>
                <c:pt idx="334">
                  <c:v>0.0153636158322345</c:v>
                </c:pt>
                <c:pt idx="335">
                  <c:v>-0.0120975901026707</c:v>
                </c:pt>
                <c:pt idx="336">
                  <c:v>-0.00246560345637775</c:v>
                </c:pt>
                <c:pt idx="337">
                  <c:v>-0.00755857507214315</c:v>
                </c:pt>
                <c:pt idx="338">
                  <c:v>-0.00276772347128883</c:v>
                </c:pt>
                <c:pt idx="339">
                  <c:v>-0.0331688666055485</c:v>
                </c:pt>
                <c:pt idx="340">
                  <c:v>0.00882476164673741</c:v>
                </c:pt>
                <c:pt idx="341">
                  <c:v>0.0669029809785473</c:v>
                </c:pt>
                <c:pt idx="342">
                  <c:v>-0.0420144223706891</c:v>
                </c:pt>
                <c:pt idx="343">
                  <c:v>0.000801402090196106</c:v>
                </c:pt>
                <c:pt idx="344">
                  <c:v>-0.0174440380900288</c:v>
                </c:pt>
                <c:pt idx="345">
                  <c:v>0.0165146464637133</c:v>
                </c:pt>
                <c:pt idx="346">
                  <c:v>-0.0122061087594023</c:v>
                </c:pt>
                <c:pt idx="347">
                  <c:v>0.107153312575123</c:v>
                </c:pt>
                <c:pt idx="348">
                  <c:v>-0.00517547758279155</c:v>
                </c:pt>
                <c:pt idx="349">
                  <c:v>-0.0119322148852376</c:v>
                </c:pt>
                <c:pt idx="350">
                  <c:v>-0.00722988397238101</c:v>
                </c:pt>
                <c:pt idx="351">
                  <c:v>-0.0130929188000663</c:v>
                </c:pt>
                <c:pt idx="352">
                  <c:v>0.0658830223221997</c:v>
                </c:pt>
                <c:pt idx="353">
                  <c:v>0.00408480916192923</c:v>
                </c:pt>
                <c:pt idx="354">
                  <c:v>0.00797650796611543</c:v>
                </c:pt>
                <c:pt idx="355">
                  <c:v>0.021181455700219</c:v>
                </c:pt>
                <c:pt idx="356">
                  <c:v>0.000982748728183075</c:v>
                </c:pt>
                <c:pt idx="357">
                  <c:v>-0.0160907975769435</c:v>
                </c:pt>
                <c:pt idx="358">
                  <c:v>-0.00116406740412281</c:v>
                </c:pt>
                <c:pt idx="359">
                  <c:v>0.0341666815847747</c:v>
                </c:pt>
                <c:pt idx="360">
                  <c:v>0.0888789545029081</c:v>
                </c:pt>
                <c:pt idx="361">
                  <c:v>0.00886315074844564</c:v>
                </c:pt>
                <c:pt idx="362">
                  <c:v>-0.0417582559198597</c:v>
                </c:pt>
                <c:pt idx="363">
                  <c:v>0.0135029973657947</c:v>
                </c:pt>
                <c:pt idx="364">
                  <c:v>0.083593327842292</c:v>
                </c:pt>
                <c:pt idx="365">
                  <c:v>0.0298151703052868</c:v>
                </c:pt>
                <c:pt idx="366">
                  <c:v>0.0503938442567149</c:v>
                </c:pt>
                <c:pt idx="367">
                  <c:v>-0.0119600300393383</c:v>
                </c:pt>
                <c:pt idx="368">
                  <c:v>-0.0364139269540099</c:v>
                </c:pt>
                <c:pt idx="369">
                  <c:v>0.263046058788462</c:v>
                </c:pt>
                <c:pt idx="370">
                  <c:v>0.0645405921984087</c:v>
                </c:pt>
                <c:pt idx="371">
                  <c:v>-0.077936884012751</c:v>
                </c:pt>
                <c:pt idx="372">
                  <c:v>-0.0608936993575443</c:v>
                </c:pt>
                <c:pt idx="373">
                  <c:v>0.000114909343651032</c:v>
                </c:pt>
                <c:pt idx="374">
                  <c:v>-3.63592253954711E-005</c:v>
                </c:pt>
                <c:pt idx="375">
                  <c:v>0.00128728421660692</c:v>
                </c:pt>
                <c:pt idx="376">
                  <c:v>0.114115472435854</c:v>
                </c:pt>
                <c:pt idx="377">
                  <c:v>-0.0555186805037427</c:v>
                </c:pt>
                <c:pt idx="378">
                  <c:v>-0.02523565336058</c:v>
                </c:pt>
                <c:pt idx="379">
                  <c:v>0.00679668364249417</c:v>
                </c:pt>
                <c:pt idx="380">
                  <c:v>-0.0302978885000639</c:v>
                </c:pt>
                <c:pt idx="381">
                  <c:v>0.012115311603314</c:v>
                </c:pt>
                <c:pt idx="382">
                  <c:v>0.0512905727756313</c:v>
                </c:pt>
                <c:pt idx="383">
                  <c:v>0.0158036382116542</c:v>
                </c:pt>
                <c:pt idx="384">
                  <c:v>0.0158029161681288</c:v>
                </c:pt>
                <c:pt idx="385">
                  <c:v>-0.0147468820723106</c:v>
                </c:pt>
                <c:pt idx="386">
                  <c:v>0.0282210711833968</c:v>
                </c:pt>
                <c:pt idx="387">
                  <c:v>0.0118222491757652</c:v>
                </c:pt>
                <c:pt idx="388">
                  <c:v>0.0189882753569601</c:v>
                </c:pt>
                <c:pt idx="389">
                  <c:v>0.00593406684035374</c:v>
                </c:pt>
                <c:pt idx="390">
                  <c:v>0.000159868054351794</c:v>
                </c:pt>
                <c:pt idx="391">
                  <c:v>-0.0485931048312911</c:v>
                </c:pt>
                <c:pt idx="392">
                  <c:v>-0.0120014867690722</c:v>
                </c:pt>
                <c:pt idx="393">
                  <c:v>0.00481623032892356</c:v>
                </c:pt>
                <c:pt idx="394">
                  <c:v>0.0086379262253916</c:v>
                </c:pt>
                <c:pt idx="395">
                  <c:v>-0.0183852288657652</c:v>
                </c:pt>
                <c:pt idx="396">
                  <c:v>0.0533500802856852</c:v>
                </c:pt>
                <c:pt idx="397">
                  <c:v>-0.00147254151546554</c:v>
                </c:pt>
                <c:pt idx="398">
                  <c:v>-0.0101597015898199</c:v>
                </c:pt>
                <c:pt idx="399">
                  <c:v>-0.00889896239828143</c:v>
                </c:pt>
                <c:pt idx="400">
                  <c:v>0.0103435234365748</c:v>
                </c:pt>
                <c:pt idx="401">
                  <c:v>0.0508940024005926</c:v>
                </c:pt>
                <c:pt idx="402">
                  <c:v>-0.0623259964708822</c:v>
                </c:pt>
                <c:pt idx="403">
                  <c:v>-0.0324200540930078</c:v>
                </c:pt>
                <c:pt idx="404">
                  <c:v>0.0355992788608156</c:v>
                </c:pt>
                <c:pt idx="405">
                  <c:v>-0.0269030353224715</c:v>
                </c:pt>
                <c:pt idx="406">
                  <c:v>-0.0029453002488809</c:v>
                </c:pt>
                <c:pt idx="407">
                  <c:v>0.0367518324207364</c:v>
                </c:pt>
                <c:pt idx="408">
                  <c:v>-0.0110093120824091</c:v>
                </c:pt>
                <c:pt idx="409">
                  <c:v>-0.0050092088865864</c:v>
                </c:pt>
                <c:pt idx="410">
                  <c:v>-0.00716701819327317</c:v>
                </c:pt>
                <c:pt idx="411">
                  <c:v>0.0326916044965532</c:v>
                </c:pt>
                <c:pt idx="412">
                  <c:v>0.0436335298058142</c:v>
                </c:pt>
                <c:pt idx="413">
                  <c:v>-0.0371154775016113</c:v>
                </c:pt>
                <c:pt idx="414">
                  <c:v>-0.0138435584605528</c:v>
                </c:pt>
                <c:pt idx="415">
                  <c:v>0.0471626495623665</c:v>
                </c:pt>
                <c:pt idx="416">
                  <c:v>-0.027632153425538</c:v>
                </c:pt>
                <c:pt idx="417">
                  <c:v>0.0502569683873874</c:v>
                </c:pt>
                <c:pt idx="418">
                  <c:v>-0.0507997630495102</c:v>
                </c:pt>
                <c:pt idx="419">
                  <c:v>0.0350859303552419</c:v>
                </c:pt>
                <c:pt idx="420">
                  <c:v>-0.0202764731888159</c:v>
                </c:pt>
                <c:pt idx="421">
                  <c:v>-0.106558409808409</c:v>
                </c:pt>
                <c:pt idx="422">
                  <c:v>0.0197235888326488</c:v>
                </c:pt>
                <c:pt idx="423">
                  <c:v>0.0155215550658977</c:v>
                </c:pt>
                <c:pt idx="424">
                  <c:v>0.0469774465256533</c:v>
                </c:pt>
                <c:pt idx="425">
                  <c:v>-0.0133895940625593</c:v>
                </c:pt>
                <c:pt idx="426">
                  <c:v>-0.0147423383322934</c:v>
                </c:pt>
                <c:pt idx="427">
                  <c:v>0.0407545708042151</c:v>
                </c:pt>
                <c:pt idx="428">
                  <c:v>0.0474114223683193</c:v>
                </c:pt>
                <c:pt idx="429">
                  <c:v>-0.0242125979421787</c:v>
                </c:pt>
                <c:pt idx="430">
                  <c:v>-0.0605626036184024</c:v>
                </c:pt>
                <c:pt idx="431">
                  <c:v>0.00330720415648288</c:v>
                </c:pt>
                <c:pt idx="432">
                  <c:v>0.0419124568464951</c:v>
                </c:pt>
                <c:pt idx="433">
                  <c:v>0.00433120219186247</c:v>
                </c:pt>
                <c:pt idx="434">
                  <c:v>-0.00539601153595286</c:v>
                </c:pt>
                <c:pt idx="435">
                  <c:v>0.0282651558386279</c:v>
                </c:pt>
                <c:pt idx="436">
                  <c:v>-0.00524502370845441</c:v>
                </c:pt>
                <c:pt idx="437">
                  <c:v>-0.0152547453722769</c:v>
                </c:pt>
                <c:pt idx="438">
                  <c:v>-0.0268150398973695</c:v>
                </c:pt>
                <c:pt idx="439">
                  <c:v>0.0317301916992689</c:v>
                </c:pt>
                <c:pt idx="440">
                  <c:v>0.0588988204437641</c:v>
                </c:pt>
                <c:pt idx="441">
                  <c:v>-0.00664997241673063</c:v>
                </c:pt>
                <c:pt idx="442">
                  <c:v>-0.00129602251171966</c:v>
                </c:pt>
                <c:pt idx="443">
                  <c:v>-0.0106178277745893</c:v>
                </c:pt>
                <c:pt idx="444">
                  <c:v>0.0148393532193757</c:v>
                </c:pt>
                <c:pt idx="445">
                  <c:v>-0.0296912819038061</c:v>
                </c:pt>
                <c:pt idx="446">
                  <c:v>0.041067416072198</c:v>
                </c:pt>
                <c:pt idx="447">
                  <c:v>0.0204029885030353</c:v>
                </c:pt>
                <c:pt idx="448">
                  <c:v>-0.0237796248695594</c:v>
                </c:pt>
                <c:pt idx="449">
                  <c:v>0.0062524796571405</c:v>
                </c:pt>
                <c:pt idx="450">
                  <c:v>0.00703107701969053</c:v>
                </c:pt>
                <c:pt idx="451">
                  <c:v>0.00173595500943063</c:v>
                </c:pt>
                <c:pt idx="452">
                  <c:v>-0.00103061783417851</c:v>
                </c:pt>
                <c:pt idx="453">
                  <c:v>0.00468550811748657</c:v>
                </c:pt>
                <c:pt idx="454">
                  <c:v>-0.0417810160073532</c:v>
                </c:pt>
                <c:pt idx="455">
                  <c:v>-0.0359118533437955</c:v>
                </c:pt>
                <c:pt idx="456">
                  <c:v>-0.0448098768520519</c:v>
                </c:pt>
                <c:pt idx="457">
                  <c:v>0.029773239065935</c:v>
                </c:pt>
                <c:pt idx="458">
                  <c:v>0.0148381474829584</c:v>
                </c:pt>
                <c:pt idx="459">
                  <c:v>-0.0182661953888194</c:v>
                </c:pt>
                <c:pt idx="460">
                  <c:v>0.0435264702505235</c:v>
                </c:pt>
                <c:pt idx="461">
                  <c:v>-0.0347496288635242</c:v>
                </c:pt>
                <c:pt idx="462">
                  <c:v>-0.0334660917484718</c:v>
                </c:pt>
                <c:pt idx="463">
                  <c:v>-0.0469748063274357</c:v>
                </c:pt>
                <c:pt idx="464">
                  <c:v>0.0669131770766578</c:v>
                </c:pt>
                <c:pt idx="465">
                  <c:v>0.0118443233802899</c:v>
                </c:pt>
                <c:pt idx="466">
                  <c:v>0.0270627081975457</c:v>
                </c:pt>
                <c:pt idx="467">
                  <c:v>-0.0197630844198142</c:v>
                </c:pt>
                <c:pt idx="468">
                  <c:v>0.0283934443882371</c:v>
                </c:pt>
                <c:pt idx="469">
                  <c:v>0.00145207047895989</c:v>
                </c:pt>
                <c:pt idx="470">
                  <c:v>-0.0275343871506992</c:v>
                </c:pt>
                <c:pt idx="471">
                  <c:v>-0.0134566278255592</c:v>
                </c:pt>
                <c:pt idx="472">
                  <c:v>0.0102789269954535</c:v>
                </c:pt>
                <c:pt idx="473">
                  <c:v>-0.0158353326226471</c:v>
                </c:pt>
                <c:pt idx="474">
                  <c:v>0.0262649186358881</c:v>
                </c:pt>
                <c:pt idx="475">
                  <c:v>0.0194977937287416</c:v>
                </c:pt>
                <c:pt idx="476">
                  <c:v>-0.000456976721076009</c:v>
                </c:pt>
                <c:pt idx="477">
                  <c:v>0.000432698748597517</c:v>
                </c:pt>
                <c:pt idx="478">
                  <c:v>-0.0538941003761342</c:v>
                </c:pt>
                <c:pt idx="479">
                  <c:v>-0.0109425529950241</c:v>
                </c:pt>
                <c:pt idx="480">
                  <c:v>-0.000829350157870477</c:v>
                </c:pt>
                <c:pt idx="481">
                  <c:v>-1.41901693644078E-005</c:v>
                </c:pt>
                <c:pt idx="482">
                  <c:v>-0.0630328962150422</c:v>
                </c:pt>
                <c:pt idx="483">
                  <c:v>0.0487383905484322</c:v>
                </c:pt>
                <c:pt idx="484">
                  <c:v>-0.0146600262887598</c:v>
                </c:pt>
                <c:pt idx="485">
                  <c:v>0.00543343139561215</c:v>
                </c:pt>
                <c:pt idx="486">
                  <c:v>0.00010639381910141</c:v>
                </c:pt>
                <c:pt idx="487">
                  <c:v>0.0195631466042285</c:v>
                </c:pt>
                <c:pt idx="488">
                  <c:v>0.0252046041526408</c:v>
                </c:pt>
                <c:pt idx="489">
                  <c:v>0.00348623736784411</c:v>
                </c:pt>
                <c:pt idx="490">
                  <c:v>0.00147067370404958</c:v>
                </c:pt>
                <c:pt idx="491">
                  <c:v>7.48325177533891E-005</c:v>
                </c:pt>
                <c:pt idx="492">
                  <c:v>0.00709554923582804</c:v>
                </c:pt>
                <c:pt idx="493">
                  <c:v>0.00712253994056581</c:v>
                </c:pt>
                <c:pt idx="494">
                  <c:v>0.00497417976891614</c:v>
                </c:pt>
                <c:pt idx="495">
                  <c:v>-0.0230813189477142</c:v>
                </c:pt>
                <c:pt idx="496">
                  <c:v>0.0299572888966981</c:v>
                </c:pt>
                <c:pt idx="497">
                  <c:v>0.00561703130708272</c:v>
                </c:pt>
                <c:pt idx="498">
                  <c:v>-0.0218242578906088</c:v>
                </c:pt>
                <c:pt idx="499">
                  <c:v>0.0169420707049803</c:v>
                </c:pt>
                <c:pt idx="500">
                  <c:v>0.0653987609436714</c:v>
                </c:pt>
                <c:pt idx="501">
                  <c:v>-0.0126682837049173</c:v>
                </c:pt>
                <c:pt idx="502">
                  <c:v>-0.0233567022495262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92972"/>
        <c:axId val="79818974"/>
      </c:lineChart>
      <c:catAx>
        <c:axId val="4379297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18974"/>
        <c:crossesAt val="0"/>
        <c:auto val="1"/>
        <c:lblAlgn val="ctr"/>
        <c:lblOffset val="100"/>
        <c:noMultiLvlLbl val="0"/>
      </c:catAx>
      <c:valAx>
        <c:axId val="7981897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92972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sp500!$AJ$25:$AJ$127</c:f>
              <c:numCache>
                <c:formatCode>0.000</c:formatCode>
                <c:ptCount val="10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  <c:pt idx="73">
                  <c:v>0.00896791935885666</c:v>
                </c:pt>
                <c:pt idx="74">
                  <c:v>-0.0176766622477359</c:v>
                </c:pt>
                <c:pt idx="75">
                  <c:v>0.0171839168538889</c:v>
                </c:pt>
                <c:pt idx="76">
                  <c:v>-0.00161188876504761</c:v>
                </c:pt>
                <c:pt idx="77">
                  <c:v>0.00390670095221577</c:v>
                </c:pt>
                <c:pt idx="78">
                  <c:v>0.000937793890850504</c:v>
                </c:pt>
                <c:pt idx="79">
                  <c:v>-0.00328890833355783</c:v>
                </c:pt>
                <c:pt idx="80">
                  <c:v>-0.0208041204647429</c:v>
                </c:pt>
                <c:pt idx="81">
                  <c:v>-0.0161802718777842</c:v>
                </c:pt>
                <c:pt idx="82">
                  <c:v>-0.0183598866069811</c:v>
                </c:pt>
                <c:pt idx="83">
                  <c:v>-0.00186217544998438</c:v>
                </c:pt>
                <c:pt idx="84">
                  <c:v>-0.014852336966487</c:v>
                </c:pt>
                <c:pt idx="85">
                  <c:v>0.0107675258218304</c:v>
                </c:pt>
                <c:pt idx="86">
                  <c:v>0.0430861390016379</c:v>
                </c:pt>
                <c:pt idx="87">
                  <c:v>-0.017745620062752</c:v>
                </c:pt>
                <c:pt idx="88">
                  <c:v>0.00739254635894046</c:v>
                </c:pt>
                <c:pt idx="89">
                  <c:v>0.0012649526929195</c:v>
                </c:pt>
                <c:pt idx="90">
                  <c:v>0.0036851313363032</c:v>
                </c:pt>
                <c:pt idx="91">
                  <c:v>-0.00421229979791269</c:v>
                </c:pt>
                <c:pt idx="92">
                  <c:v>0.00920036601209965</c:v>
                </c:pt>
                <c:pt idx="93">
                  <c:v>-0.0183431631641468</c:v>
                </c:pt>
                <c:pt idx="94">
                  <c:v>0.0318840153695058</c:v>
                </c:pt>
                <c:pt idx="95">
                  <c:v>0.00523376013045183</c:v>
                </c:pt>
                <c:pt idx="96">
                  <c:v>0.000730763362649852</c:v>
                </c:pt>
                <c:pt idx="97">
                  <c:v>0.00660575140549712</c:v>
                </c:pt>
                <c:pt idx="98">
                  <c:v>0.00838438728134167</c:v>
                </c:pt>
                <c:pt idx="99">
                  <c:v>0.0116920662936588</c:v>
                </c:pt>
                <c:pt idx="100">
                  <c:v>-0.00548326155511434</c:v>
                </c:pt>
                <c:pt idx="101">
                  <c:v>-0.0201149711127286</c:v>
                </c:pt>
                <c:pt idx="102">
                  <c:v>-0.00392258425790221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972040"/>
        <c:axId val="60282402"/>
      </c:lineChart>
      <c:catAx>
        <c:axId val="2697204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282402"/>
        <c:crossesAt val="0"/>
        <c:auto val="1"/>
        <c:lblAlgn val="ctr"/>
        <c:lblOffset val="100"/>
        <c:noMultiLvlLbl val="0"/>
      </c:catAx>
      <c:valAx>
        <c:axId val="6028240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7204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sp500!$AJ$25:$AJ$97</c:f>
              <c:numCache>
                <c:formatCode>0.000</c:formatCode>
                <c:ptCount val="7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523755"/>
        <c:axId val="21325489"/>
      </c:lineChart>
      <c:catAx>
        <c:axId val="7752375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25489"/>
        <c:crossesAt val="0"/>
        <c:auto val="1"/>
        <c:lblAlgn val="ctr"/>
        <c:lblOffset val="100"/>
        <c:noMultiLvlLbl val="0"/>
      </c:catAx>
      <c:valAx>
        <c:axId val="2132548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2375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ENE vs W5000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tx>
            <c:strRef>
              <c:f>"ENE vs W5000"</c:f>
              <c:strCache>
                <c:ptCount val="1"/>
                <c:pt idx="0">
                  <c:v>ENE vs W5000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w5000!$V$3:$V$105</c:f>
              <c:numCache>
                <c:formatCode>0.000</c:formatCode>
                <c:ptCount val="103"/>
                <c:pt idx="0">
                  <c:v>0.00705146714517772</c:v>
                </c:pt>
                <c:pt idx="1">
                  <c:v>0.00840102795464738</c:v>
                </c:pt>
                <c:pt idx="2">
                  <c:v>-0.0239718853821792</c:v>
                </c:pt>
                <c:pt idx="3">
                  <c:v>-0.0871988052718944</c:v>
                </c:pt>
                <c:pt idx="4">
                  <c:v>0.011038693245967</c:v>
                </c:pt>
                <c:pt idx="5">
                  <c:v>0.0350348615334724</c:v>
                </c:pt>
                <c:pt idx="6">
                  <c:v>0.0240754674447969</c:v>
                </c:pt>
                <c:pt idx="7">
                  <c:v>-0.0439236389244002</c:v>
                </c:pt>
                <c:pt idx="8">
                  <c:v>-0.060154834686661</c:v>
                </c:pt>
                <c:pt idx="9">
                  <c:v>0.029735487473363</c:v>
                </c:pt>
                <c:pt idx="10">
                  <c:v>0.0720580035647066</c:v>
                </c:pt>
                <c:pt idx="11">
                  <c:v>0.00242257137302883</c:v>
                </c:pt>
                <c:pt idx="12">
                  <c:v>0.0508983722433461</c:v>
                </c:pt>
                <c:pt idx="13">
                  <c:v>0.00268628207229184</c:v>
                </c:pt>
                <c:pt idx="14">
                  <c:v>0.0173545075592646</c:v>
                </c:pt>
                <c:pt idx="15">
                  <c:v>0.0333410262584438</c:v>
                </c:pt>
                <c:pt idx="16">
                  <c:v>-0.0132800665269896</c:v>
                </c:pt>
                <c:pt idx="17">
                  <c:v>0.00992367422067107</c:v>
                </c:pt>
                <c:pt idx="18">
                  <c:v>-0.0216015874616693</c:v>
                </c:pt>
                <c:pt idx="19">
                  <c:v>0.0539073723142971</c:v>
                </c:pt>
                <c:pt idx="20">
                  <c:v>0.00713307050427402</c:v>
                </c:pt>
                <c:pt idx="21">
                  <c:v>0.0345947597363686</c:v>
                </c:pt>
                <c:pt idx="22">
                  <c:v>-0.0253891594620765</c:v>
                </c:pt>
                <c:pt idx="23">
                  <c:v>0.0158133798327307</c:v>
                </c:pt>
                <c:pt idx="24">
                  <c:v>-0.0110832794195044</c:v>
                </c:pt>
                <c:pt idx="25">
                  <c:v>0.0204300853786406</c:v>
                </c:pt>
                <c:pt idx="26">
                  <c:v>-0.044494771224983</c:v>
                </c:pt>
                <c:pt idx="27">
                  <c:v>-0.00371554674196485</c:v>
                </c:pt>
                <c:pt idx="28">
                  <c:v>0.0261924943011426</c:v>
                </c:pt>
                <c:pt idx="29">
                  <c:v>-0.0209680806988126</c:v>
                </c:pt>
                <c:pt idx="30">
                  <c:v>0.0436295259495581</c:v>
                </c:pt>
                <c:pt idx="31">
                  <c:v>0.011180219298223</c:v>
                </c:pt>
                <c:pt idx="32">
                  <c:v>-0.0305160758384148</c:v>
                </c:pt>
                <c:pt idx="33">
                  <c:v>0.0166596096777692</c:v>
                </c:pt>
                <c:pt idx="34">
                  <c:v>0.0245807598773272</c:v>
                </c:pt>
                <c:pt idx="35">
                  <c:v>0.00796204602259934</c:v>
                </c:pt>
                <c:pt idx="36">
                  <c:v>0.00722239475309193</c:v>
                </c:pt>
                <c:pt idx="37">
                  <c:v>0.0116584763963775</c:v>
                </c:pt>
                <c:pt idx="38">
                  <c:v>-0.00400860213089769</c:v>
                </c:pt>
                <c:pt idx="39">
                  <c:v>0.0145000742006344</c:v>
                </c:pt>
                <c:pt idx="40">
                  <c:v>-0.013389720700057</c:v>
                </c:pt>
                <c:pt idx="41">
                  <c:v>-0.0319882099695227</c:v>
                </c:pt>
                <c:pt idx="42">
                  <c:v>-0.00709174370969643</c:v>
                </c:pt>
                <c:pt idx="43">
                  <c:v>0.0181411161809148</c:v>
                </c:pt>
                <c:pt idx="44">
                  <c:v>0.00111173931923875</c:v>
                </c:pt>
                <c:pt idx="45">
                  <c:v>0.00509805535479414</c:v>
                </c:pt>
                <c:pt idx="46">
                  <c:v>0.0290903080872944</c:v>
                </c:pt>
                <c:pt idx="47">
                  <c:v>0.0129789977454687</c:v>
                </c:pt>
                <c:pt idx="48">
                  <c:v>0.00344583978158446</c:v>
                </c:pt>
                <c:pt idx="49">
                  <c:v>-0.0150728433215558</c:v>
                </c:pt>
                <c:pt idx="50">
                  <c:v>-0.0130236461216601</c:v>
                </c:pt>
                <c:pt idx="51">
                  <c:v>-0.0485625492390053</c:v>
                </c:pt>
                <c:pt idx="52">
                  <c:v>-0.00443709358864303</c:v>
                </c:pt>
                <c:pt idx="53">
                  <c:v>0.0248105325118238</c:v>
                </c:pt>
                <c:pt idx="54">
                  <c:v>0.031701788708774</c:v>
                </c:pt>
                <c:pt idx="55">
                  <c:v>-0.0337538577200831</c:v>
                </c:pt>
                <c:pt idx="56">
                  <c:v>0.0102734084119953</c:v>
                </c:pt>
                <c:pt idx="57">
                  <c:v>-0.0179589642475642</c:v>
                </c:pt>
                <c:pt idx="58">
                  <c:v>-0.00760047947630936</c:v>
                </c:pt>
                <c:pt idx="59">
                  <c:v>-0.031547051936641</c:v>
                </c:pt>
                <c:pt idx="60">
                  <c:v>0.0408536690679098</c:v>
                </c:pt>
                <c:pt idx="61">
                  <c:v>-0.00710256330201354</c:v>
                </c:pt>
                <c:pt idx="62">
                  <c:v>-0.0411391594422783</c:v>
                </c:pt>
                <c:pt idx="63">
                  <c:v>0.016589189470856</c:v>
                </c:pt>
                <c:pt idx="64">
                  <c:v>0.0529385142803399</c:v>
                </c:pt>
                <c:pt idx="65">
                  <c:v>0.0163711492241982</c:v>
                </c:pt>
                <c:pt idx="66">
                  <c:v>0.0383084448589173</c:v>
                </c:pt>
                <c:pt idx="67">
                  <c:v>-0.00987741684832507</c:v>
                </c:pt>
                <c:pt idx="68">
                  <c:v>-0.00392654853052599</c:v>
                </c:pt>
                <c:pt idx="69">
                  <c:v>0.0159942013431738</c:v>
                </c:pt>
                <c:pt idx="70">
                  <c:v>-0.000185559338081418</c:v>
                </c:pt>
                <c:pt idx="71">
                  <c:v>0.0233404278884898</c:v>
                </c:pt>
                <c:pt idx="72">
                  <c:v>0.0183278817895503</c:v>
                </c:pt>
                <c:pt idx="73">
                  <c:v>-0.0414280609774938</c:v>
                </c:pt>
                <c:pt idx="74">
                  <c:v>0.0178089969404531</c:v>
                </c:pt>
                <c:pt idx="75">
                  <c:v>0.0273598595699546</c:v>
                </c:pt>
                <c:pt idx="76">
                  <c:v>-0.0267928601722614</c:v>
                </c:pt>
                <c:pt idx="77">
                  <c:v>-0.00368068843724374</c:v>
                </c:pt>
                <c:pt idx="78">
                  <c:v>0.00924895419842605</c:v>
                </c:pt>
                <c:pt idx="79">
                  <c:v>-0.0108246453103742</c:v>
                </c:pt>
                <c:pt idx="80">
                  <c:v>-0.0105780952480497</c:v>
                </c:pt>
                <c:pt idx="81">
                  <c:v>0.0289076744060228</c:v>
                </c:pt>
                <c:pt idx="82">
                  <c:v>-0.00292787570654726</c:v>
                </c:pt>
                <c:pt idx="83">
                  <c:v>-0.0054160325597752</c:v>
                </c:pt>
                <c:pt idx="84">
                  <c:v>0.0659568133793253</c:v>
                </c:pt>
                <c:pt idx="85">
                  <c:v>-0.010507030072457</c:v>
                </c:pt>
                <c:pt idx="86">
                  <c:v>-0.0314171812247216</c:v>
                </c:pt>
                <c:pt idx="87">
                  <c:v>-0.0270662291400313</c:v>
                </c:pt>
                <c:pt idx="88">
                  <c:v>-0.0279447964659325</c:v>
                </c:pt>
                <c:pt idx="89">
                  <c:v>0.0161479844618831</c:v>
                </c:pt>
                <c:pt idx="90">
                  <c:v>-0.0211522334131527</c:v>
                </c:pt>
                <c:pt idx="91">
                  <c:v>-0.0307156070411464</c:v>
                </c:pt>
                <c:pt idx="92">
                  <c:v>0.0480124240853995</c:v>
                </c:pt>
                <c:pt idx="93">
                  <c:v>-0.0468426581383162</c:v>
                </c:pt>
                <c:pt idx="94">
                  <c:v>0.0183228707384731</c:v>
                </c:pt>
                <c:pt idx="95">
                  <c:v>0.0504607173789374</c:v>
                </c:pt>
                <c:pt idx="96">
                  <c:v>-0.00512170747455702</c:v>
                </c:pt>
                <c:pt idx="97">
                  <c:v>0.0129597993041215</c:v>
                </c:pt>
                <c:pt idx="98">
                  <c:v>-0.0178459838586045</c:v>
                </c:pt>
                <c:pt idx="99">
                  <c:v>-0.00839525436603653</c:v>
                </c:pt>
                <c:pt idx="100">
                  <c:v>0.0349740385056134</c:v>
                </c:pt>
                <c:pt idx="101">
                  <c:v>-0.0099150757943131</c:v>
                </c:pt>
                <c:pt idx="102">
                  <c:v>-0.022375286239184</c:v>
                </c:pt>
              </c:numCache>
            </c:numRef>
          </c:xVal>
          <c:yVal>
            <c:numRef>
              <c:f>w5000!$W$3:$W$105</c:f>
              <c:numCache>
                <c:formatCode>0.000</c:formatCode>
                <c:ptCount val="103"/>
                <c:pt idx="0">
                  <c:v>-0.0314087758321215</c:v>
                </c:pt>
                <c:pt idx="1">
                  <c:v>0.0265598764469486</c:v>
                </c:pt>
                <c:pt idx="2">
                  <c:v>-0.0366145803695314</c:v>
                </c:pt>
                <c:pt idx="3">
                  <c:v>-0.0604029971799907</c:v>
                </c:pt>
                <c:pt idx="4">
                  <c:v>0.00470182369367357</c:v>
                </c:pt>
                <c:pt idx="5">
                  <c:v>0.154127561590115</c:v>
                </c:pt>
                <c:pt idx="6">
                  <c:v>0.0390068647184574</c:v>
                </c:pt>
                <c:pt idx="7">
                  <c:v>-0.00553077815257159</c:v>
                </c:pt>
                <c:pt idx="8">
                  <c:v>-0.0288554601365932</c:v>
                </c:pt>
                <c:pt idx="9">
                  <c:v>-0.0139882745192601</c:v>
                </c:pt>
                <c:pt idx="10">
                  <c:v>0.0272484508957552</c:v>
                </c:pt>
                <c:pt idx="11">
                  <c:v>-0.0220750911154106</c:v>
                </c:pt>
                <c:pt idx="12">
                  <c:v>0.0863682241014849</c:v>
                </c:pt>
                <c:pt idx="13">
                  <c:v>-0.020900889596895</c:v>
                </c:pt>
                <c:pt idx="14">
                  <c:v>-0.000855769194089449</c:v>
                </c:pt>
                <c:pt idx="15">
                  <c:v>-0.00195977772032464</c:v>
                </c:pt>
                <c:pt idx="16">
                  <c:v>-0.0577409578476698</c:v>
                </c:pt>
                <c:pt idx="17">
                  <c:v>0.0498235382686</c:v>
                </c:pt>
                <c:pt idx="18">
                  <c:v>0.011791020092588</c:v>
                </c:pt>
                <c:pt idx="19">
                  <c:v>0.0638014540927231</c:v>
                </c:pt>
                <c:pt idx="20">
                  <c:v>-0.036011601014193</c:v>
                </c:pt>
                <c:pt idx="21">
                  <c:v>0.0488257762998732</c:v>
                </c:pt>
                <c:pt idx="22">
                  <c:v>0.0696064250557389</c:v>
                </c:pt>
                <c:pt idx="23">
                  <c:v>0.021765657538317</c:v>
                </c:pt>
                <c:pt idx="24">
                  <c:v>-0.0142683107206796</c:v>
                </c:pt>
                <c:pt idx="25">
                  <c:v>-0.00279447989970367</c:v>
                </c:pt>
                <c:pt idx="26">
                  <c:v>-0.0164411862460131</c:v>
                </c:pt>
                <c:pt idx="27">
                  <c:v>-0.0186806497851309</c:v>
                </c:pt>
                <c:pt idx="28">
                  <c:v>0.101060287965451</c:v>
                </c:pt>
                <c:pt idx="29">
                  <c:v>-0.0723014560505584</c:v>
                </c:pt>
                <c:pt idx="30">
                  <c:v>0.103673027657428</c:v>
                </c:pt>
                <c:pt idx="31">
                  <c:v>-0.0347879944790851</c:v>
                </c:pt>
                <c:pt idx="32">
                  <c:v>-0.0276409259156721</c:v>
                </c:pt>
                <c:pt idx="33">
                  <c:v>-0.024589544424506</c:v>
                </c:pt>
                <c:pt idx="34">
                  <c:v>-0.02709700591298</c:v>
                </c:pt>
                <c:pt idx="35">
                  <c:v>0.0760904365095984</c:v>
                </c:pt>
                <c:pt idx="36">
                  <c:v>-0.010998531031646</c:v>
                </c:pt>
                <c:pt idx="37">
                  <c:v>0.0788390686733088</c:v>
                </c:pt>
                <c:pt idx="38">
                  <c:v>0.0677422286404504</c:v>
                </c:pt>
                <c:pt idx="39">
                  <c:v>-0.0325525124588445</c:v>
                </c:pt>
                <c:pt idx="40">
                  <c:v>-0.0209903820612163</c:v>
                </c:pt>
                <c:pt idx="41">
                  <c:v>-0.000863653879899245</c:v>
                </c:pt>
                <c:pt idx="42">
                  <c:v>0.0248133930328397</c:v>
                </c:pt>
                <c:pt idx="43">
                  <c:v>0.0450221574081449</c:v>
                </c:pt>
                <c:pt idx="44">
                  <c:v>-6.19154265077815E-005</c:v>
                </c:pt>
                <c:pt idx="45">
                  <c:v>-0.0144281572937863</c:v>
                </c:pt>
                <c:pt idx="46">
                  <c:v>0.0565119280062552</c:v>
                </c:pt>
                <c:pt idx="47">
                  <c:v>0.0220419337081505</c:v>
                </c:pt>
                <c:pt idx="48">
                  <c:v>-0.0135722614061124</c:v>
                </c:pt>
                <c:pt idx="49">
                  <c:v>0.0316699438496877</c:v>
                </c:pt>
                <c:pt idx="50">
                  <c:v>-0.015511987346197</c:v>
                </c:pt>
                <c:pt idx="51">
                  <c:v>0.00804837909373608</c:v>
                </c:pt>
                <c:pt idx="52">
                  <c:v>0.0378276856475226</c:v>
                </c:pt>
                <c:pt idx="53">
                  <c:v>-0.00836946074975404</c:v>
                </c:pt>
                <c:pt idx="54">
                  <c:v>-0.0137607288199236</c:v>
                </c:pt>
                <c:pt idx="55">
                  <c:v>-0.0429468700771481</c:v>
                </c:pt>
                <c:pt idx="56">
                  <c:v>-0.0221259918242578</c:v>
                </c:pt>
                <c:pt idx="57">
                  <c:v>0.0284688060630333</c:v>
                </c:pt>
                <c:pt idx="58">
                  <c:v>-0.0519370125653039</c:v>
                </c:pt>
                <c:pt idx="59">
                  <c:v>-0.000899615379480215</c:v>
                </c:pt>
                <c:pt idx="60">
                  <c:v>-0.0293833203336628</c:v>
                </c:pt>
                <c:pt idx="61">
                  <c:v>0.0105010360863178</c:v>
                </c:pt>
                <c:pt idx="62">
                  <c:v>0.0103398340050799</c:v>
                </c:pt>
                <c:pt idx="63">
                  <c:v>-0.0407671863900745</c:v>
                </c:pt>
                <c:pt idx="64">
                  <c:v>0.0139649885270133</c:v>
                </c:pt>
                <c:pt idx="65">
                  <c:v>0.0251899446884911</c:v>
                </c:pt>
                <c:pt idx="66">
                  <c:v>0.0452073824516644</c:v>
                </c:pt>
                <c:pt idx="67">
                  <c:v>-0.1380561389994</c:v>
                </c:pt>
                <c:pt idx="68">
                  <c:v>0.0639453084622857</c:v>
                </c:pt>
                <c:pt idx="69">
                  <c:v>-0.0353528584147876</c:v>
                </c:pt>
                <c:pt idx="70">
                  <c:v>0.0247551418143505</c:v>
                </c:pt>
                <c:pt idx="71">
                  <c:v>0.0759273076974429</c:v>
                </c:pt>
                <c:pt idx="72">
                  <c:v>0.0750565719445015</c:v>
                </c:pt>
                <c:pt idx="73">
                  <c:v>0.0149003235484509</c:v>
                </c:pt>
                <c:pt idx="74">
                  <c:v>0.169441276213506</c:v>
                </c:pt>
                <c:pt idx="75">
                  <c:v>0.0378189899193163</c:v>
                </c:pt>
                <c:pt idx="76">
                  <c:v>0.141493941377514</c:v>
                </c:pt>
                <c:pt idx="77">
                  <c:v>0.027589664558429</c:v>
                </c:pt>
                <c:pt idx="78">
                  <c:v>0.0556029243350011</c:v>
                </c:pt>
                <c:pt idx="79">
                  <c:v>0.0506828574648952</c:v>
                </c:pt>
                <c:pt idx="80">
                  <c:v>-0.0645754919389066</c:v>
                </c:pt>
                <c:pt idx="81">
                  <c:v>0.0533570299735541</c:v>
                </c:pt>
                <c:pt idx="82">
                  <c:v>-0.0273425389984114</c:v>
                </c:pt>
                <c:pt idx="83">
                  <c:v>0.0175177280954044</c:v>
                </c:pt>
                <c:pt idx="84">
                  <c:v>0.0957109606295332</c:v>
                </c:pt>
                <c:pt idx="85">
                  <c:v>0.0180478231024866</c:v>
                </c:pt>
                <c:pt idx="86">
                  <c:v>-0.131001383862704</c:v>
                </c:pt>
                <c:pt idx="87">
                  <c:v>0.0674488317170011</c:v>
                </c:pt>
                <c:pt idx="88">
                  <c:v>-0.00987638470352027</c:v>
                </c:pt>
                <c:pt idx="89">
                  <c:v>0.0334890834594514</c:v>
                </c:pt>
                <c:pt idx="90">
                  <c:v>0.022061631436496</c:v>
                </c:pt>
                <c:pt idx="91">
                  <c:v>0.000569657232785652</c:v>
                </c:pt>
                <c:pt idx="92">
                  <c:v>0.0356492976639981</c:v>
                </c:pt>
                <c:pt idx="93">
                  <c:v>-0.130967555809258</c:v>
                </c:pt>
                <c:pt idx="94">
                  <c:v>0.0795282900797426</c:v>
                </c:pt>
                <c:pt idx="95">
                  <c:v>-0.0216341519623165</c:v>
                </c:pt>
                <c:pt idx="96">
                  <c:v>0.00765079819479995</c:v>
                </c:pt>
                <c:pt idx="97">
                  <c:v>0.0292973290855049</c:v>
                </c:pt>
                <c:pt idx="98">
                  <c:v>-0.0735888276588553</c:v>
                </c:pt>
                <c:pt idx="99">
                  <c:v>-0.0355448445890087</c:v>
                </c:pt>
                <c:pt idx="100">
                  <c:v>0.0722587727071822</c:v>
                </c:pt>
                <c:pt idx="101">
                  <c:v>0.0163775222220151</c:v>
                </c:pt>
                <c:pt idx="102">
                  <c:v>-0.00427596221495866</c:v>
                </c:pt>
              </c:numCache>
            </c:numRef>
          </c:yVal>
          <c:smooth val="0"/>
        </c:ser>
        <c:axId val="28396550"/>
        <c:axId val="4168040"/>
      </c:scatterChart>
      <c:valAx>
        <c:axId val="28396550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8040"/>
        <c:crossesAt val="0"/>
        <c:crossBetween val="midCat"/>
      </c:valAx>
      <c:valAx>
        <c:axId val="41680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96550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sp500!$AH$25:$AH$54</c:f>
              <c:strCache>
                <c:ptCount val="30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</c:strCache>
            </c:strRef>
          </c:cat>
          <c:val>
            <c:numRef>
              <c:f>sp500!$AJ$25:$AJ$54</c:f>
              <c:numCache>
                <c:formatCode>0.000</c:formatCode>
                <c:ptCount val="30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8939"/>
        <c:axId val="17736705"/>
      </c:lineChart>
      <c:catAx>
        <c:axId val="51893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736705"/>
        <c:crossesAt val="0"/>
        <c:auto val="1"/>
        <c:lblAlgn val="ctr"/>
        <c:lblOffset val="100"/>
        <c:noMultiLvlLbl val="0"/>
      </c:catAx>
      <c:valAx>
        <c:axId val="1773670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93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"W5000"</c:f>
              <c:strCache>
                <c:ptCount val="1"/>
                <c:pt idx="0">
                  <c:v>W5000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w5000!$BI$3:$BI$105</c:f>
              <c:strCache>
                <c:ptCount val="103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</c:strCache>
            </c:strRef>
          </c:cat>
          <c:val>
            <c:numRef>
              <c:f>w5000!$BM$3:$BM$105</c:f>
              <c:numCache>
                <c:formatCode>General</c:formatCode>
                <c:ptCount val="103"/>
              </c:numCache>
            </c:numRef>
          </c:val>
          <c:smooth val="0"/>
        </c:ser>
        <c:ser>
          <c:idx val="1"/>
          <c:order val="1"/>
          <c:tx>
            <c:strRef>
              <c:f>"ENE"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w5000!$BI$3:$BI$105</c:f>
              <c:strCache>
                <c:ptCount val="103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</c:strCache>
            </c:strRef>
          </c:cat>
          <c:val>
            <c:numRef>
              <c:f>w5000!$BN$3:$BN$105</c:f>
              <c:numCache>
                <c:formatCode>General</c:formatCode>
                <c:ptCount val="103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091401"/>
        <c:axId val="57941227"/>
      </c:lineChart>
      <c:catAx>
        <c:axId val="50914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941227"/>
        <c:crossesAt val="0"/>
        <c:auto val="1"/>
        <c:lblAlgn val="ctr"/>
        <c:lblOffset val="100"/>
        <c:noMultiLvlLbl val="0"/>
      </c:catAx>
      <c:valAx>
        <c:axId val="5794122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9140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w5000!$BP$25:$BP$381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w5000!$BR$25:$BR$381</c:f>
              <c:numCache>
                <c:formatCode>0.000</c:formatCode>
                <c:ptCount val="357"/>
                <c:pt idx="0">
                  <c:v>-0.0181583865624918</c:v>
                </c:pt>
                <c:pt idx="1">
                  <c:v>-0.00520504179853577</c:v>
                </c:pt>
                <c:pt idx="2">
                  <c:v>0.0348525596019811</c:v>
                </c:pt>
                <c:pt idx="3">
                  <c:v>0.0907690201624887</c:v>
                </c:pt>
                <c:pt idx="4">
                  <c:v>0.0118164127886886</c:v>
                </c:pt>
                <c:pt idx="5">
                  <c:v>-0.0427703286732583</c:v>
                </c:pt>
                <c:pt idx="6">
                  <c:v>0.0128942434813575</c:v>
                </c:pt>
                <c:pt idx="7">
                  <c:v>0.0838784085484847</c:v>
                </c:pt>
                <c:pt idx="8">
                  <c:v>0.0298603966692702</c:v>
                </c:pt>
                <c:pt idx="9">
                  <c:v>0.0511212308855404</c:v>
                </c:pt>
                <c:pt idx="10">
                  <c:v>-0.0145564462856192</c:v>
                </c:pt>
                <c:pt idx="11">
                  <c:v>-0.0376214547882318</c:v>
                </c:pt>
                <c:pt idx="12">
                  <c:v>0.260237434324454</c:v>
                </c:pt>
                <c:pt idx="13">
                  <c:v>0.0623667358651284</c:v>
                </c:pt>
                <c:pt idx="14">
                  <c:v>-0.0817253581570516</c:v>
                </c:pt>
                <c:pt idx="15">
                  <c:v>-0.0601116664613865</c:v>
                </c:pt>
                <c:pt idx="16">
                  <c:v>-0.000454237938259208</c:v>
                </c:pt>
                <c:pt idx="17">
                  <c:v>-0.000428674448643599</c:v>
                </c:pt>
                <c:pt idx="18">
                  <c:v>-0.00166430823848361</c:v>
                </c:pt>
                <c:pt idx="19">
                  <c:v>0.12076756973887</c:v>
                </c:pt>
                <c:pt idx="20">
                  <c:v>-0.0549696294989483</c:v>
                </c:pt>
                <c:pt idx="21">
                  <c:v>-0.0260562593745475</c:v>
                </c:pt>
                <c:pt idx="22">
                  <c:v>0.00689317378009427</c:v>
                </c:pt>
                <c:pt idx="23">
                  <c:v>-0.0304831751927974</c:v>
                </c:pt>
                <c:pt idx="24">
                  <c:v>0.0108182350322991</c:v>
                </c:pt>
                <c:pt idx="25">
                  <c:v>0.0526474907615246</c:v>
                </c:pt>
                <c:pt idx="26">
                  <c:v>0.0124260775616553</c:v>
                </c:pt>
                <c:pt idx="27">
                  <c:v>0.0153674401857122</c:v>
                </c:pt>
                <c:pt idx="28">
                  <c:v>-0.0184669241791675</c:v>
                </c:pt>
                <c:pt idx="29">
                  <c:v>0.0282631825978895</c:v>
                </c:pt>
                <c:pt idx="30">
                  <c:v>0.013836982875432</c:v>
                </c:pt>
                <c:pt idx="31">
                  <c:v>0.0159588847040438</c:v>
                </c:pt>
                <c:pt idx="32">
                  <c:v>0.00424731122676548</c:v>
                </c:pt>
                <c:pt idx="33">
                  <c:v>-0.00503368661290647</c:v>
                </c:pt>
                <c:pt idx="34">
                  <c:v>-0.0470164206447103</c:v>
                </c:pt>
                <c:pt idx="35">
                  <c:v>-0.0132418966446144</c:v>
                </c:pt>
                <c:pt idx="36">
                  <c:v>0.00208058139743029</c:v>
                </c:pt>
                <c:pt idx="37">
                  <c:v>0.00529072261742474</c:v>
                </c:pt>
                <c:pt idx="38">
                  <c:v>-0.0161981166787225</c:v>
                </c:pt>
                <c:pt idx="39">
                  <c:v>0.0526815540707093</c:v>
                </c:pt>
                <c:pt idx="40">
                  <c:v>-0.00212641529030981</c:v>
                </c:pt>
                <c:pt idx="41">
                  <c:v>-0.00915586609419288</c:v>
                </c:pt>
                <c:pt idx="42">
                  <c:v>-0.00767049716369392</c:v>
                </c:pt>
                <c:pt idx="43">
                  <c:v>0.00715609993296956</c:v>
                </c:pt>
                <c:pt idx="44">
                  <c:v>0.0459721484079685</c:v>
                </c:pt>
                <c:pt idx="45">
                  <c:v>-0.0605562689352925</c:v>
                </c:pt>
                <c:pt idx="46">
                  <c:v>-0.0290727101986594</c:v>
                </c:pt>
                <c:pt idx="47">
                  <c:v>0.0346630670584733</c:v>
                </c:pt>
                <c:pt idx="48">
                  <c:v>-0.0256607693893195</c:v>
                </c:pt>
                <c:pt idx="49">
                  <c:v>-0.00329262967989713</c:v>
                </c:pt>
                <c:pt idx="50">
                  <c:v>0.0451414604823118</c:v>
                </c:pt>
                <c:pt idx="51">
                  <c:v>-0.00371946531995681</c:v>
                </c:pt>
                <c:pt idx="52">
                  <c:v>-0.00493363744697374</c:v>
                </c:pt>
                <c:pt idx="53">
                  <c:v>-0.00361836326256549</c:v>
                </c:pt>
                <c:pt idx="54">
                  <c:v>0.0376530323695819</c:v>
                </c:pt>
                <c:pt idx="55">
                  <c:v>0.0409417372007799</c:v>
                </c:pt>
                <c:pt idx="56">
                  <c:v>-0.0337347190783386</c:v>
                </c:pt>
                <c:pt idx="57">
                  <c:v>-0.0143246896176111</c:v>
                </c:pt>
                <c:pt idx="58">
                  <c:v>0.0472246043442077</c:v>
                </c:pt>
                <c:pt idx="59">
                  <c:v>-0.0277812556467689</c:v>
                </c:pt>
                <c:pt idx="60">
                  <c:v>0.0540743888245685</c:v>
                </c:pt>
                <c:pt idx="61">
                  <c:v>-0.0508642115531917</c:v>
                </c:pt>
                <c:pt idx="62">
                  <c:v>0.0341038526414407</c:v>
                </c:pt>
                <c:pt idx="63">
                  <c:v>-0.0125664318654342</c:v>
                </c:pt>
                <c:pt idx="64">
                  <c:v>-0.105679121951767</c:v>
                </c:pt>
                <c:pt idx="65">
                  <c:v>0.017276154621018</c:v>
                </c:pt>
                <c:pt idx="66">
                  <c:v>0.0145955882324771</c:v>
                </c:pt>
                <c:pt idx="67">
                  <c:v>0.0465665465584725</c:v>
                </c:pt>
                <c:pt idx="68">
                  <c:v>-0.0101068253366965</c:v>
                </c:pt>
                <c:pt idx="69">
                  <c:v>-0.01287069284319</c:v>
                </c:pt>
                <c:pt idx="70">
                  <c:v>0.0403420706769645</c:v>
                </c:pt>
                <c:pt idx="71">
                  <c:v>0.0453606592590181</c:v>
                </c:pt>
                <c:pt idx="72">
                  <c:v>-0.0282255550321228</c:v>
                </c:pt>
                <c:pt idx="73">
                  <c:v>-0.0556840899131985</c:v>
                </c:pt>
                <c:pt idx="74">
                  <c:v>0.00301827985187092</c:v>
                </c:pt>
                <c:pt idx="75">
                  <c:v>0.0400009090267132</c:v>
                </c:pt>
                <c:pt idx="76">
                  <c:v>0.00607602307620724</c:v>
                </c:pt>
                <c:pt idx="77">
                  <c:v>-0.00330146943582605</c:v>
                </c:pt>
                <c:pt idx="78">
                  <c:v>0.0306576330197074</c:v>
                </c:pt>
                <c:pt idx="79">
                  <c:v>-0.00627823928970088</c:v>
                </c:pt>
                <c:pt idx="80">
                  <c:v>-0.0168219929972836</c:v>
                </c:pt>
                <c:pt idx="81">
                  <c:v>-0.0312954841521055</c:v>
                </c:pt>
                <c:pt idx="82">
                  <c:v>0.0318301432648628</c:v>
                </c:pt>
                <c:pt idx="83">
                  <c:v>0.0590402280102792</c:v>
                </c:pt>
                <c:pt idx="84">
                  <c:v>-0.0095828477872243</c:v>
                </c:pt>
                <c:pt idx="85">
                  <c:v>-0.00356383044132557</c:v>
                </c:pt>
                <c:pt idx="86">
                  <c:v>-0.00827669217487452</c:v>
                </c:pt>
                <c:pt idx="87">
                  <c:v>0.0154415755360545</c:v>
                </c:pt>
                <c:pt idx="88">
                  <c:v>-0.0296800550735387</c:v>
                </c:pt>
                <c:pt idx="89">
                  <c:v>0.0405161554466097</c:v>
                </c:pt>
                <c:pt idx="90">
                  <c:v>0.0217244207950055</c:v>
                </c:pt>
                <c:pt idx="91">
                  <c:v>-0.0223172763377576</c:v>
                </c:pt>
                <c:pt idx="92">
                  <c:v>0.00896369371205529</c:v>
                </c:pt>
                <c:pt idx="93">
                  <c:v>0.00696130634356225</c:v>
                </c:pt>
                <c:pt idx="94">
                  <c:v>0.000684617033118519</c:v>
                </c:pt>
                <c:pt idx="95">
                  <c:v>-0.000713098210498356</c:v>
                </c:pt>
                <c:pt idx="96">
                  <c:v>0.00280790570895434</c:v>
                </c:pt>
                <c:pt idx="97">
                  <c:v>-0.0413689035159314</c:v>
                </c:pt>
                <c:pt idx="98">
                  <c:v>-0.0370567981649044</c:v>
                </c:pt>
                <c:pt idx="99">
                  <c:v>-0.0414251341999758</c:v>
                </c:pt>
                <c:pt idx="100">
                  <c:v>0.028173894255488</c:v>
                </c:pt>
                <c:pt idx="101">
                  <c:v>0.0144315747275628</c:v>
                </c:pt>
                <c:pt idx="102">
                  <c:v>-0.016363962994338</c:v>
                </c:pt>
                <c:pt idx="103">
                  <c:v>0.043686268091894</c:v>
                </c:pt>
                <c:pt idx="104">
                  <c:v>-0.0342192905333514</c:v>
                </c:pt>
                <c:pt idx="105">
                  <c:v>-0.0344128399764317</c:v>
                </c:pt>
                <c:pt idx="106">
                  <c:v>-0.0487430687254639</c:v>
                </c:pt>
                <c:pt idx="107">
                  <c:v>0.066451698991316</c:v>
                </c:pt>
                <c:pt idx="108">
                  <c:v>0.0121290345044744</c:v>
                </c:pt>
                <c:pt idx="109">
                  <c:v>0.0259520723736153</c:v>
                </c:pt>
                <c:pt idx="110">
                  <c:v>-0.0215164893337893</c:v>
                </c:pt>
                <c:pt idx="111">
                  <c:v>0.029041874273995</c:v>
                </c:pt>
                <c:pt idx="112">
                  <c:v>0.00402327842218431</c:v>
                </c:pt>
                <c:pt idx="113">
                  <c:v>-0.0266228938315437</c:v>
                </c:pt>
                <c:pt idx="114">
                  <c:v>-0.0126019098951296</c:v>
                </c:pt>
                <c:pt idx="115">
                  <c:v>0.00825750909410306</c:v>
                </c:pt>
                <c:pt idx="116">
                  <c:v>-0.0147882383688736</c:v>
                </c:pt>
                <c:pt idx="117">
                  <c:v>0.023900484376347</c:v>
                </c:pt>
                <c:pt idx="118">
                  <c:v>0.0191728449428839</c:v>
                </c:pt>
                <c:pt idx="119">
                  <c:v>-0.00249729337011045</c:v>
                </c:pt>
                <c:pt idx="120">
                  <c:v>0.000371292207295463</c:v>
                </c:pt>
                <c:pt idx="121">
                  <c:v>-0.0526950163766945</c:v>
                </c:pt>
                <c:pt idx="122">
                  <c:v>-0.010662445481852</c:v>
                </c:pt>
                <c:pt idx="123">
                  <c:v>-0.00214933660833264</c:v>
                </c:pt>
                <c:pt idx="124">
                  <c:v>-0.0017250003481469</c:v>
                </c:pt>
                <c:pt idx="125">
                  <c:v>-0.0610876363889252</c:v>
                </c:pt>
                <c:pt idx="126">
                  <c:v>0.0500912561954612</c:v>
                </c:pt>
                <c:pt idx="127">
                  <c:v>-0.0164200803065119</c:v>
                </c:pt>
                <c:pt idx="128">
                  <c:v>0.00566256766560935</c:v>
                </c:pt>
                <c:pt idx="129">
                  <c:v>0.00207402056478006</c:v>
                </c:pt>
                <c:pt idx="130">
                  <c:v>0.0190346356820756</c:v>
                </c:pt>
                <c:pt idx="131">
                  <c:v>0.0263698401884034</c:v>
                </c:pt>
                <c:pt idx="132">
                  <c:v>0.00273472127794033</c:v>
                </c:pt>
                <c:pt idx="133">
                  <c:v>0.000486763715713086</c:v>
                </c:pt>
                <c:pt idx="134">
                  <c:v>0.00117542435536593</c:v>
                </c:pt>
                <c:pt idx="135">
                  <c:v>0.00671678198114931</c:v>
                </c:pt>
                <c:pt idx="136">
                  <c:v>0.00665107436653571</c:v>
                </c:pt>
                <c:pt idx="137">
                  <c:v>0.00528449772313685</c:v>
                </c:pt>
                <c:pt idx="138">
                  <c:v>-0.0236570147266844</c:v>
                </c:pt>
                <c:pt idx="139">
                  <c:v>0.0298729185237043</c:v>
                </c:pt>
                <c:pt idx="140">
                  <c:v>0.00560409207684353</c:v>
                </c:pt>
                <c:pt idx="141">
                  <c:v>-0.0203340509290202</c:v>
                </c:pt>
                <c:pt idx="142">
                  <c:v>0.0141596663325909</c:v>
                </c:pt>
                <c:pt idx="143">
                  <c:v>0.0675750015704565</c:v>
                </c:pt>
                <c:pt idx="144">
                  <c:v>-0.0144383319453356</c:v>
                </c:pt>
                <c:pt idx="145">
                  <c:v>-0.0234893293326606</c:v>
                </c:pt>
                <c:pt idx="146">
                  <c:v>0.021716910776644</c:v>
                </c:pt>
                <c:pt idx="147">
                  <c:v>0.00723888438507992</c:v>
                </c:pt>
                <c:pt idx="148">
                  <c:v>0.00400449653593077</c:v>
                </c:pt>
                <c:pt idx="149">
                  <c:v>0.0165562097092832</c:v>
                </c:pt>
                <c:pt idx="150">
                  <c:v>0.0314471886968229</c:v>
                </c:pt>
                <c:pt idx="151">
                  <c:v>0.00721299908168157</c:v>
                </c:pt>
                <c:pt idx="152">
                  <c:v>-0.0198230844582326</c:v>
                </c:pt>
                <c:pt idx="153">
                  <c:v>-0.0194523555905774</c:v>
                </c:pt>
                <c:pt idx="154">
                  <c:v>-0.0166507811182037</c:v>
                </c:pt>
                <c:pt idx="155">
                  <c:v>0.0116231458224516</c:v>
                </c:pt>
                <c:pt idx="156">
                  <c:v>0.0250666223250899</c:v>
                </c:pt>
                <c:pt idx="157">
                  <c:v>6.68896263912597E-005</c:v>
                </c:pt>
                <c:pt idx="158">
                  <c:v>-0.0191905702739236</c:v>
                </c:pt>
                <c:pt idx="159">
                  <c:v>-0.0160277194836381</c:v>
                </c:pt>
                <c:pt idx="160">
                  <c:v>-0.00777454692935988</c:v>
                </c:pt>
                <c:pt idx="161">
                  <c:v>-0.0104345022144203</c:v>
                </c:pt>
                <c:pt idx="162">
                  <c:v>-0.00837192074866099</c:v>
                </c:pt>
                <c:pt idx="163">
                  <c:v>0.00747908026914486</c:v>
                </c:pt>
                <c:pt idx="164">
                  <c:v>-0.0163210390025865</c:v>
                </c:pt>
                <c:pt idx="165">
                  <c:v>-0.00909722467790918</c:v>
                </c:pt>
                <c:pt idx="166">
                  <c:v>-0.00124783343766752</c:v>
                </c:pt>
                <c:pt idx="167">
                  <c:v>-0.0289918904491846</c:v>
                </c:pt>
                <c:pt idx="168">
                  <c:v>-0.00137219014686457</c:v>
                </c:pt>
                <c:pt idx="169">
                  <c:v>-0.00557884804024442</c:v>
                </c:pt>
                <c:pt idx="170">
                  <c:v>0.0183197739155322</c:v>
                </c:pt>
                <c:pt idx="171">
                  <c:v>-0.000510463135588002</c:v>
                </c:pt>
                <c:pt idx="172">
                  <c:v>-0.032923117466961</c:v>
                </c:pt>
                <c:pt idx="173">
                  <c:v>0.0654122701876262</c:v>
                </c:pt>
                <c:pt idx="174">
                  <c:v>0.0313047537501471</c:v>
                </c:pt>
                <c:pt idx="175">
                  <c:v>0.0222561509742877</c:v>
                </c:pt>
                <c:pt idx="176">
                  <c:v>0.0120612517791908</c:v>
                </c:pt>
                <c:pt idx="177">
                  <c:v>-0.00363862771795314</c:v>
                </c:pt>
                <c:pt idx="178">
                  <c:v>-0.0290080538598659</c:v>
                </c:pt>
                <c:pt idx="179">
                  <c:v>-0.00966673195882171</c:v>
                </c:pt>
                <c:pt idx="180">
                  <c:v>0.0215260640658993</c:v>
                </c:pt>
                <c:pt idx="181">
                  <c:v>-9.70049225319054E-006</c:v>
                </c:pt>
                <c:pt idx="182">
                  <c:v>-0.0130679526836817</c:v>
                </c:pt>
                <c:pt idx="183">
                  <c:v>0.0260598984348152</c:v>
                </c:pt>
                <c:pt idx="184">
                  <c:v>0.0350190585284732</c:v>
                </c:pt>
                <c:pt idx="185">
                  <c:v>0.0305434033147877</c:v>
                </c:pt>
                <c:pt idx="186">
                  <c:v>0.0150576408212211</c:v>
                </c:pt>
                <c:pt idx="187">
                  <c:v>0.00674523930427754</c:v>
                </c:pt>
                <c:pt idx="188">
                  <c:v>0.0130078904961628</c:v>
                </c:pt>
                <c:pt idx="189">
                  <c:v>0.0034549803190751</c:v>
                </c:pt>
                <c:pt idx="190">
                  <c:v>-0.00428757826035726</c:v>
                </c:pt>
                <c:pt idx="191">
                  <c:v>-0.000801114097129749</c:v>
                </c:pt>
                <c:pt idx="192">
                  <c:v>-0.01684792158584</c:v>
                </c:pt>
                <c:pt idx="193">
                  <c:v>-0.0059755229281668</c:v>
                </c:pt>
                <c:pt idx="194">
                  <c:v>-0.0133261640159106</c:v>
                </c:pt>
                <c:pt idx="195">
                  <c:v>0.00387291909292943</c:v>
                </c:pt>
                <c:pt idx="196">
                  <c:v>-0.0175545321244011</c:v>
                </c:pt>
                <c:pt idx="197">
                  <c:v>0.00597742410605177</c:v>
                </c:pt>
                <c:pt idx="198">
                  <c:v>-0.0123082432792673</c:v>
                </c:pt>
                <c:pt idx="199">
                  <c:v>0.00361785145707639</c:v>
                </c:pt>
                <c:pt idx="200">
                  <c:v>0.0189601244038147</c:v>
                </c:pt>
                <c:pt idx="201">
                  <c:v>-0.00732677585967314</c:v>
                </c:pt>
                <c:pt idx="202">
                  <c:v>-0.00770605599669043</c:v>
                </c:pt>
                <c:pt idx="203">
                  <c:v>0.0199412731473509</c:v>
                </c:pt>
                <c:pt idx="204">
                  <c:v>-0.00453416273294809</c:v>
                </c:pt>
                <c:pt idx="205">
                  <c:v>-0.0331850266115826</c:v>
                </c:pt>
                <c:pt idx="206">
                  <c:v>0.00556835459146335</c:v>
                </c:pt>
                <c:pt idx="207">
                  <c:v>0.0233880293280266</c:v>
                </c:pt>
                <c:pt idx="208">
                  <c:v>0.0300347378657871</c:v>
                </c:pt>
                <c:pt idx="209">
                  <c:v>0.0247210643078507</c:v>
                </c:pt>
                <c:pt idx="210">
                  <c:v>0.022655884628558</c:v>
                </c:pt>
                <c:pt idx="211">
                  <c:v>-0.0186330450605181</c:v>
                </c:pt>
                <c:pt idx="212">
                  <c:v>-0.00167806965060583</c:v>
                </c:pt>
                <c:pt idx="213">
                  <c:v>0.0071037120124791</c:v>
                </c:pt>
                <c:pt idx="214">
                  <c:v>0.00762828800420712</c:v>
                </c:pt>
                <c:pt idx="215">
                  <c:v>0.0342052855975385</c:v>
                </c:pt>
                <c:pt idx="216">
                  <c:v>0.0227415353852611</c:v>
                </c:pt>
                <c:pt idx="217">
                  <c:v>-0.0356489614494921</c:v>
                </c:pt>
                <c:pt idx="218">
                  <c:v>-0.0271401587045139</c:v>
                </c:pt>
                <c:pt idx="219">
                  <c:v>0.00700269473514031</c:v>
                </c:pt>
                <c:pt idx="220">
                  <c:v>-0.0190177706477172</c:v>
                </c:pt>
                <c:pt idx="221">
                  <c:v>-0.0244439938940563</c:v>
                </c:pt>
                <c:pt idx="222">
                  <c:v>0.011016324283693</c:v>
                </c:pt>
                <c:pt idx="223">
                  <c:v>0.00182414478416961</c:v>
                </c:pt>
                <c:pt idx="224">
                  <c:v>0.00467065116288842</c:v>
                </c:pt>
                <c:pt idx="225">
                  <c:v>-0.00307233353421624</c:v>
                </c:pt>
                <c:pt idx="226">
                  <c:v>0.0253726208597202</c:v>
                </c:pt>
                <c:pt idx="227">
                  <c:v>0.0171167904574713</c:v>
                </c:pt>
                <c:pt idx="228">
                  <c:v>0.00156499587176128</c:v>
                </c:pt>
                <c:pt idx="229">
                  <c:v>-0.010043239290614</c:v>
                </c:pt>
                <c:pt idx="230">
                  <c:v>-0.00261270406521755</c:v>
                </c:pt>
                <c:pt idx="231">
                  <c:v>0.0328129372651451</c:v>
                </c:pt>
                <c:pt idx="232">
                  <c:v>-0.00372202897952457</c:v>
                </c:pt>
                <c:pt idx="233">
                  <c:v>0.00708191196135072</c:v>
                </c:pt>
                <c:pt idx="234">
                  <c:v>0.019726087160139</c:v>
                </c:pt>
                <c:pt idx="235">
                  <c:v>-0.0141719629557387</c:v>
                </c:pt>
                <c:pt idx="236">
                  <c:v>-0.011807772706227</c:v>
                </c:pt>
                <c:pt idx="237">
                  <c:v>-0.0217384881118303</c:v>
                </c:pt>
                <c:pt idx="238">
                  <c:v>-0.00999281443606257</c:v>
                </c:pt>
                <c:pt idx="239">
                  <c:v>0.0223245587256105</c:v>
                </c:pt>
                <c:pt idx="240">
                  <c:v>0.0194702933062009</c:v>
                </c:pt>
                <c:pt idx="241">
                  <c:v>0.0140936073077973</c:v>
                </c:pt>
                <c:pt idx="242">
                  <c:v>-0.00714153893044065</c:v>
                </c:pt>
                <c:pt idx="243">
                  <c:v>-0.00711454742892755</c:v>
                </c:pt>
                <c:pt idx="244">
                  <c:v>-0.000959799255745688</c:v>
                </c:pt>
                <c:pt idx="245">
                  <c:v>0.00951316347529864</c:v>
                </c:pt>
                <c:pt idx="246">
                  <c:v>-0.00889175888318751</c:v>
                </c:pt>
                <c:pt idx="247">
                  <c:v>-0.000948250203214577</c:v>
                </c:pt>
                <c:pt idx="248">
                  <c:v>0.00857596598024722</c:v>
                </c:pt>
                <c:pt idx="249">
                  <c:v>0.0135780998013255</c:v>
                </c:pt>
                <c:pt idx="250">
                  <c:v>-0.0113996003470203</c:v>
                </c:pt>
                <c:pt idx="251">
                  <c:v>0.00661286889178421</c:v>
                </c:pt>
                <c:pt idx="252">
                  <c:v>0.0118957959008084</c:v>
                </c:pt>
                <c:pt idx="253">
                  <c:v>0.00484076370938059</c:v>
                </c:pt>
                <c:pt idx="254">
                  <c:v>0.0183404718971334</c:v>
                </c:pt>
                <c:pt idx="255">
                  <c:v>0.018784459709014</c:v>
                </c:pt>
                <c:pt idx="256">
                  <c:v>0.00864681442864394</c:v>
                </c:pt>
                <c:pt idx="257">
                  <c:v>-0.0156730135635486</c:v>
                </c:pt>
                <c:pt idx="258">
                  <c:v>-0.021127856446585</c:v>
                </c:pt>
                <c:pt idx="259">
                  <c:v>0.008454678011424</c:v>
                </c:pt>
                <c:pt idx="260">
                  <c:v>-0.000190728301832977</c:v>
                </c:pt>
                <c:pt idx="261">
                  <c:v>0.00680593591402949</c:v>
                </c:pt>
                <c:pt idx="262">
                  <c:v>-0.0124767074239801</c:v>
                </c:pt>
                <c:pt idx="263">
                  <c:v>0.00582946257270783</c:v>
                </c:pt>
                <c:pt idx="264">
                  <c:v>0.000980809117648712</c:v>
                </c:pt>
                <c:pt idx="265">
                  <c:v>-0.00154627363936132</c:v>
                </c:pt>
                <c:pt idx="266">
                  <c:v>-0.0123589683807762</c:v>
                </c:pt>
                <c:pt idx="267">
                  <c:v>-0.0233309269231602</c:v>
                </c:pt>
                <c:pt idx="268">
                  <c:v>-0.0210791271469064</c:v>
                </c:pt>
                <c:pt idx="269">
                  <c:v>0.00925181457739848</c:v>
                </c:pt>
                <c:pt idx="270">
                  <c:v>-0.0211438573403128</c:v>
                </c:pt>
                <c:pt idx="271">
                  <c:v>0.0119814927571062</c:v>
                </c:pt>
                <c:pt idx="272">
                  <c:v>-0.0147848955304187</c:v>
                </c:pt>
                <c:pt idx="273">
                  <c:v>-0.0252879463922937</c:v>
                </c:pt>
                <c:pt idx="274">
                  <c:v>0.0198320919796984</c:v>
                </c:pt>
                <c:pt idx="275">
                  <c:v>-0.00234369153277996</c:v>
                </c:pt>
                <c:pt idx="276">
                  <c:v>-0.0194234741970348</c:v>
                </c:pt>
                <c:pt idx="277">
                  <c:v>0.0398572403035218</c:v>
                </c:pt>
                <c:pt idx="278">
                  <c:v>0.00936125252523234</c:v>
                </c:pt>
                <c:pt idx="279">
                  <c:v>-0.0157191545718038</c:v>
                </c:pt>
                <c:pt idx="280">
                  <c:v>-0.00266053534671999</c:v>
                </c:pt>
                <c:pt idx="281">
                  <c:v>-0.00137687229522169</c:v>
                </c:pt>
                <c:pt idx="282">
                  <c:v>0.00234841374534765</c:v>
                </c:pt>
                <c:pt idx="283">
                  <c:v>0.00627564512696899</c:v>
                </c:pt>
                <c:pt idx="284">
                  <c:v>-0.0255204651580143</c:v>
                </c:pt>
                <c:pt idx="285">
                  <c:v>-0.0351708762389546</c:v>
                </c:pt>
                <c:pt idx="286">
                  <c:v>-0.00422397038170289</c:v>
                </c:pt>
                <c:pt idx="287">
                  <c:v>-0.000454602850469603</c:v>
                </c:pt>
                <c:pt idx="288">
                  <c:v>0.0219342923236069</c:v>
                </c:pt>
                <c:pt idx="289">
                  <c:v>-0.0260511310768756</c:v>
                </c:pt>
                <c:pt idx="290">
                  <c:v>0.0102876946860207</c:v>
                </c:pt>
                <c:pt idx="291">
                  <c:v>0.00940751415113609</c:v>
                </c:pt>
                <c:pt idx="292">
                  <c:v>0.0376813443920425</c:v>
                </c:pt>
                <c:pt idx="293">
                  <c:v>-0.00195343704635127</c:v>
                </c:pt>
                <c:pt idx="294">
                  <c:v>-0.0252753518558401</c:v>
                </c:pt>
                <c:pt idx="295">
                  <c:v>-0.00509185657404882</c:v>
                </c:pt>
                <c:pt idx="296">
                  <c:v>-0.047251176732567</c:v>
                </c:pt>
                <c:pt idx="297">
                  <c:v>-0.0362251352788954</c:v>
                </c:pt>
                <c:pt idx="298">
                  <c:v>0.0494602680584849</c:v>
                </c:pt>
                <c:pt idx="299">
                  <c:v>-0.00488542433824694</c:v>
                </c:pt>
                <c:pt idx="300">
                  <c:v>0.00319685026540631</c:v>
                </c:pt>
                <c:pt idx="301">
                  <c:v>0.0401892349566407</c:v>
                </c:pt>
                <c:pt idx="302">
                  <c:v>-0.0256048550023205</c:v>
                </c:pt>
                <c:pt idx="303">
                  <c:v>-0.0121942757870222</c:v>
                </c:pt>
                <c:pt idx="304">
                  <c:v>0.00340004662765732</c:v>
                </c:pt>
                <c:pt idx="305">
                  <c:v>0.0279430057957182</c:v>
                </c:pt>
                <c:pt idx="306">
                  <c:v>-0.0119809760369404</c:v>
                </c:pt>
                <c:pt idx="307">
                  <c:v>-0.0254794013266285</c:v>
                </c:pt>
                <c:pt idx="308">
                  <c:v>0.0178976677889007</c:v>
                </c:pt>
                <c:pt idx="309">
                  <c:v>-0.0463313801426015</c:v>
                </c:pt>
                <c:pt idx="310">
                  <c:v>0.0122596412818083</c:v>
                </c:pt>
                <c:pt idx="311">
                  <c:v>0.044137275179542</c:v>
                </c:pt>
                <c:pt idx="312">
                  <c:v>0.0170825928195091</c:v>
                </c:pt>
                <c:pt idx="313">
                  <c:v>-0.0195179328771926</c:v>
                </c:pt>
                <c:pt idx="314">
                  <c:v>-0.056468332804077</c:v>
                </c:pt>
                <c:pt idx="315">
                  <c:v>0.013406014510756</c:v>
                </c:pt>
                <c:pt idx="316">
                  <c:v>0.0406856923673273</c:v>
                </c:pt>
                <c:pt idx="317">
                  <c:v>-0.0388512955327766</c:v>
                </c:pt>
                <c:pt idx="318">
                  <c:v>-0.0210870075431013</c:v>
                </c:pt>
                <c:pt idx="319">
                  <c:v>0.00720296760929995</c:v>
                </c:pt>
                <c:pt idx="320">
                  <c:v>0.0247374060574648</c:v>
                </c:pt>
                <c:pt idx="321">
                  <c:v>0.0366243917667527</c:v>
                </c:pt>
                <c:pt idx="322">
                  <c:v>0.0218190070195096</c:v>
                </c:pt>
                <c:pt idx="323">
                  <c:v>0.0155029360895034</c:v>
                </c:pt>
                <c:pt idx="324">
                  <c:v>-0.0071713930638626</c:v>
                </c:pt>
                <c:pt idx="325">
                  <c:v>-0.0371467116440869</c:v>
                </c:pt>
                <c:pt idx="326">
                  <c:v>-0.0126583062977797</c:v>
                </c:pt>
                <c:pt idx="327">
                  <c:v>-0.0123009127285912</c:v>
                </c:pt>
                <c:pt idx="328">
                  <c:v>-0.0331823660707383</c:v>
                </c:pt>
                <c:pt idx="329">
                  <c:v>-0.0535092946868846</c:v>
                </c:pt>
                <c:pt idx="330">
                  <c:v>-0.0376172354477821</c:v>
                </c:pt>
                <c:pt idx="331">
                  <c:v>0.0843452594009268</c:v>
                </c:pt>
                <c:pt idx="332">
                  <c:v>-0.0268030969207661</c:v>
                </c:pt>
                <c:pt idx="333">
                  <c:v>0.00247537749744326</c:v>
                </c:pt>
                <c:pt idx="334">
                  <c:v>0.016298357145737</c:v>
                </c:pt>
                <c:pt idx="335">
                  <c:v>-0.0103196451329178</c:v>
                </c:pt>
                <c:pt idx="336">
                  <c:v>-0.00754044103037813</c:v>
                </c:pt>
                <c:pt idx="337">
                  <c:v>-0.00457710275644856</c:v>
                </c:pt>
                <c:pt idx="338">
                  <c:v>-0.00871804531438473</c:v>
                </c:pt>
                <c:pt idx="339">
                  <c:v>-0.0421202272141195</c:v>
                </c:pt>
                <c:pt idx="340">
                  <c:v>0.00698926331373535</c:v>
                </c:pt>
                <c:pt idx="341">
                  <c:v>0.0678831604312814</c:v>
                </c:pt>
                <c:pt idx="342">
                  <c:v>-0.0408620338339103</c:v>
                </c:pt>
                <c:pt idx="343">
                  <c:v>-0.00316309778419474</c:v>
                </c:pt>
                <c:pt idx="344">
                  <c:v>-0.0142913526163708</c:v>
                </c:pt>
                <c:pt idx="345">
                  <c:v>0.0159421492558743</c:v>
                </c:pt>
                <c:pt idx="346">
                  <c:v>-0.0183119386390766</c:v>
                </c:pt>
                <c:pt idx="347">
                  <c:v>0.104813813657269</c:v>
                </c:pt>
                <c:pt idx="348">
                  <c:v>-0.0088360094317457</c:v>
                </c:pt>
                <c:pt idx="349">
                  <c:v>-0.0168748236721275</c:v>
                </c:pt>
                <c:pt idx="350">
                  <c:v>-0.0083302817939394</c:v>
                </c:pt>
                <c:pt idx="351">
                  <c:v>-0.00728406738087024</c:v>
                </c:pt>
                <c:pt idx="352">
                  <c:v>0.0650439075143895</c:v>
                </c:pt>
                <c:pt idx="353">
                  <c:v>0.00465163193868373</c:v>
                </c:pt>
                <c:pt idx="354">
                  <c:v>0.00458520544442207</c:v>
                </c:pt>
                <c:pt idx="355">
                  <c:v>0.0220115856451883</c:v>
                </c:pt>
                <c:pt idx="356">
                  <c:v>0.000231970751403696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549486"/>
        <c:axId val="56509234"/>
      </c:lineChart>
      <c:catAx>
        <c:axId val="555494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09234"/>
        <c:crossesAt val="0"/>
        <c:auto val="1"/>
        <c:lblAlgn val="ctr"/>
        <c:lblOffset val="100"/>
        <c:noMultiLvlLbl val="0"/>
      </c:catAx>
      <c:valAx>
        <c:axId val="5650923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54948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w5000!$AJ$25:$AJ$527</c:f>
              <c:numCache>
                <c:formatCode>0.000</c:formatCode>
                <c:ptCount val="50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  <c:pt idx="73">
                  <c:v>0.0102262830144702</c:v>
                </c:pt>
                <c:pt idx="74">
                  <c:v>-0.0175077169233173</c:v>
                </c:pt>
                <c:pt idx="75">
                  <c:v>0.0166821143914902</c:v>
                </c:pt>
                <c:pt idx="76">
                  <c:v>-0.000939763000131278</c:v>
                </c:pt>
                <c:pt idx="77">
                  <c:v>0.00511480571950664</c:v>
                </c:pt>
                <c:pt idx="78">
                  <c:v>0.00332080490019343</c:v>
                </c:pt>
                <c:pt idx="79">
                  <c:v>-0.00354163609544214</c:v>
                </c:pt>
                <c:pt idx="80">
                  <c:v>-0.0214299522161879</c:v>
                </c:pt>
                <c:pt idx="81">
                  <c:v>-0.016546990391937</c:v>
                </c:pt>
                <c:pt idx="82">
                  <c:v>-0.0202543959662191</c:v>
                </c:pt>
                <c:pt idx="83">
                  <c:v>-0.000164280443556657</c:v>
                </c:pt>
                <c:pt idx="84">
                  <c:v>-0.0153990375169678</c:v>
                </c:pt>
                <c:pt idx="85">
                  <c:v>0.00821855285444954</c:v>
                </c:pt>
                <c:pt idx="86">
                  <c:v>0.0462357178806291</c:v>
                </c:pt>
                <c:pt idx="87">
                  <c:v>-0.0173375746488148</c:v>
                </c:pt>
                <c:pt idx="88">
                  <c:v>0.00631706493466485</c:v>
                </c:pt>
                <c:pt idx="89">
                  <c:v>0.00181831658810418</c:v>
                </c:pt>
                <c:pt idx="90">
                  <c:v>0.0028626133792907</c:v>
                </c:pt>
                <c:pt idx="91">
                  <c:v>-0.00340384890323017</c:v>
                </c:pt>
                <c:pt idx="92">
                  <c:v>0.0074984375114875</c:v>
                </c:pt>
                <c:pt idx="93">
                  <c:v>-0.0159150675348046</c:v>
                </c:pt>
                <c:pt idx="94">
                  <c:v>0.031407964439748</c:v>
                </c:pt>
                <c:pt idx="95">
                  <c:v>0.00723973257323848</c:v>
                </c:pt>
                <c:pt idx="96">
                  <c:v>0.0005077140413004</c:v>
                </c:pt>
                <c:pt idx="97">
                  <c:v>0.00717716872186245</c:v>
                </c:pt>
                <c:pt idx="98">
                  <c:v>0.00840008402759277</c:v>
                </c:pt>
                <c:pt idx="99">
                  <c:v>0.0136411506027986</c:v>
                </c:pt>
                <c:pt idx="100">
                  <c:v>-0.00632349141013229</c:v>
                </c:pt>
                <c:pt idx="101">
                  <c:v>-0.0214138950744961</c:v>
                </c:pt>
                <c:pt idx="102">
                  <c:v>-0.00210383243273048</c:v>
                </c:pt>
                <c:pt idx="103">
                  <c:v>-0.00985222403973449</c:v>
                </c:pt>
                <c:pt idx="104">
                  <c:v>0.00527919593845157</c:v>
                </c:pt>
                <c:pt idx="105">
                  <c:v>0.0386746309641551</c:v>
                </c:pt>
                <c:pt idx="106">
                  <c:v>-0.00954688477108354</c:v>
                </c:pt>
                <c:pt idx="107">
                  <c:v>-0.00231425295040033</c:v>
                </c:pt>
                <c:pt idx="108">
                  <c:v>0.0439092496979395</c:v>
                </c:pt>
                <c:pt idx="109">
                  <c:v>0.0477329664726209</c:v>
                </c:pt>
                <c:pt idx="110">
                  <c:v>-0.00824449949971345</c:v>
                </c:pt>
                <c:pt idx="111">
                  <c:v>0.0460770935189669</c:v>
                </c:pt>
                <c:pt idx="112">
                  <c:v>-0.0459445909005211</c:v>
                </c:pt>
                <c:pt idx="113">
                  <c:v>-0.0413343692696944</c:v>
                </c:pt>
                <c:pt idx="114">
                  <c:v>0.0434238303049181</c:v>
                </c:pt>
                <c:pt idx="115">
                  <c:v>0.0152994370026838</c:v>
                </c:pt>
                <c:pt idx="116">
                  <c:v>-0.000647562817479933</c:v>
                </c:pt>
                <c:pt idx="117">
                  <c:v>0.0224026251284072</c:v>
                </c:pt>
                <c:pt idx="118">
                  <c:v>0.00796077198421541</c:v>
                </c:pt>
                <c:pt idx="119">
                  <c:v>-0.0169959370220278</c:v>
                </c:pt>
                <c:pt idx="120">
                  <c:v>-0.0220986366844362</c:v>
                </c:pt>
                <c:pt idx="121">
                  <c:v>-0.000122095844918647</c:v>
                </c:pt>
                <c:pt idx="122">
                  <c:v>0.00815873886026148</c:v>
                </c:pt>
                <c:pt idx="123">
                  <c:v>0.00807932112188596</c:v>
                </c:pt>
                <c:pt idx="124">
                  <c:v>0.000390062556494601</c:v>
                </c:pt>
                <c:pt idx="125">
                  <c:v>-0.0130112627107429</c:v>
                </c:pt>
                <c:pt idx="126">
                  <c:v>-0.0158073367479316</c:v>
                </c:pt>
                <c:pt idx="127">
                  <c:v>-0.0282822268221847</c:v>
                </c:pt>
                <c:pt idx="128">
                  <c:v>0.0239303382378031</c:v>
                </c:pt>
                <c:pt idx="129">
                  <c:v>0.0270422955014716</c:v>
                </c:pt>
                <c:pt idx="130">
                  <c:v>-0.00233829996438784</c:v>
                </c:pt>
                <c:pt idx="131">
                  <c:v>-0.0139778984530377</c:v>
                </c:pt>
                <c:pt idx="132">
                  <c:v>-0.0175460291107683</c:v>
                </c:pt>
                <c:pt idx="133">
                  <c:v>0.00846648139771668</c:v>
                </c:pt>
                <c:pt idx="134">
                  <c:v>0.00408076937947508</c:v>
                </c:pt>
                <c:pt idx="135">
                  <c:v>-0.0120406056351334</c:v>
                </c:pt>
                <c:pt idx="136">
                  <c:v>-0.0148543759055175</c:v>
                </c:pt>
                <c:pt idx="137">
                  <c:v>0.0181847137303306</c:v>
                </c:pt>
                <c:pt idx="138">
                  <c:v>0.0124148712455568</c:v>
                </c:pt>
                <c:pt idx="139">
                  <c:v>0.0201821004663442</c:v>
                </c:pt>
                <c:pt idx="140">
                  <c:v>0.0494056332313059</c:v>
                </c:pt>
                <c:pt idx="141">
                  <c:v>-0.0289144688422994</c:v>
                </c:pt>
                <c:pt idx="142">
                  <c:v>-0.0125988624059871</c:v>
                </c:pt>
                <c:pt idx="143">
                  <c:v>-0.0228115414428544</c:v>
                </c:pt>
                <c:pt idx="144">
                  <c:v>-0.0111118853547962</c:v>
                </c:pt>
                <c:pt idx="145">
                  <c:v>0.0116481986712786</c:v>
                </c:pt>
                <c:pt idx="146">
                  <c:v>0.0191104693386063</c:v>
                </c:pt>
                <c:pt idx="147">
                  <c:v>0.00357057465994612</c:v>
                </c:pt>
                <c:pt idx="148">
                  <c:v>0.0091196299778832</c:v>
                </c:pt>
                <c:pt idx="149">
                  <c:v>0.0167559460705921</c:v>
                </c:pt>
                <c:pt idx="150">
                  <c:v>0.0305547418741047</c:v>
                </c:pt>
                <c:pt idx="151">
                  <c:v>0.00464263706384184</c:v>
                </c:pt>
                <c:pt idx="152">
                  <c:v>-0.0224890663798062</c:v>
                </c:pt>
                <c:pt idx="153">
                  <c:v>-0.0170730838915646</c:v>
                </c:pt>
                <c:pt idx="154">
                  <c:v>-0.0154175906407844</c:v>
                </c:pt>
                <c:pt idx="155">
                  <c:v>0.0101709549355209</c:v>
                </c:pt>
                <c:pt idx="156">
                  <c:v>0.0264975474937732</c:v>
                </c:pt>
                <c:pt idx="157">
                  <c:v>1.75739767132171E-005</c:v>
                </c:pt>
                <c:pt idx="158">
                  <c:v>-0.0212876640741761</c:v>
                </c:pt>
                <c:pt idx="159">
                  <c:v>-0.0132273493817814</c:v>
                </c:pt>
                <c:pt idx="160">
                  <c:v>-0.00437534500359414</c:v>
                </c:pt>
                <c:pt idx="161">
                  <c:v>-0.00985628088909575</c:v>
                </c:pt>
                <c:pt idx="162">
                  <c:v>-0.00812272571057733</c:v>
                </c:pt>
                <c:pt idx="163">
                  <c:v>0.00756777949533565</c:v>
                </c:pt>
                <c:pt idx="164">
                  <c:v>-0.0144032338254315</c:v>
                </c:pt>
                <c:pt idx="165">
                  <c:v>-0.00776139065037511</c:v>
                </c:pt>
                <c:pt idx="166">
                  <c:v>0.000333293280760043</c:v>
                </c:pt>
                <c:pt idx="167">
                  <c:v>-0.0294560829938098</c:v>
                </c:pt>
                <c:pt idx="168">
                  <c:v>-2.88370568811891E-005</c:v>
                </c:pt>
                <c:pt idx="169">
                  <c:v>-0.00968096710103265</c:v>
                </c:pt>
                <c:pt idx="170">
                  <c:v>0.015650805287288</c:v>
                </c:pt>
                <c:pt idx="171">
                  <c:v>-0.000386251356548027</c:v>
                </c:pt>
                <c:pt idx="172">
                  <c:v>-0.0364034888300699</c:v>
                </c:pt>
                <c:pt idx="173">
                  <c:v>0.0648659179438728</c:v>
                </c:pt>
                <c:pt idx="174">
                  <c:v>0.0285676185988252</c:v>
                </c:pt>
                <c:pt idx="175">
                  <c:v>0.0251334765464759</c:v>
                </c:pt>
                <c:pt idx="176">
                  <c:v>0.00784725782106402</c:v>
                </c:pt>
                <c:pt idx="177">
                  <c:v>-0.0100799530995193</c:v>
                </c:pt>
                <c:pt idx="178">
                  <c:v>-0.0260342333610642</c:v>
                </c:pt>
                <c:pt idx="179">
                  <c:v>-0.0109462547486448</c:v>
                </c:pt>
                <c:pt idx="180">
                  <c:v>0.0229908402946533</c:v>
                </c:pt>
                <c:pt idx="181">
                  <c:v>0.00406573356552227</c:v>
                </c:pt>
                <c:pt idx="182">
                  <c:v>-0.00787450857071328</c:v>
                </c:pt>
                <c:pt idx="183">
                  <c:v>0.0196076633961523</c:v>
                </c:pt>
                <c:pt idx="184">
                  <c:v>0.0324707265327213</c:v>
                </c:pt>
                <c:pt idx="185">
                  <c:v>0.0299873198641296</c:v>
                </c:pt>
                <c:pt idx="186">
                  <c:v>0.0184145613485917</c:v>
                </c:pt>
                <c:pt idx="187">
                  <c:v>0.000758698922699687</c:v>
                </c:pt>
                <c:pt idx="188">
                  <c:v>0.0134238283987965</c:v>
                </c:pt>
                <c:pt idx="189">
                  <c:v>0.00530806240281611</c:v>
                </c:pt>
                <c:pt idx="190">
                  <c:v>-0.00757415348504089</c:v>
                </c:pt>
                <c:pt idx="191">
                  <c:v>-0.000541181294989536</c:v>
                </c:pt>
                <c:pt idx="192">
                  <c:v>-0.0138512304261246</c:v>
                </c:pt>
                <c:pt idx="193">
                  <c:v>-0.00655029242278986</c:v>
                </c:pt>
                <c:pt idx="194">
                  <c:v>-0.0113177997453003</c:v>
                </c:pt>
                <c:pt idx="195">
                  <c:v>-0.000726581082043818</c:v>
                </c:pt>
                <c:pt idx="196">
                  <c:v>-0.0147293551904476</c:v>
                </c:pt>
                <c:pt idx="197">
                  <c:v>0.0102757191467854</c:v>
                </c:pt>
                <c:pt idx="198">
                  <c:v>-0.0113755671320013</c:v>
                </c:pt>
                <c:pt idx="199">
                  <c:v>0.00211976752575432</c:v>
                </c:pt>
                <c:pt idx="200">
                  <c:v>0.0158597011426188</c:v>
                </c:pt>
                <c:pt idx="201">
                  <c:v>-0.00772276691337679</c:v>
                </c:pt>
                <c:pt idx="202">
                  <c:v>-0.00703889032929003</c:v>
                </c:pt>
                <c:pt idx="203">
                  <c:v>0.0184274969182838</c:v>
                </c:pt>
                <c:pt idx="204">
                  <c:v>-0.00472241633954213</c:v>
                </c:pt>
                <c:pt idx="205">
                  <c:v>-0.0275657346431537</c:v>
                </c:pt>
                <c:pt idx="206">
                  <c:v>0.00513409036426898</c:v>
                </c:pt>
                <c:pt idx="207">
                  <c:v>0.0186337444834594</c:v>
                </c:pt>
                <c:pt idx="208">
                  <c:v>0.0329823952162293</c:v>
                </c:pt>
                <c:pt idx="209">
                  <c:v>0.0194561163832919</c:v>
                </c:pt>
                <c:pt idx="210">
                  <c:v>0.0235812342006473</c:v>
                </c:pt>
                <c:pt idx="211">
                  <c:v>-0.0161951184173749</c:v>
                </c:pt>
                <c:pt idx="212">
                  <c:v>-0.00268060425385492</c:v>
                </c:pt>
                <c:pt idx="213">
                  <c:v>0.0120386270145195</c:v>
                </c:pt>
                <c:pt idx="214">
                  <c:v>0.00858806130349723</c:v>
                </c:pt>
                <c:pt idx="215">
                  <c:v>0.0332056503153134</c:v>
                </c:pt>
                <c:pt idx="216">
                  <c:v>0.0183839806704706</c:v>
                </c:pt>
                <c:pt idx="217">
                  <c:v>-0.0357162349290307</c:v>
                </c:pt>
                <c:pt idx="218">
                  <c:v>-0.0240315348422704</c:v>
                </c:pt>
                <c:pt idx="219">
                  <c:v>0.00649475409069373</c:v>
                </c:pt>
                <c:pt idx="220">
                  <c:v>-0.0177584106097859</c:v>
                </c:pt>
                <c:pt idx="221">
                  <c:v>-0.0191106707707253</c:v>
                </c:pt>
                <c:pt idx="222">
                  <c:v>0.00889317657639544</c:v>
                </c:pt>
                <c:pt idx="223">
                  <c:v>0.00480774060490215</c:v>
                </c:pt>
                <c:pt idx="224">
                  <c:v>0.00475402257133082</c:v>
                </c:pt>
                <c:pt idx="225">
                  <c:v>-0.00285087451599318</c:v>
                </c:pt>
                <c:pt idx="226">
                  <c:v>0.026335053602362</c:v>
                </c:pt>
                <c:pt idx="227">
                  <c:v>0.0146482875786825</c:v>
                </c:pt>
                <c:pt idx="228">
                  <c:v>-0.00112370060845534</c:v>
                </c:pt>
                <c:pt idx="229">
                  <c:v>-0.0100214663707757</c:v>
                </c:pt>
                <c:pt idx="230">
                  <c:v>-0.00205202660823641</c:v>
                </c:pt>
                <c:pt idx="231">
                  <c:v>0.0326169818518288</c:v>
                </c:pt>
                <c:pt idx="232">
                  <c:v>-0.00431769287043388</c:v>
                </c:pt>
                <c:pt idx="233">
                  <c:v>0.0106767127668951</c:v>
                </c:pt>
                <c:pt idx="234">
                  <c:v>0.0187725830821316</c:v>
                </c:pt>
                <c:pt idx="235">
                  <c:v>-0.0132097211541303</c:v>
                </c:pt>
                <c:pt idx="236">
                  <c:v>-0.011698459122475</c:v>
                </c:pt>
                <c:pt idx="237">
                  <c:v>-0.0192437474113494</c:v>
                </c:pt>
                <c:pt idx="238">
                  <c:v>-0.0116922061361742</c:v>
                </c:pt>
                <c:pt idx="239">
                  <c:v>0.0229999584105795</c:v>
                </c:pt>
                <c:pt idx="240">
                  <c:v>0.0192123945523854</c:v>
                </c:pt>
                <c:pt idx="241">
                  <c:v>0.0129006528461307</c:v>
                </c:pt>
                <c:pt idx="242">
                  <c:v>-0.00469039447224496</c:v>
                </c:pt>
                <c:pt idx="243">
                  <c:v>-0.0101193891850407</c:v>
                </c:pt>
                <c:pt idx="244">
                  <c:v>0.00120190259717402</c:v>
                </c:pt>
                <c:pt idx="245">
                  <c:v>0.0053592570791328</c:v>
                </c:pt>
                <c:pt idx="246">
                  <c:v>-0.00686646665584356</c:v>
                </c:pt>
                <c:pt idx="247">
                  <c:v>0.0010890781984812</c:v>
                </c:pt>
                <c:pt idx="248">
                  <c:v>0.00879885206731352</c:v>
                </c:pt>
                <c:pt idx="249">
                  <c:v>0.0162269825224814</c:v>
                </c:pt>
                <c:pt idx="250">
                  <c:v>-0.0114730553340029</c:v>
                </c:pt>
                <c:pt idx="251">
                  <c:v>0.00536225327025702</c:v>
                </c:pt>
                <c:pt idx="252">
                  <c:v>0.0129317391245313</c:v>
                </c:pt>
                <c:pt idx="253">
                  <c:v>0.00526393138475051</c:v>
                </c:pt>
                <c:pt idx="254">
                  <c:v>0.0203320349481151</c:v>
                </c:pt>
                <c:pt idx="255">
                  <c:v>0.016731445162916</c:v>
                </c:pt>
                <c:pt idx="256">
                  <c:v>0.0104008392084538</c:v>
                </c:pt>
                <c:pt idx="257">
                  <c:v>-0.0133418579527378</c:v>
                </c:pt>
                <c:pt idx="258">
                  <c:v>-0.0228631734917736</c:v>
                </c:pt>
                <c:pt idx="259">
                  <c:v>0.00971615151042567</c:v>
                </c:pt>
                <c:pt idx="260">
                  <c:v>-0.000726300502792726</c:v>
                </c:pt>
                <c:pt idx="261">
                  <c:v>0.0051831439720119</c:v>
                </c:pt>
                <c:pt idx="262">
                  <c:v>-0.0109630093798583</c:v>
                </c:pt>
                <c:pt idx="263">
                  <c:v>0.0046675109316881</c:v>
                </c:pt>
                <c:pt idx="264">
                  <c:v>-0.000163486672423396</c:v>
                </c:pt>
                <c:pt idx="265">
                  <c:v>-0.000737297350589495</c:v>
                </c:pt>
                <c:pt idx="266">
                  <c:v>-0.00959609692970326</c:v>
                </c:pt>
                <c:pt idx="267">
                  <c:v>-0.0228810822679886</c:v>
                </c:pt>
                <c:pt idx="268">
                  <c:v>-0.0191678249507613</c:v>
                </c:pt>
                <c:pt idx="269">
                  <c:v>0.0118815555287553</c:v>
                </c:pt>
                <c:pt idx="270">
                  <c:v>-0.0185580295696486</c:v>
                </c:pt>
                <c:pt idx="271">
                  <c:v>0.0161356764262949</c:v>
                </c:pt>
                <c:pt idx="272">
                  <c:v>-0.0169868200966031</c:v>
                </c:pt>
                <c:pt idx="273">
                  <c:v>-0.0230001139957457</c:v>
                </c:pt>
                <c:pt idx="274">
                  <c:v>0.0193621939564133</c:v>
                </c:pt>
                <c:pt idx="275">
                  <c:v>-0.00203129308723793</c:v>
                </c:pt>
                <c:pt idx="276">
                  <c:v>-0.0205190138750796</c:v>
                </c:pt>
                <c:pt idx="277">
                  <c:v>0.0432237357964826</c:v>
                </c:pt>
                <c:pt idx="278">
                  <c:v>0.011516483586246</c:v>
                </c:pt>
                <c:pt idx="279">
                  <c:v>-0.0178781572122701</c:v>
                </c:pt>
                <c:pt idx="280">
                  <c:v>0.00250818533036143</c:v>
                </c:pt>
                <c:pt idx="281">
                  <c:v>-0.00142946104669057</c:v>
                </c:pt>
                <c:pt idx="282">
                  <c:v>0.00233108324117284</c:v>
                </c:pt>
                <c:pt idx="283">
                  <c:v>0.00742773050675525</c:v>
                </c:pt>
                <c:pt idx="284">
                  <c:v>-0.0235315082649725</c:v>
                </c:pt>
                <c:pt idx="285">
                  <c:v>-0.0333230808033446</c:v>
                </c:pt>
                <c:pt idx="286">
                  <c:v>-0.0013837762218623</c:v>
                </c:pt>
                <c:pt idx="287">
                  <c:v>-0.00192939278936582</c:v>
                </c:pt>
                <c:pt idx="288">
                  <c:v>0.0218893644180054</c:v>
                </c:pt>
                <c:pt idx="289">
                  <c:v>-0.0255351141683087</c:v>
                </c:pt>
                <c:pt idx="290">
                  <c:v>0.0105501831622428</c:v>
                </c:pt>
                <c:pt idx="291">
                  <c:v>0.00993734322129464</c:v>
                </c:pt>
                <c:pt idx="292">
                  <c:v>0.0350915131665982</c:v>
                </c:pt>
                <c:pt idx="293">
                  <c:v>-0.00271347789765651</c:v>
                </c:pt>
                <c:pt idx="294">
                  <c:v>-0.0261753718639344</c:v>
                </c:pt>
                <c:pt idx="295">
                  <c:v>-0.00420849562333464</c:v>
                </c:pt>
                <c:pt idx="296">
                  <c:v>-0.0493279332365282</c:v>
                </c:pt>
                <c:pt idx="297">
                  <c:v>-0.033679452891358</c:v>
                </c:pt>
                <c:pt idx="298">
                  <c:v>0.046913449576127</c:v>
                </c:pt>
                <c:pt idx="299">
                  <c:v>-0.00275262515598321</c:v>
                </c:pt>
                <c:pt idx="300">
                  <c:v>0.00533991582985691</c:v>
                </c:pt>
                <c:pt idx="301">
                  <c:v>0.0425777952542997</c:v>
                </c:pt>
                <c:pt idx="302">
                  <c:v>-0.0249200532169179</c:v>
                </c:pt>
                <c:pt idx="303">
                  <c:v>-0.00849254347592515</c:v>
                </c:pt>
                <c:pt idx="304">
                  <c:v>-0.00213133977271822</c:v>
                </c:pt>
                <c:pt idx="305">
                  <c:v>0.0244428908502471</c:v>
                </c:pt>
                <c:pt idx="306">
                  <c:v>-0.00970833931902062</c:v>
                </c:pt>
                <c:pt idx="307">
                  <c:v>-0.0221092746807721</c:v>
                </c:pt>
                <c:pt idx="308">
                  <c:v>0.0131171131253206</c:v>
                </c:pt>
                <c:pt idx="309">
                  <c:v>-0.0444873247095692</c:v>
                </c:pt>
                <c:pt idx="310">
                  <c:v>0.0152194575882033</c:v>
                </c:pt>
                <c:pt idx="311">
                  <c:v>0.0385429950502394</c:v>
                </c:pt>
                <c:pt idx="312">
                  <c:v>0.00986372483653108</c:v>
                </c:pt>
                <c:pt idx="313">
                  <c:v>-0.0180258361497972</c:v>
                </c:pt>
                <c:pt idx="314">
                  <c:v>-0.0546651766769057</c:v>
                </c:pt>
                <c:pt idx="315">
                  <c:v>0.016126267609801</c:v>
                </c:pt>
                <c:pt idx="316">
                  <c:v>0.0424628822082934</c:v>
                </c:pt>
                <c:pt idx="317">
                  <c:v>-0.0392354280468061</c:v>
                </c:pt>
                <c:pt idx="318">
                  <c:v>-0.0195312090414812</c:v>
                </c:pt>
                <c:pt idx="319">
                  <c:v>0.00877915457493588</c:v>
                </c:pt>
                <c:pt idx="320">
                  <c:v>0.0266653263307129</c:v>
                </c:pt>
                <c:pt idx="321">
                  <c:v>0.0370443276305307</c:v>
                </c:pt>
                <c:pt idx="322">
                  <c:v>0.0242531835435803</c:v>
                </c:pt>
                <c:pt idx="323">
                  <c:v>0.0123556278522082</c:v>
                </c:pt>
                <c:pt idx="324">
                  <c:v>-0.00751819997329232</c:v>
                </c:pt>
                <c:pt idx="325">
                  <c:v>-0.0383498041622306</c:v>
                </c:pt>
                <c:pt idx="326">
                  <c:v>-0.0125727637375505</c:v>
                </c:pt>
                <c:pt idx="327">
                  <c:v>-0.0101013942964512</c:v>
                </c:pt>
                <c:pt idx="328">
                  <c:v>-0.0303553112208651</c:v>
                </c:pt>
                <c:pt idx="329">
                  <c:v>-0.0514513594634239</c:v>
                </c:pt>
                <c:pt idx="330">
                  <c:v>-0.036375739417028</c:v>
                </c:pt>
                <c:pt idx="331">
                  <c:v>0.0873923579942913</c:v>
                </c:pt>
                <c:pt idx="332">
                  <c:v>-0.0306056237359416</c:v>
                </c:pt>
                <c:pt idx="333">
                  <c:v>0.00826603260877072</c:v>
                </c:pt>
                <c:pt idx="334">
                  <c:v>0.0142868585043584</c:v>
                </c:pt>
                <c:pt idx="335">
                  <c:v>-0.011392107537985</c:v>
                </c:pt>
                <c:pt idx="336">
                  <c:v>-0.00346594381673659</c:v>
                </c:pt>
                <c:pt idx="337">
                  <c:v>-0.00618429702700467</c:v>
                </c:pt>
                <c:pt idx="338">
                  <c:v>-0.00429496812165307</c:v>
                </c:pt>
                <c:pt idx="339">
                  <c:v>-0.0364229833852321</c:v>
                </c:pt>
                <c:pt idx="340">
                  <c:v>0.00750563238917754</c:v>
                </c:pt>
                <c:pt idx="341">
                  <c:v>0.0670148448888446</c:v>
                </c:pt>
                <c:pt idx="342">
                  <c:v>-0.0412120097504005</c:v>
                </c:pt>
                <c:pt idx="343">
                  <c:v>0.000383668156456366</c:v>
                </c:pt>
                <c:pt idx="344">
                  <c:v>-0.0162921758089419</c:v>
                </c:pt>
                <c:pt idx="345">
                  <c:v>0.018009328337937</c:v>
                </c:pt>
                <c:pt idx="346">
                  <c:v>-0.0127318199716507</c:v>
                </c:pt>
                <c:pt idx="347">
                  <c:v>0.107033764624315</c:v>
                </c:pt>
                <c:pt idx="348">
                  <c:v>-0.00621519361225557</c:v>
                </c:pt>
                <c:pt idx="349">
                  <c:v>-0.0127493786307961</c:v>
                </c:pt>
                <c:pt idx="350">
                  <c:v>-0.00778749603283818</c:v>
                </c:pt>
                <c:pt idx="351">
                  <c:v>-0.0111485932276541</c:v>
                </c:pt>
                <c:pt idx="352">
                  <c:v>0.0663327640798176</c:v>
                </c:pt>
                <c:pt idx="353">
                  <c:v>0.00338328547989923</c:v>
                </c:pt>
                <c:pt idx="354">
                  <c:v>0.007220654070145</c:v>
                </c:pt>
                <c:pt idx="355">
                  <c:v>0.0214172178841954</c:v>
                </c:pt>
                <c:pt idx="356">
                  <c:v>0.000105163589375921</c:v>
                </c:pt>
                <c:pt idx="357">
                  <c:v>-0.0176919271427741</c:v>
                </c:pt>
                <c:pt idx="358">
                  <c:v>-0.00276791094474677</c:v>
                </c:pt>
                <c:pt idx="359">
                  <c:v>0.0348187054865641</c:v>
                </c:pt>
                <c:pt idx="360">
                  <c:v>0.0909880870845991</c:v>
                </c:pt>
                <c:pt idx="361">
                  <c:v>0.0101354332274505</c:v>
                </c:pt>
                <c:pt idx="362">
                  <c:v>-0.0437829606211639</c:v>
                </c:pt>
                <c:pt idx="363">
                  <c:v>0.0138489869278858</c:v>
                </c:pt>
                <c:pt idx="364">
                  <c:v>0.0842787289400272</c:v>
                </c:pt>
                <c:pt idx="365">
                  <c:v>0.0289295548273838</c:v>
                </c:pt>
                <c:pt idx="366">
                  <c:v>0.0504050439660118</c:v>
                </c:pt>
                <c:pt idx="367">
                  <c:v>-0.0143838279132063</c:v>
                </c:pt>
                <c:pt idx="368">
                  <c:v>-0.0378233146357549</c:v>
                </c:pt>
                <c:pt idx="369">
                  <c:v>0.260399883731519</c:v>
                </c:pt>
                <c:pt idx="370">
                  <c:v>0.0622932326305768</c:v>
                </c:pt>
                <c:pt idx="371">
                  <c:v>-0.080111911949045</c:v>
                </c:pt>
                <c:pt idx="372">
                  <c:v>-0.0604356013692286</c:v>
                </c:pt>
                <c:pt idx="373">
                  <c:v>-0.000189429291572439</c:v>
                </c:pt>
                <c:pt idx="374">
                  <c:v>-0.000159432446620933</c:v>
                </c:pt>
                <c:pt idx="375">
                  <c:v>7.98492597127165E-005</c:v>
                </c:pt>
                <c:pt idx="376">
                  <c:v>0.11977748759443</c:v>
                </c:pt>
                <c:pt idx="377">
                  <c:v>-0.055707585028298</c:v>
                </c:pt>
                <c:pt idx="378">
                  <c:v>-0.0261504918070661</c:v>
                </c:pt>
                <c:pt idx="379">
                  <c:v>0.00603970151390563</c:v>
                </c:pt>
                <c:pt idx="380">
                  <c:v>-0.0304600972073473</c:v>
                </c:pt>
                <c:pt idx="381">
                  <c:v>0.0106554221616935</c:v>
                </c:pt>
                <c:pt idx="382">
                  <c:v>0.0518936339672262</c:v>
                </c:pt>
                <c:pt idx="383">
                  <c:v>0.0135897821720839</c:v>
                </c:pt>
                <c:pt idx="384">
                  <c:v>0.0150315197967727</c:v>
                </c:pt>
                <c:pt idx="385">
                  <c:v>-0.0173458328805481</c:v>
                </c:pt>
                <c:pt idx="386">
                  <c:v>0.0281267039745909</c:v>
                </c:pt>
                <c:pt idx="387">
                  <c:v>0.0134647374095619</c:v>
                </c:pt>
                <c:pt idx="388">
                  <c:v>0.0163382952339588</c:v>
                </c:pt>
                <c:pt idx="389">
                  <c:v>0.00398412286131801</c:v>
                </c:pt>
                <c:pt idx="390">
                  <c:v>-0.00338984217554023</c:v>
                </c:pt>
                <c:pt idx="391">
                  <c:v>-0.0471225733723543</c:v>
                </c:pt>
                <c:pt idx="392">
                  <c:v>-0.0139021558196001</c:v>
                </c:pt>
                <c:pt idx="393">
                  <c:v>0.00213874117413178</c:v>
                </c:pt>
                <c:pt idx="394">
                  <c:v>0.00596102828294757</c:v>
                </c:pt>
                <c:pt idx="395">
                  <c:v>-0.0167259368761367</c:v>
                </c:pt>
                <c:pt idx="396">
                  <c:v>0.0515289213322761</c:v>
                </c:pt>
                <c:pt idx="397">
                  <c:v>-0.00294009313634903</c:v>
                </c:pt>
                <c:pt idx="398">
                  <c:v>-0.00913741616267093</c:v>
                </c:pt>
                <c:pt idx="399">
                  <c:v>-0.00903310168833022</c:v>
                </c:pt>
                <c:pt idx="400">
                  <c:v>0.00770439681522645</c:v>
                </c:pt>
                <c:pt idx="401">
                  <c:v>0.0472833470123174</c:v>
                </c:pt>
                <c:pt idx="402">
                  <c:v>-0.0609215321982848</c:v>
                </c:pt>
                <c:pt idx="403">
                  <c:v>-0.0305773798506771</c:v>
                </c:pt>
                <c:pt idx="404">
                  <c:v>0.0349149317619679</c:v>
                </c:pt>
                <c:pt idx="405">
                  <c:v>-0.0248146486389571</c:v>
                </c:pt>
                <c:pt idx="406">
                  <c:v>-0.00193434941344956</c:v>
                </c:pt>
                <c:pt idx="407">
                  <c:v>0.0444822834270538</c:v>
                </c:pt>
                <c:pt idx="408">
                  <c:v>-0.00637916865827348</c:v>
                </c:pt>
                <c:pt idx="409">
                  <c:v>-0.00522826762006569</c:v>
                </c:pt>
                <c:pt idx="410">
                  <c:v>-0.00265786514006024</c:v>
                </c:pt>
                <c:pt idx="411">
                  <c:v>0.0363887728928127</c:v>
                </c:pt>
                <c:pt idx="412">
                  <c:v>0.0402078250427628</c:v>
                </c:pt>
                <c:pt idx="413">
                  <c:v>-0.0346203364602992</c:v>
                </c:pt>
                <c:pt idx="414">
                  <c:v>-0.0143830224216595</c:v>
                </c:pt>
                <c:pt idx="415">
                  <c:v>0.0474371595537598</c:v>
                </c:pt>
                <c:pt idx="416">
                  <c:v>-0.0269524949086556</c:v>
                </c:pt>
                <c:pt idx="417">
                  <c:v>0.0546119768648058</c:v>
                </c:pt>
                <c:pt idx="418">
                  <c:v>-0.0497813225356694</c:v>
                </c:pt>
                <c:pt idx="419">
                  <c:v>0.0334138821314042</c:v>
                </c:pt>
                <c:pt idx="420">
                  <c:v>-0.0118036848004923</c:v>
                </c:pt>
                <c:pt idx="421">
                  <c:v>-0.104944947522982</c:v>
                </c:pt>
                <c:pt idx="422">
                  <c:v>0.0173218233242333</c:v>
                </c:pt>
                <c:pt idx="423">
                  <c:v>0.0137385375799978</c:v>
                </c:pt>
                <c:pt idx="424">
                  <c:v>0.0457376343799505</c:v>
                </c:pt>
                <c:pt idx="425">
                  <c:v>-0.00898964591941197</c:v>
                </c:pt>
                <c:pt idx="426">
                  <c:v>-0.0123754492464885</c:v>
                </c:pt>
                <c:pt idx="427">
                  <c:v>0.042051488561862</c:v>
                </c:pt>
                <c:pt idx="428">
                  <c:v>0.0465068065452142</c:v>
                </c:pt>
                <c:pt idx="429">
                  <c:v>-0.0242532795101203</c:v>
                </c:pt>
                <c:pt idx="430">
                  <c:v>-0.0575127649075053</c:v>
                </c:pt>
                <c:pt idx="431">
                  <c:v>0.000743701268424046</c:v>
                </c:pt>
                <c:pt idx="432">
                  <c:v>0.0405095364700402</c:v>
                </c:pt>
                <c:pt idx="433">
                  <c:v>0.00595990155166797</c:v>
                </c:pt>
                <c:pt idx="434">
                  <c:v>-0.00271882464657715</c:v>
                </c:pt>
                <c:pt idx="435">
                  <c:v>0.0284219411820974</c:v>
                </c:pt>
                <c:pt idx="436">
                  <c:v>-0.00554897547382348</c:v>
                </c:pt>
                <c:pt idx="437">
                  <c:v>-0.017246290219</c:v>
                </c:pt>
                <c:pt idx="438">
                  <c:v>-0.0312653457207008</c:v>
                </c:pt>
                <c:pt idx="439">
                  <c:v>0.0310056821889957</c:v>
                </c:pt>
                <c:pt idx="440">
                  <c:v>0.0602554485649227</c:v>
                </c:pt>
                <c:pt idx="441">
                  <c:v>-0.00829896947638088</c:v>
                </c:pt>
                <c:pt idx="442">
                  <c:v>-0.00356145438699854</c:v>
                </c:pt>
                <c:pt idx="443">
                  <c:v>-0.00921198391969606</c:v>
                </c:pt>
                <c:pt idx="444">
                  <c:v>0.016012855163271</c:v>
                </c:pt>
                <c:pt idx="445">
                  <c:v>-0.0289960383881724</c:v>
                </c:pt>
                <c:pt idx="446">
                  <c:v>0.0420746288149503</c:v>
                </c:pt>
                <c:pt idx="447">
                  <c:v>0.020528734319737</c:v>
                </c:pt>
                <c:pt idx="448">
                  <c:v>-0.022818916944342</c:v>
                </c:pt>
                <c:pt idx="449">
                  <c:v>0.00764217864329682</c:v>
                </c:pt>
                <c:pt idx="450">
                  <c:v>0.00622862255268774</c:v>
                </c:pt>
                <c:pt idx="451">
                  <c:v>0.00152788992262697</c:v>
                </c:pt>
                <c:pt idx="452">
                  <c:v>-7.25014299884502E-005</c:v>
                </c:pt>
                <c:pt idx="453">
                  <c:v>0.00420663253890232</c:v>
                </c:pt>
                <c:pt idx="454">
                  <c:v>-0.0409419223683901</c:v>
                </c:pt>
                <c:pt idx="455">
                  <c:v>-0.0356984076019494</c:v>
                </c:pt>
                <c:pt idx="456">
                  <c:v>-0.0423522449098377</c:v>
                </c:pt>
                <c:pt idx="457">
                  <c:v>0.0289427571599208</c:v>
                </c:pt>
                <c:pt idx="458">
                  <c:v>0.0145890376856972</c:v>
                </c:pt>
                <c:pt idx="459">
                  <c:v>-0.0186031352040083</c:v>
                </c:pt>
                <c:pt idx="460">
                  <c:v>0.0438296509317171</c:v>
                </c:pt>
                <c:pt idx="461">
                  <c:v>-0.0356864960619003</c:v>
                </c:pt>
                <c:pt idx="462">
                  <c:v>-0.0360794008905608</c:v>
                </c:pt>
                <c:pt idx="463">
                  <c:v>-0.048472009688896</c:v>
                </c:pt>
                <c:pt idx="464">
                  <c:v>0.0669266844911465</c:v>
                </c:pt>
                <c:pt idx="465">
                  <c:v>0.0114595546644602</c:v>
                </c:pt>
                <c:pt idx="466">
                  <c:v>0.0263251319462249</c:v>
                </c:pt>
                <c:pt idx="467">
                  <c:v>-0.0215019640722621</c:v>
                </c:pt>
                <c:pt idx="468">
                  <c:v>0.0297465391355361</c:v>
                </c:pt>
                <c:pt idx="469">
                  <c:v>0.00314361791439457</c:v>
                </c:pt>
                <c:pt idx="470">
                  <c:v>-0.0265298554593637</c:v>
                </c:pt>
                <c:pt idx="471">
                  <c:v>-0.0128898050071767</c:v>
                </c:pt>
                <c:pt idx="472">
                  <c:v>0.00873078775552555</c:v>
                </c:pt>
                <c:pt idx="473">
                  <c:v>-0.0157737880239981</c:v>
                </c:pt>
                <c:pt idx="474">
                  <c:v>0.0240855479568891</c:v>
                </c:pt>
                <c:pt idx="475">
                  <c:v>0.0189909501762648</c:v>
                </c:pt>
                <c:pt idx="476">
                  <c:v>-0.00134582259362092</c:v>
                </c:pt>
                <c:pt idx="477">
                  <c:v>0.000959255715264658</c:v>
                </c:pt>
                <c:pt idx="478">
                  <c:v>-0.0532519408809702</c:v>
                </c:pt>
                <c:pt idx="479">
                  <c:v>-0.0103494524765173</c:v>
                </c:pt>
                <c:pt idx="480">
                  <c:v>-0.00255702466360389</c:v>
                </c:pt>
                <c:pt idx="481">
                  <c:v>-0.00128637785579696</c:v>
                </c:pt>
                <c:pt idx="482">
                  <c:v>-0.0614499795358065</c:v>
                </c:pt>
                <c:pt idx="483">
                  <c:v>0.0495117838815933</c:v>
                </c:pt>
                <c:pt idx="484">
                  <c:v>-0.015425747424851</c:v>
                </c:pt>
                <c:pt idx="485">
                  <c:v>0.00514659360499853</c:v>
                </c:pt>
                <c:pt idx="486">
                  <c:v>0.00118086647718863</c:v>
                </c:pt>
                <c:pt idx="487">
                  <c:v>0.0191499244843058</c:v>
                </c:pt>
                <c:pt idx="488">
                  <c:v>0.0262791616475255</c:v>
                </c:pt>
                <c:pt idx="489">
                  <c:v>0.00200334502892596</c:v>
                </c:pt>
                <c:pt idx="490">
                  <c:v>0.000207174183671732</c:v>
                </c:pt>
                <c:pt idx="491">
                  <c:v>0.000612779167166982</c:v>
                </c:pt>
                <c:pt idx="492">
                  <c:v>0.00665289841880917</c:v>
                </c:pt>
                <c:pt idx="493">
                  <c:v>0.00747300245413393</c:v>
                </c:pt>
                <c:pt idx="494">
                  <c:v>0.0059693704468733</c:v>
                </c:pt>
                <c:pt idx="495">
                  <c:v>-0.0244399380872148</c:v>
                </c:pt>
                <c:pt idx="496">
                  <c:v>0.0306885614786891</c:v>
                </c:pt>
                <c:pt idx="497">
                  <c:v>0.00646236552266412</c:v>
                </c:pt>
                <c:pt idx="498">
                  <c:v>-0.020644951819565</c:v>
                </c:pt>
                <c:pt idx="499">
                  <c:v>0.0149463699214717</c:v>
                </c:pt>
                <c:pt idx="500">
                  <c:v>0.0680652698703435</c:v>
                </c:pt>
                <c:pt idx="501">
                  <c:v>-0.0130658228527549</c:v>
                </c:pt>
                <c:pt idx="502">
                  <c:v>-0.0240960611894058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848030"/>
        <c:axId val="26333639"/>
      </c:lineChart>
      <c:catAx>
        <c:axId val="8984803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33639"/>
        <c:crossesAt val="0"/>
        <c:auto val="1"/>
        <c:lblAlgn val="ctr"/>
        <c:lblOffset val="100"/>
        <c:noMultiLvlLbl val="0"/>
      </c:catAx>
      <c:valAx>
        <c:axId val="2633363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84803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w5000!$CX$25:$CX$170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w5000!$CZ$25:$CZ$170</c:f>
              <c:numCache>
                <c:formatCode>General</c:formatCode>
                <c:ptCount val="146"/>
                <c:pt idx="0">
                  <c:v>-0.0227645119797075</c:v>
                </c:pt>
                <c:pt idx="1">
                  <c:v>-0.0155917816641849</c:v>
                </c:pt>
                <c:pt idx="2">
                  <c:v>0.0359602414119936</c:v>
                </c:pt>
                <c:pt idx="3">
                  <c:v>0.0936715088636989</c:v>
                </c:pt>
                <c:pt idx="4">
                  <c:v>0.0189688271486798</c:v>
                </c:pt>
                <c:pt idx="5">
                  <c:v>-0.0403072377754505</c:v>
                </c:pt>
                <c:pt idx="6">
                  <c:v>0.0100269399441121</c:v>
                </c:pt>
                <c:pt idx="7">
                  <c:v>0.0833202543239107</c:v>
                </c:pt>
                <c:pt idx="8">
                  <c:v>0.0334050615064642</c:v>
                </c:pt>
                <c:pt idx="9">
                  <c:v>0.0532901753241193</c:v>
                </c:pt>
                <c:pt idx="10">
                  <c:v>-0.0172882292418233</c:v>
                </c:pt>
                <c:pt idx="11">
                  <c:v>-0.0365686140264644</c:v>
                </c:pt>
                <c:pt idx="12">
                  <c:v>0.258350843238173</c:v>
                </c:pt>
                <c:pt idx="13">
                  <c:v>0.0618982917299415</c:v>
                </c:pt>
                <c:pt idx="14">
                  <c:v>-0.0889463025322524</c:v>
                </c:pt>
                <c:pt idx="15">
                  <c:v>-0.0595721289172983</c:v>
                </c:pt>
                <c:pt idx="16">
                  <c:v>0.000482189872441572</c:v>
                </c:pt>
                <c:pt idx="17">
                  <c:v>-0.00123948644621928</c:v>
                </c:pt>
                <c:pt idx="18">
                  <c:v>-0.00924848457607586</c:v>
                </c:pt>
                <c:pt idx="19">
                  <c:v>0.126247116273511</c:v>
                </c:pt>
                <c:pt idx="20">
                  <c:v>-0.0527780675777756</c:v>
                </c:pt>
                <c:pt idx="21">
                  <c:v>-0.0257793199565057</c:v>
                </c:pt>
                <c:pt idx="22">
                  <c:v>0.0092959534308255</c:v>
                </c:pt>
                <c:pt idx="23">
                  <c:v>-0.0312722283402107</c:v>
                </c:pt>
                <c:pt idx="24">
                  <c:v>0.0101739822840131</c:v>
                </c:pt>
                <c:pt idx="25">
                  <c:v>0.0553599684966714</c:v>
                </c:pt>
                <c:pt idx="26">
                  <c:v>0.00629203568898967</c:v>
                </c:pt>
                <c:pt idx="27">
                  <c:v>0.0148487366686505</c:v>
                </c:pt>
                <c:pt idx="28">
                  <c:v>-0.0237094718503388</c:v>
                </c:pt>
                <c:pt idx="29">
                  <c:v>0.0288450110884633</c:v>
                </c:pt>
                <c:pt idx="30">
                  <c:v>0.0165361628677954</c:v>
                </c:pt>
                <c:pt idx="31">
                  <c:v>0.0134309566284881</c:v>
                </c:pt>
                <c:pt idx="32">
                  <c:v>0.00330677185201473</c:v>
                </c:pt>
                <c:pt idx="33">
                  <c:v>-0.0127474372590707</c:v>
                </c:pt>
                <c:pt idx="34">
                  <c:v>-0.0453469148970605</c:v>
                </c:pt>
                <c:pt idx="35">
                  <c:v>-0.0126619788260763</c:v>
                </c:pt>
                <c:pt idx="36">
                  <c:v>0.000315237543938733</c:v>
                </c:pt>
                <c:pt idx="37">
                  <c:v>0.00158618639925465</c:v>
                </c:pt>
                <c:pt idx="38">
                  <c:v>-0.012082600151657</c:v>
                </c:pt>
                <c:pt idx="39">
                  <c:v>0.0579535776809564</c:v>
                </c:pt>
                <c:pt idx="40">
                  <c:v>0.0016295536955122</c:v>
                </c:pt>
                <c:pt idx="41">
                  <c:v>-0.00839298926823884</c:v>
                </c:pt>
                <c:pt idx="42">
                  <c:v>-0.00180544603105679</c:v>
                </c:pt>
                <c:pt idx="43">
                  <c:v>0.00386687222776832</c:v>
                </c:pt>
                <c:pt idx="44">
                  <c:v>0.038525962081405</c:v>
                </c:pt>
                <c:pt idx="45">
                  <c:v>-0.0589429127185124</c:v>
                </c:pt>
                <c:pt idx="46">
                  <c:v>-0.021898938527115</c:v>
                </c:pt>
                <c:pt idx="47">
                  <c:v>0.033136886885169</c:v>
                </c:pt>
                <c:pt idx="48">
                  <c:v>-0.0281723123234129</c:v>
                </c:pt>
                <c:pt idx="49">
                  <c:v>-0.00790225428078154</c:v>
                </c:pt>
                <c:pt idx="50">
                  <c:v>0.0526973282072721</c:v>
                </c:pt>
                <c:pt idx="51">
                  <c:v>0.0114420596715695</c:v>
                </c:pt>
                <c:pt idx="52">
                  <c:v>-0.00454740374520408</c:v>
                </c:pt>
                <c:pt idx="53">
                  <c:v>-0.00570015201448378</c:v>
                </c:pt>
                <c:pt idx="54">
                  <c:v>0.0441137409574167</c:v>
                </c:pt>
                <c:pt idx="55">
                  <c:v>0.0426630712748801</c:v>
                </c:pt>
                <c:pt idx="56">
                  <c:v>-0.0291596370604554</c:v>
                </c:pt>
                <c:pt idx="57">
                  <c:v>-0.0141875585785306</c:v>
                </c:pt>
                <c:pt idx="58">
                  <c:v>0.0461047237880847</c:v>
                </c:pt>
                <c:pt idx="59">
                  <c:v>-0.0304829832164023</c:v>
                </c:pt>
                <c:pt idx="60">
                  <c:v>0.0548647314033503</c:v>
                </c:pt>
                <c:pt idx="61">
                  <c:v>-0.0536693493695571</c:v>
                </c:pt>
                <c:pt idx="62">
                  <c:v>0.0362466271835561</c:v>
                </c:pt>
                <c:pt idx="63">
                  <c:v>-0.00929408342757527</c:v>
                </c:pt>
                <c:pt idx="64">
                  <c:v>-0.108540446804671</c:v>
                </c:pt>
                <c:pt idx="65">
                  <c:v>0.0166617097320086</c:v>
                </c:pt>
                <c:pt idx="66">
                  <c:v>0.0181146726516694</c:v>
                </c:pt>
                <c:pt idx="67">
                  <c:v>0.047917100833893</c:v>
                </c:pt>
                <c:pt idx="68">
                  <c:v>-0.0112203294433334</c:v>
                </c:pt>
                <c:pt idx="69">
                  <c:v>-0.0126077046062493</c:v>
                </c:pt>
                <c:pt idx="70">
                  <c:v>0.0365453362594012</c:v>
                </c:pt>
                <c:pt idx="71">
                  <c:v>0.0404432522886085</c:v>
                </c:pt>
                <c:pt idx="72">
                  <c:v>-0.0446110811831108</c:v>
                </c:pt>
                <c:pt idx="73">
                  <c:v>-0.0500859959827122</c:v>
                </c:pt>
                <c:pt idx="74">
                  <c:v>0.0109747843700017</c:v>
                </c:pt>
                <c:pt idx="75">
                  <c:v>0.0392407446067849</c:v>
                </c:pt>
                <c:pt idx="76">
                  <c:v>0.00891357588438162</c:v>
                </c:pt>
                <c:pt idx="77">
                  <c:v>-0.00226555022179089</c:v>
                </c:pt>
                <c:pt idx="78">
                  <c:v>0.039014021673151</c:v>
                </c:pt>
                <c:pt idx="79">
                  <c:v>-0.00865744745910401</c:v>
                </c:pt>
                <c:pt idx="80">
                  <c:v>-0.0179883090280178</c:v>
                </c:pt>
                <c:pt idx="81">
                  <c:v>-0.0337516953558325</c:v>
                </c:pt>
                <c:pt idx="82">
                  <c:v>0.0349474493655783</c:v>
                </c:pt>
                <c:pt idx="83">
                  <c:v>0.0556966157794948</c:v>
                </c:pt>
                <c:pt idx="84">
                  <c:v>-0.0158671702429819</c:v>
                </c:pt>
                <c:pt idx="85">
                  <c:v>-0.00372532240203138</c:v>
                </c:pt>
                <c:pt idx="86">
                  <c:v>-0.00448087942945448</c:v>
                </c:pt>
                <c:pt idx="87">
                  <c:v>0.015951972266304</c:v>
                </c:pt>
                <c:pt idx="88">
                  <c:v>-0.0316322609774132</c:v>
                </c:pt>
                <c:pt idx="89">
                  <c:v>0.0361716158784842</c:v>
                </c:pt>
                <c:pt idx="90">
                  <c:v>0.0264426959764497</c:v>
                </c:pt>
                <c:pt idx="91">
                  <c:v>-0.0195778960849845</c:v>
                </c:pt>
                <c:pt idx="92">
                  <c:v>0.0157949824344483</c:v>
                </c:pt>
                <c:pt idx="93">
                  <c:v>0.00890004567024159</c:v>
                </c:pt>
                <c:pt idx="94">
                  <c:v>-0.00270937662599595</c:v>
                </c:pt>
                <c:pt idx="95">
                  <c:v>-0.00169662713251701</c:v>
                </c:pt>
                <c:pt idx="96">
                  <c:v>-0.00196362742061665</c:v>
                </c:pt>
                <c:pt idx="97">
                  <c:v>-0.0432123250902287</c:v>
                </c:pt>
                <c:pt idx="98">
                  <c:v>-0.039673684261812</c:v>
                </c:pt>
                <c:pt idx="99">
                  <c:v>-0.0384993973981557</c:v>
                </c:pt>
                <c:pt idx="100">
                  <c:v>0.0253227051454814</c:v>
                </c:pt>
                <c:pt idx="101">
                  <c:v>0.0135936837186915</c:v>
                </c:pt>
                <c:pt idx="102">
                  <c:v>-0.00944990195254025</c:v>
                </c:pt>
                <c:pt idx="103">
                  <c:v>0.0447574288211855</c:v>
                </c:pt>
                <c:pt idx="104">
                  <c:v>-0.0297721125517272</c:v>
                </c:pt>
                <c:pt idx="105">
                  <c:v>-0.0297946005105945</c:v>
                </c:pt>
                <c:pt idx="106">
                  <c:v>-0.0505972606452763</c:v>
                </c:pt>
                <c:pt idx="107">
                  <c:v>0.0652924074125645</c:v>
                </c:pt>
                <c:pt idx="108">
                  <c:v>0.0145389908084988</c:v>
                </c:pt>
                <c:pt idx="109">
                  <c:v>0.0240275516340987</c:v>
                </c:pt>
                <c:pt idx="110">
                  <c:v>-0.0227755541153161</c:v>
                </c:pt>
                <c:pt idx="111">
                  <c:v>0.0274506677356711</c:v>
                </c:pt>
                <c:pt idx="112">
                  <c:v>0.00786052887832225</c:v>
                </c:pt>
                <c:pt idx="113">
                  <c:v>-0.0255260607272609</c:v>
                </c:pt>
                <c:pt idx="114">
                  <c:v>-0.0117883065794802</c:v>
                </c:pt>
                <c:pt idx="115">
                  <c:v>0.00484814018391698</c:v>
                </c:pt>
                <c:pt idx="116">
                  <c:v>-0.0114652889477924</c:v>
                </c:pt>
                <c:pt idx="117">
                  <c:v>0.0222320161333753</c:v>
                </c:pt>
                <c:pt idx="118">
                  <c:v>0.0192739477223182</c:v>
                </c:pt>
                <c:pt idx="119">
                  <c:v>-0.00673422177959899</c:v>
                </c:pt>
                <c:pt idx="120">
                  <c:v>-0.000897819341999303</c:v>
                </c:pt>
                <c:pt idx="121">
                  <c:v>-0.0505497230463663</c:v>
                </c:pt>
                <c:pt idx="122">
                  <c:v>-0.0111008246847385</c:v>
                </c:pt>
                <c:pt idx="123">
                  <c:v>-0.00142251330097618</c:v>
                </c:pt>
                <c:pt idx="124">
                  <c:v>-0.00275786466468252</c:v>
                </c:pt>
                <c:pt idx="125">
                  <c:v>-0.0608668134882218</c:v>
                </c:pt>
                <c:pt idx="126">
                  <c:v>0.0535620595093935</c:v>
                </c:pt>
                <c:pt idx="127">
                  <c:v>-0.0194984604050023</c:v>
                </c:pt>
                <c:pt idx="128">
                  <c:v>0.00668838635915862</c:v>
                </c:pt>
                <c:pt idx="129">
                  <c:v>0.00668045219923955</c:v>
                </c:pt>
                <c:pt idx="130">
                  <c:v>0.0196368806639601</c:v>
                </c:pt>
                <c:pt idx="131">
                  <c:v>0.0278680702937202</c:v>
                </c:pt>
                <c:pt idx="132">
                  <c:v>0.00405004490359827</c:v>
                </c:pt>
                <c:pt idx="133">
                  <c:v>0.000648467045828952</c:v>
                </c:pt>
                <c:pt idx="134">
                  <c:v>0.00340298887342775</c:v>
                </c:pt>
                <c:pt idx="135">
                  <c:v>0.00666747946105257</c:v>
                </c:pt>
                <c:pt idx="136">
                  <c:v>0.00375451093222819</c:v>
                </c:pt>
                <c:pt idx="137">
                  <c:v>0.00399882162186119</c:v>
                </c:pt>
                <c:pt idx="138">
                  <c:v>-0.0215153464509961</c:v>
                </c:pt>
                <c:pt idx="139">
                  <c:v>0.0268833947039264</c:v>
                </c:pt>
                <c:pt idx="140">
                  <c:v>0.00297359752881857</c:v>
                </c:pt>
                <c:pt idx="141">
                  <c:v>-0.0192795419907124</c:v>
                </c:pt>
                <c:pt idx="142">
                  <c:v>0.0101640121404712</c:v>
                </c:pt>
                <c:pt idx="143">
                  <c:v>0.0684125758124332</c:v>
                </c:pt>
                <c:pt idx="144">
                  <c:v>-0.0185093221658916</c:v>
                </c:pt>
                <c:pt idx="145">
                  <c:v>-0.022177711880767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744196"/>
        <c:axId val="72658338"/>
      </c:lineChart>
      <c:catAx>
        <c:axId val="2474419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658338"/>
        <c:crossesAt val="0"/>
        <c:auto val="1"/>
        <c:lblAlgn val="ctr"/>
        <c:lblOffset val="100"/>
        <c:noMultiLvlLbl val="0"/>
      </c:catAx>
      <c:valAx>
        <c:axId val="7265833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4419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w5000!$AJ$25:$AJ$127</c:f>
              <c:numCache>
                <c:formatCode>0.000</c:formatCode>
                <c:ptCount val="10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  <c:pt idx="73">
                  <c:v>0.0102262830144702</c:v>
                </c:pt>
                <c:pt idx="74">
                  <c:v>-0.0175077169233173</c:v>
                </c:pt>
                <c:pt idx="75">
                  <c:v>0.0166821143914902</c:v>
                </c:pt>
                <c:pt idx="76">
                  <c:v>-0.000939763000131278</c:v>
                </c:pt>
                <c:pt idx="77">
                  <c:v>0.00511480571950664</c:v>
                </c:pt>
                <c:pt idx="78">
                  <c:v>0.00332080490019343</c:v>
                </c:pt>
                <c:pt idx="79">
                  <c:v>-0.00354163609544214</c:v>
                </c:pt>
                <c:pt idx="80">
                  <c:v>-0.0214299522161879</c:v>
                </c:pt>
                <c:pt idx="81">
                  <c:v>-0.016546990391937</c:v>
                </c:pt>
                <c:pt idx="82">
                  <c:v>-0.0202543959662191</c:v>
                </c:pt>
                <c:pt idx="83">
                  <c:v>-0.000164280443556657</c:v>
                </c:pt>
                <c:pt idx="84">
                  <c:v>-0.0153990375169678</c:v>
                </c:pt>
                <c:pt idx="85">
                  <c:v>0.00821855285444954</c:v>
                </c:pt>
                <c:pt idx="86">
                  <c:v>0.0462357178806291</c:v>
                </c:pt>
                <c:pt idx="87">
                  <c:v>-0.0173375746488148</c:v>
                </c:pt>
                <c:pt idx="88">
                  <c:v>0.00631706493466485</c:v>
                </c:pt>
                <c:pt idx="89">
                  <c:v>0.00181831658810418</c:v>
                </c:pt>
                <c:pt idx="90">
                  <c:v>0.0028626133792907</c:v>
                </c:pt>
                <c:pt idx="91">
                  <c:v>-0.00340384890323017</c:v>
                </c:pt>
                <c:pt idx="92">
                  <c:v>0.0074984375114875</c:v>
                </c:pt>
                <c:pt idx="93">
                  <c:v>-0.0159150675348046</c:v>
                </c:pt>
                <c:pt idx="94">
                  <c:v>0.031407964439748</c:v>
                </c:pt>
                <c:pt idx="95">
                  <c:v>0.00723973257323848</c:v>
                </c:pt>
                <c:pt idx="96">
                  <c:v>0.0005077140413004</c:v>
                </c:pt>
                <c:pt idx="97">
                  <c:v>0.00717716872186245</c:v>
                </c:pt>
                <c:pt idx="98">
                  <c:v>0.00840008402759277</c:v>
                </c:pt>
                <c:pt idx="99">
                  <c:v>0.0136411506027986</c:v>
                </c:pt>
                <c:pt idx="100">
                  <c:v>-0.00632349141013229</c:v>
                </c:pt>
                <c:pt idx="101">
                  <c:v>-0.0214138950744961</c:v>
                </c:pt>
                <c:pt idx="102">
                  <c:v>-0.00210383243273048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1736"/>
        <c:axId val="66858099"/>
      </c:lineChart>
      <c:catAx>
        <c:axId val="86173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858099"/>
        <c:crossesAt val="0"/>
        <c:auto val="1"/>
        <c:lblAlgn val="ctr"/>
        <c:lblOffset val="100"/>
        <c:noMultiLvlLbl val="0"/>
      </c:catAx>
      <c:valAx>
        <c:axId val="6685809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173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w5000!$AJ$25:$AJ$97</c:f>
              <c:numCache>
                <c:formatCode>0.000</c:formatCode>
                <c:ptCount val="7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307386"/>
        <c:axId val="70962579"/>
      </c:lineChart>
      <c:catAx>
        <c:axId val="963073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962579"/>
        <c:crossesAt val="0"/>
        <c:auto val="1"/>
        <c:lblAlgn val="ctr"/>
        <c:lblOffset val="100"/>
        <c:noMultiLvlLbl val="0"/>
      </c:catAx>
      <c:valAx>
        <c:axId val="7096257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30738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w5000!$DN$25:$DN$54</c:f>
              <c:strCach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strCache>
            </c:strRef>
          </c:cat>
          <c:val>
            <c:numRef>
              <c:f>w5000!$DP$25:$DP$54</c:f>
              <c:numCache>
                <c:formatCode>General</c:formatCode>
                <c:ptCount val="30"/>
                <c:pt idx="0">
                  <c:v>0.0563071041275115</c:v>
                </c:pt>
                <c:pt idx="1">
                  <c:v>0.151641427240436</c:v>
                </c:pt>
                <c:pt idx="2">
                  <c:v>0.010473184319038</c:v>
                </c:pt>
                <c:pt idx="3">
                  <c:v>0.168273038831314</c:v>
                </c:pt>
                <c:pt idx="4">
                  <c:v>0.0312684623323251</c:v>
                </c:pt>
                <c:pt idx="5">
                  <c:v>0.0463587210572261</c:v>
                </c:pt>
                <c:pt idx="6">
                  <c:v>0.0615019424676018</c:v>
                </c:pt>
                <c:pt idx="7">
                  <c:v>-0.0540028303528781</c:v>
                </c:pt>
                <c:pt idx="8">
                  <c:v>0.0244642046049862</c:v>
                </c:pt>
                <c:pt idx="9">
                  <c:v>-0.0244161672570541</c:v>
                </c:pt>
                <c:pt idx="10">
                  <c:v>0.022930978595675</c:v>
                </c:pt>
                <c:pt idx="11">
                  <c:v>0.0297880273603308</c:v>
                </c:pt>
                <c:pt idx="12">
                  <c:v>0.0285494560170507</c:v>
                </c:pt>
                <c:pt idx="13">
                  <c:v>-0.0996003407366125</c:v>
                </c:pt>
                <c:pt idx="14">
                  <c:v>0.0945011577168275</c:v>
                </c:pt>
                <c:pt idx="15">
                  <c:v>0.0180540573275462</c:v>
                </c:pt>
                <c:pt idx="16">
                  <c:v>0.0173493937508137</c:v>
                </c:pt>
                <c:pt idx="17">
                  <c:v>0.0432029995582457</c:v>
                </c:pt>
                <c:pt idx="18">
                  <c:v>0.0312694865536978</c:v>
                </c:pt>
                <c:pt idx="19">
                  <c:v>-0.0123384638258038</c:v>
                </c:pt>
                <c:pt idx="20">
                  <c:v>-0.0841489593915562</c:v>
                </c:pt>
                <c:pt idx="21">
                  <c:v>0.0612148312707819</c:v>
                </c:pt>
                <c:pt idx="22">
                  <c:v>-0.072068949128101</c:v>
                </c:pt>
                <c:pt idx="23">
                  <c:v>0.0127698747961482</c:v>
                </c:pt>
                <c:pt idx="24">
                  <c:v>0.0163441868559918</c:v>
                </c:pt>
                <c:pt idx="25">
                  <c:v>-0.055752010766746</c:v>
                </c:pt>
                <c:pt idx="26">
                  <c:v>-0.0271539026226752</c:v>
                </c:pt>
                <c:pt idx="27">
                  <c:v>0.0373026993550579</c:v>
                </c:pt>
                <c:pt idx="28">
                  <c:v>0.0262875049282517</c:v>
                </c:pt>
                <c:pt idx="29">
                  <c:v>0.0180878304859088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705154"/>
        <c:axId val="47867466"/>
      </c:lineChart>
      <c:catAx>
        <c:axId val="707051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67466"/>
        <c:crossesAt val="0"/>
        <c:auto val="1"/>
        <c:lblAlgn val="ctr"/>
        <c:lblOffset val="100"/>
        <c:noMultiLvlLbl val="0"/>
      </c:catAx>
      <c:valAx>
        <c:axId val="4786746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70515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nasdaq!$BO$25:$BO$381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nasdaq!$BQ$25:$BQ$381</c:f>
              <c:numCache>
                <c:formatCode>General</c:formatCode>
                <c:ptCount val="357"/>
                <c:pt idx="0">
                  <c:v>-0.0293714747691073</c:v>
                </c:pt>
                <c:pt idx="1">
                  <c:v>-0.0154689458909433</c:v>
                </c:pt>
                <c:pt idx="2">
                  <c:v>-0.0226666995465342</c:v>
                </c:pt>
                <c:pt idx="3">
                  <c:v>0.0227453592622252</c:v>
                </c:pt>
                <c:pt idx="4">
                  <c:v>-0.00874226686358895</c:v>
                </c:pt>
                <c:pt idx="5">
                  <c:v>-0.0223142801379402</c:v>
                </c:pt>
                <c:pt idx="6">
                  <c:v>-0.00589256687106168</c:v>
                </c:pt>
                <c:pt idx="7">
                  <c:v>0.000141498451008294</c:v>
                </c:pt>
                <c:pt idx="8">
                  <c:v>-0.0148775458473886</c:v>
                </c:pt>
                <c:pt idx="9">
                  <c:v>0.0123708167432652</c:v>
                </c:pt>
                <c:pt idx="10">
                  <c:v>-0.00920039331195431</c:v>
                </c:pt>
                <c:pt idx="11">
                  <c:v>0.0364253415256026</c:v>
                </c:pt>
                <c:pt idx="12">
                  <c:v>0.00178280838440815</c:v>
                </c:pt>
                <c:pt idx="13">
                  <c:v>-0.0282883209104173</c:v>
                </c:pt>
                <c:pt idx="14">
                  <c:v>-0.00536747299924985</c:v>
                </c:pt>
                <c:pt idx="15">
                  <c:v>0.0026605715606148</c:v>
                </c:pt>
                <c:pt idx="16">
                  <c:v>0.00670667660430551</c:v>
                </c:pt>
                <c:pt idx="17">
                  <c:v>-0.0128696499468505</c:v>
                </c:pt>
                <c:pt idx="18">
                  <c:v>-0.0331710516446403</c:v>
                </c:pt>
                <c:pt idx="19">
                  <c:v>-0.0121375981584695</c:v>
                </c:pt>
                <c:pt idx="20">
                  <c:v>0.00290683373632648</c:v>
                </c:pt>
                <c:pt idx="21">
                  <c:v>0.0282442516765435</c:v>
                </c:pt>
                <c:pt idx="22">
                  <c:v>-0.0140010438733098</c:v>
                </c:pt>
                <c:pt idx="23">
                  <c:v>-0.00463641924807547</c:v>
                </c:pt>
                <c:pt idx="24">
                  <c:v>0.0165719234384463</c:v>
                </c:pt>
                <c:pt idx="25">
                  <c:v>0.00148371238654289</c:v>
                </c:pt>
                <c:pt idx="26">
                  <c:v>-0.00478719049337258</c:v>
                </c:pt>
                <c:pt idx="27">
                  <c:v>0.0281659365071308</c:v>
                </c:pt>
                <c:pt idx="28">
                  <c:v>0.0782729274096741</c:v>
                </c:pt>
                <c:pt idx="29">
                  <c:v>0.0151709380679249</c:v>
                </c:pt>
                <c:pt idx="30">
                  <c:v>0.0187328623092475</c:v>
                </c:pt>
                <c:pt idx="31">
                  <c:v>-0.0243291316609093</c:v>
                </c:pt>
                <c:pt idx="32">
                  <c:v>-0.00342367948413453</c:v>
                </c:pt>
                <c:pt idx="33">
                  <c:v>0.0117671838414087</c:v>
                </c:pt>
                <c:pt idx="34">
                  <c:v>-0.00455651884997587</c:v>
                </c:pt>
                <c:pt idx="35">
                  <c:v>0.048571962060856</c:v>
                </c:pt>
                <c:pt idx="36">
                  <c:v>-0.00665307479162264</c:v>
                </c:pt>
                <c:pt idx="37">
                  <c:v>-0.0232112313030787</c:v>
                </c:pt>
                <c:pt idx="38">
                  <c:v>-0.0160326148300759</c:v>
                </c:pt>
                <c:pt idx="39">
                  <c:v>0.0180778281730453</c:v>
                </c:pt>
                <c:pt idx="40">
                  <c:v>0.0363126022556463</c:v>
                </c:pt>
                <c:pt idx="41">
                  <c:v>-0.0242231446060016</c:v>
                </c:pt>
                <c:pt idx="42">
                  <c:v>0.014079189066124</c:v>
                </c:pt>
                <c:pt idx="43">
                  <c:v>0.0324020036245621</c:v>
                </c:pt>
                <c:pt idx="44">
                  <c:v>-0.0134604399778905</c:v>
                </c:pt>
                <c:pt idx="45">
                  <c:v>0.0102749175157465</c:v>
                </c:pt>
                <c:pt idx="46">
                  <c:v>-0.00244064634714621</c:v>
                </c:pt>
                <c:pt idx="47">
                  <c:v>-0.0166352337427976</c:v>
                </c:pt>
                <c:pt idx="48">
                  <c:v>-0.0200729880611764</c:v>
                </c:pt>
                <c:pt idx="49">
                  <c:v>0.0125323847117068</c:v>
                </c:pt>
                <c:pt idx="50">
                  <c:v>-0.00427917525745257</c:v>
                </c:pt>
                <c:pt idx="51">
                  <c:v>0.0024007444580667</c:v>
                </c:pt>
                <c:pt idx="52">
                  <c:v>0.0159751759497914</c:v>
                </c:pt>
                <c:pt idx="53">
                  <c:v>-0.0161024647969175</c:v>
                </c:pt>
                <c:pt idx="54">
                  <c:v>0.00900957610187821</c:v>
                </c:pt>
                <c:pt idx="55">
                  <c:v>-0.0105462251791387</c:v>
                </c:pt>
                <c:pt idx="56">
                  <c:v>-0.0172137796160063</c:v>
                </c:pt>
                <c:pt idx="57">
                  <c:v>0.0088588222992812</c:v>
                </c:pt>
                <c:pt idx="58">
                  <c:v>-0.0154371861894912</c:v>
                </c:pt>
                <c:pt idx="59">
                  <c:v>0.00497839068531295</c:v>
                </c:pt>
                <c:pt idx="60">
                  <c:v>-0.0144818010786183</c:v>
                </c:pt>
                <c:pt idx="61">
                  <c:v>0.00601472022301326</c:v>
                </c:pt>
                <c:pt idx="62">
                  <c:v>0.00938766191245479</c:v>
                </c:pt>
                <c:pt idx="63">
                  <c:v>0.0124000700661549</c:v>
                </c:pt>
                <c:pt idx="64">
                  <c:v>0.0278463518033745</c:v>
                </c:pt>
                <c:pt idx="65">
                  <c:v>0.0129660910405729</c:v>
                </c:pt>
                <c:pt idx="66">
                  <c:v>-0.00462915486783437</c:v>
                </c:pt>
                <c:pt idx="67">
                  <c:v>-0.00674029445085689</c:v>
                </c:pt>
                <c:pt idx="68">
                  <c:v>0.044011784189994</c:v>
                </c:pt>
                <c:pt idx="69">
                  <c:v>-0.0329501270927801</c:v>
                </c:pt>
                <c:pt idx="70">
                  <c:v>-0.0248750733139695</c:v>
                </c:pt>
                <c:pt idx="71">
                  <c:v>-0.000352924275596282</c:v>
                </c:pt>
                <c:pt idx="72">
                  <c:v>-0.0142578981619478</c:v>
                </c:pt>
                <c:pt idx="73">
                  <c:v>0.0114850127979398</c:v>
                </c:pt>
                <c:pt idx="74">
                  <c:v>-0.0188871054530951</c:v>
                </c:pt>
                <c:pt idx="75">
                  <c:v>0.0164489513418217</c:v>
                </c:pt>
                <c:pt idx="76">
                  <c:v>-0.00149544503473476</c:v>
                </c:pt>
                <c:pt idx="77">
                  <c:v>0.00762743503362166</c:v>
                </c:pt>
                <c:pt idx="78">
                  <c:v>0.00415081479772022</c:v>
                </c:pt>
                <c:pt idx="79">
                  <c:v>-0.00366891764432715</c:v>
                </c:pt>
                <c:pt idx="80">
                  <c:v>-0.0221426122118505</c:v>
                </c:pt>
                <c:pt idx="81">
                  <c:v>-0.0187133666175909</c:v>
                </c:pt>
                <c:pt idx="82">
                  <c:v>-0.0204654911209528</c:v>
                </c:pt>
                <c:pt idx="83">
                  <c:v>-0.0053729745442709</c:v>
                </c:pt>
                <c:pt idx="84">
                  <c:v>-0.0152409669924388</c:v>
                </c:pt>
                <c:pt idx="85">
                  <c:v>0.00779858521148463</c:v>
                </c:pt>
                <c:pt idx="86">
                  <c:v>0.0473796590684856</c:v>
                </c:pt>
                <c:pt idx="87">
                  <c:v>-0.0185772416792057</c:v>
                </c:pt>
                <c:pt idx="88">
                  <c:v>0.00555541455876661</c:v>
                </c:pt>
                <c:pt idx="89">
                  <c:v>-0.000183577674910064</c:v>
                </c:pt>
                <c:pt idx="90">
                  <c:v>0.000826588099491674</c:v>
                </c:pt>
                <c:pt idx="91">
                  <c:v>-0.00561018859823752</c:v>
                </c:pt>
                <c:pt idx="92">
                  <c:v>0.0075883984117761</c:v>
                </c:pt>
                <c:pt idx="93">
                  <c:v>-0.0155942937372997</c:v>
                </c:pt>
                <c:pt idx="94">
                  <c:v>0.0320973620221974</c:v>
                </c:pt>
                <c:pt idx="95">
                  <c:v>0.00807561018815085</c:v>
                </c:pt>
                <c:pt idx="96">
                  <c:v>-0.00219134013705696</c:v>
                </c:pt>
                <c:pt idx="97">
                  <c:v>0.00535051067126978</c:v>
                </c:pt>
                <c:pt idx="98">
                  <c:v>0.0113671059845783</c:v>
                </c:pt>
                <c:pt idx="99">
                  <c:v>0.0150490038416011</c:v>
                </c:pt>
                <c:pt idx="100">
                  <c:v>-0.00498140159421519</c:v>
                </c:pt>
                <c:pt idx="101">
                  <c:v>-0.0229487077703634</c:v>
                </c:pt>
                <c:pt idx="102">
                  <c:v>0.00308423860023669</c:v>
                </c:pt>
                <c:pt idx="103">
                  <c:v>-0.00981948239391685</c:v>
                </c:pt>
                <c:pt idx="104">
                  <c:v>0.00391534210866569</c:v>
                </c:pt>
                <c:pt idx="105">
                  <c:v>0.0360640470560272</c:v>
                </c:pt>
                <c:pt idx="106">
                  <c:v>-0.010520588371336</c:v>
                </c:pt>
                <c:pt idx="107">
                  <c:v>-0.00253338835252193</c:v>
                </c:pt>
                <c:pt idx="108">
                  <c:v>0.0423821387623719</c:v>
                </c:pt>
                <c:pt idx="109">
                  <c:v>0.0478555542182868</c:v>
                </c:pt>
                <c:pt idx="110">
                  <c:v>-0.0160576185222711</c:v>
                </c:pt>
                <c:pt idx="111">
                  <c:v>0.0464363458792968</c:v>
                </c:pt>
                <c:pt idx="112">
                  <c:v>-0.048056912662755</c:v>
                </c:pt>
                <c:pt idx="113">
                  <c:v>-0.0435554746443637</c:v>
                </c:pt>
                <c:pt idx="114">
                  <c:v>0.0446605821288226</c:v>
                </c:pt>
                <c:pt idx="115">
                  <c:v>0.0103857970708331</c:v>
                </c:pt>
                <c:pt idx="116">
                  <c:v>-6.99465343632151E-006</c:v>
                </c:pt>
                <c:pt idx="117">
                  <c:v>0.0238282451888661</c:v>
                </c:pt>
                <c:pt idx="118">
                  <c:v>0.00555286995375034</c:v>
                </c:pt>
                <c:pt idx="119">
                  <c:v>-0.0183450445879539</c:v>
                </c:pt>
                <c:pt idx="120">
                  <c:v>-0.0240095054607217</c:v>
                </c:pt>
                <c:pt idx="121">
                  <c:v>0.000575981409463575</c:v>
                </c:pt>
                <c:pt idx="122">
                  <c:v>0.00618675477225294</c:v>
                </c:pt>
                <c:pt idx="123">
                  <c:v>0.00875109160832294</c:v>
                </c:pt>
                <c:pt idx="124">
                  <c:v>-0.00148677290869142</c:v>
                </c:pt>
                <c:pt idx="125">
                  <c:v>-0.0110823058996568</c:v>
                </c:pt>
                <c:pt idx="126">
                  <c:v>-0.0154939897931596</c:v>
                </c:pt>
                <c:pt idx="127">
                  <c:v>-0.025325191511522</c:v>
                </c:pt>
                <c:pt idx="128">
                  <c:v>0.0241031671056834</c:v>
                </c:pt>
                <c:pt idx="129">
                  <c:v>0.023558305452485</c:v>
                </c:pt>
                <c:pt idx="130">
                  <c:v>4.70449311304865E-005</c:v>
                </c:pt>
                <c:pt idx="131">
                  <c:v>-0.0125450863293537</c:v>
                </c:pt>
                <c:pt idx="132">
                  <c:v>-0.0193336700236143</c:v>
                </c:pt>
                <c:pt idx="133">
                  <c:v>0.011206177045915</c:v>
                </c:pt>
                <c:pt idx="134">
                  <c:v>0.0080807284497952</c:v>
                </c:pt>
                <c:pt idx="135">
                  <c:v>-0.00977043482718838</c:v>
                </c:pt>
                <c:pt idx="136">
                  <c:v>-0.0117519636108533</c:v>
                </c:pt>
                <c:pt idx="137">
                  <c:v>0.0160685391662379</c:v>
                </c:pt>
                <c:pt idx="138">
                  <c:v>0.0157637465179031</c:v>
                </c:pt>
                <c:pt idx="139">
                  <c:v>0.0157989017969477</c:v>
                </c:pt>
                <c:pt idx="140">
                  <c:v>0.0499826407944871</c:v>
                </c:pt>
                <c:pt idx="141">
                  <c:v>-0.0312461088560446</c:v>
                </c:pt>
                <c:pt idx="142">
                  <c:v>-0.0097810630924232</c:v>
                </c:pt>
                <c:pt idx="143">
                  <c:v>-0.0240763382490963</c:v>
                </c:pt>
                <c:pt idx="144">
                  <c:v>-0.00871377022945933</c:v>
                </c:pt>
                <c:pt idx="145">
                  <c:v>0.0110921345923775</c:v>
                </c:pt>
                <c:pt idx="146">
                  <c:v>0.021716910776644</c:v>
                </c:pt>
                <c:pt idx="147">
                  <c:v>0.00723888438507992</c:v>
                </c:pt>
                <c:pt idx="148">
                  <c:v>0.00400449653593077</c:v>
                </c:pt>
                <c:pt idx="149">
                  <c:v>0.0165562097092832</c:v>
                </c:pt>
                <c:pt idx="150">
                  <c:v>0.0314471886968229</c:v>
                </c:pt>
                <c:pt idx="151">
                  <c:v>0.00721299908168157</c:v>
                </c:pt>
                <c:pt idx="152">
                  <c:v>-0.0198230844582326</c:v>
                </c:pt>
                <c:pt idx="153">
                  <c:v>-0.0194523555905774</c:v>
                </c:pt>
                <c:pt idx="154">
                  <c:v>-0.0166507811182037</c:v>
                </c:pt>
                <c:pt idx="155">
                  <c:v>0.0116231458224516</c:v>
                </c:pt>
                <c:pt idx="156">
                  <c:v>0.0250666223250899</c:v>
                </c:pt>
                <c:pt idx="157">
                  <c:v>6.68896263912597E-005</c:v>
                </c:pt>
                <c:pt idx="158">
                  <c:v>-0.0191905702739236</c:v>
                </c:pt>
                <c:pt idx="159">
                  <c:v>-0.0160277194836381</c:v>
                </c:pt>
                <c:pt idx="160">
                  <c:v>-0.00777454692935988</c:v>
                </c:pt>
                <c:pt idx="161">
                  <c:v>-0.0104345022144203</c:v>
                </c:pt>
                <c:pt idx="162">
                  <c:v>-0.00837192074866099</c:v>
                </c:pt>
                <c:pt idx="163">
                  <c:v>0.00747908026914486</c:v>
                </c:pt>
                <c:pt idx="164">
                  <c:v>-0.0163210390025865</c:v>
                </c:pt>
                <c:pt idx="165">
                  <c:v>-0.00909722467790918</c:v>
                </c:pt>
                <c:pt idx="166">
                  <c:v>-0.00124783343766752</c:v>
                </c:pt>
                <c:pt idx="167">
                  <c:v>-0.0289918904491846</c:v>
                </c:pt>
                <c:pt idx="168">
                  <c:v>-0.00137219014686457</c:v>
                </c:pt>
                <c:pt idx="169">
                  <c:v>-0.00557884804024442</c:v>
                </c:pt>
                <c:pt idx="170">
                  <c:v>0.0183197739155322</c:v>
                </c:pt>
                <c:pt idx="171">
                  <c:v>-0.000510463135588002</c:v>
                </c:pt>
                <c:pt idx="172">
                  <c:v>-0.032923117466961</c:v>
                </c:pt>
                <c:pt idx="173">
                  <c:v>0.0654122701876262</c:v>
                </c:pt>
                <c:pt idx="174">
                  <c:v>0.0313047537501471</c:v>
                </c:pt>
                <c:pt idx="175">
                  <c:v>0.0222561509742877</c:v>
                </c:pt>
                <c:pt idx="176">
                  <c:v>0.0120612517791908</c:v>
                </c:pt>
                <c:pt idx="177">
                  <c:v>-0.00363862771795314</c:v>
                </c:pt>
                <c:pt idx="178">
                  <c:v>-0.0290080538598659</c:v>
                </c:pt>
                <c:pt idx="179">
                  <c:v>-0.00966673195882171</c:v>
                </c:pt>
                <c:pt idx="180">
                  <c:v>0.0215260640658993</c:v>
                </c:pt>
                <c:pt idx="181">
                  <c:v>-9.70049225319054E-006</c:v>
                </c:pt>
                <c:pt idx="182">
                  <c:v>-0.0130679526836817</c:v>
                </c:pt>
                <c:pt idx="183">
                  <c:v>0.0260598984348152</c:v>
                </c:pt>
                <c:pt idx="184">
                  <c:v>0.0350190585284732</c:v>
                </c:pt>
                <c:pt idx="185">
                  <c:v>0.0305434033147877</c:v>
                </c:pt>
                <c:pt idx="186">
                  <c:v>0.0150576408212211</c:v>
                </c:pt>
                <c:pt idx="187">
                  <c:v>0.00674523930427754</c:v>
                </c:pt>
                <c:pt idx="188">
                  <c:v>0.0130078904961628</c:v>
                </c:pt>
                <c:pt idx="189">
                  <c:v>0.0034549803190751</c:v>
                </c:pt>
                <c:pt idx="190">
                  <c:v>-0.00428757826035726</c:v>
                </c:pt>
                <c:pt idx="191">
                  <c:v>-0.000801114097129749</c:v>
                </c:pt>
                <c:pt idx="192">
                  <c:v>-0.01684792158584</c:v>
                </c:pt>
                <c:pt idx="193">
                  <c:v>-0.0059755229281668</c:v>
                </c:pt>
                <c:pt idx="194">
                  <c:v>-0.0133261640159106</c:v>
                </c:pt>
                <c:pt idx="195">
                  <c:v>0.00387291909292943</c:v>
                </c:pt>
                <c:pt idx="196">
                  <c:v>-0.0175545321244011</c:v>
                </c:pt>
                <c:pt idx="197">
                  <c:v>0.00597742410605177</c:v>
                </c:pt>
                <c:pt idx="198">
                  <c:v>-0.0123082432792673</c:v>
                </c:pt>
                <c:pt idx="199">
                  <c:v>0.00361785145707639</c:v>
                </c:pt>
                <c:pt idx="200">
                  <c:v>0.0189601244038147</c:v>
                </c:pt>
                <c:pt idx="201">
                  <c:v>-0.00732677585967314</c:v>
                </c:pt>
                <c:pt idx="202">
                  <c:v>-0.00770605599669043</c:v>
                </c:pt>
                <c:pt idx="203">
                  <c:v>0.0199412731473509</c:v>
                </c:pt>
                <c:pt idx="204">
                  <c:v>-0.00453416273294809</c:v>
                </c:pt>
                <c:pt idx="205">
                  <c:v>-0.0331850266115826</c:v>
                </c:pt>
                <c:pt idx="206">
                  <c:v>0.00556835459146335</c:v>
                </c:pt>
                <c:pt idx="207">
                  <c:v>0.0233880293280266</c:v>
                </c:pt>
                <c:pt idx="208">
                  <c:v>0.0300347378657871</c:v>
                </c:pt>
                <c:pt idx="209">
                  <c:v>0.0247210643078507</c:v>
                </c:pt>
                <c:pt idx="210">
                  <c:v>0.022655884628558</c:v>
                </c:pt>
                <c:pt idx="211">
                  <c:v>-0.0186330450605181</c:v>
                </c:pt>
                <c:pt idx="212">
                  <c:v>-0.00167806965060583</c:v>
                </c:pt>
                <c:pt idx="213">
                  <c:v>0.0071037120124791</c:v>
                </c:pt>
                <c:pt idx="214">
                  <c:v>0.00762828800420712</c:v>
                </c:pt>
                <c:pt idx="215">
                  <c:v>0.0342052855975385</c:v>
                </c:pt>
                <c:pt idx="216">
                  <c:v>0.0227415353852611</c:v>
                </c:pt>
                <c:pt idx="217">
                  <c:v>-0.0356489614494921</c:v>
                </c:pt>
                <c:pt idx="218">
                  <c:v>-0.0271401587045139</c:v>
                </c:pt>
                <c:pt idx="219">
                  <c:v>0.00700269473514031</c:v>
                </c:pt>
                <c:pt idx="220">
                  <c:v>-0.0190177706477172</c:v>
                </c:pt>
                <c:pt idx="221">
                  <c:v>-0.0244439938940563</c:v>
                </c:pt>
                <c:pt idx="222">
                  <c:v>0.011016324283693</c:v>
                </c:pt>
                <c:pt idx="223">
                  <c:v>0.00182414478416961</c:v>
                </c:pt>
                <c:pt idx="224">
                  <c:v>0.00467065116288842</c:v>
                </c:pt>
                <c:pt idx="225">
                  <c:v>-0.00307233353421624</c:v>
                </c:pt>
                <c:pt idx="226">
                  <c:v>0.0253726208597202</c:v>
                </c:pt>
                <c:pt idx="227">
                  <c:v>0.0171167904574713</c:v>
                </c:pt>
                <c:pt idx="228">
                  <c:v>0.00156499587176128</c:v>
                </c:pt>
                <c:pt idx="229">
                  <c:v>-0.010043239290614</c:v>
                </c:pt>
                <c:pt idx="230">
                  <c:v>-0.00261270406521755</c:v>
                </c:pt>
                <c:pt idx="231">
                  <c:v>0.0328129372651451</c:v>
                </c:pt>
                <c:pt idx="232">
                  <c:v>-0.00372202897952457</c:v>
                </c:pt>
                <c:pt idx="233">
                  <c:v>0.00708191196135072</c:v>
                </c:pt>
                <c:pt idx="234">
                  <c:v>0.019726087160139</c:v>
                </c:pt>
                <c:pt idx="235">
                  <c:v>-0.0141719629557387</c:v>
                </c:pt>
                <c:pt idx="236">
                  <c:v>-0.011807772706227</c:v>
                </c:pt>
                <c:pt idx="237">
                  <c:v>-0.0217384881118303</c:v>
                </c:pt>
                <c:pt idx="238">
                  <c:v>-0.00999281443606257</c:v>
                </c:pt>
                <c:pt idx="239">
                  <c:v>0.0223245587256105</c:v>
                </c:pt>
                <c:pt idx="240">
                  <c:v>0.0194702933062009</c:v>
                </c:pt>
                <c:pt idx="241">
                  <c:v>0.0140936073077973</c:v>
                </c:pt>
                <c:pt idx="242">
                  <c:v>-0.00714153893044065</c:v>
                </c:pt>
                <c:pt idx="243">
                  <c:v>-0.00711454742892755</c:v>
                </c:pt>
                <c:pt idx="244">
                  <c:v>-0.000959799255745688</c:v>
                </c:pt>
                <c:pt idx="245">
                  <c:v>0.00951316347529864</c:v>
                </c:pt>
                <c:pt idx="246">
                  <c:v>-0.00889175888318751</c:v>
                </c:pt>
                <c:pt idx="247">
                  <c:v>-0.000948250203214577</c:v>
                </c:pt>
                <c:pt idx="248">
                  <c:v>0.00857596598024722</c:v>
                </c:pt>
                <c:pt idx="249">
                  <c:v>0.0135780998013255</c:v>
                </c:pt>
                <c:pt idx="250">
                  <c:v>-0.0113996003470203</c:v>
                </c:pt>
                <c:pt idx="251">
                  <c:v>0.00661286889178421</c:v>
                </c:pt>
                <c:pt idx="252">
                  <c:v>0.0118957959008084</c:v>
                </c:pt>
                <c:pt idx="253">
                  <c:v>0.00484076370938059</c:v>
                </c:pt>
                <c:pt idx="254">
                  <c:v>0.0183404718971334</c:v>
                </c:pt>
                <c:pt idx="255">
                  <c:v>0.018784459709014</c:v>
                </c:pt>
                <c:pt idx="256">
                  <c:v>0.00864681442864394</c:v>
                </c:pt>
                <c:pt idx="257">
                  <c:v>-0.0156730135635486</c:v>
                </c:pt>
                <c:pt idx="258">
                  <c:v>-0.021127856446585</c:v>
                </c:pt>
                <c:pt idx="259">
                  <c:v>0.008454678011424</c:v>
                </c:pt>
                <c:pt idx="260">
                  <c:v>-0.000190728301832977</c:v>
                </c:pt>
                <c:pt idx="261">
                  <c:v>0.00680593591402949</c:v>
                </c:pt>
                <c:pt idx="262">
                  <c:v>-0.0124767074239801</c:v>
                </c:pt>
                <c:pt idx="263">
                  <c:v>0.00582946257270783</c:v>
                </c:pt>
                <c:pt idx="264">
                  <c:v>0.000980809117648712</c:v>
                </c:pt>
                <c:pt idx="265">
                  <c:v>-0.00154627363936132</c:v>
                </c:pt>
                <c:pt idx="266">
                  <c:v>-0.0123589683807762</c:v>
                </c:pt>
                <c:pt idx="267">
                  <c:v>-0.0233309269231602</c:v>
                </c:pt>
                <c:pt idx="268">
                  <c:v>-0.0210791271469064</c:v>
                </c:pt>
                <c:pt idx="269">
                  <c:v>0.00925181457739848</c:v>
                </c:pt>
                <c:pt idx="270">
                  <c:v>-0.0211438573403128</c:v>
                </c:pt>
                <c:pt idx="271">
                  <c:v>0.0119814927571062</c:v>
                </c:pt>
                <c:pt idx="272">
                  <c:v>-0.0147848955304187</c:v>
                </c:pt>
                <c:pt idx="273">
                  <c:v>-0.0252879463922937</c:v>
                </c:pt>
                <c:pt idx="274">
                  <c:v>0.0198320919796984</c:v>
                </c:pt>
                <c:pt idx="275">
                  <c:v>-0.00234369153277996</c:v>
                </c:pt>
                <c:pt idx="276">
                  <c:v>-0.0194234741970348</c:v>
                </c:pt>
                <c:pt idx="277">
                  <c:v>0.0398572403035218</c:v>
                </c:pt>
                <c:pt idx="278">
                  <c:v>0.00936125252523234</c:v>
                </c:pt>
                <c:pt idx="279">
                  <c:v>-0.0157191545718038</c:v>
                </c:pt>
                <c:pt idx="280">
                  <c:v>-0.00266053534671999</c:v>
                </c:pt>
                <c:pt idx="281">
                  <c:v>-0.00137687229522169</c:v>
                </c:pt>
                <c:pt idx="282">
                  <c:v>0.00234841374534765</c:v>
                </c:pt>
                <c:pt idx="283">
                  <c:v>0.00627564512696899</c:v>
                </c:pt>
                <c:pt idx="284">
                  <c:v>-0.0255204651580143</c:v>
                </c:pt>
                <c:pt idx="285">
                  <c:v>-0.0351708762389546</c:v>
                </c:pt>
                <c:pt idx="286">
                  <c:v>-0.00422397038170289</c:v>
                </c:pt>
                <c:pt idx="287">
                  <c:v>-0.000454602850469603</c:v>
                </c:pt>
                <c:pt idx="288">
                  <c:v>0.0219342923236069</c:v>
                </c:pt>
                <c:pt idx="289">
                  <c:v>-0.0260511310768756</c:v>
                </c:pt>
                <c:pt idx="290">
                  <c:v>0.0102876946860207</c:v>
                </c:pt>
                <c:pt idx="291">
                  <c:v>0.00940751415113609</c:v>
                </c:pt>
                <c:pt idx="292">
                  <c:v>0.0376813443920425</c:v>
                </c:pt>
                <c:pt idx="293">
                  <c:v>-0.00195343704635127</c:v>
                </c:pt>
                <c:pt idx="294">
                  <c:v>-0.0252753518558401</c:v>
                </c:pt>
                <c:pt idx="295">
                  <c:v>-0.00509185657404882</c:v>
                </c:pt>
                <c:pt idx="296">
                  <c:v>-0.047251176732567</c:v>
                </c:pt>
                <c:pt idx="297">
                  <c:v>-0.0362251352788954</c:v>
                </c:pt>
                <c:pt idx="298">
                  <c:v>0.0494602680584849</c:v>
                </c:pt>
                <c:pt idx="299">
                  <c:v>-0.00488542433824694</c:v>
                </c:pt>
                <c:pt idx="300">
                  <c:v>0.00319685026540631</c:v>
                </c:pt>
                <c:pt idx="301">
                  <c:v>0.0401892349566407</c:v>
                </c:pt>
                <c:pt idx="302">
                  <c:v>-0.0256048550023205</c:v>
                </c:pt>
                <c:pt idx="303">
                  <c:v>-0.0121942757870222</c:v>
                </c:pt>
                <c:pt idx="304">
                  <c:v>0.00340004662765732</c:v>
                </c:pt>
                <c:pt idx="305">
                  <c:v>0.0279430057957182</c:v>
                </c:pt>
                <c:pt idx="306">
                  <c:v>-0.0119809760369404</c:v>
                </c:pt>
                <c:pt idx="307">
                  <c:v>-0.0254794013266285</c:v>
                </c:pt>
                <c:pt idx="308">
                  <c:v>0.0178976677889007</c:v>
                </c:pt>
                <c:pt idx="309">
                  <c:v>-0.0463313801426015</c:v>
                </c:pt>
                <c:pt idx="310">
                  <c:v>0.0122596412818083</c:v>
                </c:pt>
                <c:pt idx="311">
                  <c:v>0.044137275179542</c:v>
                </c:pt>
                <c:pt idx="312">
                  <c:v>0.0170825928195091</c:v>
                </c:pt>
                <c:pt idx="313">
                  <c:v>-0.0195179328771926</c:v>
                </c:pt>
                <c:pt idx="314">
                  <c:v>-0.056468332804077</c:v>
                </c:pt>
                <c:pt idx="315">
                  <c:v>0.013406014510756</c:v>
                </c:pt>
                <c:pt idx="316">
                  <c:v>0.0406856923673273</c:v>
                </c:pt>
                <c:pt idx="317">
                  <c:v>-0.0388512955327766</c:v>
                </c:pt>
                <c:pt idx="318">
                  <c:v>-0.0210870075431013</c:v>
                </c:pt>
                <c:pt idx="319">
                  <c:v>0.00720296760929995</c:v>
                </c:pt>
                <c:pt idx="320">
                  <c:v>0.0247374060574648</c:v>
                </c:pt>
                <c:pt idx="321">
                  <c:v>0.0366243917667527</c:v>
                </c:pt>
                <c:pt idx="322">
                  <c:v>0.0218190070195096</c:v>
                </c:pt>
                <c:pt idx="323">
                  <c:v>0.0155029360895034</c:v>
                </c:pt>
                <c:pt idx="324">
                  <c:v>-0.0071713930638626</c:v>
                </c:pt>
                <c:pt idx="325">
                  <c:v>-0.0371467116440869</c:v>
                </c:pt>
                <c:pt idx="326">
                  <c:v>-0.0126583062977797</c:v>
                </c:pt>
                <c:pt idx="327">
                  <c:v>-0.0123009127285912</c:v>
                </c:pt>
                <c:pt idx="328">
                  <c:v>-0.0331823660707383</c:v>
                </c:pt>
                <c:pt idx="329">
                  <c:v>-0.0535092946868846</c:v>
                </c:pt>
                <c:pt idx="330">
                  <c:v>-0.0376172354477821</c:v>
                </c:pt>
                <c:pt idx="331">
                  <c:v>0.0843452594009268</c:v>
                </c:pt>
                <c:pt idx="332">
                  <c:v>-0.0268030969207661</c:v>
                </c:pt>
                <c:pt idx="333">
                  <c:v>0.00247537749744326</c:v>
                </c:pt>
                <c:pt idx="334">
                  <c:v>0.016298357145737</c:v>
                </c:pt>
                <c:pt idx="335">
                  <c:v>-0.0103196451329178</c:v>
                </c:pt>
                <c:pt idx="336">
                  <c:v>-0.00754044103037813</c:v>
                </c:pt>
                <c:pt idx="337">
                  <c:v>-0.00457710275644856</c:v>
                </c:pt>
                <c:pt idx="338">
                  <c:v>-0.00871804531438473</c:v>
                </c:pt>
                <c:pt idx="339">
                  <c:v>-0.0421202272141195</c:v>
                </c:pt>
                <c:pt idx="340">
                  <c:v>0.00698926331373535</c:v>
                </c:pt>
                <c:pt idx="341">
                  <c:v>0.0678831604312814</c:v>
                </c:pt>
                <c:pt idx="342">
                  <c:v>-0.0408620338339103</c:v>
                </c:pt>
                <c:pt idx="343">
                  <c:v>-0.00316309778419474</c:v>
                </c:pt>
                <c:pt idx="344">
                  <c:v>-0.0142913526163708</c:v>
                </c:pt>
                <c:pt idx="345">
                  <c:v>0.0159421492558743</c:v>
                </c:pt>
                <c:pt idx="346">
                  <c:v>-0.0183119386390766</c:v>
                </c:pt>
                <c:pt idx="347">
                  <c:v>0.104813813657269</c:v>
                </c:pt>
                <c:pt idx="348">
                  <c:v>-0.0088360094317457</c:v>
                </c:pt>
                <c:pt idx="349">
                  <c:v>-0.0168748236721275</c:v>
                </c:pt>
                <c:pt idx="350">
                  <c:v>-0.0083302817939394</c:v>
                </c:pt>
                <c:pt idx="351">
                  <c:v>-0.00728406738087024</c:v>
                </c:pt>
                <c:pt idx="352">
                  <c:v>0.0650439075143895</c:v>
                </c:pt>
                <c:pt idx="353">
                  <c:v>0.00465163193868373</c:v>
                </c:pt>
                <c:pt idx="354">
                  <c:v>0.00458520544442207</c:v>
                </c:pt>
                <c:pt idx="355">
                  <c:v>0.0220115856451883</c:v>
                </c:pt>
                <c:pt idx="356">
                  <c:v>0.000231970751403696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266878"/>
        <c:axId val="4018378"/>
      </c:lineChart>
      <c:catAx>
        <c:axId val="6026687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18378"/>
        <c:crossesAt val="0"/>
        <c:auto val="1"/>
        <c:lblAlgn val="ctr"/>
        <c:lblOffset val="100"/>
        <c:noMultiLvlLbl val="0"/>
      </c:catAx>
      <c:valAx>
        <c:axId val="401837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266878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<Relationship Id="rId6" Type="http://schemas.openxmlformats.org/officeDocument/2006/relationships/chart" Target="../charts/chart8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<Relationship Id="rId4" Type="http://schemas.openxmlformats.org/officeDocument/2006/relationships/chart" Target="../charts/chart12.xml"/><Relationship Id="rId5" Type="http://schemas.openxmlformats.org/officeDocument/2006/relationships/chart" Target="../charts/chart13.xml"/><Relationship Id="rId6" Type="http://schemas.openxmlformats.org/officeDocument/2006/relationships/chart" Target="../charts/chart1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Relationship Id="rId3" Type="http://schemas.openxmlformats.org/officeDocument/2006/relationships/chart" Target="../charts/chart17.xml"/><Relationship Id="rId4" Type="http://schemas.openxmlformats.org/officeDocument/2006/relationships/chart" Target="../charts/chart18.xml"/><Relationship Id="rId5" Type="http://schemas.openxmlformats.org/officeDocument/2006/relationships/chart" Target="../charts/chart19.xml"/><Relationship Id="rId6" Type="http://schemas.openxmlformats.org/officeDocument/2006/relationships/chart" Target="../charts/chart2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71</xdr:col>
      <xdr:colOff>0</xdr:colOff>
      <xdr:row>26</xdr:row>
      <xdr:rowOff>0</xdr:rowOff>
    </xdr:from>
    <xdr:to>
      <xdr:col>82</xdr:col>
      <xdr:colOff>588960</xdr:colOff>
      <xdr:row>55</xdr:row>
      <xdr:rowOff>19080</xdr:rowOff>
    </xdr:to>
    <xdr:graphicFrame>
      <xdr:nvGraphicFramePr>
        <xdr:cNvPr id="2" name="Chart 1"/>
        <xdr:cNvGraphicFramePr/>
      </xdr:nvGraphicFramePr>
      <xdr:xfrm>
        <a:off x="4922064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37</xdr:col>
      <xdr:colOff>0</xdr:colOff>
      <xdr:row>26</xdr:row>
      <xdr:rowOff>0</xdr:rowOff>
    </xdr:from>
    <xdr:to>
      <xdr:col>48</xdr:col>
      <xdr:colOff>594360</xdr:colOff>
      <xdr:row>55</xdr:row>
      <xdr:rowOff>28440</xdr:rowOff>
    </xdr:to>
    <xdr:graphicFrame>
      <xdr:nvGraphicFramePr>
        <xdr:cNvPr id="3" name="Chart 2"/>
        <xdr:cNvGraphicFramePr/>
      </xdr:nvGraphicFramePr>
      <xdr:xfrm>
        <a:off x="2737980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105</xdr:col>
      <xdr:colOff>0</xdr:colOff>
      <xdr:row>26</xdr:row>
      <xdr:rowOff>0</xdr:rowOff>
    </xdr:from>
    <xdr:to>
      <xdr:col>116</xdr:col>
      <xdr:colOff>599040</xdr:colOff>
      <xdr:row>55</xdr:row>
      <xdr:rowOff>28440</xdr:rowOff>
    </xdr:to>
    <xdr:graphicFrame>
      <xdr:nvGraphicFramePr>
        <xdr:cNvPr id="4" name="Chart 3"/>
        <xdr:cNvGraphicFramePr/>
      </xdr:nvGraphicFramePr>
      <xdr:xfrm>
        <a:off x="70918560" y="4276800"/>
        <a:ext cx="761904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53</xdr:col>
      <xdr:colOff>0</xdr:colOff>
      <xdr:row>26</xdr:row>
      <xdr:rowOff>0</xdr:rowOff>
    </xdr:from>
    <xdr:to>
      <xdr:col>64</xdr:col>
      <xdr:colOff>604080</xdr:colOff>
      <xdr:row>55</xdr:row>
      <xdr:rowOff>38160</xdr:rowOff>
    </xdr:to>
    <xdr:graphicFrame>
      <xdr:nvGraphicFramePr>
        <xdr:cNvPr id="5" name="Chart 4"/>
        <xdr:cNvGraphicFramePr/>
      </xdr:nvGraphicFramePr>
      <xdr:xfrm>
        <a:off x="37653480" y="4276800"/>
        <a:ext cx="7687080" cy="474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87</xdr:col>
      <xdr:colOff>0</xdr:colOff>
      <xdr:row>26</xdr:row>
      <xdr:rowOff>0</xdr:rowOff>
    </xdr:from>
    <xdr:to>
      <xdr:col>98</xdr:col>
      <xdr:colOff>609120</xdr:colOff>
      <xdr:row>55</xdr:row>
      <xdr:rowOff>47520</xdr:rowOff>
    </xdr:to>
    <xdr:graphicFrame>
      <xdr:nvGraphicFramePr>
        <xdr:cNvPr id="6" name="Chart 5"/>
        <xdr:cNvGraphicFramePr/>
      </xdr:nvGraphicFramePr>
      <xdr:xfrm>
        <a:off x="59431680" y="4276800"/>
        <a:ext cx="76287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121</xdr:col>
      <xdr:colOff>0</xdr:colOff>
      <xdr:row>26</xdr:row>
      <xdr:rowOff>0</xdr:rowOff>
    </xdr:from>
    <xdr:to>
      <xdr:col>132</xdr:col>
      <xdr:colOff>618840</xdr:colOff>
      <xdr:row>55</xdr:row>
      <xdr:rowOff>56880</xdr:rowOff>
    </xdr:to>
    <xdr:graphicFrame>
      <xdr:nvGraphicFramePr>
        <xdr:cNvPr id="7" name="Chart 6"/>
        <xdr:cNvGraphicFramePr/>
      </xdr:nvGraphicFramePr>
      <xdr:xfrm>
        <a:off x="81129600" y="4276800"/>
        <a:ext cx="7638840" cy="47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70</xdr:col>
      <xdr:colOff>0</xdr:colOff>
      <xdr:row>26</xdr:row>
      <xdr:rowOff>0</xdr:rowOff>
    </xdr:from>
    <xdr:to>
      <xdr:col>81</xdr:col>
      <xdr:colOff>588960</xdr:colOff>
      <xdr:row>55</xdr:row>
      <xdr:rowOff>19080</xdr:rowOff>
    </xdr:to>
    <xdr:graphicFrame>
      <xdr:nvGraphicFramePr>
        <xdr:cNvPr id="8" name="Chart 2"/>
        <xdr:cNvGraphicFramePr/>
      </xdr:nvGraphicFramePr>
      <xdr:xfrm>
        <a:off x="4616568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36</xdr:col>
      <xdr:colOff>0</xdr:colOff>
      <xdr:row>26</xdr:row>
      <xdr:rowOff>0</xdr:rowOff>
    </xdr:from>
    <xdr:to>
      <xdr:col>47</xdr:col>
      <xdr:colOff>594360</xdr:colOff>
      <xdr:row>55</xdr:row>
      <xdr:rowOff>28440</xdr:rowOff>
    </xdr:to>
    <xdr:graphicFrame>
      <xdr:nvGraphicFramePr>
        <xdr:cNvPr id="9" name="Chart 3"/>
        <xdr:cNvGraphicFramePr/>
      </xdr:nvGraphicFramePr>
      <xdr:xfrm>
        <a:off x="2432484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104</xdr:col>
      <xdr:colOff>0</xdr:colOff>
      <xdr:row>26</xdr:row>
      <xdr:rowOff>0</xdr:rowOff>
    </xdr:from>
    <xdr:to>
      <xdr:col>115</xdr:col>
      <xdr:colOff>599040</xdr:colOff>
      <xdr:row>55</xdr:row>
      <xdr:rowOff>28440</xdr:rowOff>
    </xdr:to>
    <xdr:graphicFrame>
      <xdr:nvGraphicFramePr>
        <xdr:cNvPr id="10" name="Chart 4"/>
        <xdr:cNvGraphicFramePr/>
      </xdr:nvGraphicFramePr>
      <xdr:xfrm>
        <a:off x="67863600" y="4276800"/>
        <a:ext cx="761904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52</xdr:col>
      <xdr:colOff>0</xdr:colOff>
      <xdr:row>26</xdr:row>
      <xdr:rowOff>0</xdr:rowOff>
    </xdr:from>
    <xdr:to>
      <xdr:col>63</xdr:col>
      <xdr:colOff>614160</xdr:colOff>
      <xdr:row>55</xdr:row>
      <xdr:rowOff>47520</xdr:rowOff>
    </xdr:to>
    <xdr:graphicFrame>
      <xdr:nvGraphicFramePr>
        <xdr:cNvPr id="11" name="Chart 5"/>
        <xdr:cNvGraphicFramePr/>
      </xdr:nvGraphicFramePr>
      <xdr:xfrm>
        <a:off x="34598520" y="4276800"/>
        <a:ext cx="76971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86</xdr:col>
      <xdr:colOff>0</xdr:colOff>
      <xdr:row>26</xdr:row>
      <xdr:rowOff>0</xdr:rowOff>
    </xdr:from>
    <xdr:to>
      <xdr:col>97</xdr:col>
      <xdr:colOff>618840</xdr:colOff>
      <xdr:row>55</xdr:row>
      <xdr:rowOff>56880</xdr:rowOff>
    </xdr:to>
    <xdr:graphicFrame>
      <xdr:nvGraphicFramePr>
        <xdr:cNvPr id="12" name="Chart 6"/>
        <xdr:cNvGraphicFramePr/>
      </xdr:nvGraphicFramePr>
      <xdr:xfrm>
        <a:off x="56376720" y="4276800"/>
        <a:ext cx="7638480" cy="47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120</xdr:col>
      <xdr:colOff>0</xdr:colOff>
      <xdr:row>26</xdr:row>
      <xdr:rowOff>0</xdr:rowOff>
    </xdr:from>
    <xdr:to>
      <xdr:col>131</xdr:col>
      <xdr:colOff>628920</xdr:colOff>
      <xdr:row>55</xdr:row>
      <xdr:rowOff>66600</xdr:rowOff>
    </xdr:to>
    <xdr:graphicFrame>
      <xdr:nvGraphicFramePr>
        <xdr:cNvPr id="13" name="Chart 7"/>
        <xdr:cNvGraphicFramePr/>
      </xdr:nvGraphicFramePr>
      <xdr:xfrm>
        <a:off x="78074640" y="4276800"/>
        <a:ext cx="7648560" cy="4771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105</xdr:col>
      <xdr:colOff>0</xdr:colOff>
      <xdr:row>26</xdr:row>
      <xdr:rowOff>9360</xdr:rowOff>
    </xdr:from>
    <xdr:to>
      <xdr:col>116</xdr:col>
      <xdr:colOff>588960</xdr:colOff>
      <xdr:row>55</xdr:row>
      <xdr:rowOff>19080</xdr:rowOff>
    </xdr:to>
    <xdr:graphicFrame>
      <xdr:nvGraphicFramePr>
        <xdr:cNvPr id="14" name="Chart 4"/>
        <xdr:cNvGraphicFramePr/>
      </xdr:nvGraphicFramePr>
      <xdr:xfrm>
        <a:off x="70466760" y="4286160"/>
        <a:ext cx="7608600" cy="471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71</xdr:col>
      <xdr:colOff>0</xdr:colOff>
      <xdr:row>26</xdr:row>
      <xdr:rowOff>0</xdr:rowOff>
    </xdr:from>
    <xdr:to>
      <xdr:col>82</xdr:col>
      <xdr:colOff>588960</xdr:colOff>
      <xdr:row>55</xdr:row>
      <xdr:rowOff>19080</xdr:rowOff>
    </xdr:to>
    <xdr:graphicFrame>
      <xdr:nvGraphicFramePr>
        <xdr:cNvPr id="15" name="Chart 5"/>
        <xdr:cNvGraphicFramePr/>
      </xdr:nvGraphicFramePr>
      <xdr:xfrm>
        <a:off x="4876848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37</xdr:col>
      <xdr:colOff>0</xdr:colOff>
      <xdr:row>26</xdr:row>
      <xdr:rowOff>0</xdr:rowOff>
    </xdr:from>
    <xdr:to>
      <xdr:col>48</xdr:col>
      <xdr:colOff>594000</xdr:colOff>
      <xdr:row>55</xdr:row>
      <xdr:rowOff>28440</xdr:rowOff>
    </xdr:to>
    <xdr:graphicFrame>
      <xdr:nvGraphicFramePr>
        <xdr:cNvPr id="16" name="Chart 6"/>
        <xdr:cNvGraphicFramePr/>
      </xdr:nvGraphicFramePr>
      <xdr:xfrm>
        <a:off x="2692764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53</xdr:col>
      <xdr:colOff>0</xdr:colOff>
      <xdr:row>26</xdr:row>
      <xdr:rowOff>0</xdr:rowOff>
    </xdr:from>
    <xdr:to>
      <xdr:col>64</xdr:col>
      <xdr:colOff>614160</xdr:colOff>
      <xdr:row>55</xdr:row>
      <xdr:rowOff>47520</xdr:rowOff>
    </xdr:to>
    <xdr:graphicFrame>
      <xdr:nvGraphicFramePr>
        <xdr:cNvPr id="17" name="Chart 7"/>
        <xdr:cNvGraphicFramePr/>
      </xdr:nvGraphicFramePr>
      <xdr:xfrm>
        <a:off x="37201320" y="4276800"/>
        <a:ext cx="76971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87</xdr:col>
      <xdr:colOff>0</xdr:colOff>
      <xdr:row>26</xdr:row>
      <xdr:rowOff>0</xdr:rowOff>
    </xdr:from>
    <xdr:to>
      <xdr:col>98</xdr:col>
      <xdr:colOff>628560</xdr:colOff>
      <xdr:row>55</xdr:row>
      <xdr:rowOff>66600</xdr:rowOff>
    </xdr:to>
    <xdr:graphicFrame>
      <xdr:nvGraphicFramePr>
        <xdr:cNvPr id="18" name="Chart 8"/>
        <xdr:cNvGraphicFramePr/>
      </xdr:nvGraphicFramePr>
      <xdr:xfrm>
        <a:off x="58979520" y="4276800"/>
        <a:ext cx="7648560" cy="4771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121</xdr:col>
      <xdr:colOff>0</xdr:colOff>
      <xdr:row>26</xdr:row>
      <xdr:rowOff>0</xdr:rowOff>
    </xdr:from>
    <xdr:to>
      <xdr:col>133</xdr:col>
      <xdr:colOff>720</xdr:colOff>
      <xdr:row>55</xdr:row>
      <xdr:rowOff>75960</xdr:rowOff>
    </xdr:to>
    <xdr:graphicFrame>
      <xdr:nvGraphicFramePr>
        <xdr:cNvPr id="19" name="Chart 10"/>
        <xdr:cNvGraphicFramePr/>
      </xdr:nvGraphicFramePr>
      <xdr:xfrm>
        <a:off x="80677440" y="4276800"/>
        <a:ext cx="7658640" cy="478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428760</xdr:colOff>
      <xdr:row>6</xdr:row>
      <xdr:rowOff>142920</xdr:rowOff>
    </xdr:from>
    <xdr:to>
      <xdr:col>11</xdr:col>
      <xdr:colOff>563760</xdr:colOff>
      <xdr:row>18</xdr:row>
      <xdr:rowOff>56880</xdr:rowOff>
    </xdr:to>
    <xdr:graphicFrame>
      <xdr:nvGraphicFramePr>
        <xdr:cNvPr id="20" name="Chart 3"/>
        <xdr:cNvGraphicFramePr/>
      </xdr:nvGraphicFramePr>
      <xdr:xfrm>
        <a:off x="3450240" y="1114560"/>
        <a:ext cx="4602240" cy="1856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V527"/>
  <sheetViews>
    <sheetView showFormulas="false" showGridLines="true" showRowColHeaders="true" showZeros="true" rightToLeft="false" tabSelected="false" showOutlineSymbols="true" defaultGridColor="true" view="normal" topLeftCell="X2" colorId="64" zoomScale="100" zoomScaleNormal="100" zoomScalePageLayoutView="100" workbookViewId="0">
      <selection pane="topLeft" activeCell="X2" activeCellId="0" sqref="X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" width="8.7"/>
    <col collapsed="false" customWidth="true" hidden="false" outlineLevel="0" max="3" min="3" style="2" width="8.7"/>
    <col collapsed="false" customWidth="true" hidden="false" outlineLevel="0" max="4" min="4" style="1" width="8.7"/>
    <col collapsed="false" customWidth="true" hidden="false" outlineLevel="0" max="6" min="6" style="3" width="8.7"/>
    <col collapsed="false" customWidth="true" hidden="false" outlineLevel="0" max="7" min="7" style="1" width="8.7"/>
    <col collapsed="false" customWidth="true" hidden="false" outlineLevel="0" max="8" min="8" style="2" width="8.7"/>
    <col collapsed="false" customWidth="true" hidden="false" outlineLevel="0" max="9" min="9" style="1" width="8.7"/>
    <col collapsed="false" customWidth="true" hidden="false" outlineLevel="0" max="11" min="11" style="0" width="11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6" min="26" style="4" width="8.7"/>
    <col collapsed="false" customWidth="true" hidden="false" outlineLevel="0" max="29" min="29" style="5" width="9.14"/>
    <col collapsed="false" customWidth="true" hidden="false" outlineLevel="0" max="30" min="30" style="1" width="11.56"/>
    <col collapsed="false" customWidth="true" hidden="false" outlineLevel="0" max="31" min="31" style="0" width="21.56"/>
    <col collapsed="false" customWidth="true" hidden="false" outlineLevel="0" max="32" min="32" style="6" width="28.41"/>
    <col collapsed="false" customWidth="true" hidden="false" outlineLevel="0" max="67" min="43" style="7" width="9.14"/>
  </cols>
  <sheetData>
    <row r="1" customFormat="false" ht="12.75" hidden="false" customHeight="false" outlineLevel="0" collapsed="false">
      <c r="A1" s="0" t="s">
        <v>0</v>
      </c>
      <c r="B1" s="1" t="s">
        <v>1</v>
      </c>
      <c r="C1" s="2" t="s">
        <v>2</v>
      </c>
      <c r="D1" s="1" t="s">
        <v>3</v>
      </c>
      <c r="F1" s="8" t="s">
        <v>4</v>
      </c>
      <c r="G1" s="1" t="s">
        <v>5</v>
      </c>
      <c r="H1" s="2" t="s">
        <v>6</v>
      </c>
      <c r="I1" s="1" t="s">
        <v>7</v>
      </c>
      <c r="K1" s="0" t="s">
        <v>0</v>
      </c>
      <c r="L1" s="1" t="s">
        <v>8</v>
      </c>
      <c r="M1" s="0" t="s">
        <v>9</v>
      </c>
      <c r="N1" s="0" t="s">
        <v>10</v>
      </c>
      <c r="O1" s="0" t="s">
        <v>11</v>
      </c>
      <c r="P1" s="0" t="s">
        <v>12</v>
      </c>
      <c r="R1" s="8" t="s">
        <v>4</v>
      </c>
      <c r="S1" s="1" t="s">
        <v>8</v>
      </c>
      <c r="T1" s="1" t="s">
        <v>13</v>
      </c>
      <c r="U1" s="1" t="s">
        <v>10</v>
      </c>
      <c r="V1" s="1" t="s">
        <v>14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E1" s="9" t="s">
        <v>18</v>
      </c>
      <c r="AF1" s="11" t="s">
        <v>19</v>
      </c>
      <c r="AG1" s="9" t="s">
        <v>20</v>
      </c>
      <c r="AH1" s="0" t="s">
        <v>21</v>
      </c>
      <c r="AR1" s="12"/>
      <c r="AS1" s="12"/>
      <c r="AT1" s="12"/>
      <c r="AU1" s="12"/>
      <c r="AV1" s="12"/>
      <c r="AW1" s="12"/>
      <c r="AX1" s="9" t="s">
        <v>4</v>
      </c>
      <c r="AY1" s="0"/>
      <c r="AZ1" s="0"/>
      <c r="BA1" s="0"/>
      <c r="BB1" s="0"/>
      <c r="BC1" s="0"/>
      <c r="BD1" s="0"/>
      <c r="BE1" s="0"/>
      <c r="BF1" s="0"/>
      <c r="BG1" s="12"/>
      <c r="BH1" s="12"/>
      <c r="BI1" s="12"/>
      <c r="BJ1" s="12"/>
      <c r="BK1" s="12"/>
      <c r="BL1" s="12"/>
      <c r="BM1" s="12"/>
      <c r="BN1" s="12"/>
      <c r="BO1" s="12" t="s">
        <v>22</v>
      </c>
      <c r="BP1" s="0" t="s">
        <v>21</v>
      </c>
      <c r="CF1" s="9" t="s">
        <v>4</v>
      </c>
      <c r="CW1" s="9" t="s">
        <v>23</v>
      </c>
      <c r="CX1" s="0" t="s">
        <v>21</v>
      </c>
      <c r="DN1" s="9" t="s">
        <v>4</v>
      </c>
    </row>
    <row r="2" customFormat="false" ht="13.5" hidden="false" customHeight="false" outlineLevel="0" collapsed="false">
      <c r="A2" s="13" t="n">
        <v>36010</v>
      </c>
      <c r="B2" s="1" t="n">
        <v>4.97000026702881</v>
      </c>
      <c r="C2" s="2" t="n">
        <v>10334.1796875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2" t="n">
        <f aca="false">VLOOKUP($F2,$A$2:$D$505,3,FALSE())</f>
        <v>10008.2099609375</v>
      </c>
      <c r="I2" s="1" t="n">
        <f aca="false">VLOOKUP($F2,$A$2:$D$505,4,FALSE())</f>
        <v>24.625</v>
      </c>
      <c r="K2" s="1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0.478745768345735</v>
      </c>
      <c r="AE2" s="11" t="n">
        <f aca="false">$AD$10+AD2*$AE$12</f>
        <v>0.11289797338916</v>
      </c>
      <c r="AF2" s="11" t="n">
        <f aca="false">(1+$AD$10/250+AD2*$AD$12)^250-1</f>
        <v>0.119489176837945</v>
      </c>
      <c r="AX2" s="0"/>
      <c r="AY2" s="0"/>
      <c r="AZ2" s="0"/>
      <c r="BA2" s="0"/>
      <c r="BB2" s="0"/>
      <c r="BC2" s="0"/>
      <c r="BD2" s="0"/>
      <c r="BE2" s="0"/>
      <c r="BF2" s="0"/>
    </row>
    <row r="3" customFormat="false" ht="12.75" hidden="false" customHeight="false" outlineLevel="0" collapsed="false">
      <c r="A3" s="13" t="n">
        <v>36011</v>
      </c>
      <c r="B3" s="1" t="n">
        <v>4.9539999961853</v>
      </c>
      <c r="C3" s="2" t="n">
        <v>9971.5498046875</v>
      </c>
      <c r="D3" s="1" t="n">
        <v>25</v>
      </c>
      <c r="F3" s="3" t="n">
        <v>36019</v>
      </c>
      <c r="G3" s="1" t="n">
        <f aca="false">VLOOKUP(F3,$A$2:$D$505,2,FALSE())</f>
        <v>4.875</v>
      </c>
      <c r="H3" s="2" t="n">
        <f aca="false">VLOOKUP($F3,$A$2:$D$505,3,FALSE())</f>
        <v>10088.3095703125</v>
      </c>
      <c r="I3" s="1" t="n">
        <f aca="false">VLOOKUP($F3,$A$2:$D$505,4,FALSE())</f>
        <v>23.875</v>
      </c>
      <c r="K3" s="13" t="n">
        <v>36011</v>
      </c>
      <c r="L3" s="1" t="n">
        <f aca="false">B2/100/250</f>
        <v>0.000198800010681152</v>
      </c>
      <c r="M3" s="1" t="n">
        <f aca="false">(C3-C2)/C2</f>
        <v>-0.0350903403829072</v>
      </c>
      <c r="N3" s="1" t="n">
        <f aca="false">(D3-D2)/D2</f>
        <v>-0.0407673860911271</v>
      </c>
      <c r="O3" s="1" t="n">
        <f aca="false">M3-L3</f>
        <v>-0.0352891403935883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0.00800339018542101</v>
      </c>
      <c r="U3" s="1" t="n">
        <f aca="false">(I3-I2)/I2</f>
        <v>-0.0304568527918782</v>
      </c>
      <c r="V3" s="1" t="n">
        <f aca="false">T3-S3</f>
        <v>0.00705146714517772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0.514139310162961</v>
      </c>
      <c r="AE3" s="11" t="n">
        <f aca="false">$AD$10+AD3*$AE$12</f>
        <v>0.116520379966457</v>
      </c>
      <c r="AF3" s="11" t="n">
        <f aca="false">(1+$AD$10/250+AD3*$AD$12)^250-1</f>
        <v>0.123549908955518</v>
      </c>
      <c r="AH3" s="15" t="s">
        <v>26</v>
      </c>
      <c r="AI3" s="15"/>
      <c r="AX3" s="15" t="s">
        <v>26</v>
      </c>
      <c r="AY3" s="15"/>
      <c r="AZ3" s="0"/>
      <c r="BA3" s="0"/>
      <c r="BB3" s="0"/>
      <c r="BC3" s="0"/>
      <c r="BD3" s="0"/>
      <c r="BE3" s="0"/>
      <c r="BF3" s="0"/>
      <c r="BP3" s="15" t="s">
        <v>26</v>
      </c>
      <c r="BQ3" s="15"/>
      <c r="CF3" s="15" t="s">
        <v>26</v>
      </c>
      <c r="CG3" s="15"/>
      <c r="CX3" s="15" t="s">
        <v>26</v>
      </c>
      <c r="CY3" s="15"/>
      <c r="DN3" s="15" t="s">
        <v>26</v>
      </c>
      <c r="DO3" s="15"/>
    </row>
    <row r="4" customFormat="false" ht="12.75" hidden="false" customHeight="false" outlineLevel="0" collapsed="false">
      <c r="A4" s="13" t="n">
        <v>36012</v>
      </c>
      <c r="B4" s="1" t="n">
        <v>4.94999980926514</v>
      </c>
      <c r="C4" s="2" t="n">
        <v>10008.2099609375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2" t="n">
        <f aca="false">VLOOKUP($F4,$A$2:$D$505,3,FALSE())</f>
        <v>10182.51953125</v>
      </c>
      <c r="I4" s="1" t="n">
        <f aca="false">VLOOKUP($F4,$A$2:$D$505,4,FALSE())</f>
        <v>24.5314998626709</v>
      </c>
      <c r="K4" s="13" t="n">
        <v>36012</v>
      </c>
      <c r="L4" s="1" t="n">
        <f aca="false">B3/100/250</f>
        <v>0.000198159999847412</v>
      </c>
      <c r="M4" s="1" t="n">
        <f aca="false">(C4-C3)/C3</f>
        <v>0.00367647526894631</v>
      </c>
      <c r="N4" s="1" t="n">
        <f aca="false">(D4-D3)/D3</f>
        <v>-0.015</v>
      </c>
      <c r="O4" s="1" t="n">
        <f aca="false">M4-L4</f>
        <v>0.0034783152690989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0.00933852795464738</v>
      </c>
      <c r="U4" s="1" t="n">
        <f aca="false">(I4-I3)/I3</f>
        <v>0.0274973764469486</v>
      </c>
      <c r="V4" s="1" t="n">
        <f aca="false">T4-S4</f>
        <v>0.00840102795464738</v>
      </c>
      <c r="W4" s="1" t="n">
        <f aca="false">U4-S4</f>
        <v>0.0265598764469486</v>
      </c>
      <c r="Y4" s="5" t="s">
        <v>27</v>
      </c>
      <c r="Z4" s="4" t="n">
        <f aca="false">STDEV(M3:M505)*250^0.5</f>
        <v>0.222089529774402</v>
      </c>
      <c r="AC4" s="5" t="s">
        <v>23</v>
      </c>
      <c r="AD4" s="1" t="n">
        <f aca="false">LINEST($P360:$P505,$O360:$O505,FALSE(),TRUE())</f>
        <v>0.41742153471279</v>
      </c>
      <c r="AE4" s="11" t="n">
        <f aca="false">$AD$10+AD4*$AE$12</f>
        <v>0.106621650199839</v>
      </c>
      <c r="AF4" s="11" t="n">
        <f aca="false">(1+$AD$10/250+AD4*$AD$12)^250-1</f>
        <v>0.112487968657306</v>
      </c>
      <c r="AH4" s="16" t="s">
        <v>28</v>
      </c>
      <c r="AI4" s="16" t="n">
        <v>0.217143683248765</v>
      </c>
      <c r="AX4" s="16" t="s">
        <v>28</v>
      </c>
      <c r="AY4" s="16" t="n">
        <v>0.360286834659131</v>
      </c>
      <c r="AZ4" s="0"/>
      <c r="BA4" s="0"/>
      <c r="BB4" s="0"/>
      <c r="BC4" s="0"/>
      <c r="BD4" s="0"/>
      <c r="BE4" s="0"/>
      <c r="BF4" s="0"/>
      <c r="BP4" s="16" t="s">
        <v>28</v>
      </c>
      <c r="BQ4" s="16" t="n">
        <v>0.28985609872312</v>
      </c>
      <c r="CF4" s="16" t="s">
        <v>28</v>
      </c>
      <c r="CG4" s="16" t="n">
        <v>0.383802591083507</v>
      </c>
      <c r="CX4" s="16" t="s">
        <v>28</v>
      </c>
      <c r="CY4" s="16" t="n">
        <v>0.128562189448666</v>
      </c>
      <c r="DN4" s="16" t="s">
        <v>28</v>
      </c>
      <c r="DO4" s="16" t="n">
        <v>0.322050958105921</v>
      </c>
    </row>
    <row r="5" customFormat="false" ht="12.75" hidden="false" customHeight="false" outlineLevel="0" collapsed="false">
      <c r="A5" s="13" t="n">
        <v>36013</v>
      </c>
      <c r="B5" s="1" t="n">
        <v>4.88500022888184</v>
      </c>
      <c r="C5" s="2" t="n">
        <v>10112.6904296875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2" t="n">
        <f aca="false">VLOOKUP($F5,$A$2:$D$505,3,FALSE())</f>
        <v>9948.0595703125</v>
      </c>
      <c r="I5" s="1" t="n">
        <f aca="false">VLOOKUP($F5,$A$2:$D$505,4,FALSE())</f>
        <v>23.6564998626709</v>
      </c>
      <c r="K5" s="13" t="n">
        <v>36013</v>
      </c>
      <c r="L5" s="1" t="n">
        <f aca="false">B4/100/250</f>
        <v>0.000197999992370605</v>
      </c>
      <c r="M5" s="1" t="n">
        <f aca="false">(C5-C4)/C4</f>
        <v>0.0104394761058963</v>
      </c>
      <c r="N5" s="1" t="n">
        <f aca="false">(D5-D4)/D4</f>
        <v>-0.0152284263959391</v>
      </c>
      <c r="O5" s="1" t="n">
        <f aca="false">M5-L5</f>
        <v>0.0102414761135257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-0.0230257315213534</v>
      </c>
      <c r="U5" s="1" t="n">
        <f aca="false">(I5-I4)/I4</f>
        <v>-0.0356684265087057</v>
      </c>
      <c r="V5" s="1" t="n">
        <f aca="false">T5-S5</f>
        <v>-0.0239718853821792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E5" s="6"/>
      <c r="AH5" s="16" t="s">
        <v>30</v>
      </c>
      <c r="AI5" s="16" t="n">
        <v>0.0471513791748401</v>
      </c>
      <c r="AX5" s="16" t="s">
        <v>30</v>
      </c>
      <c r="AY5" s="16" t="n">
        <v>0.129806603228696</v>
      </c>
      <c r="AZ5" s="0"/>
      <c r="BA5" s="0"/>
      <c r="BB5" s="0"/>
      <c r="BC5" s="0"/>
      <c r="BD5" s="0"/>
      <c r="BE5" s="0"/>
      <c r="BF5" s="0"/>
      <c r="BP5" s="16" t="s">
        <v>30</v>
      </c>
      <c r="BQ5" s="16" t="n">
        <v>0.0840165579669873</v>
      </c>
      <c r="CF5" s="16" t="s">
        <v>30</v>
      </c>
      <c r="CG5" s="16" t="n">
        <v>0.147304428922414</v>
      </c>
      <c r="CX5" s="16" t="s">
        <v>30</v>
      </c>
      <c r="CY5" s="16" t="n">
        <v>0.0165282365558346</v>
      </c>
      <c r="DN5" s="16" t="s">
        <v>30</v>
      </c>
      <c r="DO5" s="16" t="n">
        <v>0.103716819616942</v>
      </c>
    </row>
    <row r="6" customFormat="false" ht="12.75" hidden="false" customHeight="false" outlineLevel="0" collapsed="false">
      <c r="A6" s="13" t="n">
        <v>36014</v>
      </c>
      <c r="B6" s="1" t="n">
        <v>4.88000011444092</v>
      </c>
      <c r="C6" s="2" t="n">
        <v>10165.91015625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2" t="n">
        <f aca="false">VLOOKUP($F6,$A$2:$D$505,3,FALSE())</f>
        <v>9090.0302734375</v>
      </c>
      <c r="I6" s="1" t="n">
        <f aca="false">VLOOKUP($F6,$A$2:$D$505,4,FALSE())</f>
        <v>22.25</v>
      </c>
      <c r="K6" s="13" t="n">
        <v>36014</v>
      </c>
      <c r="L6" s="1" t="n">
        <f aca="false">B5/100/250</f>
        <v>0.000195400009155273</v>
      </c>
      <c r="M6" s="1" t="n">
        <f aca="false">(C6-C5)/C5</f>
        <v>0.00526266743084161</v>
      </c>
      <c r="N6" s="1" t="n">
        <f aca="false">(D6-D5)/D5</f>
        <v>0.0257731958762887</v>
      </c>
      <c r="O6" s="1" t="n">
        <f aca="false">M6-L6</f>
        <v>0.00506726742168633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-0.0862509206755832</v>
      </c>
      <c r="U6" s="1" t="n">
        <f aca="false">(I6-I5)/I5</f>
        <v>-0.0594551125836796</v>
      </c>
      <c r="V6" s="1" t="n">
        <f aca="false">T6-S6</f>
        <v>-0.0871988052718944</v>
      </c>
      <c r="W6" s="1" t="n">
        <f aca="false">U6-S6</f>
        <v>-0.0604029971799907</v>
      </c>
      <c r="Y6" s="0" t="s">
        <v>31</v>
      </c>
      <c r="AC6" s="5" t="s">
        <v>20</v>
      </c>
      <c r="AD6" s="1" t="n">
        <f aca="false">LINEST(W3:W105,V3:V105,FALSE(),FALSE())</f>
        <v>0.782948945651859</v>
      </c>
      <c r="AE6" s="11" t="n">
        <f aca="false">$AD$10+AD6*$AE$13</f>
        <v>0.163157579898203</v>
      </c>
      <c r="AF6" s="11" t="n">
        <f aca="false">(1+$AD$10/52+AD6*$AD$13)^52-1</f>
        <v>0.176921520771239</v>
      </c>
      <c r="AH6" s="16" t="s">
        <v>32</v>
      </c>
      <c r="AI6" s="16" t="n">
        <v>0.0451593473023302</v>
      </c>
      <c r="AX6" s="16" t="s">
        <v>32</v>
      </c>
      <c r="AY6" s="16" t="n">
        <v>0.120002681660068</v>
      </c>
      <c r="AZ6" s="0"/>
      <c r="BA6" s="0"/>
      <c r="BB6" s="0"/>
      <c r="BC6" s="0"/>
      <c r="BD6" s="0"/>
      <c r="BE6" s="0"/>
      <c r="BF6" s="0"/>
      <c r="BP6" s="16" t="s">
        <v>32</v>
      </c>
      <c r="BQ6" s="16" t="n">
        <v>0.0812075692029424</v>
      </c>
      <c r="CF6" s="16" t="s">
        <v>32</v>
      </c>
      <c r="CG6" s="16" t="n">
        <v>0.133415540033525</v>
      </c>
      <c r="CX6" s="16" t="s">
        <v>32</v>
      </c>
      <c r="CY6" s="16" t="n">
        <v>0.00963168483169672</v>
      </c>
      <c r="DN6" s="16" t="s">
        <v>32</v>
      </c>
      <c r="DO6" s="16" t="n">
        <v>0.0692340609962522</v>
      </c>
    </row>
    <row r="7" customFormat="false" ht="12.75" hidden="false" customHeight="false" outlineLevel="0" collapsed="false">
      <c r="A7" s="13" t="n">
        <v>36017</v>
      </c>
      <c r="B7" s="1" t="n">
        <v>4.84999990463257</v>
      </c>
      <c r="C7" s="2" t="n">
        <v>10102.599609375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2" t="n">
        <f aca="false">VLOOKUP($F7,$A$2:$D$505,3,FALSE())</f>
        <v>9198.7001953125</v>
      </c>
      <c r="I7" s="1" t="n">
        <f aca="false">VLOOKUP($F7,$A$2:$D$505,4,FALSE())</f>
        <v>22.375</v>
      </c>
      <c r="K7" s="13" t="n">
        <v>36017</v>
      </c>
      <c r="L7" s="1" t="n">
        <f aca="false">B6/100/250</f>
        <v>0.000195200004577637</v>
      </c>
      <c r="M7" s="1" t="n">
        <f aca="false">(C7-C6)/C6</f>
        <v>-0.00622773031651049</v>
      </c>
      <c r="N7" s="1" t="n">
        <f aca="false">(D7-D6)/D6</f>
        <v>-0.0100502512562814</v>
      </c>
      <c r="O7" s="1" t="n">
        <f aca="false">M7-L7</f>
        <v>-0.00642293032108813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0.0119548470803833</v>
      </c>
      <c r="U7" s="1" t="n">
        <f aca="false">(I7-I6)/I6</f>
        <v>0.00561797752808989</v>
      </c>
      <c r="V7" s="1" t="n">
        <f aca="false">T7-S7</f>
        <v>0.011038693245967</v>
      </c>
      <c r="W7" s="1" t="n">
        <f aca="false">U7-S7</f>
        <v>0.00470182369367357</v>
      </c>
      <c r="Y7" s="5" t="s">
        <v>27</v>
      </c>
      <c r="Z7" s="4" t="n">
        <f aca="false">STDEV(M3:M359)*250^0.5</f>
        <v>0.209788716056863</v>
      </c>
      <c r="AC7" s="5" t="s">
        <v>22</v>
      </c>
      <c r="AD7" s="1" t="n">
        <f aca="false">LINEST(W3:W75,V3:V75,FALSE(),FALSE())</f>
        <v>0.697823227535857</v>
      </c>
      <c r="AE7" s="11" t="n">
        <f aca="false">$AD$10+AD7*$AE$13</f>
        <v>0.152365850994019</v>
      </c>
      <c r="AF7" s="11" t="n">
        <f aca="false">(1+$AD$10/52+AD7*$AD$13)^52-1</f>
        <v>0.164326794905546</v>
      </c>
      <c r="AH7" s="16" t="s">
        <v>33</v>
      </c>
      <c r="AI7" s="16" t="n">
        <v>0.0284410756775315</v>
      </c>
      <c r="AX7" s="16" t="s">
        <v>33</v>
      </c>
      <c r="AY7" s="16" t="n">
        <v>0.0498272372739627</v>
      </c>
      <c r="AZ7" s="0"/>
      <c r="BA7" s="0"/>
      <c r="BB7" s="0"/>
      <c r="BC7" s="0"/>
      <c r="BD7" s="0"/>
      <c r="BE7" s="0"/>
      <c r="BF7" s="0"/>
      <c r="BP7" s="16" t="s">
        <v>33</v>
      </c>
      <c r="BQ7" s="16" t="n">
        <v>0.0219541361654008</v>
      </c>
      <c r="CF7" s="16" t="s">
        <v>33</v>
      </c>
      <c r="CG7" s="16" t="n">
        <v>0.0438922789132623</v>
      </c>
      <c r="CX7" s="16" t="s">
        <v>33</v>
      </c>
      <c r="CY7" s="16" t="n">
        <v>0.0401946698092992</v>
      </c>
      <c r="DN7" s="16" t="s">
        <v>33</v>
      </c>
      <c r="DO7" s="16" t="n">
        <v>0.0624283176904397</v>
      </c>
    </row>
    <row r="8" customFormat="false" ht="13.5" hidden="false" customHeight="false" outlineLevel="0" collapsed="false">
      <c r="A8" s="13" t="n">
        <v>36018</v>
      </c>
      <c r="B8" s="1" t="n">
        <v>4.88899993896484</v>
      </c>
      <c r="C8" s="2" t="n">
        <v>9942.6103515625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2" t="n">
        <f aca="false">VLOOKUP($F8,$A$2:$D$505,3,FALSE())</f>
        <v>9529.3603515625</v>
      </c>
      <c r="I8" s="1" t="n">
        <f aca="false">VLOOKUP($F8,$A$2:$D$505,4,FALSE())</f>
        <v>25.8439998626709</v>
      </c>
      <c r="K8" s="13" t="n">
        <v>36018</v>
      </c>
      <c r="L8" s="1" t="n">
        <f aca="false">B7/100/250</f>
        <v>0.000193999996185303</v>
      </c>
      <c r="M8" s="1" t="n">
        <f aca="false">(C8-C7)/C7</f>
        <v>-0.0158364444795014</v>
      </c>
      <c r="N8" s="1" t="n">
        <f aca="false">(D8-D7)/D7</f>
        <v>-0.0304568527918782</v>
      </c>
      <c r="O8" s="1" t="n">
        <f aca="false">M8-L8</f>
        <v>-0.0160304444756867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0.0359463999509951</v>
      </c>
      <c r="U8" s="1" t="n">
        <f aca="false">(I8-I7)/I7</f>
        <v>0.155039100007638</v>
      </c>
      <c r="V8" s="1" t="n">
        <f aca="false">T8-S8</f>
        <v>0.0350348615334724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0.999486328881172</v>
      </c>
      <c r="AE8" s="11" t="n">
        <f aca="false">$AD$10+AD8*$AE$13</f>
        <v>0.190608892957877</v>
      </c>
      <c r="AF8" s="11" t="n">
        <f aca="false">(1+$AD$10/52+AD8*$AD$13)^52-1</f>
        <v>0.209564527931538</v>
      </c>
      <c r="AH8" s="17" t="s">
        <v>34</v>
      </c>
      <c r="AI8" s="17" t="n">
        <v>503</v>
      </c>
      <c r="AX8" s="17" t="s">
        <v>34</v>
      </c>
      <c r="AY8" s="17" t="n">
        <v>103</v>
      </c>
      <c r="AZ8" s="0"/>
      <c r="BA8" s="0"/>
      <c r="BB8" s="0"/>
      <c r="BC8" s="0"/>
      <c r="BD8" s="0"/>
      <c r="BE8" s="0"/>
      <c r="BF8" s="0"/>
      <c r="BP8" s="17" t="s">
        <v>34</v>
      </c>
      <c r="BQ8" s="17" t="n">
        <v>357</v>
      </c>
      <c r="CF8" s="17" t="s">
        <v>34</v>
      </c>
      <c r="CG8" s="17" t="n">
        <v>73</v>
      </c>
      <c r="CX8" s="17" t="s">
        <v>34</v>
      </c>
      <c r="CY8" s="17" t="n">
        <v>146</v>
      </c>
      <c r="DN8" s="17" t="s">
        <v>34</v>
      </c>
      <c r="DO8" s="17" t="n">
        <v>30</v>
      </c>
      <c r="DP8" s="0" t="n">
        <f aca="false">DP12/DP14</f>
        <v>0.103716819616942</v>
      </c>
    </row>
    <row r="9" customFormat="false" ht="12.75" hidden="false" customHeight="false" outlineLevel="0" collapsed="false">
      <c r="A9" s="13" t="n">
        <v>36019</v>
      </c>
      <c r="B9" s="1" t="n">
        <v>4.875</v>
      </c>
      <c r="C9" s="2" t="n">
        <v>10088.3095703125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2" t="n">
        <f aca="false">VLOOKUP($F9,$A$2:$D$505,3,FALSE())</f>
        <v>9767.23046875</v>
      </c>
      <c r="I9" s="1" t="n">
        <f aca="false">VLOOKUP($F9,$A$2:$D$505,4,FALSE())</f>
        <v>26.875</v>
      </c>
      <c r="K9" s="13" t="n">
        <v>36019</v>
      </c>
      <c r="L9" s="1" t="n">
        <f aca="false">B8/100/250</f>
        <v>0.000195559997558594</v>
      </c>
      <c r="M9" s="1" t="n">
        <f aca="false">(C9-C8)/C8</f>
        <v>0.0146540207851053</v>
      </c>
      <c r="N9" s="1" t="n">
        <f aca="false">(D9-D8)/D8</f>
        <v>0</v>
      </c>
      <c r="O9" s="1" t="n">
        <f aca="false">M9-L9</f>
        <v>0.0144584607875467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0.0249618136382572</v>
      </c>
      <c r="U9" s="1" t="n">
        <f aca="false">(I9-I8)/I8</f>
        <v>0.0398932109119177</v>
      </c>
      <c r="V9" s="1" t="n">
        <f aca="false">T9-S9</f>
        <v>0.0240754674447969</v>
      </c>
      <c r="W9" s="1" t="n">
        <f aca="false">U9-S9</f>
        <v>0.0390068647184574</v>
      </c>
      <c r="Y9" s="0" t="s">
        <v>35</v>
      </c>
      <c r="AX9" s="0"/>
      <c r="AY9" s="0"/>
      <c r="AZ9" s="0"/>
      <c r="BA9" s="0"/>
      <c r="BB9" s="0"/>
      <c r="BC9" s="0"/>
      <c r="BD9" s="0"/>
      <c r="BE9" s="0"/>
      <c r="BF9" s="0"/>
      <c r="DP9" s="0" t="n">
        <f aca="false">DP12/DO18/DO18/DO14</f>
        <v>0.000436405519695419</v>
      </c>
    </row>
    <row r="10" customFormat="false" ht="13.5" hidden="false" customHeight="false" outlineLevel="0" collapsed="false">
      <c r="A10" s="13" t="n">
        <v>36020</v>
      </c>
      <c r="B10" s="1" t="n">
        <v>4.92500019073486</v>
      </c>
      <c r="C10" s="2" t="n">
        <v>10003.8203125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2" t="n">
        <f aca="false">VLOOKUP($F10,$A$2:$D$505,3,FALSE())</f>
        <v>9346.8095703125</v>
      </c>
      <c r="I10" s="1" t="n">
        <f aca="false">VLOOKUP($F10,$A$2:$D$505,4,FALSE())</f>
        <v>26.75</v>
      </c>
      <c r="K10" s="13" t="n">
        <v>36020</v>
      </c>
      <c r="L10" s="1" t="n">
        <f aca="false">B9/100/250</f>
        <v>0.000195</v>
      </c>
      <c r="M10" s="1" t="n">
        <f aca="false">(C10-C9)/C9</f>
        <v>-0.00837496680921964</v>
      </c>
      <c r="N10" s="1" t="n">
        <f aca="false">(D10-D9)/D9</f>
        <v>-0.0039162361184964</v>
      </c>
      <c r="O10" s="1" t="n">
        <f aca="false">M10-L10</f>
        <v>-0.00856996680921964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-0.0430440235625263</v>
      </c>
      <c r="U10" s="1" t="n">
        <f aca="false">(I10-I9)/I9</f>
        <v>-0.00465116279069767</v>
      </c>
      <c r="V10" s="1" t="n">
        <f aca="false">T10-S10</f>
        <v>-0.0439236389244002</v>
      </c>
      <c r="W10" s="1" t="n">
        <f aca="false">U10-S10</f>
        <v>-0.00553077815257159</v>
      </c>
      <c r="Y10" s="5" t="s">
        <v>27</v>
      </c>
      <c r="Z10" s="4" t="n">
        <f aca="false">STDEV(M360:M505)*250^0.5</f>
        <v>0.250042080415536</v>
      </c>
      <c r="AC10" s="5" t="s">
        <v>36</v>
      </c>
      <c r="AD10" s="6" t="n">
        <v>0.0639</v>
      </c>
      <c r="AH10" s="0" t="s">
        <v>37</v>
      </c>
      <c r="AX10" s="0" t="s">
        <v>37</v>
      </c>
      <c r="AY10" s="0"/>
      <c r="AZ10" s="0"/>
      <c r="BA10" s="0"/>
      <c r="BB10" s="0"/>
      <c r="BC10" s="0"/>
      <c r="BD10" s="0"/>
      <c r="BE10" s="0"/>
      <c r="BF10" s="0"/>
      <c r="BP10" s="0" t="s">
        <v>37</v>
      </c>
      <c r="CF10" s="0" t="s">
        <v>37</v>
      </c>
      <c r="CX10" s="0" t="s">
        <v>37</v>
      </c>
      <c r="DN10" s="0" t="s">
        <v>37</v>
      </c>
    </row>
    <row r="11" customFormat="false" ht="12.75" hidden="false" customHeight="false" outlineLevel="0" collapsed="false">
      <c r="A11" s="13" t="n">
        <v>36021</v>
      </c>
      <c r="B11" s="1" t="n">
        <v>4.90899991989136</v>
      </c>
      <c r="C11" s="2" t="n">
        <v>9913.76953125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2" t="n">
        <f aca="false">VLOOKUP($F11,$A$2:$D$505,3,FALSE())</f>
        <v>8792.2001953125</v>
      </c>
      <c r="I11" s="1" t="n">
        <f aca="false">VLOOKUP($F11,$A$2:$D$505,4,FALSE())</f>
        <v>26</v>
      </c>
      <c r="K11" s="13" t="n">
        <v>36021</v>
      </c>
      <c r="L11" s="1" t="n">
        <f aca="false">B10/100/250</f>
        <v>0.000197000007629395</v>
      </c>
      <c r="M11" s="1" t="n">
        <f aca="false">(C11-C10)/C10</f>
        <v>-0.00900163921751768</v>
      </c>
      <c r="N11" s="1" t="n">
        <f aca="false">(D11-D10)/D10</f>
        <v>-0.0170931129246801</v>
      </c>
      <c r="O11" s="1" t="n">
        <f aca="false">M11-L11</f>
        <v>-0.00919863922514708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-0.0593367577276379</v>
      </c>
      <c r="U11" s="1" t="n">
        <f aca="false">(I11-I10)/I10</f>
        <v>-0.0280373831775701</v>
      </c>
      <c r="V11" s="1" t="n">
        <f aca="false">T11-S11</f>
        <v>-0.060154834686661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D11" s="6" t="s">
        <v>38</v>
      </c>
      <c r="AE11" s="0" t="s">
        <v>39</v>
      </c>
      <c r="AH11" s="15"/>
      <c r="AI11" s="15" t="s">
        <v>40</v>
      </c>
      <c r="AJ11" s="15" t="s">
        <v>41</v>
      </c>
      <c r="AK11" s="15" t="s">
        <v>42</v>
      </c>
      <c r="AL11" s="15" t="s">
        <v>43</v>
      </c>
      <c r="AM11" s="15" t="s">
        <v>44</v>
      </c>
      <c r="AX11" s="15"/>
      <c r="AY11" s="15" t="s">
        <v>40</v>
      </c>
      <c r="AZ11" s="15" t="s">
        <v>41</v>
      </c>
      <c r="BA11" s="15" t="s">
        <v>42</v>
      </c>
      <c r="BB11" s="15" t="s">
        <v>43</v>
      </c>
      <c r="BC11" s="15" t="s">
        <v>44</v>
      </c>
      <c r="BD11" s="0"/>
      <c r="BE11" s="0"/>
      <c r="BF11" s="0"/>
      <c r="BP11" s="15"/>
      <c r="BQ11" s="15" t="s">
        <v>40</v>
      </c>
      <c r="BR11" s="15" t="s">
        <v>41</v>
      </c>
      <c r="BS11" s="15" t="s">
        <v>42</v>
      </c>
      <c r="BT11" s="15" t="s">
        <v>43</v>
      </c>
      <c r="BU11" s="15" t="s">
        <v>44</v>
      </c>
      <c r="CF11" s="15"/>
      <c r="CG11" s="15" t="s">
        <v>40</v>
      </c>
      <c r="CH11" s="15" t="s">
        <v>41</v>
      </c>
      <c r="CI11" s="15" t="s">
        <v>42</v>
      </c>
      <c r="CJ11" s="15" t="s">
        <v>43</v>
      </c>
      <c r="CK11" s="15" t="s">
        <v>44</v>
      </c>
      <c r="CX11" s="15"/>
      <c r="CY11" s="15" t="s">
        <v>40</v>
      </c>
      <c r="CZ11" s="15" t="s">
        <v>41</v>
      </c>
      <c r="DA11" s="15" t="s">
        <v>42</v>
      </c>
      <c r="DB11" s="15" t="s">
        <v>43</v>
      </c>
      <c r="DC11" s="15" t="s">
        <v>44</v>
      </c>
      <c r="DN11" s="15"/>
      <c r="DO11" s="15" t="s">
        <v>40</v>
      </c>
      <c r="DP11" s="15" t="s">
        <v>41</v>
      </c>
      <c r="DQ11" s="15" t="s">
        <v>42</v>
      </c>
      <c r="DR11" s="15" t="s">
        <v>43</v>
      </c>
      <c r="DS11" s="15" t="s">
        <v>44</v>
      </c>
    </row>
    <row r="12" customFormat="false" ht="12.75" hidden="false" customHeight="false" outlineLevel="0" collapsed="false">
      <c r="A12" s="13" t="n">
        <v>36024</v>
      </c>
      <c r="B12" s="1" t="n">
        <v>4.92000007629395</v>
      </c>
      <c r="C12" s="2" t="n">
        <v>10064.7900390625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2" t="n">
        <f aca="false">VLOOKUP($F12,$A$2:$D$505,3,FALSE())</f>
        <v>9060.4697265625</v>
      </c>
      <c r="I12" s="1" t="n">
        <f aca="false">VLOOKUP($F12,$A$2:$D$505,4,FALSE())</f>
        <v>25.6564998626709</v>
      </c>
      <c r="K12" s="13" t="n">
        <v>36024</v>
      </c>
      <c r="L12" s="1" t="n">
        <f aca="false">B11/100/250</f>
        <v>0.000196359996795654</v>
      </c>
      <c r="M12" s="1" t="n">
        <f aca="false">(C12-C11)/C11</f>
        <v>0.0152334091826985</v>
      </c>
      <c r="N12" s="1" t="n">
        <f aca="false">(D12-D11)/D11</f>
        <v>0.017390368456509</v>
      </c>
      <c r="O12" s="1" t="n">
        <f aca="false">M12-L12</f>
        <v>0.0150370491859028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0.0305122182491961</v>
      </c>
      <c r="U12" s="1" t="n">
        <f aca="false">(I12-I11)/I11</f>
        <v>-0.013211543743427</v>
      </c>
      <c r="V12" s="1" t="n">
        <f aca="false">T12-S12</f>
        <v>0.029735487473363</v>
      </c>
      <c r="W12" s="1" t="n">
        <f aca="false">U12-S12</f>
        <v>-0.0139882745192601</v>
      </c>
      <c r="Y12" s="0" t="s">
        <v>45</v>
      </c>
      <c r="AC12" s="5" t="s">
        <v>46</v>
      </c>
      <c r="AD12" s="6" t="n">
        <f aca="false">O507</f>
        <v>0.000409386163837802</v>
      </c>
      <c r="AE12" s="6" t="n">
        <f aca="false">AD12*250</f>
        <v>0.102346540959451</v>
      </c>
      <c r="AH12" s="16" t="s">
        <v>47</v>
      </c>
      <c r="AI12" s="16" t="n">
        <v>1</v>
      </c>
      <c r="AJ12" s="16" t="n">
        <v>0.0200939928625333</v>
      </c>
      <c r="AK12" s="16" t="n">
        <v>0.0200939928625333</v>
      </c>
      <c r="AL12" s="16" t="n">
        <v>24.841293599472</v>
      </c>
      <c r="AM12" s="16" t="n">
        <v>8.58916275641654E-007</v>
      </c>
      <c r="AX12" s="16" t="s">
        <v>47</v>
      </c>
      <c r="AY12" s="16" t="n">
        <v>1</v>
      </c>
      <c r="AZ12" s="16" t="n">
        <v>0.0377758973492003</v>
      </c>
      <c r="BA12" s="16" t="n">
        <v>0.0377758973492003</v>
      </c>
      <c r="BB12" s="16" t="n">
        <v>15.2153229137944</v>
      </c>
      <c r="BC12" s="16" t="n">
        <v>0.000173014599209884</v>
      </c>
      <c r="BD12" s="0"/>
      <c r="BE12" s="0"/>
      <c r="BF12" s="0"/>
      <c r="BP12" s="16" t="s">
        <v>47</v>
      </c>
      <c r="BQ12" s="16" t="n">
        <v>1</v>
      </c>
      <c r="BR12" s="16" t="n">
        <v>0.0157383778236104</v>
      </c>
      <c r="BS12" s="16" t="n">
        <v>0.0157383778236104</v>
      </c>
      <c r="BT12" s="16" t="n">
        <v>32.6533136558264</v>
      </c>
      <c r="BU12" s="16" t="n">
        <v>2.33475175879295E-008</v>
      </c>
      <c r="CF12" s="16" t="s">
        <v>47</v>
      </c>
      <c r="CG12" s="16" t="n">
        <v>1</v>
      </c>
      <c r="CH12" s="16" t="n">
        <v>0.0239624132940504</v>
      </c>
      <c r="CI12" s="16" t="n">
        <v>0.0239624132940504</v>
      </c>
      <c r="CJ12" s="16" t="n">
        <v>12.4381071535421</v>
      </c>
      <c r="CK12" s="16" t="n">
        <v>0.000741651563241135</v>
      </c>
      <c r="CX12" s="16" t="s">
        <v>47</v>
      </c>
      <c r="CY12" s="16" t="n">
        <v>1</v>
      </c>
      <c r="CZ12" s="16" t="n">
        <v>0.00393703755557825</v>
      </c>
      <c r="DA12" s="16" t="n">
        <v>0.00393703755557825</v>
      </c>
      <c r="DB12" s="16" t="n">
        <v>2.43687148902276</v>
      </c>
      <c r="DC12" s="16" t="n">
        <v>0.120707425324633</v>
      </c>
      <c r="DN12" s="16" t="s">
        <v>47</v>
      </c>
      <c r="DO12" s="16" t="n">
        <v>1</v>
      </c>
      <c r="DP12" s="16" t="n">
        <v>0.0130787189106416</v>
      </c>
      <c r="DQ12" s="16" t="n">
        <v>0.0130787189106416</v>
      </c>
      <c r="DR12" s="16" t="n">
        <v>3.35584537869586</v>
      </c>
      <c r="DS12" s="16" t="n">
        <v>0.0776248275764743</v>
      </c>
    </row>
    <row r="13" customFormat="false" ht="12.75" hidden="false" customHeight="false" outlineLevel="0" collapsed="false">
      <c r="A13" s="13" t="n">
        <v>36025</v>
      </c>
      <c r="B13" s="1" t="n">
        <v>4.94400024414063</v>
      </c>
      <c r="C13" s="2" t="n">
        <v>10220.490234375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2" t="n">
        <f aca="false">VLOOKUP($F13,$A$2:$D$505,3,FALSE())</f>
        <v>9720.2001953125</v>
      </c>
      <c r="I13" s="1" t="n">
        <f aca="false">VLOOKUP($F13,$A$2:$D$505,4,FALSE())</f>
        <v>26.375</v>
      </c>
      <c r="K13" s="13" t="n">
        <v>36025</v>
      </c>
      <c r="L13" s="1" t="n">
        <f aca="false">B12/100/250</f>
        <v>0.000196800003051758</v>
      </c>
      <c r="M13" s="1" t="n">
        <f aca="false">(C13-C12)/C12</f>
        <v>0.0154697906968959</v>
      </c>
      <c r="N13" s="1" t="n">
        <f aca="false">(D13-D12)/D12</f>
        <v>-0.00262809328095005</v>
      </c>
      <c r="O13" s="1" t="n">
        <f aca="false">M13-L13</f>
        <v>0.0152729906938442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0.0728141573958218</v>
      </c>
      <c r="U13" s="1" t="n">
        <f aca="false">(I13-I12)/I12</f>
        <v>0.0280046047268703</v>
      </c>
      <c r="V13" s="1" t="n">
        <f aca="false">T13-S13</f>
        <v>0.0720580035647066</v>
      </c>
      <c r="W13" s="1" t="n">
        <f aca="false">U13-S13</f>
        <v>0.0272484508957552</v>
      </c>
      <c r="Y13" s="5" t="s">
        <v>27</v>
      </c>
      <c r="Z13" s="4" t="n">
        <f aca="false">STDEV(O3:O505)*250^0.5</f>
        <v>0.222103917393817</v>
      </c>
      <c r="AC13" s="5" t="s">
        <v>48</v>
      </c>
      <c r="AD13" s="6" t="n">
        <f aca="false">V107</f>
        <v>0.00243796179051977</v>
      </c>
      <c r="AE13" s="6" t="n">
        <f aca="false">AD13*52</f>
        <v>0.126774013107028</v>
      </c>
      <c r="AH13" s="16" t="s">
        <v>49</v>
      </c>
      <c r="AI13" s="16" t="n">
        <v>502</v>
      </c>
      <c r="AJ13" s="16" t="n">
        <v>0.406065182418928</v>
      </c>
      <c r="AK13" s="16" t="n">
        <v>0.000808894785695075</v>
      </c>
      <c r="AL13" s="16"/>
      <c r="AM13" s="16"/>
      <c r="AX13" s="16" t="s">
        <v>49</v>
      </c>
      <c r="AY13" s="16" t="n">
        <v>102</v>
      </c>
      <c r="AZ13" s="16" t="n">
        <v>0.253240864584289</v>
      </c>
      <c r="BA13" s="16" t="n">
        <v>0.00248275357435578</v>
      </c>
      <c r="BB13" s="16"/>
      <c r="BC13" s="16"/>
      <c r="BD13" s="0"/>
      <c r="BE13" s="0"/>
      <c r="BF13" s="0"/>
      <c r="BP13" s="16" t="s">
        <v>49</v>
      </c>
      <c r="BQ13" s="16" t="n">
        <v>356</v>
      </c>
      <c r="BR13" s="16" t="n">
        <v>0.17158633773775</v>
      </c>
      <c r="BS13" s="16" t="n">
        <v>0.000481984094768959</v>
      </c>
      <c r="BT13" s="16"/>
      <c r="BU13" s="16"/>
      <c r="CF13" s="16" t="s">
        <v>49</v>
      </c>
      <c r="CG13" s="16" t="n">
        <v>72</v>
      </c>
      <c r="CH13" s="16" t="n">
        <v>0.138710314670372</v>
      </c>
      <c r="CI13" s="16" t="n">
        <v>0.00192653214819961</v>
      </c>
      <c r="CJ13" s="16"/>
      <c r="CK13" s="16"/>
      <c r="CX13" s="16" t="s">
        <v>49</v>
      </c>
      <c r="CY13" s="16" t="n">
        <v>145</v>
      </c>
      <c r="CZ13" s="16" t="n">
        <v>0.234263664756396</v>
      </c>
      <c r="DA13" s="16" t="n">
        <v>0.00161561148107859</v>
      </c>
      <c r="DB13" s="16"/>
      <c r="DC13" s="16"/>
      <c r="DN13" s="16" t="s">
        <v>49</v>
      </c>
      <c r="DO13" s="16" t="n">
        <v>29</v>
      </c>
      <c r="DP13" s="16" t="n">
        <v>0.113021550640096</v>
      </c>
      <c r="DQ13" s="16" t="n">
        <v>0.00389729484965847</v>
      </c>
      <c r="DR13" s="16"/>
      <c r="DS13" s="16"/>
    </row>
    <row r="14" customFormat="false" ht="13.5" hidden="false" customHeight="false" outlineLevel="0" collapsed="false">
      <c r="A14" s="13" t="n">
        <v>36026</v>
      </c>
      <c r="B14" s="1" t="n">
        <v>4.92000007629395</v>
      </c>
      <c r="C14" s="2" t="n">
        <v>10182.51953125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2" t="n">
        <f aca="false">VLOOKUP($F14,$A$2:$D$505,3,FALSE())</f>
        <v>9751.01953125</v>
      </c>
      <c r="I14" s="1" t="n">
        <f aca="false">VLOOKUP($F14,$A$2:$D$505,4,FALSE())</f>
        <v>25.8125</v>
      </c>
      <c r="K14" s="13" t="n">
        <v>36026</v>
      </c>
      <c r="L14" s="1" t="n">
        <f aca="false">B13/100/250</f>
        <v>0.000197760009765625</v>
      </c>
      <c r="M14" s="1" t="n">
        <f aca="false">(C14-C13)/C13</f>
        <v>-0.00371515477773185</v>
      </c>
      <c r="N14" s="1" t="n">
        <f aca="false">(D14-D13)/D13</f>
        <v>0.0342552386147916</v>
      </c>
      <c r="O14" s="1" t="n">
        <f aca="false">M14-L14</f>
        <v>-0.00391291478749748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0.00317064827042991</v>
      </c>
      <c r="U14" s="1" t="n">
        <f aca="false">(I14-I13)/I13</f>
        <v>-0.0213270142180095</v>
      </c>
      <c r="V14" s="1" t="n">
        <f aca="false">T14-S14</f>
        <v>0.00242257137302883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H14" s="17" t="s">
        <v>50</v>
      </c>
      <c r="AI14" s="17" t="n">
        <v>503</v>
      </c>
      <c r="AJ14" s="17" t="n">
        <v>0.426159175281461</v>
      </c>
      <c r="AK14" s="17"/>
      <c r="AL14" s="17"/>
      <c r="AM14" s="17"/>
      <c r="AX14" s="17" t="s">
        <v>50</v>
      </c>
      <c r="AY14" s="17" t="n">
        <v>103</v>
      </c>
      <c r="AZ14" s="17" t="n">
        <v>0.29101676193349</v>
      </c>
      <c r="BA14" s="17"/>
      <c r="BB14" s="17"/>
      <c r="BC14" s="17"/>
      <c r="BD14" s="0"/>
      <c r="BE14" s="0"/>
      <c r="BF14" s="0"/>
      <c r="BP14" s="17" t="s">
        <v>50</v>
      </c>
      <c r="BQ14" s="17" t="n">
        <v>357</v>
      </c>
      <c r="BR14" s="17" t="n">
        <v>0.18732471556136</v>
      </c>
      <c r="BS14" s="17"/>
      <c r="BT14" s="17"/>
      <c r="BU14" s="17"/>
      <c r="CF14" s="17" t="s">
        <v>50</v>
      </c>
      <c r="CG14" s="17" t="n">
        <v>73</v>
      </c>
      <c r="CH14" s="17" t="n">
        <v>0.162672727964422</v>
      </c>
      <c r="CI14" s="17"/>
      <c r="CJ14" s="17"/>
      <c r="CK14" s="17"/>
      <c r="CX14" s="17" t="s">
        <v>50</v>
      </c>
      <c r="CY14" s="17" t="n">
        <v>146</v>
      </c>
      <c r="CZ14" s="17" t="n">
        <v>0.238200702311974</v>
      </c>
      <c r="DA14" s="17"/>
      <c r="DB14" s="17"/>
      <c r="DC14" s="17"/>
      <c r="DN14" s="17" t="s">
        <v>50</v>
      </c>
      <c r="DO14" s="17" t="n">
        <v>30</v>
      </c>
      <c r="DP14" s="17" t="n">
        <v>0.126100269550737</v>
      </c>
      <c r="DQ14" s="17"/>
      <c r="DR14" s="17"/>
      <c r="DS14" s="17"/>
    </row>
    <row r="15" customFormat="false" ht="13.5" hidden="false" customHeight="false" outlineLevel="0" collapsed="false">
      <c r="A15" s="13" t="n">
        <v>36027</v>
      </c>
      <c r="B15" s="1" t="n">
        <v>4.90799999237061</v>
      </c>
      <c r="C15" s="2" t="n">
        <v>10113.0302734375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2" t="n">
        <f aca="false">VLOOKUP($F15,$A$2:$D$505,3,FALSE())</f>
        <v>10255.1201171875</v>
      </c>
      <c r="I15" s="1" t="n">
        <f aca="false">VLOOKUP($F15,$A$2:$D$505,4,FALSE())</f>
        <v>28.0625</v>
      </c>
      <c r="K15" s="13" t="n">
        <v>36027</v>
      </c>
      <c r="L15" s="1" t="n">
        <f aca="false">B14/100/250</f>
        <v>0.000196800003051758</v>
      </c>
      <c r="M15" s="1" t="n">
        <f aca="false">(C15-C14)/C14</f>
        <v>-0.00682436774113111</v>
      </c>
      <c r="N15" s="1" t="n">
        <f aca="false">(D15-D14)/D14</f>
        <v>0</v>
      </c>
      <c r="O15" s="1" t="n">
        <f aca="false">M15-L15</f>
        <v>-0.00702116774418287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0.0516972183597789</v>
      </c>
      <c r="U15" s="1" t="n">
        <f aca="false">(I15-I14)/I14</f>
        <v>0.0871670702179177</v>
      </c>
      <c r="V15" s="1" t="n">
        <f aca="false">T15-S15</f>
        <v>0.0508983722433461</v>
      </c>
      <c r="W15" s="1" t="n">
        <f aca="false">U15-S15</f>
        <v>0.0863682241014849</v>
      </c>
      <c r="Y15" s="0" t="s">
        <v>51</v>
      </c>
      <c r="AC15" s="5" t="n">
        <f aca="false" t="array" ref="AC15:AD17">LINEST(W3:W105,V3:V105,TRUE(),TRUE())</f>
        <v>0.754928027428393</v>
      </c>
      <c r="AD15" s="1" t="n">
        <v>0.009135106211966</v>
      </c>
      <c r="AX15" s="0"/>
      <c r="AY15" s="0"/>
      <c r="AZ15" s="0"/>
      <c r="BA15" s="0"/>
      <c r="BB15" s="0"/>
      <c r="BC15" s="0"/>
      <c r="BD15" s="0"/>
      <c r="BE15" s="0"/>
      <c r="BF15" s="0"/>
    </row>
    <row r="16" customFormat="false" ht="12.75" hidden="false" customHeight="false" outlineLevel="0" collapsed="false">
      <c r="A16" s="13" t="n">
        <v>36028</v>
      </c>
      <c r="B16" s="1" t="n">
        <v>4.88000011444092</v>
      </c>
      <c r="C16" s="2" t="n">
        <v>10653.8798828125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2" t="n">
        <f aca="false">VLOOKUP($F16,$A$2:$D$505,3,FALSE())</f>
        <v>10291.4501953125</v>
      </c>
      <c r="I16" s="1" t="n">
        <f aca="false">VLOOKUP($F16,$A$2:$D$505,4,FALSE())</f>
        <v>27.5</v>
      </c>
      <c r="K16" s="13" t="n">
        <v>36028</v>
      </c>
      <c r="L16" s="1" t="n">
        <f aca="false">B15/100/250</f>
        <v>0.000196319999694824</v>
      </c>
      <c r="M16" s="1" t="n">
        <f aca="false">(C16-C15)/C15</f>
        <v>0.0534804697258323</v>
      </c>
      <c r="N16" s="1" t="n">
        <f aca="false">(D16-D15)/D15</f>
        <v>-0.0344047395143253</v>
      </c>
      <c r="O16" s="1" t="n">
        <f aca="false">M16-L16</f>
        <v>0.0532841497261375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0.00354262823934271</v>
      </c>
      <c r="U16" s="1" t="n">
        <f aca="false">(I16-I15)/I15</f>
        <v>-0.0200445434298441</v>
      </c>
      <c r="V16" s="1" t="n">
        <f aca="false">T16-S16</f>
        <v>0.00268628207229184</v>
      </c>
      <c r="W16" s="1" t="n">
        <f aca="false">U16-S16</f>
        <v>-0.020900889596895</v>
      </c>
      <c r="Y16" s="5" t="s">
        <v>27</v>
      </c>
      <c r="Z16" s="4" t="n">
        <f aca="false">STDEV(O3:O359)*250^0.5</f>
        <v>0.20979452480485</v>
      </c>
      <c r="AC16" s="5" t="n">
        <v>0.172682075770008</v>
      </c>
      <c r="AD16" s="1" t="n">
        <v>0.00486828872551409</v>
      </c>
      <c r="AH16" s="15"/>
      <c r="AI16" s="15" t="s">
        <v>52</v>
      </c>
      <c r="AJ16" s="15" t="s">
        <v>33</v>
      </c>
      <c r="AK16" s="15" t="s">
        <v>53</v>
      </c>
      <c r="AL16" s="15" t="s">
        <v>54</v>
      </c>
      <c r="AM16" s="15" t="s">
        <v>55</v>
      </c>
      <c r="AN16" s="15" t="s">
        <v>56</v>
      </c>
      <c r="AO16" s="15" t="s">
        <v>57</v>
      </c>
      <c r="AP16" s="15" t="s">
        <v>58</v>
      </c>
      <c r="AQ16" s="18"/>
      <c r="AR16" s="18"/>
      <c r="AS16" s="18"/>
      <c r="AT16" s="18"/>
      <c r="AU16" s="18"/>
      <c r="AV16" s="18"/>
      <c r="AW16" s="18"/>
      <c r="AX16" s="15"/>
      <c r="AY16" s="15" t="s">
        <v>52</v>
      </c>
      <c r="AZ16" s="15" t="s">
        <v>33</v>
      </c>
      <c r="BA16" s="15" t="s">
        <v>53</v>
      </c>
      <c r="BB16" s="15" t="s">
        <v>54</v>
      </c>
      <c r="BC16" s="15" t="s">
        <v>55</v>
      </c>
      <c r="BD16" s="15" t="s">
        <v>56</v>
      </c>
      <c r="BE16" s="15" t="s">
        <v>57</v>
      </c>
      <c r="BF16" s="15" t="s">
        <v>58</v>
      </c>
      <c r="BG16" s="18"/>
      <c r="BH16" s="18"/>
      <c r="BI16" s="18"/>
      <c r="BJ16" s="18"/>
      <c r="BK16" s="18"/>
      <c r="BL16" s="18"/>
      <c r="BO16" s="18"/>
      <c r="BP16" s="15"/>
      <c r="BQ16" s="15" t="s">
        <v>52</v>
      </c>
      <c r="BR16" s="15" t="s">
        <v>33</v>
      </c>
      <c r="BS16" s="15" t="s">
        <v>53</v>
      </c>
      <c r="BT16" s="15" t="s">
        <v>54</v>
      </c>
      <c r="BU16" s="15" t="s">
        <v>55</v>
      </c>
      <c r="BV16" s="15" t="s">
        <v>56</v>
      </c>
      <c r="BW16" s="15" t="s">
        <v>57</v>
      </c>
      <c r="BX16" s="15" t="s">
        <v>58</v>
      </c>
      <c r="BY16" s="18"/>
      <c r="BZ16" s="18"/>
      <c r="CA16" s="18"/>
      <c r="CB16" s="18"/>
      <c r="CC16" s="18"/>
      <c r="CD16" s="18"/>
      <c r="CE16" s="18"/>
      <c r="CF16" s="15"/>
      <c r="CG16" s="15" t="s">
        <v>52</v>
      </c>
      <c r="CH16" s="15" t="s">
        <v>33</v>
      </c>
      <c r="CI16" s="15" t="s">
        <v>53</v>
      </c>
      <c r="CJ16" s="15" t="s">
        <v>54</v>
      </c>
      <c r="CK16" s="15" t="s">
        <v>55</v>
      </c>
      <c r="CL16" s="15" t="s">
        <v>56</v>
      </c>
      <c r="CM16" s="15" t="s">
        <v>57</v>
      </c>
      <c r="CN16" s="15" t="s">
        <v>58</v>
      </c>
      <c r="CO16" s="18"/>
      <c r="CP16" s="18"/>
      <c r="CQ16" s="18"/>
      <c r="CR16" s="18"/>
      <c r="CS16" s="18"/>
      <c r="CT16" s="18"/>
      <c r="CU16" s="18"/>
      <c r="CV16" s="18"/>
      <c r="CW16" s="18"/>
      <c r="CX16" s="15"/>
      <c r="CY16" s="15" t="s">
        <v>52</v>
      </c>
      <c r="CZ16" s="15" t="s">
        <v>33</v>
      </c>
      <c r="DA16" s="15" t="s">
        <v>53</v>
      </c>
      <c r="DB16" s="15" t="s">
        <v>54</v>
      </c>
      <c r="DC16" s="15" t="s">
        <v>55</v>
      </c>
      <c r="DD16" s="15" t="s">
        <v>56</v>
      </c>
      <c r="DE16" s="15" t="s">
        <v>57</v>
      </c>
      <c r="DF16" s="15" t="s">
        <v>58</v>
      </c>
      <c r="DN16" s="15"/>
      <c r="DO16" s="15" t="s">
        <v>52</v>
      </c>
      <c r="DP16" s="15" t="s">
        <v>33</v>
      </c>
      <c r="DQ16" s="15" t="s">
        <v>53</v>
      </c>
      <c r="DR16" s="15" t="s">
        <v>54</v>
      </c>
      <c r="DS16" s="15" t="s">
        <v>55</v>
      </c>
      <c r="DT16" s="15" t="s">
        <v>56</v>
      </c>
      <c r="DU16" s="15" t="s">
        <v>57</v>
      </c>
      <c r="DV16" s="15" t="s">
        <v>58</v>
      </c>
    </row>
    <row r="17" customFormat="false" ht="12.75" hidden="false" customHeight="false" outlineLevel="0" collapsed="false">
      <c r="A17" s="13" t="n">
        <v>36031</v>
      </c>
      <c r="B17" s="1" t="n">
        <v>4.93900012969971</v>
      </c>
      <c r="C17" s="2" t="n">
        <v>10035.48046875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2" t="n">
        <f aca="false">VLOOKUP($F17,$A$2:$D$505,3,FALSE())</f>
        <v>10478.8603515625</v>
      </c>
      <c r="I17" s="1" t="n">
        <f aca="false">VLOOKUP($F17,$A$2:$D$505,4,FALSE())</f>
        <v>27.5</v>
      </c>
      <c r="K17" s="13" t="n">
        <v>36031</v>
      </c>
      <c r="L17" s="1" t="n">
        <f aca="false">B16/100/250</f>
        <v>0.000195200004577637</v>
      </c>
      <c r="M17" s="1" t="n">
        <f aca="false">(C17-C16)/C16</f>
        <v>-0.0580445265822961</v>
      </c>
      <c r="N17" s="1" t="n">
        <f aca="false">(D17-D16)/D16</f>
        <v>-0.00658575777642645</v>
      </c>
      <c r="O17" s="1" t="n">
        <f aca="false">M17-L17</f>
        <v>-0.0582397265868738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0.018210276753354</v>
      </c>
      <c r="U17" s="1" t="n">
        <f aca="false">(I17-I16)/I16</f>
        <v>0</v>
      </c>
      <c r="V17" s="1" t="n">
        <f aca="false">T17-S17</f>
        <v>0.0173545075592646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C17" s="5" t="n">
        <v>0.159121373025761</v>
      </c>
      <c r="AD17" s="1" t="n">
        <v>0.0492226478503264</v>
      </c>
      <c r="AH17" s="16" t="s">
        <v>59</v>
      </c>
      <c r="AI17" s="16" t="n">
        <v>0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 t="e">
        <f aca="false">NA()</f>
        <v>#N/A</v>
      </c>
      <c r="AQ17" s="16"/>
      <c r="AR17" s="16"/>
      <c r="AS17" s="16"/>
      <c r="AT17" s="16"/>
      <c r="AU17" s="16"/>
      <c r="AV17" s="16"/>
      <c r="AW17" s="16"/>
      <c r="AX17" s="16" t="s">
        <v>59</v>
      </c>
      <c r="AY17" s="16" t="n">
        <v>0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 t="e">
        <f aca="false">NA()</f>
        <v>#N/A</v>
      </c>
      <c r="BG17" s="16"/>
      <c r="BH17" s="16"/>
      <c r="BI17" s="16"/>
      <c r="BJ17" s="16"/>
      <c r="BK17" s="16"/>
      <c r="BL17" s="16"/>
      <c r="BO17" s="16"/>
      <c r="BP17" s="16" t="s">
        <v>59</v>
      </c>
      <c r="BQ17" s="16" t="n">
        <v>0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 t="e">
        <f aca="false">NA()</f>
        <v>#N/A</v>
      </c>
      <c r="BY17" s="16"/>
      <c r="BZ17" s="16"/>
      <c r="CA17" s="16"/>
      <c r="CB17" s="16"/>
      <c r="CC17" s="16"/>
      <c r="CD17" s="16"/>
      <c r="CE17" s="16"/>
      <c r="CF17" s="16" t="s">
        <v>59</v>
      </c>
      <c r="CG17" s="16" t="n">
        <v>0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 t="e">
        <f aca="false">NA()</f>
        <v>#N/A</v>
      </c>
      <c r="CO17" s="16"/>
      <c r="CP17" s="16"/>
      <c r="CQ17" s="16"/>
      <c r="CR17" s="16"/>
      <c r="CS17" s="16"/>
      <c r="CT17" s="16"/>
      <c r="CU17" s="16"/>
      <c r="CV17" s="16"/>
      <c r="CW17" s="16"/>
      <c r="CX17" s="16" t="s">
        <v>59</v>
      </c>
      <c r="CY17" s="16" t="n">
        <v>0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F17" s="16" t="e">
        <f aca="false">NA()</f>
        <v>#N/A</v>
      </c>
      <c r="DN17" s="16" t="s">
        <v>59</v>
      </c>
      <c r="DO17" s="16" t="n">
        <v>0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  <c r="DV17" s="16" t="e">
        <f aca="false">NA()</f>
        <v>#N/A</v>
      </c>
    </row>
    <row r="18" customFormat="false" ht="13.5" hidden="false" customHeight="false" outlineLevel="0" collapsed="false">
      <c r="A18" s="13" t="n">
        <v>36032</v>
      </c>
      <c r="B18" s="1" t="n">
        <v>4.93800020217896</v>
      </c>
      <c r="C18" s="2" t="n">
        <v>10064.419921875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2" t="n">
        <f aca="false">VLOOKUP($F18,$A$2:$D$505,3,FALSE())</f>
        <v>10836.9599609375</v>
      </c>
      <c r="I18" s="1" t="n">
        <f aca="false">VLOOKUP($F18,$A$2:$D$505,4,FALSE())</f>
        <v>27.4689998626709</v>
      </c>
      <c r="K18" s="13" t="n">
        <v>36032</v>
      </c>
      <c r="L18" s="1" t="n">
        <f aca="false">B17/100/250</f>
        <v>0.000197560005187988</v>
      </c>
      <c r="M18" s="1" t="n">
        <f aca="false">(C18-C17)/C17</f>
        <v>0.00288371376090224</v>
      </c>
      <c r="N18" s="1" t="n">
        <f aca="false">(D18-D17)/D17</f>
        <v>0.00397340322014175</v>
      </c>
      <c r="O18" s="1" t="n">
        <f aca="false">M18-L18</f>
        <v>0.00268615375571425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0.0341735262577103</v>
      </c>
      <c r="U18" s="1" t="n">
        <f aca="false">(I18-I17)/I17</f>
        <v>-0.00112727772105824</v>
      </c>
      <c r="V18" s="1" t="n">
        <f aca="false">T18-S18</f>
        <v>0.0333410262584438</v>
      </c>
      <c r="W18" s="1" t="n">
        <f aca="false">U18-S18</f>
        <v>-0.00195977772032464</v>
      </c>
      <c r="Y18" s="0" t="s">
        <v>60</v>
      </c>
      <c r="AC18" s="5" t="n">
        <f aca="false" t="array" ref="AC18:AD20">LINEST(W3:W75,V3:V75,TRUE(),TRUE())</f>
        <v>0.671973004755231</v>
      </c>
      <c r="AD18" s="1" t="n">
        <v>0.00538864443014973</v>
      </c>
      <c r="AH18" s="17" t="s">
        <v>61</v>
      </c>
      <c r="AI18" s="17" t="n">
        <v>0.478745768345735</v>
      </c>
      <c r="AJ18" s="17" t="n">
        <v>0.0903281715635834</v>
      </c>
      <c r="AK18" s="17" t="n">
        <v>5.30007150658129</v>
      </c>
      <c r="AL18" s="17" t="n">
        <v>1.73683697854603E-007</v>
      </c>
      <c r="AM18" s="17" t="n">
        <v>0.301278050348012</v>
      </c>
      <c r="AN18" s="17" t="n">
        <v>0.656213486343458</v>
      </c>
      <c r="AO18" s="17" t="n">
        <v>0.301278050348012</v>
      </c>
      <c r="AP18" s="17" t="n">
        <v>0.656213486343458</v>
      </c>
      <c r="AQ18" s="16"/>
      <c r="AR18" s="16"/>
      <c r="AS18" s="16"/>
      <c r="AT18" s="16"/>
      <c r="AU18" s="16"/>
      <c r="AV18" s="16"/>
      <c r="AW18" s="16"/>
      <c r="AX18" s="17" t="s">
        <v>61</v>
      </c>
      <c r="AY18" s="17" t="n">
        <v>0.782948945651859</v>
      </c>
      <c r="AZ18" s="17" t="n">
        <v>0.174148255730328</v>
      </c>
      <c r="BA18" s="17" t="n">
        <v>4.49587589820177</v>
      </c>
      <c r="BB18" s="17" t="n">
        <v>1.83630848486187E-005</v>
      </c>
      <c r="BC18" s="17" t="n">
        <v>0.437526880417226</v>
      </c>
      <c r="BD18" s="17" t="n">
        <v>1.12837101088649</v>
      </c>
      <c r="BE18" s="17" t="n">
        <v>0.437526880417226</v>
      </c>
      <c r="BF18" s="17" t="n">
        <v>1.12837101088649</v>
      </c>
      <c r="BG18" s="16"/>
      <c r="BH18" s="16"/>
      <c r="BI18" s="16"/>
      <c r="BJ18" s="16"/>
      <c r="BK18" s="16"/>
      <c r="BL18" s="16"/>
      <c r="BO18" s="16"/>
      <c r="BP18" s="17" t="s">
        <v>61</v>
      </c>
      <c r="BQ18" s="17" t="n">
        <v>0.51413931016296</v>
      </c>
      <c r="BR18" s="17" t="n">
        <v>0.0875650176506177</v>
      </c>
      <c r="BS18" s="17" t="n">
        <v>5.87151494920453</v>
      </c>
      <c r="BT18" s="17" t="n">
        <v>9.90345590191142E-009</v>
      </c>
      <c r="BU18" s="17" t="n">
        <v>0.341929531786267</v>
      </c>
      <c r="BV18" s="17" t="n">
        <v>0.686349088539653</v>
      </c>
      <c r="BW18" s="17" t="n">
        <v>0.341929531786267</v>
      </c>
      <c r="BX18" s="17" t="n">
        <v>0.686349088539653</v>
      </c>
      <c r="BY18" s="16"/>
      <c r="BZ18" s="16"/>
      <c r="CA18" s="16"/>
      <c r="CB18" s="16"/>
      <c r="CC18" s="16"/>
      <c r="CD18" s="16"/>
      <c r="CE18" s="16"/>
      <c r="CF18" s="17" t="s">
        <v>61</v>
      </c>
      <c r="CG18" s="17" t="n">
        <v>0.697823227535857</v>
      </c>
      <c r="CH18" s="17" t="n">
        <v>0.181065248491743</v>
      </c>
      <c r="CI18" s="17" t="n">
        <v>3.85398762793335</v>
      </c>
      <c r="CJ18" s="17" t="n">
        <v>0.0002500377102781</v>
      </c>
      <c r="CK18" s="17" t="n">
        <v>0.336876477267608</v>
      </c>
      <c r="CL18" s="17" t="n">
        <v>1.05876997780411</v>
      </c>
      <c r="CM18" s="17" t="n">
        <v>0.336876477267608</v>
      </c>
      <c r="CN18" s="17" t="n">
        <v>1.05876997780411</v>
      </c>
      <c r="CO18" s="16"/>
      <c r="CP18" s="16"/>
      <c r="CQ18" s="16"/>
      <c r="CR18" s="16"/>
      <c r="CS18" s="16"/>
      <c r="CT18" s="16"/>
      <c r="CU18" s="16"/>
      <c r="CV18" s="16"/>
      <c r="CW18" s="16"/>
      <c r="CX18" s="17" t="s">
        <v>61</v>
      </c>
      <c r="CY18" s="17" t="n">
        <v>0.417421534712789</v>
      </c>
      <c r="CZ18" s="17" t="n">
        <v>0.211026406707978</v>
      </c>
      <c r="DA18" s="17" t="n">
        <v>1.97805355843652</v>
      </c>
      <c r="DB18" s="17" t="n">
        <v>0.0498179434010812</v>
      </c>
      <c r="DC18" s="17" t="n">
        <v>0.000336427208311674</v>
      </c>
      <c r="DD18" s="17" t="n">
        <v>0.834506642217267</v>
      </c>
      <c r="DE18" s="17" t="n">
        <v>0.000336427208311674</v>
      </c>
      <c r="DF18" s="17" t="n">
        <v>0.834506642217267</v>
      </c>
      <c r="DN18" s="17" t="s">
        <v>61</v>
      </c>
      <c r="DO18" s="17" t="n">
        <v>0.999486328881172</v>
      </c>
      <c r="DP18" s="17" t="n">
        <v>0.410737782698482</v>
      </c>
      <c r="DQ18" s="17" t="n">
        <v>2.43339271667366</v>
      </c>
      <c r="DR18" s="17" t="n">
        <v>0.0213540317589253</v>
      </c>
      <c r="DS18" s="17" t="n">
        <v>0.159432782198447</v>
      </c>
      <c r="DT18" s="17" t="n">
        <v>1.8395398755639</v>
      </c>
      <c r="DU18" s="17" t="n">
        <v>0.159432782198447</v>
      </c>
      <c r="DV18" s="17" t="n">
        <v>1.8395398755639</v>
      </c>
    </row>
    <row r="19" customFormat="false" ht="12.75" hidden="false" customHeight="false" outlineLevel="0" collapsed="false">
      <c r="A19" s="13" t="n">
        <v>36033</v>
      </c>
      <c r="B19" s="1" t="n">
        <v>4.92899990081787</v>
      </c>
      <c r="C19" s="2" t="n">
        <v>9948.0595703125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2" t="n">
        <f aca="false">VLOOKUP($F19,$A$2:$D$505,3,FALSE())</f>
        <v>10702.349609375</v>
      </c>
      <c r="I19" s="1" t="n">
        <f aca="false">VLOOKUP($F19,$A$2:$D$505,4,FALSE())</f>
        <v>25.9064998626709</v>
      </c>
      <c r="K19" s="13" t="n">
        <v>36033</v>
      </c>
      <c r="L19" s="1" t="n">
        <f aca="false">B18/100/250</f>
        <v>0.000197520008087158</v>
      </c>
      <c r="M19" s="1" t="n">
        <f aca="false">(C19-C18)/C18</f>
        <v>-0.0115615557047248</v>
      </c>
      <c r="N19" s="1" t="n">
        <f aca="false">(D19-D18)/D18</f>
        <v>0.00133332752046131</v>
      </c>
      <c r="O19" s="1" t="n">
        <f aca="false">M19-L19</f>
        <v>-0.011759075712812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-0.0124214126514919</v>
      </c>
      <c r="U19" s="1" t="n">
        <f aca="false">(I19-I18)/I18</f>
        <v>-0.0568823039721721</v>
      </c>
      <c r="V19" s="1" t="n">
        <f aca="false">T19-S19</f>
        <v>-0.0132800665269896</v>
      </c>
      <c r="W19" s="1" t="n">
        <f aca="false">U19-S19</f>
        <v>-0.0577409578476698</v>
      </c>
      <c r="Y19" s="5" t="s">
        <v>27</v>
      </c>
      <c r="Z19" s="4" t="n">
        <f aca="false">STDEV(O360:O505)*250^0.5</f>
        <v>0.2500423632263</v>
      </c>
      <c r="AC19" s="5" t="n">
        <v>0.182663138917297</v>
      </c>
      <c r="AD19" s="1" t="n">
        <v>0.00518253819583192</v>
      </c>
      <c r="AX19" s="0"/>
      <c r="AY19" s="0"/>
      <c r="AZ19" s="0"/>
      <c r="BA19" s="0"/>
      <c r="BB19" s="0"/>
      <c r="BC19" s="0"/>
      <c r="BD19" s="0"/>
      <c r="BE19" s="0"/>
      <c r="BF19" s="0"/>
    </row>
    <row r="20" customFormat="false" ht="12.75" hidden="false" customHeight="false" outlineLevel="0" collapsed="false">
      <c r="A20" s="13" t="n">
        <v>36034</v>
      </c>
      <c r="B20" s="1" t="n">
        <v>4.83899974822998</v>
      </c>
      <c r="C20" s="2" t="n">
        <v>9557.0703125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2" t="n">
        <f aca="false">VLOOKUP($F20,$A$2:$D$505,3,FALSE())</f>
        <v>10817.5400390625</v>
      </c>
      <c r="I20" s="1" t="n">
        <f aca="false">VLOOKUP($F20,$A$2:$D$505,4,FALSE())</f>
        <v>27.2189998626709</v>
      </c>
      <c r="K20" s="13" t="n">
        <v>36034</v>
      </c>
      <c r="L20" s="1" t="n">
        <f aca="false">B19/100/250</f>
        <v>0.000197159996032715</v>
      </c>
      <c r="M20" s="1" t="n">
        <f aca="false">(C20-C19)/C19</f>
        <v>-0.0393030676031846</v>
      </c>
      <c r="N20" s="1" t="n">
        <f aca="false">(D20-D19)/D19</f>
        <v>-0.0277513523336912</v>
      </c>
      <c r="O20" s="1" t="n">
        <f aca="false">M20-L20</f>
        <v>-0.0395002275992173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0.0107630972535784</v>
      </c>
      <c r="U20" s="1" t="n">
        <f aca="false">(I20-I19)/I19</f>
        <v>0.0506629613015073</v>
      </c>
      <c r="V20" s="1" t="n">
        <f aca="false">T20-S20</f>
        <v>0.00992367422067107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C20" s="5" t="n">
        <v>0.160093721162042</v>
      </c>
      <c r="AD20" s="1" t="n">
        <v>0.0438675737044865</v>
      </c>
      <c r="AX20" s="0"/>
      <c r="AY20" s="0"/>
      <c r="AZ20" s="0"/>
      <c r="BA20" s="0"/>
      <c r="BB20" s="0"/>
      <c r="BC20" s="0"/>
      <c r="BD20" s="0"/>
      <c r="BE20" s="0"/>
      <c r="BF20" s="0"/>
    </row>
    <row r="21" customFormat="false" ht="12.75" hidden="false" customHeight="false" outlineLevel="0" collapsed="false">
      <c r="A21" s="13" t="n">
        <v>36035</v>
      </c>
      <c r="B21" s="1" t="n">
        <v>4.75400018692017</v>
      </c>
      <c r="C21" s="2" t="n">
        <v>9418.01953125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2" t="n">
        <f aca="false">VLOOKUP($F21,$A$2:$D$505,3,FALSE())</f>
        <v>10592.830078125</v>
      </c>
      <c r="I21" s="1" t="n">
        <f aca="false">VLOOKUP($F21,$A$2:$D$505,4,FALSE())</f>
        <v>27.5625</v>
      </c>
      <c r="K21" s="13" t="n">
        <v>36035</v>
      </c>
      <c r="L21" s="1" t="n">
        <f aca="false">B20/100/250</f>
        <v>0.000193559989929199</v>
      </c>
      <c r="M21" s="1" t="n">
        <f aca="false">(C21-C20)/C20</f>
        <v>-0.0145495195392809</v>
      </c>
      <c r="N21" s="1" t="n">
        <f aca="false">(D21-D20)/D20</f>
        <v>-0.0421087016230044</v>
      </c>
      <c r="O21" s="1" t="n">
        <f aca="false">M21-L21</f>
        <v>-0.0147430795292101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-0.0207727413188271</v>
      </c>
      <c r="U21" s="1" t="n">
        <f aca="false">(I21-I20)/I20</f>
        <v>0.0126198662354303</v>
      </c>
      <c r="V21" s="1" t="n">
        <f aca="false">T21-S21</f>
        <v>-0.0216015874616693</v>
      </c>
      <c r="W21" s="1" t="n">
        <f aca="false">U21-S21</f>
        <v>0.011791020092588</v>
      </c>
      <c r="AC21" s="5" t="n">
        <f aca="false" t="array" ref="AC21:AD23">LINEST(W76:W105,V76:V105,TRUE(),TRUE())</f>
        <v>1.02521879828422</v>
      </c>
      <c r="AD21" s="1" t="n">
        <v>0.0193083725115729</v>
      </c>
      <c r="AX21" s="0"/>
      <c r="AY21" s="0"/>
      <c r="AZ21" s="0"/>
      <c r="BA21" s="0"/>
      <c r="BB21" s="0"/>
      <c r="BC21" s="0"/>
      <c r="BD21" s="0"/>
      <c r="BE21" s="0"/>
      <c r="BF21" s="0"/>
    </row>
    <row r="22" customFormat="false" ht="12.75" hidden="false" customHeight="false" outlineLevel="0" collapsed="false">
      <c r="A22" s="13" t="n">
        <v>36038</v>
      </c>
      <c r="B22" s="1" t="n">
        <v>4.72000026702881</v>
      </c>
      <c r="C22" s="2" t="n">
        <v>8785.7099609375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2" t="n">
        <f aca="false">VLOOKUP($F22,$A$2:$D$505,3,FALSE())</f>
        <v>11172.6904296875</v>
      </c>
      <c r="I22" s="1" t="n">
        <f aca="false">VLOOKUP($F22,$A$2:$D$505,4,FALSE())</f>
        <v>29.3439998626709</v>
      </c>
      <c r="K22" s="13" t="n">
        <v>36038</v>
      </c>
      <c r="L22" s="1" t="n">
        <f aca="false">B21/100/250</f>
        <v>0.000190160007476807</v>
      </c>
      <c r="M22" s="1" t="n">
        <f aca="false">(C22-C21)/C21</f>
        <v>-0.0671382734145357</v>
      </c>
      <c r="N22" s="1" t="n">
        <f aca="false">(D22-D21)/D21</f>
        <v>-0.0397158616278576</v>
      </c>
      <c r="O22" s="1" t="n">
        <f aca="false">M22-L22</f>
        <v>-0.0673284334220125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0.0547408338740329</v>
      </c>
      <c r="U22" s="1" t="n">
        <f aca="false">(I22-I21)/I21</f>
        <v>0.0646349156524589</v>
      </c>
      <c r="V22" s="1" t="n">
        <f aca="false">T22-S22</f>
        <v>0.0539073723142971</v>
      </c>
      <c r="W22" s="1" t="n">
        <f aca="false">U22-S22</f>
        <v>0.0638014540927231</v>
      </c>
      <c r="Y22" s="9" t="s">
        <v>62</v>
      </c>
      <c r="AC22" s="5" t="n">
        <v>0.397088159809936</v>
      </c>
      <c r="AD22" s="1" t="n">
        <v>0.0110190280290523</v>
      </c>
      <c r="AH22" s="0" t="s">
        <v>63</v>
      </c>
      <c r="AX22" s="0" t="s">
        <v>63</v>
      </c>
      <c r="AY22" s="0"/>
      <c r="AZ22" s="0"/>
      <c r="BA22" s="0"/>
      <c r="BB22" s="0"/>
      <c r="BC22" s="0"/>
      <c r="BD22" s="0"/>
      <c r="BE22" s="0"/>
      <c r="BF22" s="0"/>
      <c r="BP22" s="0" t="s">
        <v>63</v>
      </c>
      <c r="CF22" s="0" t="s">
        <v>63</v>
      </c>
      <c r="CX22" s="0" t="s">
        <v>63</v>
      </c>
      <c r="DN22" s="0" t="s">
        <v>63</v>
      </c>
    </row>
    <row r="23" customFormat="false" ht="13.5" hidden="false" customHeight="false" outlineLevel="0" collapsed="false">
      <c r="A23" s="13" t="n">
        <v>36039</v>
      </c>
      <c r="B23" s="1" t="n">
        <v>4.79400014877319</v>
      </c>
      <c r="C23" s="2" t="n">
        <v>9090.009765625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2" t="n">
        <f aca="false">VLOOKUP($F23,$A$2:$D$505,3,FALSE())</f>
        <v>11261.990234375</v>
      </c>
      <c r="I23" s="1" t="n">
        <f aca="false">VLOOKUP($F23,$A$2:$D$505,4,FALSE())</f>
        <v>28.3125</v>
      </c>
      <c r="K23" s="13" t="n">
        <v>36039</v>
      </c>
      <c r="L23" s="1" t="n">
        <f aca="false">B22/100/250</f>
        <v>0.000188800010681152</v>
      </c>
      <c r="M23" s="1" t="n">
        <f aca="false">(C23-C22)/C22</f>
        <v>0.0346357671765241</v>
      </c>
      <c r="N23" s="1" t="n">
        <f aca="false">(D23-D22)/D22</f>
        <v>0.019190326375558</v>
      </c>
      <c r="O23" s="1" t="n">
        <f aca="false">M23-L23</f>
        <v>0.034446967165843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0.00799268584854165</v>
      </c>
      <c r="U23" s="1" t="n">
        <f aca="false">(I23-I22)/I22</f>
        <v>-0.0351519856699253</v>
      </c>
      <c r="V23" s="1" t="n">
        <f aca="false">T23-S23</f>
        <v>0.00713307050427402</v>
      </c>
      <c r="W23" s="1" t="n">
        <f aca="false">U23-S23</f>
        <v>-0.036011601014193</v>
      </c>
      <c r="Y23" s="0" t="s">
        <v>25</v>
      </c>
      <c r="AC23" s="5" t="n">
        <v>0.192289991122482</v>
      </c>
      <c r="AD23" s="1" t="n">
        <v>0.0603124157551694</v>
      </c>
      <c r="AX23" s="0"/>
      <c r="AY23" s="0"/>
      <c r="AZ23" s="0"/>
      <c r="BA23" s="0"/>
      <c r="BB23" s="0"/>
      <c r="BC23" s="0"/>
      <c r="BD23" s="0"/>
      <c r="BE23" s="0"/>
      <c r="BF23" s="0"/>
    </row>
    <row r="24" customFormat="false" ht="12.75" hidden="false" customHeight="false" outlineLevel="0" collapsed="false">
      <c r="A24" s="13" t="n">
        <v>36040</v>
      </c>
      <c r="B24" s="1" t="n">
        <v>4.76399993896484</v>
      </c>
      <c r="C24" s="2" t="n">
        <v>9090.0302734375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2" t="n">
        <f aca="false">VLOOKUP($F24,$A$2:$D$505,3,FALSE())</f>
        <v>11661.1904296875</v>
      </c>
      <c r="I24" s="1" t="n">
        <f aca="false">VLOOKUP($F24,$A$2:$D$505,4,FALSE())</f>
        <v>29.7189998626709</v>
      </c>
      <c r="K24" s="13" t="n">
        <v>36040</v>
      </c>
      <c r="L24" s="1" t="n">
        <f aca="false">B23/100/250</f>
        <v>0.000191760005950928</v>
      </c>
      <c r="M24" s="1" t="n">
        <f aca="false">(C24-C23)/C23</f>
        <v>2.25608255972979E-006</v>
      </c>
      <c r="N24" s="1" t="n">
        <f aca="false">(D24-D23)/D23</f>
        <v>0.0318840579710145</v>
      </c>
      <c r="O24" s="1" t="n">
        <f aca="false">M24-L24</f>
        <v>-0.000189503923391198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0.0354466827802798</v>
      </c>
      <c r="U24" s="1" t="n">
        <f aca="false">(I24-I23)/I23</f>
        <v>0.0496776993437845</v>
      </c>
      <c r="V24" s="1" t="n">
        <f aca="false">T24-S24</f>
        <v>0.0345947597363686</v>
      </c>
      <c r="W24" s="1" t="n">
        <f aca="false">U24-S24</f>
        <v>0.0488257762998732</v>
      </c>
      <c r="Y24" s="5" t="s">
        <v>64</v>
      </c>
      <c r="Z24" s="4" t="n">
        <f aca="false">STDEV(T3:T105)*52^0.5</f>
        <v>0.203454194991712</v>
      </c>
      <c r="AH24" s="15" t="s">
        <v>65</v>
      </c>
      <c r="AI24" s="15" t="s">
        <v>66</v>
      </c>
      <c r="AJ24" s="15" t="s">
        <v>67</v>
      </c>
      <c r="AL24" s="9" t="s">
        <v>68</v>
      </c>
      <c r="AM24" s="0" t="n">
        <f aca="false">CORREL(AJ25:AJ526,AJ26:AJ527)</f>
        <v>-0.0102209315764</v>
      </c>
      <c r="AX24" s="15" t="s">
        <v>65</v>
      </c>
      <c r="AY24" s="15" t="s">
        <v>66</v>
      </c>
      <c r="AZ24" s="15" t="s">
        <v>67</v>
      </c>
      <c r="BA24" s="0"/>
      <c r="BB24" s="9" t="s">
        <v>68</v>
      </c>
      <c r="BC24" s="0" t="n">
        <f aca="false">CORREL(AZ25:AZ126,AZ26:AZ127)</f>
        <v>-0.133354224032691</v>
      </c>
      <c r="BD24" s="0"/>
      <c r="BE24" s="0"/>
      <c r="BF24" s="0"/>
      <c r="BP24" s="15" t="s">
        <v>65</v>
      </c>
      <c r="BQ24" s="15" t="s">
        <v>66</v>
      </c>
      <c r="BR24" s="15" t="s">
        <v>67</v>
      </c>
      <c r="BT24" s="9" t="s">
        <v>68</v>
      </c>
      <c r="BU24" s="0" t="n">
        <f aca="false">CORREL(BR25:BR380,BR26:BR381)</f>
        <v>-0.00621092181891488</v>
      </c>
      <c r="CF24" s="15" t="s">
        <v>65</v>
      </c>
      <c r="CG24" s="15" t="s">
        <v>66</v>
      </c>
      <c r="CH24" s="15" t="s">
        <v>67</v>
      </c>
      <c r="CJ24" s="9" t="s">
        <v>68</v>
      </c>
      <c r="CK24" s="0" t="n">
        <f aca="false">CORREL(CH25:CH96,CH26:CH97)</f>
        <v>-0.204256107337608</v>
      </c>
      <c r="CX24" s="15" t="s">
        <v>65</v>
      </c>
      <c r="CY24" s="15" t="s">
        <v>66</v>
      </c>
      <c r="CZ24" s="15" t="s">
        <v>67</v>
      </c>
      <c r="DB24" s="9" t="s">
        <v>68</v>
      </c>
      <c r="DC24" s="0" t="n">
        <f aca="false">CORREL(CZ25:CZ169,CZ26:CZ170)</f>
        <v>-0.0299701713538972</v>
      </c>
      <c r="DN24" s="15" t="s">
        <v>65</v>
      </c>
      <c r="DO24" s="15" t="s">
        <v>66</v>
      </c>
      <c r="DP24" s="15" t="s">
        <v>67</v>
      </c>
      <c r="DR24" s="9" t="s">
        <v>68</v>
      </c>
      <c r="DS24" s="0" t="n">
        <f aca="false">CORREL(DP25:DP53,DP26:DP54)</f>
        <v>-0.0950673999220038</v>
      </c>
    </row>
    <row r="25" customFormat="false" ht="12.75" hidden="false" customHeight="false" outlineLevel="0" collapsed="false">
      <c r="A25" s="13" t="n">
        <v>36041</v>
      </c>
      <c r="B25" s="1" t="n">
        <v>4.72499990463257</v>
      </c>
      <c r="C25" s="2" t="n">
        <v>8993.5400390625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2" t="n">
        <f aca="false">VLOOKUP($F25,$A$2:$D$505,3,FALSE())</f>
        <v>11374.8798828125</v>
      </c>
      <c r="I25" s="1" t="n">
        <f aca="false">VLOOKUP($F25,$A$2:$D$505,4,FALSE())</f>
        <v>31.8125</v>
      </c>
      <c r="K25" s="13" t="n">
        <v>36041</v>
      </c>
      <c r="L25" s="1" t="n">
        <f aca="false">B24/100/250</f>
        <v>0.000190559997558594</v>
      </c>
      <c r="M25" s="1" t="n">
        <f aca="false">(C25-C24)/C24</f>
        <v>-0.0106149519278236</v>
      </c>
      <c r="N25" s="1" t="n">
        <f aca="false">(D25-D24)/D24</f>
        <v>-0.0182471971833304</v>
      </c>
      <c r="O25" s="1" t="n">
        <f aca="false">M25-L25</f>
        <v>-0.0108055119253822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-0.024552428725124</v>
      </c>
      <c r="U25" s="1" t="n">
        <f aca="false">(I25-I24)/I24</f>
        <v>0.0704431557926914</v>
      </c>
      <c r="V25" s="1" t="n">
        <f aca="false">T25-S25</f>
        <v>-0.0253891594620765</v>
      </c>
      <c r="W25" s="1" t="n">
        <f aca="false">U25-S25</f>
        <v>0.0696064250557389</v>
      </c>
      <c r="Y25" s="5" t="s">
        <v>29</v>
      </c>
      <c r="Z25" s="4" t="n">
        <f aca="false">STDEV(U3:U105)*52^0.5</f>
        <v>0.385193801859849</v>
      </c>
      <c r="AH25" s="13" t="n">
        <v>36011</v>
      </c>
      <c r="AI25" s="19" t="n">
        <v>-0.0168945266319889</v>
      </c>
      <c r="AJ25" s="19" t="n">
        <v>-0.0240716594698193</v>
      </c>
      <c r="AL25" s="9" t="s">
        <v>69</v>
      </c>
      <c r="AM25" s="0" t="n">
        <f aca="false">SUMXMY2(AJ25:AJ526,AJ26:AJ527)/SUMSQ(AJ25:AJ527)</f>
        <v>2.00609448437731</v>
      </c>
      <c r="AN25" s="0" t="s">
        <v>70</v>
      </c>
      <c r="AX25" s="16" t="n">
        <v>1</v>
      </c>
      <c r="AY25" s="16" t="n">
        <v>0.00552093876661562</v>
      </c>
      <c r="AZ25" s="16" t="n">
        <v>-0.0369297145987371</v>
      </c>
      <c r="BA25" s="0"/>
      <c r="BB25" s="9" t="s">
        <v>69</v>
      </c>
      <c r="BC25" s="0" t="n">
        <f aca="false">SUMXMY2(AZ25:AZ126,AZ26:AZ127)/SUMSQ(AZ25:AZ127)</f>
        <v>2.18137428450878</v>
      </c>
      <c r="BD25" s="0"/>
      <c r="BE25" s="0"/>
      <c r="BF25" s="0"/>
      <c r="BP25" s="13" t="n">
        <v>36011</v>
      </c>
      <c r="BQ25" s="19" t="n">
        <v>-0.0031750940097386</v>
      </c>
      <c r="BR25" s="19" t="n">
        <v>-0.0181583865624918</v>
      </c>
      <c r="BT25" s="9" t="s">
        <v>69</v>
      </c>
      <c r="BU25" s="0" t="n">
        <f aca="false">SUMXMY2(BR25:BR380,BR26:BR381)/SUMSQ(BR25:BR381)</f>
        <v>2.00064912276479</v>
      </c>
      <c r="BV25" s="0" t="s">
        <v>70</v>
      </c>
      <c r="CF25" s="16" t="n">
        <v>1</v>
      </c>
      <c r="CG25" s="16" t="n">
        <v>0.00492067756211097</v>
      </c>
      <c r="CH25" s="16" t="n">
        <v>-0.0363294533942324</v>
      </c>
      <c r="CJ25" s="9" t="s">
        <v>69</v>
      </c>
      <c r="CK25" s="0" t="n">
        <f aca="false">SUMXMY2(CH25:CH96,CH26:CH97)/SUMSQ(CH25:CH97)</f>
        <v>2.33020040009568</v>
      </c>
      <c r="CL25" s="0" t="s">
        <v>70</v>
      </c>
      <c r="CX25" s="13" t="n">
        <v>36528</v>
      </c>
      <c r="CY25" s="16" t="n">
        <v>0.00163775141632721</v>
      </c>
      <c r="CZ25" s="16" t="n">
        <v>-0.0227645119797075</v>
      </c>
      <c r="DB25" s="9" t="s">
        <v>69</v>
      </c>
      <c r="DC25" s="0" t="n">
        <f aca="false">SUMXMY2(CZ25:CZ169,CZ26:CZ170)/SUMSQ(CZ25:CZ170)</f>
        <v>2.03078547513512</v>
      </c>
      <c r="DD25" s="0" t="s">
        <v>70</v>
      </c>
      <c r="DN25" s="16" t="n">
        <v>1</v>
      </c>
      <c r="DO25" s="16" t="n">
        <v>-0.0414067805790606</v>
      </c>
      <c r="DP25" s="16" t="n">
        <v>0.0563071041275115</v>
      </c>
      <c r="DR25" s="9" t="s">
        <v>69</v>
      </c>
      <c r="DS25" s="0" t="n">
        <f aca="false">SUMXMY2(DP25:DP53,DP26:DP54)/SUMSQ(DP25:DP54)</f>
        <v>1.96068255942568</v>
      </c>
      <c r="DT25" s="0" t="s">
        <v>70</v>
      </c>
    </row>
    <row r="26" customFormat="false" ht="12.75" hidden="false" customHeight="false" outlineLevel="0" collapsed="false">
      <c r="A26" s="13" t="n">
        <v>36042</v>
      </c>
      <c r="B26" s="1" t="n">
        <v>4.73400020599365</v>
      </c>
      <c r="C26" s="2" t="n">
        <v>8963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2" t="n">
        <f aca="false">VLOOKUP($F26,$A$2:$D$505,3,FALSE())</f>
        <v>11564.259765625</v>
      </c>
      <c r="I26" s="1" t="n">
        <f aca="false">VLOOKUP($F26,$A$2:$D$505,4,FALSE())</f>
        <v>32.5315017700195</v>
      </c>
      <c r="K26" s="13" t="n">
        <v>36042</v>
      </c>
      <c r="L26" s="1" t="n">
        <f aca="false">B25/100/250</f>
        <v>0.000188999996185303</v>
      </c>
      <c r="M26" s="1" t="n">
        <f aca="false">(C26-C25)/C25</f>
        <v>-0.00339577507075662</v>
      </c>
      <c r="N26" s="1" t="n">
        <f aca="false">(D26-D25)/D25</f>
        <v>-0.00572239520169618</v>
      </c>
      <c r="O26" s="1" t="n">
        <f aca="false">M26-L26</f>
        <v>-0.00358477506694193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0.0166489567154598</v>
      </c>
      <c r="U26" s="1" t="n">
        <f aca="false">(I26-I25)/I25</f>
        <v>0.0226012344210462</v>
      </c>
      <c r="V26" s="1" t="n">
        <f aca="false">T26-S26</f>
        <v>0.0158133798327307</v>
      </c>
      <c r="W26" s="1" t="n">
        <f aca="false">U26-S26</f>
        <v>0.021765657538317</v>
      </c>
      <c r="Y26" s="0" t="s">
        <v>71</v>
      </c>
      <c r="AH26" s="13" t="n">
        <v>36012</v>
      </c>
      <c r="AI26" s="19" t="n">
        <v>0.00166522871605345</v>
      </c>
      <c r="AJ26" s="19" t="n">
        <v>-0.0168633887159009</v>
      </c>
      <c r="AX26" s="16" t="n">
        <v>2</v>
      </c>
      <c r="AY26" s="16" t="n">
        <v>0.00657757597948296</v>
      </c>
      <c r="AZ26" s="16" t="n">
        <v>0.0199823004674657</v>
      </c>
      <c r="BA26" s="0"/>
      <c r="BB26" s="0"/>
      <c r="BC26" s="0"/>
      <c r="BD26" s="0"/>
      <c r="BE26" s="0"/>
      <c r="BF26" s="0"/>
      <c r="BP26" s="13" t="n">
        <v>36012</v>
      </c>
      <c r="BQ26" s="19" t="n">
        <v>-0.0165890520112095</v>
      </c>
      <c r="BR26" s="19" t="n">
        <v>-0.00520504179853577</v>
      </c>
      <c r="CF26" s="16" t="n">
        <v>2</v>
      </c>
      <c r="CG26" s="16" t="n">
        <v>0.005862432441931</v>
      </c>
      <c r="CH26" s="16" t="n">
        <v>0.0206974440050176</v>
      </c>
      <c r="CX26" s="13" t="n">
        <v>36529</v>
      </c>
      <c r="CY26" s="16" t="n">
        <v>-0.00599095214876473</v>
      </c>
      <c r="CZ26" s="16" t="n">
        <v>-0.0155917816641849</v>
      </c>
      <c r="DN26" s="16" t="n">
        <v>2</v>
      </c>
      <c r="DO26" s="16" t="n">
        <v>0.0177998489730695</v>
      </c>
      <c r="DP26" s="16" t="n">
        <v>0.151641427240436</v>
      </c>
    </row>
    <row r="27" customFormat="false" ht="12.75" hidden="false" customHeight="false" outlineLevel="0" collapsed="false">
      <c r="A27" s="13" t="n">
        <v>36046</v>
      </c>
      <c r="B27" s="1" t="n">
        <v>4.75500011444092</v>
      </c>
      <c r="C27" s="2" t="n">
        <v>9354.259765625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2" t="n">
        <f aca="false">VLOOKUP($F27,$A$2:$D$505,3,FALSE())</f>
        <v>11445.5703125</v>
      </c>
      <c r="I27" s="1" t="n">
        <f aca="false">VLOOKUP($F27,$A$2:$D$505,4,FALSE())</f>
        <v>32.0940017700195</v>
      </c>
      <c r="K27" s="13" t="n">
        <v>36046</v>
      </c>
      <c r="L27" s="1" t="n">
        <f aca="false">B26/100/250</f>
        <v>0.000189360008239746</v>
      </c>
      <c r="M27" s="1" t="n">
        <f aca="false">(C27-C26)/C26</f>
        <v>0.0436527686739931</v>
      </c>
      <c r="N27" s="1" t="n">
        <f aca="false">(D27-D26)/D26</f>
        <v>0.0359593048605995</v>
      </c>
      <c r="O27" s="1" t="n">
        <f aca="false">M27-L27</f>
        <v>0.0434634086657533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-0.0102634717249959</v>
      </c>
      <c r="U27" s="1" t="n">
        <f aca="false">(I27-I26)/I26</f>
        <v>-0.0134485030261712</v>
      </c>
      <c r="V27" s="1" t="n">
        <f aca="false">T27-S27</f>
        <v>-0.0110832794195044</v>
      </c>
      <c r="W27" s="1" t="n">
        <f aca="false">U27-S27</f>
        <v>-0.0142683107206796</v>
      </c>
      <c r="Y27" s="5" t="s">
        <v>64</v>
      </c>
      <c r="Z27" s="4" t="n">
        <f aca="false">STDEV(T3:T75)*52^0.5</f>
        <v>0.204063250915554</v>
      </c>
      <c r="AH27" s="13" t="n">
        <v>36013</v>
      </c>
      <c r="AI27" s="19" t="n">
        <v>0.00490306335096433</v>
      </c>
      <c r="AJ27" s="19" t="n">
        <v>-0.020329489739274</v>
      </c>
      <c r="AX27" s="16" t="n">
        <v>3</v>
      </c>
      <c r="AY27" s="16" t="n">
        <v>-0.0187687623852644</v>
      </c>
      <c r="AZ27" s="16" t="n">
        <v>-0.017845817984267</v>
      </c>
      <c r="BA27" s="0"/>
      <c r="BB27" s="0"/>
      <c r="BC27" s="0"/>
      <c r="BD27" s="0"/>
      <c r="BE27" s="0"/>
      <c r="BF27" s="0"/>
      <c r="BP27" s="13" t="n">
        <v>36013</v>
      </c>
      <c r="BQ27" s="19" t="n">
        <v>0.000230438049960551</v>
      </c>
      <c r="BR27" s="19" t="n">
        <v>0.0348525596019811</v>
      </c>
      <c r="CF27" s="16" t="n">
        <v>3</v>
      </c>
      <c r="CG27" s="16" t="n">
        <v>-0.0167281384275119</v>
      </c>
      <c r="CH27" s="16" t="n">
        <v>-0.0198864419420195</v>
      </c>
      <c r="CX27" s="13" t="n">
        <v>36530</v>
      </c>
      <c r="CY27" s="16" t="n">
        <v>-0.000666123764934751</v>
      </c>
      <c r="CZ27" s="16" t="n">
        <v>0.0359602414119936</v>
      </c>
      <c r="DN27" s="16" t="n">
        <v>3</v>
      </c>
      <c r="DO27" s="16" t="n">
        <v>0.0273458056002784</v>
      </c>
      <c r="DP27" s="16" t="n">
        <v>0.010473184319038</v>
      </c>
    </row>
    <row r="28" customFormat="false" ht="12.75" hidden="false" customHeight="false" outlineLevel="0" collapsed="false">
      <c r="A28" s="13" t="n">
        <v>36047</v>
      </c>
      <c r="B28" s="1" t="n">
        <v>4.73999977111816</v>
      </c>
      <c r="C28" s="2" t="n">
        <v>9198.7001953125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2" t="n">
        <f aca="false">VLOOKUP($F28,$A$2:$D$505,3,FALSE())</f>
        <v>11689.009765625</v>
      </c>
      <c r="I28" s="1" t="n">
        <f aca="false">VLOOKUP($F28,$A$2:$D$505,4,FALSE())</f>
        <v>32.03125</v>
      </c>
      <c r="K28" s="13" t="n">
        <v>36047</v>
      </c>
      <c r="L28" s="1" t="n">
        <f aca="false">B27/100/250</f>
        <v>0.000190200004577637</v>
      </c>
      <c r="M28" s="1" t="n">
        <f aca="false">(C28-C27)/C27</f>
        <v>-0.0166298108252403</v>
      </c>
      <c r="N28" s="1" t="n">
        <f aca="false">(D28-D27)/D27</f>
        <v>-0.00555555555555556</v>
      </c>
      <c r="O28" s="1" t="n">
        <f aca="false">M28-L28</f>
        <v>-0.0168200108298179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0.0212693161177939</v>
      </c>
      <c r="U28" s="1" t="n">
        <f aca="false">(I28-I27)/I27</f>
        <v>-0.00195524916055032</v>
      </c>
      <c r="V28" s="1" t="n">
        <f aca="false">T28-S28</f>
        <v>0.0204300853786406</v>
      </c>
      <c r="W28" s="1" t="n">
        <f aca="false">U28-S28</f>
        <v>-0.00279447989970367</v>
      </c>
      <c r="Y28" s="5" t="s">
        <v>29</v>
      </c>
      <c r="Z28" s="4" t="n">
        <f aca="false">STDEV(U3:U75)*52^0.5</f>
        <v>0.342745484382403</v>
      </c>
      <c r="AH28" s="13" t="n">
        <v>36014</v>
      </c>
      <c r="AI28" s="19" t="n">
        <v>0.00242593283520853</v>
      </c>
      <c r="AJ28" s="19" t="n">
        <v>0.0231518630319249</v>
      </c>
      <c r="AX28" s="16" t="n">
        <v>4</v>
      </c>
      <c r="AY28" s="16" t="n">
        <v>-0.0682722126497315</v>
      </c>
      <c r="AZ28" s="16" t="n">
        <v>0.00786921546974075</v>
      </c>
      <c r="BA28" s="0"/>
      <c r="BB28" s="0"/>
      <c r="BC28" s="0"/>
      <c r="BD28" s="0"/>
      <c r="BE28" s="0"/>
      <c r="BF28" s="0"/>
      <c r="BP28" s="13" t="n">
        <v>36014</v>
      </c>
      <c r="BQ28" s="19" t="n">
        <v>-0.00149114380098855</v>
      </c>
      <c r="BR28" s="19" t="n">
        <v>0.0907690201624887</v>
      </c>
      <c r="CF28" s="16" t="n">
        <v>4</v>
      </c>
      <c r="CG28" s="16" t="n">
        <v>-0.060849351732104</v>
      </c>
      <c r="CH28" s="16" t="n">
        <v>0.000446354552113337</v>
      </c>
      <c r="CX28" s="13" t="n">
        <v>36531</v>
      </c>
      <c r="CY28" s="16" t="n">
        <v>-0.00418287250006256</v>
      </c>
      <c r="CZ28" s="16" t="n">
        <v>0.0936715088636989</v>
      </c>
      <c r="DN28" s="16" t="n">
        <v>4</v>
      </c>
      <c r="DO28" s="16" t="n">
        <v>-0.0267790974538001</v>
      </c>
      <c r="DP28" s="16" t="n">
        <v>0.168273038831314</v>
      </c>
    </row>
    <row r="29" customFormat="false" ht="12.75" hidden="false" customHeight="false" outlineLevel="0" collapsed="false">
      <c r="A29" s="13" t="n">
        <v>36048</v>
      </c>
      <c r="B29" s="1" t="n">
        <v>4.67399978637695</v>
      </c>
      <c r="C29" s="2" t="n">
        <v>8963.740234375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2" t="n">
        <f aca="false">VLOOKUP($F29,$A$2:$D$505,3,FALSE())</f>
        <v>11178.7197265625</v>
      </c>
      <c r="I29" s="1" t="n">
        <f aca="false">VLOOKUP($F29,$A$2:$D$505,4,FALSE())</f>
        <v>31.5314998626709</v>
      </c>
      <c r="K29" s="13" t="n">
        <v>36048</v>
      </c>
      <c r="L29" s="1" t="n">
        <f aca="false">B28/100/250</f>
        <v>0.000189599990844727</v>
      </c>
      <c r="M29" s="1" t="n">
        <f aca="false">(C29-C28)/C28</f>
        <v>-0.0255427349460994</v>
      </c>
      <c r="N29" s="1" t="n">
        <f aca="false">(D29-D28)/D28</f>
        <v>-0.0125586653554906</v>
      </c>
      <c r="O29" s="1" t="n">
        <f aca="false">M29-L29</f>
        <v>-0.0257323349369441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-0.0436555404858296</v>
      </c>
      <c r="U29" s="1" t="n">
        <f aca="false">(I29-I28)/I28</f>
        <v>-0.0156019555068598</v>
      </c>
      <c r="V29" s="1" t="n">
        <f aca="false">T29-S29</f>
        <v>-0.044494771224983</v>
      </c>
      <c r="W29" s="1" t="n">
        <f aca="false">U29-S29</f>
        <v>-0.0164411862460131</v>
      </c>
      <c r="Y29" s="0" t="s">
        <v>35</v>
      </c>
      <c r="AH29" s="13" t="n">
        <v>36017</v>
      </c>
      <c r="AI29" s="19" t="n">
        <v>-0.00307495071160045</v>
      </c>
      <c r="AJ29" s="19" t="n">
        <v>-0.00717050054925859</v>
      </c>
      <c r="AX29" s="16" t="n">
        <v>5</v>
      </c>
      <c r="AY29" s="16" t="n">
        <v>0.00864273323830414</v>
      </c>
      <c r="AZ29" s="16" t="n">
        <v>-0.00394090954463057</v>
      </c>
      <c r="BA29" s="0"/>
      <c r="BB29" s="0"/>
      <c r="BC29" s="0"/>
      <c r="BD29" s="0"/>
      <c r="BE29" s="0"/>
      <c r="BF29" s="0"/>
      <c r="BP29" s="13" t="n">
        <v>36017</v>
      </c>
      <c r="BQ29" s="19" t="n">
        <v>0.0114420845839299</v>
      </c>
      <c r="BR29" s="19" t="n">
        <v>0.0118164127886886</v>
      </c>
      <c r="CF29" s="16" t="n">
        <v>5</v>
      </c>
      <c r="CG29" s="16" t="n">
        <v>0.00770305654867894</v>
      </c>
      <c r="CH29" s="16" t="n">
        <v>-0.00300123285500537</v>
      </c>
      <c r="CX29" s="13" t="n">
        <v>36532</v>
      </c>
      <c r="CY29" s="16" t="n">
        <v>0.0044992302176827</v>
      </c>
      <c r="CZ29" s="16" t="n">
        <v>0.0189688271486798</v>
      </c>
      <c r="DN29" s="16" t="n">
        <v>5</v>
      </c>
      <c r="DO29" s="16" t="n">
        <v>-0.00367879777389612</v>
      </c>
      <c r="DP29" s="16" t="n">
        <v>0.0312684623323251</v>
      </c>
    </row>
    <row r="30" customFormat="false" ht="12.75" hidden="false" customHeight="false" outlineLevel="0" collapsed="false">
      <c r="A30" s="13" t="n">
        <v>36049</v>
      </c>
      <c r="B30" s="1" t="n">
        <v>4.74900007247925</v>
      </c>
      <c r="C30" s="2" t="n">
        <v>9206.7802734375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2" t="n">
        <f aca="false">VLOOKUP($F30,$A$2:$D$505,3,FALSE())</f>
        <v>11146.58984375</v>
      </c>
      <c r="I30" s="1" t="n">
        <f aca="false">VLOOKUP($F30,$A$2:$D$505,4,FALSE())</f>
        <v>30.9689998626709</v>
      </c>
      <c r="K30" s="13" t="n">
        <v>36049</v>
      </c>
      <c r="L30" s="1" t="n">
        <f aca="false">B29/100/250</f>
        <v>0.000186959991455078</v>
      </c>
      <c r="M30" s="1" t="n">
        <f aca="false">(C30-C29)/C29</f>
        <v>0.0271136861073313</v>
      </c>
      <c r="N30" s="1" t="n">
        <f aca="false">(D30-D29)/D29</f>
        <v>0.039603512511936</v>
      </c>
      <c r="O30" s="1" t="n">
        <f aca="false">M30-L30</f>
        <v>0.0269267261158762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-0.0028742005881187</v>
      </c>
      <c r="U30" s="1" t="n">
        <f aca="false">(I30-I29)/I29</f>
        <v>-0.0178393036312848</v>
      </c>
      <c r="V30" s="1" t="n">
        <f aca="false">T30-S30</f>
        <v>-0.00371554674196485</v>
      </c>
      <c r="W30" s="1" t="n">
        <f aca="false">U30-S30</f>
        <v>-0.0186806497851309</v>
      </c>
      <c r="Y30" s="5" t="s">
        <v>64</v>
      </c>
      <c r="Z30" s="4" t="n">
        <f aca="false">STDEV(T76:T105)*52^0.5</f>
        <v>0.203390005191189</v>
      </c>
      <c r="AH30" s="13" t="n">
        <v>36018</v>
      </c>
      <c r="AI30" s="19" t="n">
        <v>-0.00767450745743628</v>
      </c>
      <c r="AJ30" s="19" t="n">
        <v>-0.0229763453306272</v>
      </c>
      <c r="AX30" s="16" t="n">
        <v>6</v>
      </c>
      <c r="AY30" s="16" t="n">
        <v>0.0274305078986911</v>
      </c>
      <c r="AZ30" s="16" t="n">
        <v>0.126697053691424</v>
      </c>
      <c r="BA30" s="0"/>
      <c r="BB30" s="0"/>
      <c r="BC30" s="0"/>
      <c r="BD30" s="0"/>
      <c r="BE30" s="0"/>
      <c r="BF30" s="0"/>
      <c r="BP30" s="13" t="n">
        <v>36018</v>
      </c>
      <c r="BQ30" s="19" t="n">
        <v>0.00689277886983427</v>
      </c>
      <c r="BR30" s="19" t="n">
        <v>-0.0427703286732583</v>
      </c>
      <c r="CF30" s="16" t="n">
        <v>6</v>
      </c>
      <c r="CG30" s="16" t="n">
        <v>0.0244481401515596</v>
      </c>
      <c r="CH30" s="16" t="n">
        <v>0.129679421438556</v>
      </c>
      <c r="CX30" s="13" t="n">
        <v>36535</v>
      </c>
      <c r="CY30" s="16" t="n">
        <v>0.00463844796653327</v>
      </c>
      <c r="CZ30" s="16" t="n">
        <v>-0.0403072377754505</v>
      </c>
      <c r="DN30" s="16" t="n">
        <v>6</v>
      </c>
      <c r="DO30" s="16" t="n">
        <v>0.00924420327777496</v>
      </c>
      <c r="DP30" s="16" t="n">
        <v>0.0463587210572261</v>
      </c>
    </row>
    <row r="31" customFormat="false" ht="12.75" hidden="false" customHeight="false" outlineLevel="0" collapsed="false">
      <c r="A31" s="13" t="n">
        <v>36052</v>
      </c>
      <c r="B31" s="1" t="n">
        <v>4.72399997711182</v>
      </c>
      <c r="C31" s="2" t="n">
        <v>9378.580078125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2" t="n">
        <f aca="false">VLOOKUP($F31,$A$2:$D$505,3,FALSE())</f>
        <v>11448</v>
      </c>
      <c r="I31" s="1" t="n">
        <f aca="false">VLOOKUP($F31,$A$2:$D$505,4,FALSE())</f>
        <v>34.125</v>
      </c>
      <c r="K31" s="13" t="n">
        <v>36052</v>
      </c>
      <c r="L31" s="1" t="n">
        <f aca="false">B30/100/250</f>
        <v>0.00018996000289917</v>
      </c>
      <c r="M31" s="1" t="n">
        <f aca="false">(C31-C30)/C30</f>
        <v>0.0186601395477157</v>
      </c>
      <c r="N31" s="1" t="n">
        <f aca="false">(D31-D30)/D30</f>
        <v>0.0829814162011783</v>
      </c>
      <c r="O31" s="1" t="n">
        <f aca="false">M31-L31</f>
        <v>0.0184701795448165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0.0270405711948757</v>
      </c>
      <c r="U31" s="1" t="n">
        <f aca="false">(I31-I30)/I30</f>
        <v>0.101908364859185</v>
      </c>
      <c r="V31" s="1" t="n">
        <f aca="false">T31-S31</f>
        <v>0.0261924943011426</v>
      </c>
      <c r="W31" s="1" t="n">
        <f aca="false">U31-S31</f>
        <v>0.101060287965451</v>
      </c>
      <c r="Y31" s="5" t="s">
        <v>29</v>
      </c>
      <c r="Z31" s="4" t="n">
        <f aca="false">STDEV(U76:U105)*52^0.5</f>
        <v>0.475420426818966</v>
      </c>
      <c r="AH31" s="13" t="n">
        <v>36019</v>
      </c>
      <c r="AI31" s="19" t="n">
        <v>0.00692192691883072</v>
      </c>
      <c r="AJ31" s="19" t="n">
        <v>-0.00711748691638932</v>
      </c>
      <c r="AX31" s="16" t="n">
        <v>7</v>
      </c>
      <c r="AY31" s="16" t="n">
        <v>0.0188498618519794</v>
      </c>
      <c r="AZ31" s="16" t="n">
        <v>0.020157002866478</v>
      </c>
      <c r="BA31" s="0"/>
      <c r="BB31" s="0"/>
      <c r="BC31" s="0"/>
      <c r="BD31" s="0"/>
      <c r="BE31" s="0"/>
      <c r="BF31" s="0"/>
      <c r="BP31" s="13" t="n">
        <v>36019</v>
      </c>
      <c r="BQ31" s="19" t="n">
        <v>-0.0064987436629411</v>
      </c>
      <c r="BR31" s="19" t="n">
        <v>0.0128942434813575</v>
      </c>
      <c r="CF31" s="16" t="n">
        <v>7</v>
      </c>
      <c r="CG31" s="16" t="n">
        <v>0.0168004203967626</v>
      </c>
      <c r="CH31" s="16" t="n">
        <v>0.0222064443216948</v>
      </c>
      <c r="CX31" s="13" t="n">
        <v>36536</v>
      </c>
      <c r="CY31" s="16" t="n">
        <v>-0.00342192012905268</v>
      </c>
      <c r="CZ31" s="16" t="n">
        <v>0.0100269399441121</v>
      </c>
      <c r="DN31" s="16" t="n">
        <v>7</v>
      </c>
      <c r="DO31" s="16" t="n">
        <v>-0.0108190850027067</v>
      </c>
      <c r="DP31" s="16" t="n">
        <v>0.0615019424676018</v>
      </c>
    </row>
    <row r="32" customFormat="false" ht="12.75" hidden="false" customHeight="false" outlineLevel="0" collapsed="false">
      <c r="A32" s="13" t="n">
        <v>36053</v>
      </c>
      <c r="B32" s="1" t="n">
        <v>4.66900014877319</v>
      </c>
      <c r="C32" s="2" t="n">
        <v>9453.669921875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2" t="n">
        <f aca="false">VLOOKUP($F32,$A$2:$D$505,3,FALSE())</f>
        <v>11217.9501953125</v>
      </c>
      <c r="I32" s="1" t="n">
        <f aca="false">VLOOKUP($F32,$A$2:$D$505,4,FALSE())</f>
        <v>31.6875</v>
      </c>
      <c r="K32" s="13" t="n">
        <v>36053</v>
      </c>
      <c r="L32" s="1" t="n">
        <f aca="false">B31/100/250</f>
        <v>0.000188959999084473</v>
      </c>
      <c r="M32" s="1" t="n">
        <f aca="false">(C32-C31)/C31</f>
        <v>0.0080065258412777</v>
      </c>
      <c r="N32" s="1" t="n">
        <f aca="false">(D32-D31)/D31</f>
        <v>0.0175879396984925</v>
      </c>
      <c r="O32" s="1" t="n">
        <f aca="false">M32-L32</f>
        <v>0.00781756584219322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-0.0200951960768256</v>
      </c>
      <c r="U32" s="1" t="n">
        <f aca="false">(I32-I31)/I31</f>
        <v>-0.0714285714285714</v>
      </c>
      <c r="V32" s="1" t="n">
        <f aca="false">T32-S32</f>
        <v>-0.0209680806988126</v>
      </c>
      <c r="W32" s="1" t="n">
        <f aca="false">U32-S32</f>
        <v>-0.0723014560505584</v>
      </c>
      <c r="Y32" s="0" t="s">
        <v>45</v>
      </c>
      <c r="AH32" s="13" t="n">
        <v>36020</v>
      </c>
      <c r="AI32" s="19" t="n">
        <v>-0.0041028353447773</v>
      </c>
      <c r="AJ32" s="19" t="n">
        <v>-8.4007737191005E-006</v>
      </c>
      <c r="AX32" s="16" t="n">
        <v>8</v>
      </c>
      <c r="AY32" s="16" t="n">
        <v>-0.0343899667850521</v>
      </c>
      <c r="AZ32" s="16" t="n">
        <v>0.0288591886324805</v>
      </c>
      <c r="BA32" s="0"/>
      <c r="BB32" s="0"/>
      <c r="BC32" s="0"/>
      <c r="BD32" s="0"/>
      <c r="BE32" s="0"/>
      <c r="BF32" s="0"/>
      <c r="BP32" s="13" t="n">
        <v>36020</v>
      </c>
      <c r="BQ32" s="19" t="n">
        <v>-0.00272489915185406</v>
      </c>
      <c r="BR32" s="19" t="n">
        <v>0.0838784085484847</v>
      </c>
      <c r="CF32" s="16" t="n">
        <v>8</v>
      </c>
      <c r="CG32" s="16" t="n">
        <v>-0.0306509354793446</v>
      </c>
      <c r="CH32" s="16" t="n">
        <v>0.025120157326773</v>
      </c>
      <c r="CX32" s="13" t="n">
        <v>36537</v>
      </c>
      <c r="CY32" s="16" t="n">
        <v>-0.0019554249275852</v>
      </c>
      <c r="CZ32" s="16" t="n">
        <v>0.0833202543239107</v>
      </c>
      <c r="DN32" s="16" t="n">
        <v>8</v>
      </c>
      <c r="DO32" s="16" t="n">
        <v>-0.0105726615860285</v>
      </c>
      <c r="DP32" s="16" t="n">
        <v>-0.0540028303528781</v>
      </c>
    </row>
    <row r="33" customFormat="false" ht="12.75" hidden="false" customHeight="false" outlineLevel="0" collapsed="false">
      <c r="A33" s="13" t="n">
        <v>36054</v>
      </c>
      <c r="B33" s="1" t="n">
        <v>4.60900020599365</v>
      </c>
      <c r="C33" s="2" t="n">
        <v>9529.3603515625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2" t="n">
        <f aca="false">VLOOKUP($F33,$A$2:$D$505,3,FALSE())</f>
        <v>11717.0703125</v>
      </c>
      <c r="I33" s="1" t="n">
        <f aca="false">VLOOKUP($F33,$A$2:$D$505,4,FALSE())</f>
        <v>35</v>
      </c>
      <c r="K33" s="13" t="n">
        <v>36054</v>
      </c>
      <c r="L33" s="1" t="n">
        <f aca="false">B32/100/250</f>
        <v>0.000186760005950928</v>
      </c>
      <c r="M33" s="1" t="n">
        <f aca="false">(C33-C32)/C32</f>
        <v>0.00800645995819663</v>
      </c>
      <c r="N33" s="1" t="n">
        <f aca="false">(D33-D32)/D32</f>
        <v>0.0209975254388503</v>
      </c>
      <c r="O33" s="1" t="n">
        <f aca="false">M33-L33</f>
        <v>0.0078196999522457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0.0444929874440039</v>
      </c>
      <c r="U33" s="1" t="n">
        <f aca="false">(I33-I32)/I32</f>
        <v>0.104536489151874</v>
      </c>
      <c r="V33" s="1" t="n">
        <f aca="false">T33-S33</f>
        <v>0.0436295259495581</v>
      </c>
      <c r="W33" s="1" t="n">
        <f aca="false">U33-S33</f>
        <v>0.103673027657428</v>
      </c>
      <c r="Y33" s="5" t="s">
        <v>64</v>
      </c>
      <c r="Z33" s="4" t="n">
        <f aca="false">STDEV(V3:V1054)*52^0.5</f>
        <v>0.201562662730456</v>
      </c>
      <c r="AH33" s="13" t="n">
        <v>36021</v>
      </c>
      <c r="AI33" s="19" t="n">
        <v>-0.00440380960357825</v>
      </c>
      <c r="AJ33" s="19" t="n">
        <v>-0.0128863033287313</v>
      </c>
      <c r="AX33" s="16" t="n">
        <v>9</v>
      </c>
      <c r="AY33" s="16" t="n">
        <v>-0.0470981643937831</v>
      </c>
      <c r="AZ33" s="16" t="n">
        <v>0.0182427042571899</v>
      </c>
      <c r="BA33" s="0"/>
      <c r="BB33" s="0"/>
      <c r="BC33" s="0"/>
      <c r="BD33" s="0"/>
      <c r="BE33" s="0"/>
      <c r="BF33" s="0"/>
      <c r="BP33" s="13" t="n">
        <v>36021</v>
      </c>
      <c r="BQ33" s="19" t="n">
        <v>0.00633605032132623</v>
      </c>
      <c r="BR33" s="19" t="n">
        <v>0.0298603966692702</v>
      </c>
      <c r="CF33" s="16" t="n">
        <v>9</v>
      </c>
      <c r="CG33" s="16" t="n">
        <v>-0.0419774408929317</v>
      </c>
      <c r="CH33" s="16" t="n">
        <v>0.0131219807563385</v>
      </c>
      <c r="CX33" s="13" t="n">
        <v>36538</v>
      </c>
      <c r="CY33" s="16" t="n">
        <v>0.00300270548382707</v>
      </c>
      <c r="CZ33" s="16" t="n">
        <v>0.0334050615064642</v>
      </c>
      <c r="DN33" s="16" t="n">
        <v>9</v>
      </c>
      <c r="DO33" s="16" t="n">
        <v>0.028892825368568</v>
      </c>
      <c r="DP33" s="16" t="n">
        <v>0.0244642046049862</v>
      </c>
    </row>
    <row r="34" customFormat="false" ht="12.75" hidden="false" customHeight="false" outlineLevel="0" collapsed="false">
      <c r="A34" s="13" t="n">
        <v>36055</v>
      </c>
      <c r="B34" s="1" t="n">
        <v>4.52999973297119</v>
      </c>
      <c r="C34" s="2" t="n">
        <v>9323.1298828125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2" t="n">
        <f aca="false">VLOOKUP($F34,$A$2:$D$505,3,FALSE())</f>
        <v>11858.1396484375</v>
      </c>
      <c r="I34" s="1" t="n">
        <f aca="false">VLOOKUP($F34,$A$2:$D$505,4,FALSE())</f>
        <v>33.8125</v>
      </c>
      <c r="K34" s="13" t="n">
        <v>36055</v>
      </c>
      <c r="L34" s="1" t="n">
        <f aca="false">B33/100/250</f>
        <v>0.000184360008239746</v>
      </c>
      <c r="M34" s="1" t="n">
        <f aca="false">(C34-C33)/C33</f>
        <v>-0.021641585703723</v>
      </c>
      <c r="N34" s="1" t="n">
        <f aca="false">(D34-D33)/D33</f>
        <v>-0.0326574782214719</v>
      </c>
      <c r="O34" s="1" t="n">
        <f aca="false">M34-L34</f>
        <v>-0.0218259457119628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0.0120396423487367</v>
      </c>
      <c r="U34" s="1" t="n">
        <f aca="false">(I34-I33)/I33</f>
        <v>-0.0339285714285714</v>
      </c>
      <c r="V34" s="1" t="n">
        <f aca="false">T34-S34</f>
        <v>0.011180219298223</v>
      </c>
      <c r="W34" s="1" t="n">
        <f aca="false">U34-S34</f>
        <v>-0.0347879944790851</v>
      </c>
      <c r="Y34" s="5" t="s">
        <v>29</v>
      </c>
      <c r="Z34" s="4" t="n">
        <f aca="false">STDEV(W3:W105)*52^0.5</f>
        <v>0.385177214377871</v>
      </c>
      <c r="AH34" s="13" t="n">
        <v>36024</v>
      </c>
      <c r="AI34" s="19" t="n">
        <v>0.00719892366615764</v>
      </c>
      <c r="AJ34" s="19" t="n">
        <v>0.00999508479355573</v>
      </c>
      <c r="AX34" s="16" t="n">
        <v>10</v>
      </c>
      <c r="AY34" s="16" t="n">
        <v>0.0232813685657136</v>
      </c>
      <c r="AZ34" s="16" t="n">
        <v>-0.0372696430849738</v>
      </c>
      <c r="BA34" s="0"/>
      <c r="BB34" s="0"/>
      <c r="BC34" s="0"/>
      <c r="BD34" s="0"/>
      <c r="BE34" s="0"/>
      <c r="BF34" s="0"/>
      <c r="BP34" s="13" t="n">
        <v>36024</v>
      </c>
      <c r="BQ34" s="19" t="n">
        <v>0.00487493810163549</v>
      </c>
      <c r="BR34" s="19" t="n">
        <v>0.0511212308855404</v>
      </c>
      <c r="CF34" s="16" t="n">
        <v>10</v>
      </c>
      <c r="CG34" s="16" t="n">
        <v>0.0207501138410142</v>
      </c>
      <c r="CH34" s="16" t="n">
        <v>-0.0347383883602744</v>
      </c>
      <c r="CX34" s="13" t="n">
        <v>36539</v>
      </c>
      <c r="CY34" s="16" t="n">
        <v>0.00291591366885499</v>
      </c>
      <c r="CZ34" s="16" t="n">
        <v>0.0532901753241193</v>
      </c>
      <c r="DN34" s="16" t="n">
        <v>10</v>
      </c>
      <c r="DO34" s="16" t="n">
        <v>-0.00292637174135729</v>
      </c>
      <c r="DP34" s="16" t="n">
        <v>-0.0244161672570541</v>
      </c>
    </row>
    <row r="35" customFormat="false" ht="12.75" hidden="false" customHeight="false" outlineLevel="0" collapsed="false">
      <c r="A35" s="13" t="n">
        <v>36056</v>
      </c>
      <c r="B35" s="1" t="n">
        <v>4.47900009155273</v>
      </c>
      <c r="C35" s="2" t="n">
        <v>9361.48046875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2" t="n">
        <f aca="false">VLOOKUP($F35,$A$2:$D$505,3,FALSE())</f>
        <v>11506.3095703125</v>
      </c>
      <c r="I35" s="1" t="n">
        <f aca="false">VLOOKUP($F35,$A$2:$D$505,4,FALSE())</f>
        <v>32.9065017700195</v>
      </c>
      <c r="K35" s="13" t="n">
        <v>36056</v>
      </c>
      <c r="L35" s="1" t="n">
        <f aca="false">B34/100/250</f>
        <v>0.000181199989318848</v>
      </c>
      <c r="M35" s="1" t="n">
        <f aca="false">(C35-C34)/C34</f>
        <v>0.00411348832629701</v>
      </c>
      <c r="N35" s="1" t="n">
        <f aca="false">(D35-D34)/D34</f>
        <v>0</v>
      </c>
      <c r="O35" s="1" t="n">
        <f aca="false">M35-L35</f>
        <v>0.00393228833697816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-0.029669921973921</v>
      </c>
      <c r="U35" s="1" t="n">
        <f aca="false">(I35-I34)/I34</f>
        <v>-0.0267947720511784</v>
      </c>
      <c r="V35" s="1" t="n">
        <f aca="false">T35-S35</f>
        <v>-0.0305160758384148</v>
      </c>
      <c r="W35" s="1" t="n">
        <f aca="false">U35-S35</f>
        <v>-0.0276409259156721</v>
      </c>
      <c r="Y35" s="0" t="s">
        <v>72</v>
      </c>
      <c r="AH35" s="13" t="n">
        <v>36025</v>
      </c>
      <c r="AI35" s="19" t="n">
        <v>0.00731187966466169</v>
      </c>
      <c r="AJ35" s="19" t="n">
        <v>-0.0101367729486635</v>
      </c>
      <c r="AX35" s="16" t="n">
        <v>11</v>
      </c>
      <c r="AY35" s="16" t="n">
        <v>0.056417737916765</v>
      </c>
      <c r="AZ35" s="16" t="n">
        <v>-0.0291692870210098</v>
      </c>
      <c r="BA35" s="0"/>
      <c r="BB35" s="0"/>
      <c r="BC35" s="0"/>
      <c r="BD35" s="0"/>
      <c r="BE35" s="0"/>
      <c r="BF35" s="0"/>
      <c r="BP35" s="13" t="n">
        <v>36025</v>
      </c>
      <c r="BQ35" s="19" t="n">
        <v>-0.0011749780089139</v>
      </c>
      <c r="BR35" s="19" t="n">
        <v>-0.0145564462856192</v>
      </c>
      <c r="CF35" s="16" t="n">
        <v>11</v>
      </c>
      <c r="CG35" s="16" t="n">
        <v>0.0502837486173139</v>
      </c>
      <c r="CH35" s="16" t="n">
        <v>-0.0230352977215587</v>
      </c>
      <c r="CX35" s="13" t="n">
        <v>36543</v>
      </c>
      <c r="CY35" s="16" t="n">
        <v>0.0017671649402712</v>
      </c>
      <c r="CZ35" s="16" t="n">
        <v>-0.0172882292418233</v>
      </c>
      <c r="DN35" s="16" t="n">
        <v>11</v>
      </c>
      <c r="DO35" s="16" t="n">
        <v>-0.00541325050027061</v>
      </c>
      <c r="DP35" s="16" t="n">
        <v>0.022930978595675</v>
      </c>
    </row>
    <row r="36" customFormat="false" ht="12.75" hidden="false" customHeight="false" outlineLevel="0" collapsed="false">
      <c r="A36" s="13" t="n">
        <v>36059</v>
      </c>
      <c r="B36" s="1" t="n">
        <v>4.56599998474121</v>
      </c>
      <c r="C36" s="2" t="n">
        <v>9381.669921875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2" t="n">
        <f aca="false">VLOOKUP($F36,$A$2:$D$505,3,FALSE())</f>
        <v>11707.669921875</v>
      </c>
      <c r="I36" s="1" t="n">
        <f aca="false">VLOOKUP($F36,$A$2:$D$505,4,FALSE())</f>
        <v>32.125</v>
      </c>
      <c r="K36" s="13" t="n">
        <v>36059</v>
      </c>
      <c r="L36" s="1" t="n">
        <f aca="false">B35/100/250</f>
        <v>0.000179160003662109</v>
      </c>
      <c r="M36" s="1" t="n">
        <f aca="false">(C36-C35)/C35</f>
        <v>0.00215665173819412</v>
      </c>
      <c r="N36" s="1" t="n">
        <f aca="false">(D36-D35)/D35</f>
        <v>0.015</v>
      </c>
      <c r="O36" s="1" t="n">
        <f aca="false">M36-L36</f>
        <v>0.00197749173453201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0.0174999942711459</v>
      </c>
      <c r="U36" s="1" t="n">
        <f aca="false">(I36-I35)/I35</f>
        <v>-0.0237491598311292</v>
      </c>
      <c r="V36" s="1" t="n">
        <f aca="false">T36-S36</f>
        <v>0.0166596096777692</v>
      </c>
      <c r="W36" s="1" t="n">
        <f aca="false">U36-S36</f>
        <v>-0.024589544424506</v>
      </c>
      <c r="Y36" s="5" t="s">
        <v>64</v>
      </c>
      <c r="Z36" s="4" t="n">
        <f aca="false">STDEV(V3:V75)*52^0.5</f>
        <v>0.204093005718048</v>
      </c>
      <c r="AH36" s="13" t="n">
        <v>36026</v>
      </c>
      <c r="AI36" s="19" t="n">
        <v>-0.00187329139641187</v>
      </c>
      <c r="AJ36" s="19" t="n">
        <v>0.0359307700014378</v>
      </c>
      <c r="AX36" s="16" t="n">
        <v>12</v>
      </c>
      <c r="AY36" s="16" t="n">
        <v>0.0018967497022793</v>
      </c>
      <c r="AZ36" s="16" t="n">
        <v>-0.0239718408176899</v>
      </c>
      <c r="BA36" s="0"/>
      <c r="BB36" s="0"/>
      <c r="BC36" s="0"/>
      <c r="BD36" s="0"/>
      <c r="BE36" s="0"/>
      <c r="BF36" s="0"/>
      <c r="BP36" s="13" t="n">
        <v>36026</v>
      </c>
      <c r="BQ36" s="19" t="n">
        <v>0.00137401875829929</v>
      </c>
      <c r="BR36" s="19" t="n">
        <v>-0.0376214547882318</v>
      </c>
      <c r="CF36" s="16" t="n">
        <v>12</v>
      </c>
      <c r="CG36" s="16" t="n">
        <v>0.00169052657446295</v>
      </c>
      <c r="CH36" s="16" t="n">
        <v>-0.0237656176898735</v>
      </c>
      <c r="CX36" s="13" t="n">
        <v>36544</v>
      </c>
      <c r="CY36" s="16" t="n">
        <v>0.000532577990428324</v>
      </c>
      <c r="CZ36" s="16" t="n">
        <v>-0.0365686140264644</v>
      </c>
      <c r="DN36" s="16" t="n">
        <v>12</v>
      </c>
      <c r="DO36" s="16" t="n">
        <v>0.0659229332692024</v>
      </c>
      <c r="DP36" s="16" t="n">
        <v>0.0297880273603308</v>
      </c>
    </row>
    <row r="37" customFormat="false" ht="12.75" hidden="false" customHeight="false" outlineLevel="0" collapsed="false">
      <c r="A37" s="13" t="n">
        <v>36060</v>
      </c>
      <c r="B37" s="1" t="n">
        <v>4.67600011825562</v>
      </c>
      <c r="C37" s="2" t="n">
        <v>9452.7900390625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2" t="n">
        <f aca="false">VLOOKUP($F37,$A$2:$D$505,3,FALSE())</f>
        <v>12005.2900390625</v>
      </c>
      <c r="I37" s="1" t="n">
        <f aca="false">VLOOKUP($F37,$A$2:$D$505,4,FALSE())</f>
        <v>31.2814998626709</v>
      </c>
      <c r="K37" s="13" t="n">
        <v>36060</v>
      </c>
      <c r="L37" s="1" t="n">
        <f aca="false">B36/100/250</f>
        <v>0.000182639999389648</v>
      </c>
      <c r="M37" s="1" t="n">
        <f aca="false">(C37-C36)/C36</f>
        <v>0.00758075244383423</v>
      </c>
      <c r="N37" s="1" t="n">
        <f aca="false">(D37-D36)/D36</f>
        <v>-0.00122168028883159</v>
      </c>
      <c r="O37" s="1" t="n">
        <f aca="false">M37-L37</f>
        <v>0.00739811244444458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0.02542095217695</v>
      </c>
      <c r="U37" s="1" t="n">
        <f aca="false">(I37-I36)/I36</f>
        <v>-0.0262568136133572</v>
      </c>
      <c r="V37" s="1" t="n">
        <f aca="false">T37-S37</f>
        <v>0.0245807598773272</v>
      </c>
      <c r="W37" s="1" t="n">
        <f aca="false">U37-S37</f>
        <v>-0.02709700591298</v>
      </c>
      <c r="Y37" s="5" t="s">
        <v>29</v>
      </c>
      <c r="Z37" s="4" t="n">
        <f aca="false">STDEV(W3:W75)*52^0.5</f>
        <v>0.342762102755565</v>
      </c>
      <c r="AH37" s="13" t="n">
        <v>36027</v>
      </c>
      <c r="AI37" s="19" t="n">
        <v>-0.00336135434637312</v>
      </c>
      <c r="AJ37" s="19" t="n">
        <v>0.00316455434332136</v>
      </c>
      <c r="AX37" s="16" t="n">
        <v>13</v>
      </c>
      <c r="AY37" s="16" t="n">
        <v>0.0398508268833237</v>
      </c>
      <c r="AZ37" s="16" t="n">
        <v>0.0465173972181612</v>
      </c>
      <c r="BA37" s="0"/>
      <c r="BB37" s="0"/>
      <c r="BC37" s="0"/>
      <c r="BD37" s="0"/>
      <c r="BE37" s="0"/>
      <c r="BF37" s="0"/>
      <c r="BP37" s="13" t="n">
        <v>36027</v>
      </c>
      <c r="BQ37" s="19" t="n">
        <v>-0.00110575993849215</v>
      </c>
      <c r="BR37" s="19" t="n">
        <v>0.260237434324454</v>
      </c>
      <c r="CF37" s="16" t="n">
        <v>13</v>
      </c>
      <c r="CG37" s="16" t="n">
        <v>0.0355180663951733</v>
      </c>
      <c r="CH37" s="16" t="n">
        <v>0.0508501577063116</v>
      </c>
      <c r="CX37" s="13" t="n">
        <v>36545</v>
      </c>
      <c r="CY37" s="16" t="n">
        <v>0.000994951154350855</v>
      </c>
      <c r="CZ37" s="16" t="n">
        <v>0.258350843238173</v>
      </c>
      <c r="DN37" s="16" t="n">
        <v>13</v>
      </c>
      <c r="DO37" s="16" t="n">
        <v>-0.0105016329145641</v>
      </c>
      <c r="DP37" s="16" t="n">
        <v>0.0285494560170507</v>
      </c>
    </row>
    <row r="38" customFormat="false" ht="12.75" hidden="false" customHeight="false" outlineLevel="0" collapsed="false">
      <c r="A38" s="13" t="n">
        <v>36061</v>
      </c>
      <c r="B38" s="1" t="n">
        <v>4.57399988174439</v>
      </c>
      <c r="C38" s="2" t="n">
        <v>9767.23046875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2" t="n">
        <f aca="false">VLOOKUP($F38,$A$2:$D$505,3,FALSE())</f>
        <v>12110.76953125</v>
      </c>
      <c r="I38" s="1" t="n">
        <f aca="false">VLOOKUP($F38,$A$2:$D$505,4,FALSE())</f>
        <v>33.6875</v>
      </c>
      <c r="K38" s="13" t="n">
        <v>36061</v>
      </c>
      <c r="L38" s="1" t="n">
        <f aca="false">B37/100/250</f>
        <v>0.000187040004730225</v>
      </c>
      <c r="M38" s="1" t="n">
        <f aca="false">(C38-C37)/C37</f>
        <v>0.0332642985180157</v>
      </c>
      <c r="N38" s="1" t="n">
        <f aca="false">(D38-D37)/D37</f>
        <v>0.0604087809984606</v>
      </c>
      <c r="O38" s="1" t="n">
        <f aca="false">M38-L38</f>
        <v>0.0330772585132855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0.00878608445479398</v>
      </c>
      <c r="U38" s="1" t="n">
        <f aca="false">(I38-I37)/I37</f>
        <v>0.076914474941793</v>
      </c>
      <c r="V38" s="1" t="n">
        <f aca="false">T38-S38</f>
        <v>0.00796204602259934</v>
      </c>
      <c r="W38" s="1" t="n">
        <f aca="false">U38-S38</f>
        <v>0.0760904365095984</v>
      </c>
      <c r="Y38" s="0" t="s">
        <v>60</v>
      </c>
      <c r="AH38" s="13" t="n">
        <v>36028</v>
      </c>
      <c r="AI38" s="19" t="n">
        <v>0.0255095612012889</v>
      </c>
      <c r="AJ38" s="19" t="n">
        <v>-0.060110620715309</v>
      </c>
      <c r="AX38" s="16" t="n">
        <v>14</v>
      </c>
      <c r="AY38" s="16" t="n">
        <v>0.00210322171622439</v>
      </c>
      <c r="AZ38" s="16" t="n">
        <v>-0.0230041113131194</v>
      </c>
      <c r="BA38" s="0"/>
      <c r="BB38" s="0"/>
      <c r="BC38" s="0"/>
      <c r="BD38" s="0"/>
      <c r="BE38" s="0"/>
      <c r="BF38" s="0"/>
      <c r="BP38" s="13" t="n">
        <v>36028</v>
      </c>
      <c r="BQ38" s="19" t="n">
        <v>0.000500321506771953</v>
      </c>
      <c r="BR38" s="19" t="n">
        <v>0.0623667358651284</v>
      </c>
      <c r="CF38" s="16" t="n">
        <v>14</v>
      </c>
      <c r="CG38" s="16" t="n">
        <v>0.0018745500257584</v>
      </c>
      <c r="CH38" s="16" t="n">
        <v>-0.0227754396226534</v>
      </c>
      <c r="CX38" s="13" t="n">
        <v>36546</v>
      </c>
      <c r="CY38" s="16" t="n">
        <v>0.00118148563555017</v>
      </c>
      <c r="CZ38" s="16" t="n">
        <v>0.0618982917299415</v>
      </c>
      <c r="DN38" s="16" t="n">
        <v>14</v>
      </c>
      <c r="DO38" s="16" t="n">
        <v>-0.0314010431260915</v>
      </c>
      <c r="DP38" s="16" t="n">
        <v>-0.0996003407366125</v>
      </c>
    </row>
    <row r="39" customFormat="false" ht="12.75" hidden="false" customHeight="false" outlineLevel="0" collapsed="false">
      <c r="A39" s="13" t="n">
        <v>36062</v>
      </c>
      <c r="B39" s="1" t="n">
        <v>4.46000003814697</v>
      </c>
      <c r="C39" s="2" t="n">
        <v>9566.240234375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2" t="n">
        <f aca="false">VLOOKUP($F39,$A$2:$D$505,3,FALSE())</f>
        <v>12207.9501953125</v>
      </c>
      <c r="I39" s="1" t="n">
        <f aca="false">VLOOKUP($F39,$A$2:$D$505,4,FALSE())</f>
        <v>33.3440017700195</v>
      </c>
      <c r="K39" s="13" t="n">
        <v>36062</v>
      </c>
      <c r="L39" s="1" t="n">
        <f aca="false">B38/100/250</f>
        <v>0.000182959995269775</v>
      </c>
      <c r="M39" s="1" t="n">
        <f aca="false">(C39-C38)/C38</f>
        <v>-0.0205780169740095</v>
      </c>
      <c r="N39" s="1" t="n">
        <f aca="false">(D39-D38)/D38</f>
        <v>-0.013953488372093</v>
      </c>
      <c r="O39" s="1" t="n">
        <f aca="false">M39-L39</f>
        <v>-0.0207609769692792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0.00802431784468692</v>
      </c>
      <c r="U39" s="1" t="n">
        <f aca="false">(I39-I38)/I38</f>
        <v>-0.010196607940051</v>
      </c>
      <c r="V39" s="1" t="n">
        <f aca="false">T39-S39</f>
        <v>0.00722239475309193</v>
      </c>
      <c r="W39" s="1" t="n">
        <f aca="false">U39-S39</f>
        <v>-0.010998531031646</v>
      </c>
      <c r="Y39" s="5" t="s">
        <v>64</v>
      </c>
      <c r="Z39" s="4" t="n">
        <f aca="false">STDEV(V76:V105)*52^0.5</f>
        <v>0.20338665758294</v>
      </c>
      <c r="AH39" s="13" t="n">
        <v>36031</v>
      </c>
      <c r="AI39" s="19" t="n">
        <v>-0.0278820226530784</v>
      </c>
      <c r="AJ39" s="19" t="n">
        <v>0.0211010648720743</v>
      </c>
      <c r="AX39" s="16" t="n">
        <v>15</v>
      </c>
      <c r="AY39" s="16" t="n">
        <v>0.0135876933958334</v>
      </c>
      <c r="AZ39" s="16" t="n">
        <v>-0.0144434625899229</v>
      </c>
      <c r="BA39" s="0"/>
      <c r="BB39" s="0"/>
      <c r="BC39" s="0"/>
      <c r="BD39" s="0"/>
      <c r="BE39" s="0"/>
      <c r="BF39" s="0"/>
      <c r="BP39" s="13" t="n">
        <v>36031</v>
      </c>
      <c r="BQ39" s="19" t="n">
        <v>-0.0109823988401351</v>
      </c>
      <c r="BR39" s="19" t="n">
        <v>-0.0817253581570516</v>
      </c>
      <c r="CF39" s="16" t="n">
        <v>15</v>
      </c>
      <c r="CG39" s="16" t="n">
        <v>0.0121103784773014</v>
      </c>
      <c r="CH39" s="16" t="n">
        <v>-0.0129661476713909</v>
      </c>
      <c r="CX39" s="13" t="n">
        <v>36549</v>
      </c>
      <c r="CY39" s="16" t="n">
        <v>-0.00354933446600244</v>
      </c>
      <c r="CZ39" s="16" t="n">
        <v>-0.0889463025322524</v>
      </c>
      <c r="DN39" s="16" t="n">
        <v>15</v>
      </c>
      <c r="DO39" s="16" t="n">
        <v>-0.0270523259998265</v>
      </c>
      <c r="DP39" s="16" t="n">
        <v>0.0945011577168275</v>
      </c>
    </row>
    <row r="40" customFormat="false" ht="12.75" hidden="false" customHeight="false" outlineLevel="0" collapsed="false">
      <c r="A40" s="13" t="n">
        <v>36063</v>
      </c>
      <c r="B40" s="1" t="n">
        <v>4.375</v>
      </c>
      <c r="C40" s="2" t="n">
        <v>9575.98046875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2" t="n">
        <f aca="false">VLOOKUP($F40,$A$2:$D$505,3,FALSE())</f>
        <v>12360.23046875</v>
      </c>
      <c r="I40" s="1" t="n">
        <f aca="false">VLOOKUP($F40,$A$2:$D$505,4,FALSE())</f>
        <v>36</v>
      </c>
      <c r="K40" s="13" t="n">
        <v>36063</v>
      </c>
      <c r="L40" s="1" t="n">
        <f aca="false">B39/100/250</f>
        <v>0.000178400001525879</v>
      </c>
      <c r="M40" s="1" t="n">
        <f aca="false">(C40-C39)/C39</f>
        <v>0.00101818835157409</v>
      </c>
      <c r="N40" s="1" t="n">
        <f aca="false">(D40-D39)/D39</f>
        <v>-0.0188679245283019</v>
      </c>
      <c r="O40" s="1" t="n">
        <f aca="false">M40-L40</f>
        <v>0.000839788350048209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0.0124738609677463</v>
      </c>
      <c r="U40" s="1" t="n">
        <f aca="false">(I40-I39)/I39</f>
        <v>0.0796544532446776</v>
      </c>
      <c r="V40" s="1" t="n">
        <f aca="false">T40-S40</f>
        <v>0.0116584763963775</v>
      </c>
      <c r="W40" s="1" t="n">
        <f aca="false">U40-S40</f>
        <v>0.0788390686733088</v>
      </c>
      <c r="Y40" s="5" t="s">
        <v>29</v>
      </c>
      <c r="Z40" s="4" t="n">
        <f aca="false">STDEV(W76:W105)*52^0.5</f>
        <v>0.475511123066477</v>
      </c>
      <c r="AH40" s="13" t="n">
        <v>36032</v>
      </c>
      <c r="AI40" s="19" t="n">
        <v>0.0012859847436742</v>
      </c>
      <c r="AJ40" s="19" t="n">
        <v>0.00248985847127956</v>
      </c>
      <c r="AX40" s="16" t="n">
        <v>16</v>
      </c>
      <c r="AY40" s="16" t="n">
        <v>0.0261043213559996</v>
      </c>
      <c r="AZ40" s="16" t="n">
        <v>-0.0280640990763242</v>
      </c>
      <c r="BA40" s="0"/>
      <c r="BB40" s="0"/>
      <c r="BC40" s="0"/>
      <c r="BD40" s="0"/>
      <c r="BE40" s="0"/>
      <c r="BF40" s="0"/>
      <c r="BP40" s="13" t="n">
        <v>36032</v>
      </c>
      <c r="BQ40" s="19" t="n">
        <v>0.00220495876373825</v>
      </c>
      <c r="BR40" s="19" t="n">
        <v>-0.0601116664613865</v>
      </c>
      <c r="CF40" s="16" t="n">
        <v>16</v>
      </c>
      <c r="CG40" s="16" t="n">
        <v>0.023266142553025</v>
      </c>
      <c r="CH40" s="16" t="n">
        <v>-0.0252259202733497</v>
      </c>
      <c r="CX40" s="13" t="n">
        <v>36550</v>
      </c>
      <c r="CY40" s="16" t="n">
        <v>0.00187982122499058</v>
      </c>
      <c r="CZ40" s="16" t="n">
        <v>-0.0595721289172983</v>
      </c>
      <c r="DN40" s="16" t="n">
        <v>16</v>
      </c>
      <c r="DO40" s="16" t="n">
        <v>-0.0279304420310664</v>
      </c>
      <c r="DP40" s="16" t="n">
        <v>0.0180540573275462</v>
      </c>
    </row>
    <row r="41" customFormat="false" ht="12.75" hidden="false" customHeight="false" outlineLevel="0" collapsed="false">
      <c r="A41" s="13" t="n">
        <v>36066</v>
      </c>
      <c r="B41" s="1" t="n">
        <v>4.3439998626709</v>
      </c>
      <c r="C41" s="2" t="n">
        <v>9603.9404296875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2" t="n">
        <f aca="false">VLOOKUP($F41,$A$2:$D$505,3,FALSE())</f>
        <v>12321.080078125</v>
      </c>
      <c r="I41" s="1" t="n">
        <f aca="false">VLOOKUP($F41,$A$2:$D$505,4,FALSE())</f>
        <v>38.4690017700195</v>
      </c>
      <c r="K41" s="13" t="n">
        <v>36066</v>
      </c>
      <c r="L41" s="1" t="n">
        <f aca="false">B40/100/250</f>
        <v>0.000175</v>
      </c>
      <c r="M41" s="1" t="n">
        <f aca="false">(C41-C40)/C40</f>
        <v>0.00291980137477763</v>
      </c>
      <c r="N41" s="1" t="n">
        <f aca="false">(D41-D40)/D40</f>
        <v>-0.0168269230769231</v>
      </c>
      <c r="O41" s="1" t="n">
        <f aca="false">M41-L41</f>
        <v>0.00274480137477763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-0.00316744827080553</v>
      </c>
      <c r="U41" s="1" t="n">
        <f aca="false">(I41-I40)/I40</f>
        <v>0.0685833825005425</v>
      </c>
      <c r="V41" s="1" t="n">
        <f aca="false">T41-S41</f>
        <v>-0.00400860213089769</v>
      </c>
      <c r="W41" s="1" t="n">
        <f aca="false">U41-S41</f>
        <v>0.0677422286404504</v>
      </c>
      <c r="AH41" s="13" t="n">
        <v>36033</v>
      </c>
      <c r="AI41" s="19" t="n">
        <v>-0.00562960773716584</v>
      </c>
      <c r="AJ41" s="19" t="n">
        <v>0.00676541524953999</v>
      </c>
      <c r="AX41" s="16" t="n">
        <v>17</v>
      </c>
      <c r="AY41" s="16" t="n">
        <v>-0.010397614085493</v>
      </c>
      <c r="AZ41" s="16" t="n">
        <v>-0.0473433437621768</v>
      </c>
      <c r="BA41" s="0"/>
      <c r="BB41" s="0"/>
      <c r="BC41" s="0"/>
      <c r="BD41" s="0"/>
      <c r="BE41" s="0"/>
      <c r="BF41" s="0"/>
      <c r="BP41" s="13" t="n">
        <v>36033</v>
      </c>
      <c r="BQ41" s="19" t="n">
        <v>-0.00180249837881095</v>
      </c>
      <c r="BR41" s="19" t="n">
        <v>-0.000454237938259208</v>
      </c>
      <c r="CF41" s="16" t="n">
        <v>17</v>
      </c>
      <c r="CG41" s="16" t="n">
        <v>-0.00926713888575475</v>
      </c>
      <c r="CH41" s="16" t="n">
        <v>-0.048473818961915</v>
      </c>
      <c r="CX41" s="13" t="n">
        <v>36551</v>
      </c>
      <c r="CY41" s="16" t="n">
        <v>-0.00252300619897218</v>
      </c>
      <c r="CZ41" s="16" t="n">
        <v>0.000482189872441572</v>
      </c>
      <c r="DN41" s="16" t="n">
        <v>17</v>
      </c>
      <c r="DO41" s="16" t="n">
        <v>0.0161396897086377</v>
      </c>
      <c r="DP41" s="16" t="n">
        <v>0.0173493937508137</v>
      </c>
    </row>
    <row r="42" customFormat="false" ht="12.75" hidden="false" customHeight="false" outlineLevel="0" collapsed="false">
      <c r="A42" s="13" t="n">
        <v>36067</v>
      </c>
      <c r="B42" s="1" t="n">
        <v>4.28800010681152</v>
      </c>
      <c r="C42" s="2" t="n">
        <v>9600.3896484375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2" t="n">
        <f aca="false">VLOOKUP($F42,$A$2:$D$505,3,FALSE())</f>
        <v>12510.3896484375</v>
      </c>
      <c r="I42" s="1" t="n">
        <f aca="false">VLOOKUP($F42,$A$2:$D$505,4,FALSE())</f>
        <v>37.25</v>
      </c>
      <c r="K42" s="13" t="n">
        <v>36067</v>
      </c>
      <c r="L42" s="1" t="n">
        <f aca="false">B41/100/250</f>
        <v>0.000173759994506836</v>
      </c>
      <c r="M42" s="1" t="n">
        <f aca="false">(C42-C41)/C41</f>
        <v>-0.00036972129054694</v>
      </c>
      <c r="N42" s="1" t="n">
        <f aca="false">(D42-D41)/D41</f>
        <v>0.0171149144254279</v>
      </c>
      <c r="O42" s="1" t="n">
        <f aca="false">M42-L42</f>
        <v>-0.000543481285053776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0.0153646895493036</v>
      </c>
      <c r="U42" s="1" t="n">
        <f aca="false">(I42-I41)/I41</f>
        <v>-0.0316878971101753</v>
      </c>
      <c r="V42" s="1" t="n">
        <f aca="false">T42-S42</f>
        <v>0.0145000742006344</v>
      </c>
      <c r="W42" s="1" t="n">
        <f aca="false">U42-S42</f>
        <v>-0.0325525124588445</v>
      </c>
      <c r="AH42" s="13" t="n">
        <v>36034</v>
      </c>
      <c r="AI42" s="19" t="n">
        <v>-0.0189105668118187</v>
      </c>
      <c r="AJ42" s="19" t="n">
        <v>-0.00903794551790525</v>
      </c>
      <c r="AX42" s="16" t="n">
        <v>18</v>
      </c>
      <c r="AY42" s="16" t="n">
        <v>0.00776973026806695</v>
      </c>
      <c r="AZ42" s="16" t="n">
        <v>0.042053808000533</v>
      </c>
      <c r="BA42" s="0"/>
      <c r="BB42" s="0"/>
      <c r="BC42" s="0"/>
      <c r="BD42" s="0"/>
      <c r="BE42" s="0"/>
      <c r="BF42" s="0"/>
      <c r="BP42" s="13" t="n">
        <v>36034</v>
      </c>
      <c r="BQ42" s="19" t="n">
        <v>-0.00183267532320318</v>
      </c>
      <c r="BR42" s="19" t="n">
        <v>-0.000428674448643599</v>
      </c>
      <c r="CF42" s="16" t="n">
        <v>18</v>
      </c>
      <c r="CG42" s="16" t="n">
        <v>0.00692497037368307</v>
      </c>
      <c r="CH42" s="16" t="n">
        <v>0.0428985678949169</v>
      </c>
      <c r="CX42" s="13" t="n">
        <v>36552</v>
      </c>
      <c r="CY42" s="16" t="n">
        <v>-0.000805503328831847</v>
      </c>
      <c r="CZ42" s="16" t="n">
        <v>-0.00123948644621928</v>
      </c>
      <c r="DN42" s="16" t="n">
        <v>18</v>
      </c>
      <c r="DO42" s="16" t="n">
        <v>-0.0211413681217497</v>
      </c>
      <c r="DP42" s="16" t="n">
        <v>0.0432029995582457</v>
      </c>
    </row>
    <row r="43" customFormat="false" ht="12.75" hidden="false" customHeight="false" outlineLevel="0" collapsed="false">
      <c r="A43" s="13" t="n">
        <v>36068</v>
      </c>
      <c r="B43" s="1" t="n">
        <v>4.25400018692017</v>
      </c>
      <c r="C43" s="2" t="n">
        <v>9346.8095703125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2" t="n">
        <f aca="false">VLOOKUP($F43,$A$2:$D$505,3,FALSE())</f>
        <v>12353.58984375</v>
      </c>
      <c r="I43" s="1" t="n">
        <f aca="false">VLOOKUP($F43,$A$2:$D$505,4,FALSE())</f>
        <v>36.5</v>
      </c>
      <c r="K43" s="13" t="n">
        <v>36068</v>
      </c>
      <c r="L43" s="1" t="n">
        <f aca="false">B42/100/250</f>
        <v>0.000171520004272461</v>
      </c>
      <c r="M43" s="1" t="n">
        <f aca="false">(C43-C42)/C42</f>
        <v>-0.0264135193894209</v>
      </c>
      <c r="N43" s="1" t="n">
        <f aca="false">(D43-D42)/D42</f>
        <v>0.0288461538461538</v>
      </c>
      <c r="O43" s="1" t="n">
        <f aca="false">M43-L43</f>
        <v>-0.0265850393936934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-0.0125335668267602</v>
      </c>
      <c r="U43" s="1" t="n">
        <f aca="false">(I43-I42)/I42</f>
        <v>-0.0201342281879195</v>
      </c>
      <c r="V43" s="1" t="n">
        <f aca="false">T43-S43</f>
        <v>-0.013389720700057</v>
      </c>
      <c r="W43" s="1" t="n">
        <f aca="false">U43-S43</f>
        <v>-0.0209903820612163</v>
      </c>
      <c r="AH43" s="13" t="n">
        <v>36035</v>
      </c>
      <c r="AI43" s="19" t="n">
        <v>-0.00705818693699395</v>
      </c>
      <c r="AJ43" s="19" t="n">
        <v>-0.0352440746759397</v>
      </c>
      <c r="AX43" s="16" t="n">
        <v>19</v>
      </c>
      <c r="AY43" s="16" t="n">
        <v>-0.0169129401275204</v>
      </c>
      <c r="AZ43" s="16" t="n">
        <v>0.0287039602201085</v>
      </c>
      <c r="BA43" s="0"/>
      <c r="BB43" s="0"/>
      <c r="BC43" s="0"/>
      <c r="BD43" s="0"/>
      <c r="BE43" s="0"/>
      <c r="BF43" s="0"/>
      <c r="BP43" s="13" t="n">
        <v>36035</v>
      </c>
      <c r="BQ43" s="19" t="n">
        <v>-0.0118721238986149</v>
      </c>
      <c r="BR43" s="19" t="n">
        <v>-0.00166430823848361</v>
      </c>
      <c r="CF43" s="16" t="n">
        <v>19</v>
      </c>
      <c r="CG43" s="16" t="n">
        <v>-0.0150740894824002</v>
      </c>
      <c r="CH43" s="16" t="n">
        <v>0.0268651095749882</v>
      </c>
      <c r="CX43" s="13" t="n">
        <v>36553</v>
      </c>
      <c r="CY43" s="16" t="n">
        <v>-0.00407118755507169</v>
      </c>
      <c r="CZ43" s="16" t="n">
        <v>-0.00924848457607586</v>
      </c>
      <c r="DN43" s="16" t="n">
        <v>19</v>
      </c>
      <c r="DO43" s="16" t="n">
        <v>-0.0306998293209121</v>
      </c>
      <c r="DP43" s="16" t="n">
        <v>0.0312694865536978</v>
      </c>
    </row>
    <row r="44" customFormat="false" ht="12.75" hidden="false" customHeight="false" outlineLevel="0" collapsed="false">
      <c r="A44" s="13" t="n">
        <v>36069</v>
      </c>
      <c r="B44" s="1" t="n">
        <v>4.11499977111816</v>
      </c>
      <c r="C44" s="2" t="n">
        <v>9053.16015625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2" t="n">
        <f aca="false">VLOOKUP($F44,$A$2:$D$505,3,FALSE())</f>
        <v>11969.08984375</v>
      </c>
      <c r="I44" s="1" t="n">
        <f aca="false">VLOOKUP($F44,$A$2:$D$505,4,FALSE())</f>
        <v>36.5</v>
      </c>
      <c r="K44" s="13" t="n">
        <v>36069</v>
      </c>
      <c r="L44" s="1" t="n">
        <f aca="false">B43/100/250</f>
        <v>0.000170160007476807</v>
      </c>
      <c r="M44" s="1" t="n">
        <f aca="false">(C44-C43)/C43</f>
        <v>-0.0314170746556338</v>
      </c>
      <c r="N44" s="1" t="n">
        <f aca="false">(D44-D43)/D43</f>
        <v>-0.0397196261682243</v>
      </c>
      <c r="O44" s="1" t="n">
        <f aca="false">M44-L44</f>
        <v>-0.0315872346631106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-0.0311245560896235</v>
      </c>
      <c r="U44" s="1" t="n">
        <f aca="false">(I44-I43)/I43</f>
        <v>0</v>
      </c>
      <c r="V44" s="1" t="n">
        <f aca="false">T44-S44</f>
        <v>-0.0319882099695227</v>
      </c>
      <c r="W44" s="1" t="n">
        <f aca="false">U44-S44</f>
        <v>-0.000863653879899245</v>
      </c>
      <c r="AH44" s="13" t="n">
        <v>36038</v>
      </c>
      <c r="AI44" s="19" t="n">
        <v>-0.032233202590136</v>
      </c>
      <c r="AJ44" s="19" t="n">
        <v>-0.00767281904519833</v>
      </c>
      <c r="AX44" s="16" t="n">
        <v>20</v>
      </c>
      <c r="AY44" s="16" t="n">
        <v>0.0422067203163412</v>
      </c>
      <c r="AZ44" s="16" t="n">
        <v>0.0215947337763819</v>
      </c>
      <c r="BA44" s="0"/>
      <c r="BB44" s="0"/>
      <c r="BC44" s="0"/>
      <c r="BD44" s="0"/>
      <c r="BE44" s="0"/>
      <c r="BF44" s="0"/>
      <c r="BP44" s="13" t="n">
        <v>36038</v>
      </c>
      <c r="BQ44" s="19" t="n">
        <v>0.00673928696276366</v>
      </c>
      <c r="BR44" s="19" t="n">
        <v>0.12076756973887</v>
      </c>
      <c r="CF44" s="16" t="n">
        <v>20</v>
      </c>
      <c r="CG44" s="16" t="n">
        <v>0.0376178165363399</v>
      </c>
      <c r="CH44" s="16" t="n">
        <v>0.0261836375563832</v>
      </c>
      <c r="CX44" s="13" t="n">
        <v>36556</v>
      </c>
      <c r="CY44" s="16" t="n">
        <v>0.00147874042430855</v>
      </c>
      <c r="CZ44" s="16" t="n">
        <v>0.126247116273511</v>
      </c>
      <c r="DN44" s="16" t="n">
        <v>20</v>
      </c>
      <c r="DO44" s="16" t="n">
        <v>0.0479877614898019</v>
      </c>
      <c r="DP44" s="16" t="n">
        <v>-0.0123384638258038</v>
      </c>
    </row>
    <row r="45" customFormat="false" ht="12.75" hidden="false" customHeight="false" outlineLevel="0" collapsed="false">
      <c r="A45" s="13" t="n">
        <v>36070</v>
      </c>
      <c r="B45" s="1" t="n">
        <v>4.07499980926514</v>
      </c>
      <c r="C45" s="2" t="n">
        <v>9167.9404296875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2" t="n">
        <f aca="false">VLOOKUP($F45,$A$2:$D$505,3,FALSE())</f>
        <v>11894.6396484375</v>
      </c>
      <c r="I45" s="1" t="n">
        <f aca="false">VLOOKUP($F45,$A$2:$D$505,4,FALSE())</f>
        <v>37.4375</v>
      </c>
      <c r="K45" s="13" t="n">
        <v>36070</v>
      </c>
      <c r="L45" s="1" t="n">
        <f aca="false">B44/100/250</f>
        <v>0.000164599990844727</v>
      </c>
      <c r="M45" s="1" t="n">
        <f aca="false">(C45-C44)/C44</f>
        <v>0.0126784759638058</v>
      </c>
      <c r="N45" s="1" t="n">
        <f aca="false">(D45-D44)/D44</f>
        <v>0.0145985401459854</v>
      </c>
      <c r="O45" s="1" t="n">
        <f aca="false">M45-L45</f>
        <v>0.0125138759729611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-0.00622020523568685</v>
      </c>
      <c r="U45" s="1" t="n">
        <f aca="false">(I45-I44)/I44</f>
        <v>0.0256849315068493</v>
      </c>
      <c r="V45" s="1" t="n">
        <f aca="false">T45-S45</f>
        <v>-0.00709174370969643</v>
      </c>
      <c r="W45" s="1" t="n">
        <f aca="false">U45-S45</f>
        <v>0.0248133930328397</v>
      </c>
      <c r="AH45" s="13" t="n">
        <v>36039</v>
      </c>
      <c r="AI45" s="19" t="n">
        <v>0.0164913397629918</v>
      </c>
      <c r="AJ45" s="19" t="n">
        <v>0.00251018660188502</v>
      </c>
      <c r="AX45" s="16" t="n">
        <v>21</v>
      </c>
      <c r="AY45" s="16" t="n">
        <v>0.00558483003058172</v>
      </c>
      <c r="AZ45" s="16" t="n">
        <v>-0.0415964310447747</v>
      </c>
      <c r="BA45" s="0"/>
      <c r="BB45" s="0"/>
      <c r="BC45" s="0"/>
      <c r="BD45" s="0"/>
      <c r="BE45" s="0"/>
      <c r="BF45" s="0"/>
      <c r="BP45" s="13" t="n">
        <v>36039</v>
      </c>
      <c r="BQ45" s="19" t="n">
        <v>0.00502311258310534</v>
      </c>
      <c r="BR45" s="19" t="n">
        <v>-0.0549696294989483</v>
      </c>
      <c r="CF45" s="16" t="n">
        <v>21</v>
      </c>
      <c r="CG45" s="16" t="n">
        <v>0.00497762228153332</v>
      </c>
      <c r="CH45" s="16" t="n">
        <v>-0.0409892232957263</v>
      </c>
      <c r="CX45" s="13" t="n">
        <v>36557</v>
      </c>
      <c r="CY45" s="16" t="n">
        <v>0.00305431067169821</v>
      </c>
      <c r="CZ45" s="16" t="n">
        <v>-0.0527780675777756</v>
      </c>
      <c r="DN45" s="16" t="n">
        <v>21</v>
      </c>
      <c r="DO45" s="16" t="n">
        <v>-0.0468185964177014</v>
      </c>
      <c r="DP45" s="16" t="n">
        <v>-0.0841489593915562</v>
      </c>
    </row>
    <row r="46" customFormat="false" ht="12.75" hidden="false" customHeight="false" outlineLevel="0" collapsed="false">
      <c r="A46" s="13" t="n">
        <v>36073</v>
      </c>
      <c r="B46" s="1" t="n">
        <v>4.01399993896484</v>
      </c>
      <c r="C46" s="2" t="n">
        <v>9001.33984375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2" t="n">
        <f aca="false">VLOOKUP($F46,$A$2:$D$505,3,FALSE())</f>
        <v>12120.98046875</v>
      </c>
      <c r="I46" s="1" t="n">
        <f aca="false">VLOOKUP($F46,$A$2:$D$505,4,FALSE())</f>
        <v>39.15625</v>
      </c>
      <c r="K46" s="13" t="n">
        <v>36073</v>
      </c>
      <c r="L46" s="1" t="n">
        <f aca="false">B45/100/250</f>
        <v>0.000162999992370605</v>
      </c>
      <c r="M46" s="1" t="n">
        <f aca="false">(C46-C45)/C45</f>
        <v>-0.0181720842554797</v>
      </c>
      <c r="N46" s="1" t="n">
        <f aca="false">(D46-D45)/D45</f>
        <v>0.0167865707434053</v>
      </c>
      <c r="O46" s="1" t="n">
        <f aca="false">M46-L46</f>
        <v>-0.0183350842478503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0.0190288085223525</v>
      </c>
      <c r="U46" s="1" t="n">
        <f aca="false">(I46-I45)/I45</f>
        <v>0.0459098497495826</v>
      </c>
      <c r="V46" s="1" t="n">
        <f aca="false">T46-S46</f>
        <v>0.0181411161809148</v>
      </c>
      <c r="W46" s="1" t="n">
        <f aca="false">U46-S46</f>
        <v>0.0450221574081449</v>
      </c>
      <c r="AH46" s="13" t="n">
        <v>36040</v>
      </c>
      <c r="AI46" s="19" t="n">
        <v>-9.07242014084503E-005</v>
      </c>
      <c r="AJ46" s="19" t="n">
        <v>0.031783022166472</v>
      </c>
      <c r="AX46" s="16" t="n">
        <v>22</v>
      </c>
      <c r="AY46" s="16" t="n">
        <v>0.0270859306606692</v>
      </c>
      <c r="AZ46" s="16" t="n">
        <v>0.0217398456392041</v>
      </c>
      <c r="BA46" s="0"/>
      <c r="BB46" s="0"/>
      <c r="BC46" s="0"/>
      <c r="BD46" s="0"/>
      <c r="BE46" s="0"/>
      <c r="BF46" s="0"/>
      <c r="BP46" s="13" t="n">
        <v>36040</v>
      </c>
      <c r="BQ46" s="19" t="n">
        <v>0.000641420924019607</v>
      </c>
      <c r="BR46" s="19" t="n">
        <v>-0.0260562593745475</v>
      </c>
      <c r="CF46" s="16" t="n">
        <v>22</v>
      </c>
      <c r="CG46" s="16" t="n">
        <v>0.0241410268950602</v>
      </c>
      <c r="CH46" s="16" t="n">
        <v>0.024684749404813</v>
      </c>
      <c r="CX46" s="13" t="n">
        <v>36558</v>
      </c>
      <c r="CY46" s="16" t="n">
        <v>0.00058552150689329</v>
      </c>
      <c r="CZ46" s="16" t="n">
        <v>-0.0257793199565057</v>
      </c>
      <c r="DN46" s="16" t="n">
        <v>22</v>
      </c>
      <c r="DO46" s="16" t="n">
        <v>0.0183134588089607</v>
      </c>
      <c r="DP46" s="16" t="n">
        <v>0.0612148312707819</v>
      </c>
    </row>
    <row r="47" customFormat="false" ht="12.75" hidden="false" customHeight="false" outlineLevel="0" collapsed="false">
      <c r="A47" s="13" t="n">
        <v>36074</v>
      </c>
      <c r="B47" s="1" t="n">
        <v>4.05499982833862</v>
      </c>
      <c r="C47" s="2" t="n">
        <v>8951.5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2" t="n">
        <f aca="false">VLOOKUP($F47,$A$2:$D$505,3,FALSE())</f>
        <v>12144.8798828125</v>
      </c>
      <c r="I47" s="1" t="n">
        <f aca="false">VLOOKUP($F47,$A$2:$D$505,4,FALSE())</f>
        <v>39.1875</v>
      </c>
      <c r="K47" s="13" t="n">
        <v>36074</v>
      </c>
      <c r="L47" s="1" t="n">
        <f aca="false">B46/100/250</f>
        <v>0.000160559997558594</v>
      </c>
      <c r="M47" s="1" t="n">
        <f aca="false">(C47-C46)/C46</f>
        <v>-0.0055369361245266</v>
      </c>
      <c r="N47" s="1" t="n">
        <f aca="false">(D47-D46)/D46</f>
        <v>-0.0188679245283019</v>
      </c>
      <c r="O47" s="1" t="n">
        <f aca="false">M47-L47</f>
        <v>-0.00569749612208519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0.00197173934271381</v>
      </c>
      <c r="U47" s="1" t="n">
        <f aca="false">(I47-I46)/I46</f>
        <v>0.000798084596967279</v>
      </c>
      <c r="V47" s="1" t="n">
        <f aca="false">T47-S47</f>
        <v>0.00111173931923875</v>
      </c>
      <c r="W47" s="1" t="n">
        <f aca="false">U47-S47</f>
        <v>-6.19154265077815E-005</v>
      </c>
      <c r="AH47" s="13" t="n">
        <v>36041</v>
      </c>
      <c r="AI47" s="19" t="n">
        <v>-0.00517309310908608</v>
      </c>
      <c r="AJ47" s="19" t="n">
        <v>-0.0132646640718029</v>
      </c>
      <c r="AX47" s="16" t="n">
        <v>23</v>
      </c>
      <c r="AY47" s="16" t="n">
        <v>-0.0198784156318197</v>
      </c>
      <c r="AZ47" s="16" t="n">
        <v>0.0894848406875586</v>
      </c>
      <c r="BA47" s="0"/>
      <c r="BB47" s="0"/>
      <c r="BC47" s="0"/>
      <c r="BD47" s="0"/>
      <c r="BE47" s="0"/>
      <c r="BF47" s="0"/>
      <c r="BP47" s="13" t="n">
        <v>36041</v>
      </c>
      <c r="BQ47" s="19" t="n">
        <v>0.00580941141995573</v>
      </c>
      <c r="BR47" s="19" t="n">
        <v>0.00689317378009427</v>
      </c>
      <c r="CF47" s="16" t="n">
        <v>23</v>
      </c>
      <c r="CG47" s="16" t="n">
        <v>-0.0177171452002488</v>
      </c>
      <c r="CH47" s="16" t="n">
        <v>0.0873235702559877</v>
      </c>
      <c r="CX47" s="13" t="n">
        <v>36559</v>
      </c>
      <c r="CY47" s="16" t="n">
        <v>0.00362651177792201</v>
      </c>
      <c r="CZ47" s="16" t="n">
        <v>0.0092959534308255</v>
      </c>
      <c r="DN47" s="16" t="n">
        <v>23</v>
      </c>
      <c r="DO47" s="16" t="n">
        <v>0.0504347971657845</v>
      </c>
      <c r="DP47" s="16" t="n">
        <v>-0.072068949128101</v>
      </c>
    </row>
    <row r="48" customFormat="false" ht="12.75" hidden="false" customHeight="false" outlineLevel="0" collapsed="false">
      <c r="A48" s="13" t="n">
        <v>36075</v>
      </c>
      <c r="B48" s="1" t="n">
        <v>4.03900003433228</v>
      </c>
      <c r="C48" s="2" t="n">
        <v>8792.2001953125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2" t="n">
        <f aca="false">VLOOKUP($F48,$A$2:$D$505,3,FALSE())</f>
        <v>12217.3798828125</v>
      </c>
      <c r="I48" s="1" t="n">
        <f aca="false">VLOOKUP($F48,$A$2:$D$505,4,FALSE())</f>
        <v>38.65625</v>
      </c>
      <c r="K48" s="13" t="n">
        <v>36075</v>
      </c>
      <c r="L48" s="1" t="n">
        <f aca="false">B47/100/250</f>
        <v>0.000162199993133545</v>
      </c>
      <c r="M48" s="1" t="n">
        <f aca="false">(C48-C47)/C47</f>
        <v>-0.0177958783095012</v>
      </c>
      <c r="N48" s="1" t="n">
        <f aca="false">(D48-D47)/D47</f>
        <v>0</v>
      </c>
      <c r="O48" s="1" t="n">
        <f aca="false">M48-L48</f>
        <v>-0.0179580783026347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0.00596959382880372</v>
      </c>
      <c r="U48" s="1" t="n">
        <f aca="false">(I48-I47)/I47</f>
        <v>-0.0135566188197767</v>
      </c>
      <c r="V48" s="1" t="n">
        <f aca="false">T48-S48</f>
        <v>0.00509805535479414</v>
      </c>
      <c r="W48" s="1" t="n">
        <f aca="false">U48-S48</f>
        <v>-0.0144281572937863</v>
      </c>
      <c r="AH48" s="13" t="n">
        <v>36042</v>
      </c>
      <c r="AI48" s="19" t="n">
        <v>-0.00171619589376975</v>
      </c>
      <c r="AJ48" s="19" t="n">
        <v>-0.00419519930411174</v>
      </c>
      <c r="AX48" s="16" t="n">
        <v>24</v>
      </c>
      <c r="AY48" s="16" t="n">
        <v>0.0123810690672288</v>
      </c>
      <c r="AZ48" s="16" t="n">
        <v>0.00938458847108816</v>
      </c>
      <c r="BA48" s="0"/>
      <c r="BB48" s="0"/>
      <c r="BC48" s="0"/>
      <c r="BD48" s="0"/>
      <c r="BE48" s="0"/>
      <c r="BF48" s="0"/>
      <c r="BP48" s="13" t="n">
        <v>36042</v>
      </c>
      <c r="BQ48" s="19" t="n">
        <v>-0.000157087133975712</v>
      </c>
      <c r="BR48" s="19" t="n">
        <v>-0.0304831751927974</v>
      </c>
      <c r="CF48" s="16" t="n">
        <v>24</v>
      </c>
      <c r="CG48" s="16" t="n">
        <v>0.0110349437531265</v>
      </c>
      <c r="CH48" s="16" t="n">
        <v>0.0107307137851905</v>
      </c>
      <c r="CX48" s="13" t="n">
        <v>36560</v>
      </c>
      <c r="CY48" s="16" t="n">
        <v>0.000850246004587547</v>
      </c>
      <c r="CZ48" s="16" t="n">
        <v>-0.0312722283402107</v>
      </c>
      <c r="DN48" s="16" t="n">
        <v>24</v>
      </c>
      <c r="DO48" s="16" t="n">
        <v>-0.00511907660134826</v>
      </c>
      <c r="DP48" s="16" t="n">
        <v>0.0127698747961482</v>
      </c>
    </row>
    <row r="49" customFormat="false" ht="12.75" hidden="false" customHeight="false" outlineLevel="0" collapsed="false">
      <c r="A49" s="13" t="n">
        <v>36076</v>
      </c>
      <c r="B49" s="1" t="n">
        <v>3.79999995231628</v>
      </c>
      <c r="C49" s="2" t="n">
        <v>8620.7998046875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2" t="n">
        <f aca="false">VLOOKUP($F49,$A$2:$D$505,3,FALSE())</f>
        <v>12583.599609375</v>
      </c>
      <c r="I49" s="1" t="n">
        <f aca="false">VLOOKUP($F49,$A$2:$D$505,4,FALSE())</f>
        <v>40.875</v>
      </c>
      <c r="K49" s="13" t="n">
        <v>36076</v>
      </c>
      <c r="L49" s="1" t="n">
        <f aca="false">B48/100/250</f>
        <v>0.000161560001373291</v>
      </c>
      <c r="M49" s="1" t="n">
        <f aca="false">(C49-C48)/C48</f>
        <v>-0.019494595984789</v>
      </c>
      <c r="N49" s="1" t="n">
        <f aca="false">(D49-D48)/D48</f>
        <v>-0.0120192307692308</v>
      </c>
      <c r="O49" s="1" t="n">
        <f aca="false">M49-L49</f>
        <v>-0.0196561559861623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0.0299753081327774</v>
      </c>
      <c r="U49" s="1" t="n">
        <f aca="false">(I49-I48)/I48</f>
        <v>0.0573969280517381</v>
      </c>
      <c r="V49" s="1" t="n">
        <f aca="false">T49-S49</f>
        <v>0.0290903080872944</v>
      </c>
      <c r="W49" s="1" t="n">
        <f aca="false">U49-S49</f>
        <v>0.0565119280062552</v>
      </c>
      <c r="AH49" s="13" t="n">
        <v>36046</v>
      </c>
      <c r="AI49" s="19" t="n">
        <v>0.0208079229766107</v>
      </c>
      <c r="AJ49" s="19" t="n">
        <v>0.014962021875749</v>
      </c>
      <c r="AX49" s="16" t="n">
        <v>25</v>
      </c>
      <c r="AY49" s="16" t="n">
        <v>-0.00867764193586591</v>
      </c>
      <c r="AZ49" s="16" t="n">
        <v>-0.00559066878481373</v>
      </c>
      <c r="BA49" s="0"/>
      <c r="BB49" s="0"/>
      <c r="BC49" s="0"/>
      <c r="BD49" s="0"/>
      <c r="BE49" s="0"/>
      <c r="BF49" s="0"/>
      <c r="BP49" s="13" t="n">
        <v>36046</v>
      </c>
      <c r="BQ49" s="19" t="n">
        <v>0.0011082339605905</v>
      </c>
      <c r="BR49" s="19" t="n">
        <v>0.0108182350322991</v>
      </c>
      <c r="CF49" s="16" t="n">
        <v>25</v>
      </c>
      <c r="CG49" s="16" t="n">
        <v>-0.00773416981620029</v>
      </c>
      <c r="CH49" s="16" t="n">
        <v>-0.00653414090447934</v>
      </c>
      <c r="CX49" s="13" t="n">
        <v>36563</v>
      </c>
      <c r="CY49" s="16" t="n">
        <v>0.0019717667038412</v>
      </c>
      <c r="CZ49" s="16" t="n">
        <v>0.0101739822840131</v>
      </c>
      <c r="DN49" s="16" t="n">
        <v>25</v>
      </c>
      <c r="DO49" s="16" t="n">
        <v>0.0129531422295131</v>
      </c>
      <c r="DP49" s="16" t="n">
        <v>0.0163441868559918</v>
      </c>
    </row>
    <row r="50" customFormat="false" ht="12.75" hidden="false" customHeight="false" outlineLevel="0" collapsed="false">
      <c r="A50" s="13" t="n">
        <v>36077</v>
      </c>
      <c r="B50" s="1" t="n">
        <v>3.81699991226196</v>
      </c>
      <c r="C50" s="2" t="n">
        <v>8850.91015625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2" t="n">
        <f aca="false">VLOOKUP($F50,$A$2:$D$505,3,FALSE())</f>
        <v>12758.169921875</v>
      </c>
      <c r="I50" s="1" t="n">
        <f aca="false">VLOOKUP($F50,$A$2:$D$505,4,FALSE())</f>
        <v>41.8125</v>
      </c>
      <c r="K50" s="13" t="n">
        <v>36077</v>
      </c>
      <c r="L50" s="1" t="n">
        <f aca="false">B49/100/250</f>
        <v>0.000151999998092651</v>
      </c>
      <c r="M50" s="1" t="n">
        <f aca="false">(C50-C49)/C49</f>
        <v>0.0266924597225166</v>
      </c>
      <c r="N50" s="1" t="n">
        <f aca="false">(D50-D49)/D49</f>
        <v>0</v>
      </c>
      <c r="O50" s="1" t="n">
        <f aca="false">M50-L50</f>
        <v>0.0265404597244239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0.0138728438538319</v>
      </c>
      <c r="U50" s="1" t="n">
        <f aca="false">(I50-I49)/I49</f>
        <v>0.0229357798165138</v>
      </c>
      <c r="V50" s="1" t="n">
        <f aca="false">T50-S50</f>
        <v>0.0129789977454687</v>
      </c>
      <c r="W50" s="1" t="n">
        <f aca="false">U50-S50</f>
        <v>0.0220419337081505</v>
      </c>
      <c r="AH50" s="13" t="n">
        <v>36047</v>
      </c>
      <c r="AI50" s="19" t="n">
        <v>-0.00805250900830475</v>
      </c>
      <c r="AJ50" s="19" t="n">
        <v>0.00230675344817155</v>
      </c>
      <c r="AX50" s="16" t="n">
        <v>26</v>
      </c>
      <c r="AY50" s="16" t="n">
        <v>0.0159957138067841</v>
      </c>
      <c r="AZ50" s="16" t="n">
        <v>-0.0187901937064878</v>
      </c>
      <c r="BA50" s="0"/>
      <c r="BB50" s="0"/>
      <c r="BC50" s="0"/>
      <c r="BD50" s="0"/>
      <c r="BE50" s="0"/>
      <c r="BF50" s="0"/>
      <c r="BP50" s="13" t="n">
        <v>36047</v>
      </c>
      <c r="BQ50" s="19" t="n">
        <v>0.00513134924625738</v>
      </c>
      <c r="BR50" s="19" t="n">
        <v>0.0526474907615246</v>
      </c>
      <c r="CF50" s="16" t="n">
        <v>26</v>
      </c>
      <c r="CG50" s="16" t="n">
        <v>0.0142565881177561</v>
      </c>
      <c r="CH50" s="16" t="n">
        <v>-0.0170510680174598</v>
      </c>
      <c r="CX50" s="13" t="n">
        <v>36564</v>
      </c>
      <c r="CY50" s="16" t="n">
        <v>0.00264003150332862</v>
      </c>
      <c r="CZ50" s="16" t="n">
        <v>0.0553599684966714</v>
      </c>
      <c r="DN50" s="16" t="n">
        <v>26</v>
      </c>
      <c r="DO50" s="16" t="n">
        <v>-0.0178368168921093</v>
      </c>
      <c r="DP50" s="16" t="n">
        <v>-0.055752010766746</v>
      </c>
    </row>
    <row r="51" customFormat="false" ht="12.75" hidden="false" customHeight="false" outlineLevel="0" collapsed="false">
      <c r="A51" s="13" t="n">
        <v>36080</v>
      </c>
      <c r="B51" s="1" t="n">
        <v>3.81900000572205</v>
      </c>
      <c r="C51" s="2" t="n">
        <v>9013.33984375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2" t="n">
        <f aca="false">VLOOKUP($F51,$A$2:$D$505,3,FALSE())</f>
        <v>12813.1904296875</v>
      </c>
      <c r="I51" s="1" t="n">
        <f aca="false">VLOOKUP($F51,$A$2:$D$505,4,FALSE())</f>
        <v>41.28125</v>
      </c>
      <c r="K51" s="13" t="n">
        <v>36080</v>
      </c>
      <c r="L51" s="1" t="n">
        <f aca="false">B50/100/250</f>
        <v>0.000152679996490479</v>
      </c>
      <c r="M51" s="1" t="n">
        <f aca="false">(C51-C50)/C50</f>
        <v>0.0183517496655755</v>
      </c>
      <c r="N51" s="1" t="n">
        <f aca="false">(D51-D50)/D50</f>
        <v>-0.0085060880712059</v>
      </c>
      <c r="O51" s="1" t="n">
        <f aca="false">M51-L51</f>
        <v>0.0181990696690851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0.00431257054494646</v>
      </c>
      <c r="U51" s="1" t="n">
        <f aca="false">(I51-I50)/I50</f>
        <v>-0.0127055306427504</v>
      </c>
      <c r="V51" s="1" t="n">
        <f aca="false">T51-S51</f>
        <v>0.00344583978158446</v>
      </c>
      <c r="W51" s="1" t="n">
        <f aca="false">U51-S51</f>
        <v>-0.0135722614061124</v>
      </c>
      <c r="AH51" s="13" t="n">
        <v>36048</v>
      </c>
      <c r="AI51" s="19" t="n">
        <v>-0.0123192464607171</v>
      </c>
      <c r="AJ51" s="19" t="n">
        <v>-0.000429018885618188</v>
      </c>
      <c r="AX51" s="16" t="n">
        <v>27</v>
      </c>
      <c r="AY51" s="16" t="n">
        <v>-0.0348371342176211</v>
      </c>
      <c r="AZ51" s="16" t="n">
        <v>0.018395947971608</v>
      </c>
      <c r="BA51" s="0"/>
      <c r="BB51" s="0"/>
      <c r="BC51" s="0"/>
      <c r="BD51" s="0"/>
      <c r="BE51" s="0"/>
      <c r="BF51" s="0"/>
      <c r="BP51" s="13" t="n">
        <v>36048</v>
      </c>
      <c r="BQ51" s="19" t="n">
        <v>-0.00792109963158992</v>
      </c>
      <c r="BR51" s="19" t="n">
        <v>0.0124260775616553</v>
      </c>
      <c r="CF51" s="16" t="n">
        <v>27</v>
      </c>
      <c r="CG51" s="16" t="n">
        <v>-0.0310494848646872</v>
      </c>
      <c r="CH51" s="16" t="n">
        <v>0.0146082986186741</v>
      </c>
      <c r="CX51" s="13" t="n">
        <v>36565</v>
      </c>
      <c r="CY51" s="16" t="n">
        <v>-0.00156613776838475</v>
      </c>
      <c r="CZ51" s="16" t="n">
        <v>0.00629203568898967</v>
      </c>
      <c r="DN51" s="16" t="n">
        <v>27</v>
      </c>
      <c r="DO51" s="16" t="n">
        <v>-0.00839094196633349</v>
      </c>
      <c r="DP51" s="16" t="n">
        <v>-0.0271539026226752</v>
      </c>
    </row>
    <row r="52" customFormat="false" ht="12.75" hidden="false" customHeight="false" outlineLevel="0" collapsed="false">
      <c r="A52" s="13" t="n">
        <v>36081</v>
      </c>
      <c r="B52" s="1" t="n">
        <v>3.79200005531311</v>
      </c>
      <c r="C52" s="2" t="n">
        <v>8960.41015625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2" t="n">
        <f aca="false">VLOOKUP($F52,$A$2:$D$505,3,FALSE())</f>
        <v>12631.349609375</v>
      </c>
      <c r="I52" s="1" t="n">
        <f aca="false">VLOOKUP($F52,$A$2:$D$505,4,FALSE())</f>
        <v>42.625</v>
      </c>
      <c r="K52" s="13" t="n">
        <v>36081</v>
      </c>
      <c r="L52" s="1" t="n">
        <f aca="false">B51/100/250</f>
        <v>0.000152760000228882</v>
      </c>
      <c r="M52" s="1" t="n">
        <f aca="false">(C52-C51)/C51</f>
        <v>-0.005872372330075</v>
      </c>
      <c r="N52" s="1" t="n">
        <f aca="false">(D52-D51)/D51</f>
        <v>0.00490792731061295</v>
      </c>
      <c r="O52" s="1" t="n">
        <f aca="false">M52-L52</f>
        <v>-0.00602513233030388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-0.0141916895179505</v>
      </c>
      <c r="U52" s="1" t="n">
        <f aca="false">(I52-I51)/I51</f>
        <v>0.032551097653293</v>
      </c>
      <c r="V52" s="1" t="n">
        <f aca="false">T52-S52</f>
        <v>-0.0150728433215558</v>
      </c>
      <c r="W52" s="1" t="n">
        <f aca="false">U52-S52</f>
        <v>0.0316699438496877</v>
      </c>
      <c r="AH52" s="13" t="n">
        <v>36049</v>
      </c>
      <c r="AI52" s="19" t="n">
        <v>0.0128910561833803</v>
      </c>
      <c r="AJ52" s="19" t="n">
        <v>0.0265254963371006</v>
      </c>
      <c r="AX52" s="16" t="n">
        <v>28</v>
      </c>
      <c r="AY52" s="16" t="n">
        <v>-0.00290908340414158</v>
      </c>
      <c r="AZ52" s="16" t="n">
        <v>-0.0157715663809893</v>
      </c>
      <c r="BA52" s="0"/>
      <c r="BB52" s="0"/>
      <c r="BC52" s="0"/>
      <c r="BD52" s="0"/>
      <c r="BE52" s="0"/>
      <c r="BF52" s="0"/>
      <c r="BP52" s="13" t="n">
        <v>36049</v>
      </c>
      <c r="BQ52" s="19" t="n">
        <v>0.00228654148589473</v>
      </c>
      <c r="BR52" s="19" t="n">
        <v>0.0153674401857122</v>
      </c>
      <c r="CF52" s="16" t="n">
        <v>28</v>
      </c>
      <c r="CG52" s="16" t="n">
        <v>-0.00259279481953825</v>
      </c>
      <c r="CH52" s="16" t="n">
        <v>-0.0160878549655927</v>
      </c>
      <c r="CX52" s="13" t="n">
        <v>36566</v>
      </c>
      <c r="CY52" s="16" t="n">
        <v>0.00302520500585557</v>
      </c>
      <c r="CZ52" s="16" t="n">
        <v>0.0148487366686505</v>
      </c>
      <c r="DN52" s="16" t="n">
        <v>28</v>
      </c>
      <c r="DO52" s="16" t="n">
        <v>0.0349560733521242</v>
      </c>
      <c r="DP52" s="16" t="n">
        <v>0.0373026993550579</v>
      </c>
    </row>
    <row r="53" customFormat="false" ht="12.75" hidden="false" customHeight="false" outlineLevel="0" collapsed="false">
      <c r="A53" s="13" t="n">
        <v>36082</v>
      </c>
      <c r="B53" s="1" t="n">
        <v>3.93199992179871</v>
      </c>
      <c r="C53" s="2" t="n">
        <v>9060.4697265625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2" t="n">
        <f aca="false">VLOOKUP($F53,$A$2:$D$505,3,FALSE())</f>
        <v>12477.5703125</v>
      </c>
      <c r="I53" s="1" t="n">
        <f aca="false">VLOOKUP($F53,$A$2:$D$505,4,FALSE())</f>
        <v>42</v>
      </c>
      <c r="K53" s="13" t="n">
        <v>36082</v>
      </c>
      <c r="L53" s="1" t="n">
        <f aca="false">B52/100/250</f>
        <v>0.000151680002212524</v>
      </c>
      <c r="M53" s="1" t="n">
        <f aca="false">(C53-C52)/C52</f>
        <v>0.0111668515801933</v>
      </c>
      <c r="N53" s="1" t="n">
        <f aca="false">(D53-D52)/D52</f>
        <v>0.0024419786018346</v>
      </c>
      <c r="O53" s="1" t="n">
        <f aca="false">M53-L53</f>
        <v>0.0110151715779807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-0.0121744153737036</v>
      </c>
      <c r="U53" s="1" t="n">
        <f aca="false">(I53-I52)/I52</f>
        <v>-0.0146627565982405</v>
      </c>
      <c r="V53" s="1" t="n">
        <f aca="false">T53-S53</f>
        <v>-0.0130236461216601</v>
      </c>
      <c r="W53" s="1" t="n">
        <f aca="false">U53-S53</f>
        <v>-0.015511987346197</v>
      </c>
      <c r="AH53" s="13" t="n">
        <v>36052</v>
      </c>
      <c r="AI53" s="19" t="n">
        <v>0.00884252029766687</v>
      </c>
      <c r="AJ53" s="19" t="n">
        <v>0.0739489359006123</v>
      </c>
      <c r="AX53" s="16" t="n">
        <v>29</v>
      </c>
      <c r="AY53" s="16" t="n">
        <v>0.0205073857970719</v>
      </c>
      <c r="AZ53" s="16" t="n">
        <v>0.0805529021683795</v>
      </c>
      <c r="BA53" s="0"/>
      <c r="BB53" s="0"/>
      <c r="BC53" s="0"/>
      <c r="BD53" s="0"/>
      <c r="BE53" s="0"/>
      <c r="BF53" s="0"/>
      <c r="BP53" s="13" t="n">
        <v>36052</v>
      </c>
      <c r="BQ53" s="19" t="n">
        <v>-0.00763103952058933</v>
      </c>
      <c r="BR53" s="19" t="n">
        <v>-0.0184669241791675</v>
      </c>
      <c r="CF53" s="16" t="n">
        <v>29</v>
      </c>
      <c r="CG53" s="16" t="n">
        <v>0.0182777309104379</v>
      </c>
      <c r="CH53" s="16" t="n">
        <v>0.0827825570550136</v>
      </c>
      <c r="CX53" s="13" t="n">
        <v>36567</v>
      </c>
      <c r="CY53" s="16" t="n">
        <v>-0.00216853184651892</v>
      </c>
      <c r="CZ53" s="16" t="n">
        <v>-0.0237094718503388</v>
      </c>
      <c r="DN53" s="16" t="n">
        <v>29</v>
      </c>
      <c r="DO53" s="16" t="n">
        <v>-0.00990998270623657</v>
      </c>
      <c r="DP53" s="16" t="n">
        <v>0.0262875049282517</v>
      </c>
    </row>
    <row r="54" customFormat="false" ht="13.5" hidden="false" customHeight="false" outlineLevel="0" collapsed="false">
      <c r="A54" s="13" t="n">
        <v>36083</v>
      </c>
      <c r="B54" s="1" t="n">
        <v>3.84899997711182</v>
      </c>
      <c r="C54" s="2" t="n">
        <v>9434.8701171875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2" t="n">
        <f aca="false">VLOOKUP($F54,$A$2:$D$505,3,FALSE())</f>
        <v>11882.6103515625</v>
      </c>
      <c r="I54" s="1" t="n">
        <f aca="false">VLOOKUP($F54,$A$2:$D$505,4,FALSE())</f>
        <v>42.375</v>
      </c>
      <c r="K54" s="13" t="n">
        <v>36083</v>
      </c>
      <c r="L54" s="1" t="n">
        <f aca="false">B53/100/250</f>
        <v>0.000157279996871948</v>
      </c>
      <c r="M54" s="1" t="n">
        <f aca="false">(C54-C53)/C53</f>
        <v>0.0413224040170206</v>
      </c>
      <c r="N54" s="1" t="n">
        <f aca="false">(D54-D53)/D53</f>
        <v>0.0170522090831471</v>
      </c>
      <c r="O54" s="1" t="n">
        <f aca="false">M54-L54</f>
        <v>0.0411651240201487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-0.0476823569041699</v>
      </c>
      <c r="U54" s="1" t="n">
        <f aca="false">(I54-I53)/I53</f>
        <v>0.00892857142857143</v>
      </c>
      <c r="V54" s="1" t="n">
        <f aca="false">T54-S54</f>
        <v>-0.0485625492390053</v>
      </c>
      <c r="W54" s="1" t="n">
        <f aca="false">U54-S54</f>
        <v>0.00804837909373608</v>
      </c>
      <c r="AH54" s="13" t="n">
        <v>36053</v>
      </c>
      <c r="AI54" s="19" t="n">
        <v>0.00374262656571417</v>
      </c>
      <c r="AJ54" s="19" t="n">
        <v>0.0136563531336938</v>
      </c>
      <c r="AX54" s="16" t="n">
        <v>30</v>
      </c>
      <c r="AY54" s="16" t="n">
        <v>-0.0164169366754784</v>
      </c>
      <c r="AZ54" s="16" t="n">
        <v>-0.05588451937508</v>
      </c>
      <c r="BA54" s="0"/>
      <c r="BB54" s="0"/>
      <c r="BC54" s="0"/>
      <c r="BD54" s="0"/>
      <c r="BE54" s="0"/>
      <c r="BF54" s="0"/>
      <c r="BP54" s="13" t="n">
        <v>36053</v>
      </c>
      <c r="BQ54" s="19" t="n">
        <v>0.000928982117148082</v>
      </c>
      <c r="BR54" s="19" t="n">
        <v>0.0282631825978895</v>
      </c>
      <c r="CF54" s="16" t="n">
        <v>30</v>
      </c>
      <c r="CG54" s="16" t="n">
        <v>-0.0146320137484777</v>
      </c>
      <c r="CH54" s="16" t="n">
        <v>-0.0576694423020807</v>
      </c>
      <c r="CX54" s="13" t="n">
        <v>36570</v>
      </c>
      <c r="CY54" s="16" t="n">
        <v>0.000566753617419102</v>
      </c>
      <c r="CZ54" s="16" t="n">
        <v>0.0288450110884633</v>
      </c>
      <c r="DN54" s="17" t="n">
        <v>30</v>
      </c>
      <c r="DO54" s="17" t="n">
        <v>-0.0223637927008674</v>
      </c>
      <c r="DP54" s="17" t="n">
        <v>0.0180878304859088</v>
      </c>
    </row>
    <row r="55" customFormat="false" ht="12.75" hidden="false" customHeight="false" outlineLevel="0" collapsed="false">
      <c r="A55" s="13" t="n">
        <v>36084</v>
      </c>
      <c r="B55" s="1" t="n">
        <v>3.5550000667572</v>
      </c>
      <c r="C55" s="2" t="n">
        <v>9536.5302734375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2" t="n">
        <f aca="false">VLOOKUP($F55,$A$2:$D$505,3,FALSE())</f>
        <v>11840.4501953125</v>
      </c>
      <c r="I55" s="1" t="n">
        <f aca="false">VLOOKUP($F55,$A$2:$D$505,4,FALSE())</f>
        <v>44.0156211853027</v>
      </c>
      <c r="K55" s="13" t="n">
        <v>36084</v>
      </c>
      <c r="L55" s="1" t="n">
        <f aca="false">B54/100/250</f>
        <v>0.000153959999084473</v>
      </c>
      <c r="M55" s="1" t="n">
        <f aca="false">(C55-C54)/C54</f>
        <v>0.0107749396639606</v>
      </c>
      <c r="N55" s="1" t="n">
        <f aca="false">(D55-D54)/D54</f>
        <v>0.0179543243578889</v>
      </c>
      <c r="O55" s="1" t="n">
        <f aca="false">M55-L55</f>
        <v>0.0106209796648761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-0.00354805509922794</v>
      </c>
      <c r="U55" s="1" t="n">
        <f aca="false">(I55-I54)/I54</f>
        <v>0.0387167241369377</v>
      </c>
      <c r="V55" s="1" t="n">
        <f aca="false">T55-S55</f>
        <v>-0.00443709358864303</v>
      </c>
      <c r="W55" s="1" t="n">
        <f aca="false">U55-S55</f>
        <v>0.0378276856475226</v>
      </c>
      <c r="AH55" s="13" t="n">
        <v>36054</v>
      </c>
      <c r="AI55" s="19" t="n">
        <v>0.00374364826187097</v>
      </c>
      <c r="AJ55" s="19" t="n">
        <v>0.0170671171710284</v>
      </c>
      <c r="AX55" s="16" t="n">
        <v>31</v>
      </c>
      <c r="AY55" s="16" t="n">
        <v>0.0341596913414969</v>
      </c>
      <c r="AZ55" s="16" t="n">
        <v>0.069513336315931</v>
      </c>
      <c r="BA55" s="0"/>
      <c r="BB55" s="0"/>
      <c r="BC55" s="0"/>
      <c r="BD55" s="0"/>
      <c r="BE55" s="0"/>
      <c r="BF55" s="0"/>
      <c r="BP55" s="13" t="n">
        <v>36054</v>
      </c>
      <c r="BQ55" s="19" t="n">
        <v>0.00253379886625961</v>
      </c>
      <c r="BR55" s="19" t="n">
        <v>0.013836982875432</v>
      </c>
      <c r="CF55" s="16" t="n">
        <v>31</v>
      </c>
      <c r="CG55" s="16" t="n">
        <v>0.0304456966139801</v>
      </c>
      <c r="CH55" s="16" t="n">
        <v>0.0732273310434479</v>
      </c>
      <c r="CX55" s="13" t="n">
        <v>36571</v>
      </c>
      <c r="CY55" s="16" t="n">
        <v>5.3698883356706E-005</v>
      </c>
      <c r="CZ55" s="16" t="n">
        <v>0.0165361628677954</v>
      </c>
    </row>
    <row r="56" customFormat="false" ht="12.75" hidden="false" customHeight="false" outlineLevel="0" collapsed="false">
      <c r="A56" s="13" t="n">
        <v>36087</v>
      </c>
      <c r="B56" s="1" t="n">
        <v>3.72499990463257</v>
      </c>
      <c r="C56" s="2" t="n">
        <v>9622.849609375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2" t="n">
        <f aca="false">VLOOKUP($F56,$A$2:$D$505,3,FALSE())</f>
        <v>12145.0498046875</v>
      </c>
      <c r="I56" s="1" t="n">
        <f aca="false">VLOOKUP($F56,$A$2:$D$505,4,FALSE())</f>
        <v>43.6875</v>
      </c>
      <c r="K56" s="13" t="n">
        <v>36087</v>
      </c>
      <c r="L56" s="1" t="n">
        <f aca="false">B55/100/250</f>
        <v>0.000142200002670288</v>
      </c>
      <c r="M56" s="1" t="n">
        <f aca="false">(C56-C55)/C55</f>
        <v>0.00905144045711561</v>
      </c>
      <c r="N56" s="1" t="n">
        <f aca="false">(D56-D55)/D55</f>
        <v>-0.0105788286994485</v>
      </c>
      <c r="O56" s="1" t="n">
        <f aca="false">M56-L56</f>
        <v>0.00890924045444532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0.0257253401982627</v>
      </c>
      <c r="U56" s="1" t="n">
        <f aca="false">(I56-I55)/I55</f>
        <v>-0.00745465306331511</v>
      </c>
      <c r="V56" s="1" t="n">
        <f aca="false">T56-S56</f>
        <v>0.0248105325118238</v>
      </c>
      <c r="W56" s="1" t="n">
        <f aca="false">U56-S56</f>
        <v>-0.00836946074975404</v>
      </c>
      <c r="AH56" s="13" t="n">
        <v>36055</v>
      </c>
      <c r="AI56" s="19" t="n">
        <v>-0.0104490791497459</v>
      </c>
      <c r="AJ56" s="19" t="n">
        <v>-0.0223927590799658</v>
      </c>
      <c r="AX56" s="16" t="n">
        <v>32</v>
      </c>
      <c r="AY56" s="16" t="n">
        <v>0.00875354091170028</v>
      </c>
      <c r="AZ56" s="16" t="n">
        <v>-0.0435415353907853</v>
      </c>
      <c r="BA56" s="0"/>
      <c r="BB56" s="0"/>
      <c r="BC56" s="0"/>
      <c r="BD56" s="0"/>
      <c r="BE56" s="0"/>
      <c r="BF56" s="0"/>
      <c r="BP56" s="13" t="n">
        <v>36055</v>
      </c>
      <c r="BQ56" s="19" t="n">
        <v>-0.00258256999396452</v>
      </c>
      <c r="BR56" s="19" t="n">
        <v>0.0159588847040438</v>
      </c>
      <c r="CF56" s="16" t="n">
        <v>32</v>
      </c>
      <c r="CG56" s="16" t="n">
        <v>0.00780181671524466</v>
      </c>
      <c r="CH56" s="16" t="n">
        <v>-0.0425898111943297</v>
      </c>
      <c r="CX56" s="13" t="n">
        <v>36572</v>
      </c>
      <c r="CY56" s="16" t="n">
        <v>0.000168318076860918</v>
      </c>
      <c r="CZ56" s="16" t="n">
        <v>0.0134309566284881</v>
      </c>
    </row>
    <row r="57" customFormat="false" ht="12.75" hidden="false" customHeight="false" outlineLevel="0" collapsed="false">
      <c r="A57" s="13" t="n">
        <v>36088</v>
      </c>
      <c r="B57" s="1" t="n">
        <v>3.90000009536743</v>
      </c>
      <c r="C57" s="2" t="n">
        <v>9663.740234375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2" t="n">
        <f aca="false">VLOOKUP($F57,$A$2:$D$505,3,FALSE())</f>
        <v>12540.8203125</v>
      </c>
      <c r="I57" s="1" t="n">
        <f aca="false">VLOOKUP($F57,$A$2:$D$505,4,FALSE())</f>
        <v>43.125</v>
      </c>
      <c r="K57" s="13" t="n">
        <v>36088</v>
      </c>
      <c r="L57" s="1" t="n">
        <f aca="false">B56/100/250</f>
        <v>0.000148999996185303</v>
      </c>
      <c r="M57" s="1" t="n">
        <f aca="false">(C57-C56)/C56</f>
        <v>0.00424932599592563</v>
      </c>
      <c r="N57" s="1" t="n">
        <f aca="false">(D57-D56)/D56</f>
        <v>0.00713429602495088</v>
      </c>
      <c r="O57" s="1" t="n">
        <f aca="false">M57-L57</f>
        <v>0.00410032599974033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0.0325869810480109</v>
      </c>
      <c r="U57" s="1" t="n">
        <f aca="false">(I57-I56)/I56</f>
        <v>-0.0128755364806867</v>
      </c>
      <c r="V57" s="1" t="n">
        <f aca="false">T57-S57</f>
        <v>0.031701788708774</v>
      </c>
      <c r="W57" s="1" t="n">
        <f aca="false">U57-S57</f>
        <v>-0.0137607288199236</v>
      </c>
      <c r="AH57" s="13" t="n">
        <v>36056</v>
      </c>
      <c r="AI57" s="19" t="n">
        <v>0.00188256640124358</v>
      </c>
      <c r="AJ57" s="19" t="n">
        <v>-0.00206376639056243</v>
      </c>
      <c r="AX57" s="16" t="n">
        <v>33</v>
      </c>
      <c r="AY57" s="16" t="n">
        <v>-0.023892529403119</v>
      </c>
      <c r="AZ57" s="16" t="n">
        <v>-0.00374839651255309</v>
      </c>
      <c r="BA57" s="0"/>
      <c r="BB57" s="0"/>
      <c r="BC57" s="0"/>
      <c r="BD57" s="0"/>
      <c r="BE57" s="0"/>
      <c r="BF57" s="0"/>
      <c r="BP57" s="13" t="n">
        <v>36056</v>
      </c>
      <c r="BQ57" s="19" t="n">
        <v>0.00179146945530867</v>
      </c>
      <c r="BR57" s="19" t="n">
        <v>0.00424731122676548</v>
      </c>
      <c r="CF57" s="16" t="n">
        <v>33</v>
      </c>
      <c r="CG57" s="16" t="n">
        <v>-0.0212948265332916</v>
      </c>
      <c r="CH57" s="16" t="n">
        <v>-0.00634609938238053</v>
      </c>
      <c r="CX57" s="13" t="n">
        <v>36573</v>
      </c>
      <c r="CY57" s="16" t="n">
        <v>0.0029544088277706</v>
      </c>
      <c r="CZ57" s="16" t="n">
        <v>0.00330677185201473</v>
      </c>
    </row>
    <row r="58" customFormat="false" ht="12.75" hidden="false" customHeight="false" outlineLevel="0" collapsed="false">
      <c r="A58" s="13" t="n">
        <v>36089</v>
      </c>
      <c r="B58" s="1" t="n">
        <v>3.8899998664856</v>
      </c>
      <c r="C58" s="2" t="n">
        <v>9720.2001953125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2" t="n">
        <f aca="false">VLOOKUP($F58,$A$2:$D$505,3,FALSE())</f>
        <v>12129.0302734375</v>
      </c>
      <c r="I58" s="1" t="n">
        <f aca="false">VLOOKUP($F58,$A$2:$D$505,4,FALSE())</f>
        <v>41.3125</v>
      </c>
      <c r="K58" s="13" t="n">
        <v>36089</v>
      </c>
      <c r="L58" s="1" t="n">
        <f aca="false">B57/100/250</f>
        <v>0.000156000003814697</v>
      </c>
      <c r="M58" s="1" t="n">
        <f aca="false">(C58-C57)/C57</f>
        <v>0.00584245432598298</v>
      </c>
      <c r="N58" s="1" t="n">
        <f aca="false">(D58-D57)/D57</f>
        <v>-0.00355131902068827</v>
      </c>
      <c r="O58" s="1" t="n">
        <f aca="false">M58-L58</f>
        <v>0.00568645432216828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-0.0328359731501814</v>
      </c>
      <c r="U58" s="1" t="n">
        <f aca="false">(I58-I57)/I57</f>
        <v>-0.0420289855072464</v>
      </c>
      <c r="V58" s="1" t="n">
        <f aca="false">T58-S58</f>
        <v>-0.0337538577200831</v>
      </c>
      <c r="W58" s="1" t="n">
        <f aca="false">U58-S58</f>
        <v>-0.0429468700771481</v>
      </c>
      <c r="AH58" s="13" t="n">
        <v>36059</v>
      </c>
      <c r="AI58" s="19" t="n">
        <v>0.000946715799845867</v>
      </c>
      <c r="AJ58" s="19" t="n">
        <v>0.013874124196492</v>
      </c>
      <c r="AX58" s="16" t="n">
        <v>34</v>
      </c>
      <c r="AY58" s="16" t="n">
        <v>0.0130436238321809</v>
      </c>
      <c r="AZ58" s="16" t="n">
        <v>-0.0376331682566869</v>
      </c>
      <c r="BA58" s="0"/>
      <c r="BB58" s="0"/>
      <c r="BC58" s="0"/>
      <c r="BD58" s="0"/>
      <c r="BE58" s="0"/>
      <c r="BF58" s="0"/>
      <c r="BP58" s="13" t="n">
        <v>36059</v>
      </c>
      <c r="BQ58" s="19" t="n">
        <v>-0.0111893133794641</v>
      </c>
      <c r="BR58" s="19" t="n">
        <v>-0.00503368661290647</v>
      </c>
      <c r="CF58" s="16" t="n">
        <v>34</v>
      </c>
      <c r="CG58" s="16" t="n">
        <v>0.0116254625948285</v>
      </c>
      <c r="CH58" s="16" t="n">
        <v>-0.0362150070193345</v>
      </c>
      <c r="CX58" s="13" t="n">
        <v>36574</v>
      </c>
      <c r="CY58" s="16" t="n">
        <v>-0.00325256274092935</v>
      </c>
      <c r="CZ58" s="16" t="n">
        <v>-0.0127474372590707</v>
      </c>
    </row>
    <row r="59" customFormat="false" ht="12.75" hidden="false" customHeight="false" outlineLevel="0" collapsed="false">
      <c r="A59" s="13" t="n">
        <v>36090</v>
      </c>
      <c r="B59" s="1" t="n">
        <v>3.88000011444092</v>
      </c>
      <c r="C59" s="2" t="n">
        <v>9802.400390625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2" t="n">
        <f aca="false">VLOOKUP($F59,$A$2:$D$505,3,FALSE())</f>
        <v>12265.1103515625</v>
      </c>
      <c r="I59" s="1" t="n">
        <f aca="false">VLOOKUP($F59,$A$2:$D$505,4,FALSE())</f>
        <v>40.4375</v>
      </c>
      <c r="K59" s="13" t="n">
        <v>36090</v>
      </c>
      <c r="L59" s="1" t="n">
        <f aca="false">B58/100/250</f>
        <v>0.000155599994659424</v>
      </c>
      <c r="M59" s="1" t="n">
        <f aca="false">(C59-C58)/C58</f>
        <v>0.00845663604255193</v>
      </c>
      <c r="N59" s="1" t="n">
        <f aca="false">(D59-D58)/D58</f>
        <v>-0.0118483412322275</v>
      </c>
      <c r="O59" s="1" t="n">
        <f aca="false">M59-L59</f>
        <v>0.00830103604789251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0.011219369979067</v>
      </c>
      <c r="U59" s="1" t="n">
        <f aca="false">(I59-I58)/I58</f>
        <v>-0.0211800302571861</v>
      </c>
      <c r="V59" s="1" t="n">
        <f aca="false">T59-S59</f>
        <v>0.0102734084119953</v>
      </c>
      <c r="W59" s="1" t="n">
        <f aca="false">U59-S59</f>
        <v>-0.0221259918242578</v>
      </c>
      <c r="AH59" s="13" t="n">
        <v>36060</v>
      </c>
      <c r="AI59" s="19" t="n">
        <v>0.00354181502652376</v>
      </c>
      <c r="AJ59" s="19" t="n">
        <v>-0.004946135314745</v>
      </c>
      <c r="AX59" s="16" t="n">
        <v>35</v>
      </c>
      <c r="AY59" s="16" t="n">
        <v>0.0192454800292749</v>
      </c>
      <c r="AZ59" s="16" t="n">
        <v>-0.0463424859422549</v>
      </c>
      <c r="BA59" s="0"/>
      <c r="BB59" s="0"/>
      <c r="BC59" s="0"/>
      <c r="BD59" s="0"/>
      <c r="BE59" s="0"/>
      <c r="BF59" s="0"/>
      <c r="BP59" s="13" t="n">
        <v>36060</v>
      </c>
      <c r="BQ59" s="19" t="n">
        <v>0.000722559938577352</v>
      </c>
      <c r="BR59" s="19" t="n">
        <v>-0.0470164206447103</v>
      </c>
      <c r="CF59" s="16" t="n">
        <v>35</v>
      </c>
      <c r="CG59" s="16" t="n">
        <v>0.0171530251928804</v>
      </c>
      <c r="CH59" s="16" t="n">
        <v>-0.0442500311058604</v>
      </c>
      <c r="CX59" s="13" t="n">
        <v>36578</v>
      </c>
      <c r="CY59" s="16" t="n">
        <v>-0.000723545807546593</v>
      </c>
      <c r="CZ59" s="16" t="n">
        <v>-0.0453469148970605</v>
      </c>
    </row>
    <row r="60" customFormat="false" ht="12.75" hidden="false" customHeight="false" outlineLevel="0" collapsed="false">
      <c r="A60" s="13" t="n">
        <v>36091</v>
      </c>
      <c r="B60" s="1" t="n">
        <v>3.8899998664856</v>
      </c>
      <c r="C60" s="2" t="n">
        <v>9750.4697265625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2" t="n">
        <f aca="false">VLOOKUP($F60,$A$2:$D$505,3,FALSE())</f>
        <v>12055.849609375</v>
      </c>
      <c r="I60" s="1" t="n">
        <f aca="false">VLOOKUP($F60,$A$2:$D$505,4,FALSE())</f>
        <v>41.625</v>
      </c>
      <c r="K60" s="13" t="n">
        <v>36091</v>
      </c>
      <c r="L60" s="1" t="n">
        <f aca="false">B59/100/250</f>
        <v>0.000155200004577637</v>
      </c>
      <c r="M60" s="1" t="n">
        <f aca="false">(C60-C59)/C59</f>
        <v>-0.00529774973405151</v>
      </c>
      <c r="N60" s="1" t="n">
        <f aca="false">(D60-D59)/D59</f>
        <v>0.00719424460431655</v>
      </c>
      <c r="O60" s="1" t="n">
        <f aca="false">M60-L60</f>
        <v>-0.00545294973862915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-0.0170614642827768</v>
      </c>
      <c r="U60" s="1" t="n">
        <f aca="false">(I60-I59)/I59</f>
        <v>0.0293663060278207</v>
      </c>
      <c r="V60" s="1" t="n">
        <f aca="false">T60-S60</f>
        <v>-0.0179589642475642</v>
      </c>
      <c r="W60" s="1" t="n">
        <f aca="false">U60-S60</f>
        <v>0.0284688060630333</v>
      </c>
      <c r="AH60" s="13" t="n">
        <v>36061</v>
      </c>
      <c r="AI60" s="19" t="n">
        <v>0.0158355975417133</v>
      </c>
      <c r="AJ60" s="19" t="n">
        <v>0.044386143452017</v>
      </c>
      <c r="AX60" s="16" t="n">
        <v>36</v>
      </c>
      <c r="AY60" s="16" t="n">
        <v>0.00623387553862573</v>
      </c>
      <c r="AZ60" s="16" t="n">
        <v>0.0698565609709726</v>
      </c>
      <c r="BA60" s="0"/>
      <c r="BB60" s="0"/>
      <c r="BC60" s="0"/>
      <c r="BD60" s="0"/>
      <c r="BE60" s="0"/>
      <c r="BF60" s="0"/>
      <c r="BP60" s="13" t="n">
        <v>36061</v>
      </c>
      <c r="BQ60" s="19" t="n">
        <v>0.0044942493660888</v>
      </c>
      <c r="BR60" s="19" t="n">
        <v>-0.0132418966446144</v>
      </c>
      <c r="CF60" s="16" t="n">
        <v>36</v>
      </c>
      <c r="CG60" s="16" t="n">
        <v>0.00555610065327931</v>
      </c>
      <c r="CH60" s="16" t="n">
        <v>0.0705343358563191</v>
      </c>
      <c r="CX60" s="13" t="n">
        <v>36579</v>
      </c>
      <c r="CY60" s="16" t="n">
        <v>0.00413925155334906</v>
      </c>
      <c r="CZ60" s="16" t="n">
        <v>-0.0126619788260763</v>
      </c>
    </row>
    <row r="61" customFormat="false" ht="12.75" hidden="false" customHeight="false" outlineLevel="0" collapsed="false">
      <c r="A61" s="13" t="n">
        <v>36094</v>
      </c>
      <c r="B61" s="1" t="n">
        <v>4.0149998664856</v>
      </c>
      <c r="C61" s="2" t="n">
        <v>9784.169921875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2" t="n">
        <f aca="false">VLOOKUP($F61,$A$2:$D$505,3,FALSE())</f>
        <v>11974.900390625</v>
      </c>
      <c r="I61" s="1" t="n">
        <f aca="false">VLOOKUP($F61,$A$2:$D$505,4,FALSE())</f>
        <v>39.5</v>
      </c>
      <c r="K61" s="13" t="n">
        <v>36094</v>
      </c>
      <c r="L61" s="1" t="n">
        <f aca="false">B60/100/250</f>
        <v>0.000155599994659424</v>
      </c>
      <c r="M61" s="1" t="n">
        <f aca="false">(C61-C60)/C60</f>
        <v>0.00345626377575359</v>
      </c>
      <c r="N61" s="1" t="n">
        <f aca="false">(D61-D60)/D60</f>
        <v>-0.00952380952380953</v>
      </c>
      <c r="O61" s="1" t="n">
        <f aca="false">M61-L61</f>
        <v>0.00330066378109417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-0.00671451796205648</v>
      </c>
      <c r="U61" s="1" t="n">
        <f aca="false">(I61-I60)/I60</f>
        <v>-0.0510510510510511</v>
      </c>
      <c r="V61" s="1" t="n">
        <f aca="false">T61-S61</f>
        <v>-0.00760047947630936</v>
      </c>
      <c r="W61" s="1" t="n">
        <f aca="false">U61-S61</f>
        <v>-0.0519370125653039</v>
      </c>
      <c r="AH61" s="13" t="n">
        <v>36062</v>
      </c>
      <c r="AI61" s="19" t="n">
        <v>-0.0099392298707657</v>
      </c>
      <c r="AJ61" s="19" t="n">
        <v>-0.0041972184965971</v>
      </c>
      <c r="AX61" s="16" t="n">
        <v>37</v>
      </c>
      <c r="AY61" s="16" t="n">
        <v>0.00565476635701484</v>
      </c>
      <c r="AZ61" s="16" t="n">
        <v>-0.0166532973886609</v>
      </c>
      <c r="BA61" s="0"/>
      <c r="BB61" s="0"/>
      <c r="BC61" s="0"/>
      <c r="BD61" s="0"/>
      <c r="BE61" s="0"/>
      <c r="BF61" s="0"/>
      <c r="BP61" s="13" t="n">
        <v>36062</v>
      </c>
      <c r="BQ61" s="19" t="n">
        <v>-0.000395881722625395</v>
      </c>
      <c r="BR61" s="19" t="n">
        <v>0.00208058139743029</v>
      </c>
      <c r="CF61" s="16" t="n">
        <v>37</v>
      </c>
      <c r="CG61" s="16" t="n">
        <v>0.00503995481714065</v>
      </c>
      <c r="CH61" s="16" t="n">
        <v>-0.0160384858487867</v>
      </c>
      <c r="CX61" s="13" t="n">
        <v>36580</v>
      </c>
      <c r="CY61" s="16" t="n">
        <v>0.00159498213132392</v>
      </c>
      <c r="CZ61" s="16" t="n">
        <v>0.000315237543938733</v>
      </c>
    </row>
    <row r="62" customFormat="false" ht="12.75" hidden="false" customHeight="false" outlineLevel="0" collapsed="false">
      <c r="A62" s="13" t="n">
        <v>36095</v>
      </c>
      <c r="B62" s="1" t="n">
        <v>4.05999994277954</v>
      </c>
      <c r="C62" s="2" t="n">
        <v>9747.26953125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2" t="n">
        <f aca="false">VLOOKUP($F62,$A$2:$D$505,3,FALSE())</f>
        <v>11607.900390625</v>
      </c>
      <c r="I62" s="1" t="n">
        <f aca="false">VLOOKUP($F62,$A$2:$D$505,4,FALSE())</f>
        <v>39.5</v>
      </c>
      <c r="K62" s="13" t="n">
        <v>36095</v>
      </c>
      <c r="L62" s="1" t="n">
        <f aca="false">B61/100/250</f>
        <v>0.000160599994659424</v>
      </c>
      <c r="M62" s="1" t="n">
        <f aca="false">(C62-C61)/C61</f>
        <v>-0.00377143803916363</v>
      </c>
      <c r="N62" s="1" t="n">
        <f aca="false">(D62-D61)/D61</f>
        <v>0.00361537933349609</v>
      </c>
      <c r="O62" s="1" t="n">
        <f aca="false">M62-L62</f>
        <v>-0.00393203803382305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-0.0306474365571608</v>
      </c>
      <c r="U62" s="1" t="n">
        <f aca="false">(I62-I61)/I61</f>
        <v>0</v>
      </c>
      <c r="V62" s="1" t="n">
        <f aca="false">T62-S62</f>
        <v>-0.031547051936641</v>
      </c>
      <c r="W62" s="1" t="n">
        <f aca="false">U62-S62</f>
        <v>-0.000899615379480215</v>
      </c>
      <c r="AH62" s="13" t="n">
        <v>36063</v>
      </c>
      <c r="AI62" s="19" t="n">
        <v>0.000402045118891627</v>
      </c>
      <c r="AJ62" s="19" t="n">
        <v>-0.0194483696487194</v>
      </c>
      <c r="AX62" s="16" t="n">
        <v>38</v>
      </c>
      <c r="AY62" s="16" t="n">
        <v>0.00912799180245083</v>
      </c>
      <c r="AZ62" s="16" t="n">
        <v>0.0697110768708579</v>
      </c>
      <c r="BA62" s="0"/>
      <c r="BB62" s="0"/>
      <c r="BC62" s="0"/>
      <c r="BD62" s="0"/>
      <c r="BE62" s="0"/>
      <c r="BF62" s="0"/>
      <c r="BP62" s="13" t="n">
        <v>36063</v>
      </c>
      <c r="BQ62" s="19" t="n">
        <v>-0.00456263377548188</v>
      </c>
      <c r="BR62" s="19" t="n">
        <v>0.00529072261742474</v>
      </c>
      <c r="CF62" s="16" t="n">
        <v>38</v>
      </c>
      <c r="CG62" s="16" t="n">
        <v>0.00813555562707074</v>
      </c>
      <c r="CH62" s="16" t="n">
        <v>0.070703513046238</v>
      </c>
      <c r="CX62" s="13" t="n">
        <v>36581</v>
      </c>
      <c r="CY62" s="16" t="n">
        <v>-0.000632897552734154</v>
      </c>
      <c r="CZ62" s="16" t="n">
        <v>0.00158618639925465</v>
      </c>
    </row>
    <row r="63" customFormat="false" ht="12.75" hidden="false" customHeight="false" outlineLevel="0" collapsed="false">
      <c r="A63" s="13" t="n">
        <v>36096</v>
      </c>
      <c r="B63" s="1" t="n">
        <v>4.15399980545044</v>
      </c>
      <c r="C63" s="2" t="n">
        <v>9751.01953125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2" t="n">
        <f aca="false">VLOOKUP($F63,$A$2:$D$505,3,FALSE())</f>
        <v>12092.599609375</v>
      </c>
      <c r="I63" s="1" t="n">
        <f aca="false">VLOOKUP($F63,$A$2:$D$505,4,FALSE())</f>
        <v>38.375</v>
      </c>
      <c r="K63" s="13" t="n">
        <v>36096</v>
      </c>
      <c r="L63" s="1" t="n">
        <f aca="false">B62/100/250</f>
        <v>0.000162399997711182</v>
      </c>
      <c r="M63" s="1" t="n">
        <f aca="false">(C63-C62)/C62</f>
        <v>0.000384723125586853</v>
      </c>
      <c r="N63" s="1" t="n">
        <f aca="false">(D63-D62)/D62</f>
        <v>-0.0107879153886868</v>
      </c>
      <c r="O63" s="1" t="n">
        <f aca="false">M63-L63</f>
        <v>0.000222323127875671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0.0417559767433448</v>
      </c>
      <c r="U63" s="1" t="n">
        <f aca="false">(I63-I62)/I62</f>
        <v>-0.0284810126582278</v>
      </c>
      <c r="V63" s="1" t="n">
        <f aca="false">T63-S63</f>
        <v>0.0408536690679098</v>
      </c>
      <c r="W63" s="1" t="n">
        <f aca="false">U63-S63</f>
        <v>-0.0293833203336628</v>
      </c>
      <c r="AH63" s="13" t="n">
        <v>36066</v>
      </c>
      <c r="AI63" s="19" t="n">
        <v>0.00131406204312435</v>
      </c>
      <c r="AJ63" s="19" t="n">
        <v>-0.0183159851200474</v>
      </c>
      <c r="AX63" s="16" t="n">
        <v>39</v>
      </c>
      <c r="AY63" s="16" t="n">
        <v>-0.00313853081192414</v>
      </c>
      <c r="AZ63" s="16" t="n">
        <v>0.0708807594523745</v>
      </c>
      <c r="BA63" s="0"/>
      <c r="BB63" s="0"/>
      <c r="BC63" s="0"/>
      <c r="BD63" s="0"/>
      <c r="BE63" s="0"/>
      <c r="BF63" s="0"/>
      <c r="BP63" s="13" t="n">
        <v>36066</v>
      </c>
      <c r="BQ63" s="19" t="n">
        <v>0.00359276429242952</v>
      </c>
      <c r="BR63" s="19" t="n">
        <v>-0.0161981166787225</v>
      </c>
      <c r="CF63" s="16" t="n">
        <v>39</v>
      </c>
      <c r="CG63" s="16" t="n">
        <v>-0.00279729567689014</v>
      </c>
      <c r="CH63" s="16" t="n">
        <v>0.0705395243173405</v>
      </c>
      <c r="CX63" s="13" t="n">
        <v>36584</v>
      </c>
      <c r="CY63" s="16" t="n">
        <v>-0.00029835222929535</v>
      </c>
      <c r="CZ63" s="16" t="n">
        <v>-0.012082600151657</v>
      </c>
    </row>
    <row r="64" customFormat="false" ht="12.75" hidden="false" customHeight="false" outlineLevel="0" collapsed="false">
      <c r="A64" s="13" t="n">
        <v>36097</v>
      </c>
      <c r="B64" s="1" t="n">
        <v>4.21999979019165</v>
      </c>
      <c r="C64" s="2" t="n">
        <v>9906.8701171875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2" t="n">
        <f aca="false">VLOOKUP($F64,$A$2:$D$505,3,FALSE())</f>
        <v>12017.58984375</v>
      </c>
      <c r="I64" s="1" t="n">
        <f aca="false">VLOOKUP($F64,$A$2:$D$505,4,FALSE())</f>
        <v>38.8125</v>
      </c>
      <c r="K64" s="13" t="n">
        <v>36097</v>
      </c>
      <c r="L64" s="1" t="n">
        <f aca="false">B63/100/250</f>
        <v>0.000166159992218018</v>
      </c>
      <c r="M64" s="1" t="n">
        <f aca="false">(C64-C63)/C63</f>
        <v>0.0159830041810532</v>
      </c>
      <c r="N64" s="1" t="n">
        <f aca="false">(D64-D63)/D63</f>
        <v>0.00968523002421308</v>
      </c>
      <c r="O64" s="1" t="n">
        <f aca="false">M64-L64</f>
        <v>0.0158168441888352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-0.00620294792253333</v>
      </c>
      <c r="U64" s="1" t="n">
        <f aca="false">(I64-I63)/I63</f>
        <v>0.011400651465798</v>
      </c>
      <c r="V64" s="1" t="n">
        <f aca="false">T64-S64</f>
        <v>-0.00710256330201354</v>
      </c>
      <c r="W64" s="1" t="n">
        <f aca="false">U64-S64</f>
        <v>0.0105010360863178</v>
      </c>
      <c r="AH64" s="13" t="n">
        <v>36067</v>
      </c>
      <c r="AI64" s="19" t="n">
        <v>-0.000260189365394597</v>
      </c>
      <c r="AJ64" s="19" t="n">
        <v>0.0172013437963156</v>
      </c>
      <c r="AX64" s="16" t="n">
        <v>40</v>
      </c>
      <c r="AY64" s="16" t="n">
        <v>0.0113528178072604</v>
      </c>
      <c r="AZ64" s="16" t="n">
        <v>-0.0439053302661049</v>
      </c>
      <c r="BA64" s="0"/>
      <c r="BB64" s="0"/>
      <c r="BC64" s="0"/>
      <c r="BD64" s="0"/>
      <c r="BE64" s="0"/>
      <c r="BF64" s="0"/>
      <c r="BP64" s="13" t="n">
        <v>36067</v>
      </c>
      <c r="BQ64" s="19" t="n">
        <v>0.00784573566001382</v>
      </c>
      <c r="BR64" s="19" t="n">
        <v>0.0526815540707093</v>
      </c>
      <c r="CF64" s="16" t="n">
        <v>40</v>
      </c>
      <c r="CG64" s="16" t="n">
        <v>0.0101184885781961</v>
      </c>
      <c r="CH64" s="16" t="n">
        <v>-0.0426710010370406</v>
      </c>
      <c r="CX64" s="13" t="n">
        <v>36585</v>
      </c>
      <c r="CY64" s="16" t="n">
        <v>0.00279859203939078</v>
      </c>
      <c r="CZ64" s="16" t="n">
        <v>0.0579535776809564</v>
      </c>
    </row>
    <row r="65" customFormat="false" ht="12.75" hidden="false" customHeight="false" outlineLevel="0" collapsed="false">
      <c r="A65" s="13" t="n">
        <v>36098</v>
      </c>
      <c r="B65" s="1" t="n">
        <v>4.26</v>
      </c>
      <c r="C65" s="2" t="n">
        <v>10032.1904296875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2" t="n">
        <f aca="false">VLOOKUP($F65,$A$2:$D$505,3,FALSE())</f>
        <v>11534.400390625</v>
      </c>
      <c r="I65" s="1" t="n">
        <f aca="false">VLOOKUP($F65,$A$2:$D$505,4,FALSE())</f>
        <v>39.25</v>
      </c>
      <c r="K65" s="13" t="n">
        <v>36098</v>
      </c>
      <c r="L65" s="1" t="n">
        <f aca="false">B64/100/250</f>
        <v>0.000168799991607666</v>
      </c>
      <c r="M65" s="1" t="n">
        <f aca="false">(C65-C64)/C64</f>
        <v>0.012649839052859</v>
      </c>
      <c r="N65" s="1" t="n">
        <f aca="false">(D65-D64)/D64</f>
        <v>0.0119904076738609</v>
      </c>
      <c r="O65" s="1" t="n">
        <f aca="false">M65-L65</f>
        <v>0.0124810390612513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-0.0402068517404339</v>
      </c>
      <c r="U65" s="1" t="n">
        <f aca="false">(I65-I64)/I64</f>
        <v>0.0112721417069243</v>
      </c>
      <c r="V65" s="1" t="n">
        <f aca="false">T65-S65</f>
        <v>-0.0411391594422783</v>
      </c>
      <c r="W65" s="1" t="n">
        <f aca="false">U65-S65</f>
        <v>0.0103398340050799</v>
      </c>
      <c r="AH65" s="13" t="n">
        <v>36068</v>
      </c>
      <c r="AI65" s="19" t="n">
        <v>-0.0127274751110354</v>
      </c>
      <c r="AJ65" s="19" t="n">
        <v>0.0414021089529168</v>
      </c>
      <c r="AX65" s="16" t="n">
        <v>41</v>
      </c>
      <c r="AY65" s="16" t="n">
        <v>-0.0104834677046825</v>
      </c>
      <c r="AZ65" s="16" t="n">
        <v>-0.0105069143565338</v>
      </c>
      <c r="BA65" s="0"/>
      <c r="BB65" s="0"/>
      <c r="BC65" s="0"/>
      <c r="BD65" s="0"/>
      <c r="BE65" s="0"/>
      <c r="BF65" s="0"/>
      <c r="BP65" s="13" t="n">
        <v>36068</v>
      </c>
      <c r="BQ65" s="19" t="n">
        <v>0.00553853892880968</v>
      </c>
      <c r="BR65" s="19" t="n">
        <v>-0.00212641529030981</v>
      </c>
      <c r="CF65" s="16" t="n">
        <v>41</v>
      </c>
      <c r="CG65" s="16" t="n">
        <v>-0.00934365811471749</v>
      </c>
      <c r="CH65" s="16" t="n">
        <v>-0.0116467239464989</v>
      </c>
      <c r="CX65" s="13" t="n">
        <v>36586</v>
      </c>
      <c r="CY65" s="16" t="n">
        <v>0.00200680994085144</v>
      </c>
      <c r="CZ65" s="16" t="n">
        <v>0.0016295536955122</v>
      </c>
    </row>
    <row r="66" customFormat="false" ht="12.75" hidden="false" customHeight="false" outlineLevel="0" collapsed="false">
      <c r="A66" s="13" t="n">
        <v>36101</v>
      </c>
      <c r="B66" s="1" t="n">
        <v>4.29899978637695</v>
      </c>
      <c r="C66" s="2" t="n">
        <v>10185.26953125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2" t="n">
        <f aca="false">VLOOKUP($F66,$A$2:$D$505,3,FALSE())</f>
        <v>11736.7998046875</v>
      </c>
      <c r="I66" s="1" t="n">
        <f aca="false">VLOOKUP($F66,$A$2:$D$505,4,FALSE())</f>
        <v>37.6875</v>
      </c>
      <c r="K66" s="13" t="n">
        <v>36101</v>
      </c>
      <c r="L66" s="1" t="n">
        <f aca="false">B65/100/250</f>
        <v>0.0001704</v>
      </c>
      <c r="M66" s="1" t="n">
        <f aca="false">(C66-C65)/C65</f>
        <v>0.0152587914509183</v>
      </c>
      <c r="N66" s="1" t="n">
        <f aca="false">(D66-D65)/D65</f>
        <v>0.0177819853145364</v>
      </c>
      <c r="O66" s="1" t="n">
        <f aca="false">M66-L66</f>
        <v>0.0150883914509183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0.0175474586634783</v>
      </c>
      <c r="U66" s="1" t="n">
        <f aca="false">(I66-I65)/I65</f>
        <v>-0.0398089171974522</v>
      </c>
      <c r="V66" s="1" t="n">
        <f aca="false">T66-S66</f>
        <v>0.016589189470856</v>
      </c>
      <c r="W66" s="1" t="n">
        <f aca="false">U66-S66</f>
        <v>-0.0407671863900745</v>
      </c>
      <c r="AH66" s="13" t="n">
        <v>36069</v>
      </c>
      <c r="AI66" s="19" t="n">
        <v>-0.0151222549287079</v>
      </c>
      <c r="AJ66" s="19" t="n">
        <v>-0.0247675312469932</v>
      </c>
      <c r="AX66" s="16" t="n">
        <v>42</v>
      </c>
      <c r="AY66" s="16" t="n">
        <v>-0.0250451352689281</v>
      </c>
      <c r="AZ66" s="16" t="n">
        <v>0.0241814813890289</v>
      </c>
      <c r="BA66" s="0"/>
      <c r="BB66" s="0"/>
      <c r="BC66" s="0"/>
      <c r="BD66" s="0"/>
      <c r="BE66" s="0"/>
      <c r="BF66" s="0"/>
      <c r="BP66" s="13" t="n">
        <v>36069</v>
      </c>
      <c r="BQ66" s="19" t="n">
        <v>-0.000125584916027411</v>
      </c>
      <c r="BR66" s="19" t="n">
        <v>-0.00915586609419288</v>
      </c>
      <c r="CF66" s="16" t="n">
        <v>42</v>
      </c>
      <c r="CG66" s="16" t="n">
        <v>-0.022322115924027</v>
      </c>
      <c r="CH66" s="16" t="n">
        <v>0.0214584620441278</v>
      </c>
      <c r="CX66" s="13" t="n">
        <v>36587</v>
      </c>
      <c r="CY66" s="16" t="n">
        <v>-0.000664981746253915</v>
      </c>
      <c r="CZ66" s="16" t="n">
        <v>-0.00839298926823884</v>
      </c>
    </row>
    <row r="67" customFormat="false" ht="12.75" hidden="false" customHeight="false" outlineLevel="0" collapsed="false">
      <c r="A67" s="13" t="n">
        <v>36102</v>
      </c>
      <c r="B67" s="1" t="n">
        <v>4.38299989700317</v>
      </c>
      <c r="C67" s="2" t="n">
        <v>10173.33984375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2" t="n">
        <f aca="false">VLOOKUP($F67,$A$2:$D$505,3,FALSE())</f>
        <v>12369.400390625</v>
      </c>
      <c r="I67" s="1" t="n">
        <f aca="false">VLOOKUP($F67,$A$2:$D$505,4,FALSE())</f>
        <v>38.25</v>
      </c>
      <c r="K67" s="13" t="n">
        <v>36102</v>
      </c>
      <c r="L67" s="1" t="n">
        <f aca="false">B66/100/250</f>
        <v>0.000171959991455078</v>
      </c>
      <c r="M67" s="1" t="n">
        <f aca="false">(C67-C66)/C66</f>
        <v>-0.00117126870952191</v>
      </c>
      <c r="N67" s="1" t="n">
        <f aca="false">(D67-D66)/D66</f>
        <v>0.0256109373981943</v>
      </c>
      <c r="O67" s="1" t="n">
        <f aca="false">M67-L67</f>
        <v>-0.00134322870097699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0.053898898887655</v>
      </c>
      <c r="U67" s="1" t="n">
        <f aca="false">(I67-I66)/I66</f>
        <v>0.0149253731343284</v>
      </c>
      <c r="V67" s="1" t="n">
        <f aca="false">T67-S67</f>
        <v>0.0529385142803399</v>
      </c>
      <c r="W67" s="1" t="n">
        <f aca="false">U67-S67</f>
        <v>0.0139649885270133</v>
      </c>
      <c r="AH67" s="13" t="n">
        <v>36070</v>
      </c>
      <c r="AI67" s="19" t="n">
        <v>0.00599096516765848</v>
      </c>
      <c r="AJ67" s="19" t="n">
        <v>0.0084429749874822</v>
      </c>
      <c r="AX67" s="16" t="n">
        <v>43</v>
      </c>
      <c r="AY67" s="16" t="n">
        <v>-0.00555247326034003</v>
      </c>
      <c r="AZ67" s="16" t="n">
        <v>0.0303658662931798</v>
      </c>
      <c r="BA67" s="0"/>
      <c r="BB67" s="0"/>
      <c r="BC67" s="0"/>
      <c r="BD67" s="0"/>
      <c r="BE67" s="0"/>
      <c r="BF67" s="0"/>
      <c r="BP67" s="13" t="n">
        <v>36070</v>
      </c>
      <c r="BQ67" s="19" t="n">
        <v>0.0092749707282882</v>
      </c>
      <c r="BR67" s="19" t="n">
        <v>-0.00767049716369392</v>
      </c>
      <c r="CF67" s="16" t="n">
        <v>43</v>
      </c>
      <c r="CG67" s="16" t="n">
        <v>-0.00494878348435748</v>
      </c>
      <c r="CH67" s="16" t="n">
        <v>0.0297621765171972</v>
      </c>
      <c r="CX67" s="13" t="n">
        <v>36588</v>
      </c>
      <c r="CY67" s="16" t="n">
        <v>0.00363359959595624</v>
      </c>
      <c r="CZ67" s="16" t="n">
        <v>-0.00180544603105679</v>
      </c>
    </row>
    <row r="68" customFormat="false" ht="12.75" hidden="false" customHeight="false" outlineLevel="0" collapsed="false">
      <c r="A68" s="13" t="n">
        <v>36103</v>
      </c>
      <c r="B68" s="1" t="n">
        <v>4.45300006866455</v>
      </c>
      <c r="C68" s="2" t="n">
        <v>10255.1201171875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2" t="n">
        <f aca="false">VLOOKUP($F68,$A$2:$D$505,3,FALSE())</f>
        <v>12583.7001953125</v>
      </c>
      <c r="I68" s="1" t="n">
        <f aca="false">VLOOKUP($F68,$A$2:$D$505,4,FALSE())</f>
        <v>39.25</v>
      </c>
      <c r="K68" s="13" t="n">
        <v>36103</v>
      </c>
      <c r="L68" s="1" t="n">
        <f aca="false">B67/100/250</f>
        <v>0.000175319995880127</v>
      </c>
      <c r="M68" s="1" t="n">
        <f aca="false">(C68-C67)/C67</f>
        <v>0.00803868490520758</v>
      </c>
      <c r="N68" s="1" t="n">
        <f aca="false">(D68-D67)/D67</f>
        <v>0.0192870036132346</v>
      </c>
      <c r="O68" s="1" t="n">
        <f aca="false">M68-L68</f>
        <v>0.00786336490932746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0.0173249953853804</v>
      </c>
      <c r="U68" s="1" t="n">
        <f aca="false">(I68-I67)/I67</f>
        <v>0.0261437908496732</v>
      </c>
      <c r="V68" s="1" t="n">
        <f aca="false">T68-S68</f>
        <v>0.0163711492241982</v>
      </c>
      <c r="W68" s="1" t="n">
        <f aca="false">U68-S68</f>
        <v>0.0251899446884911</v>
      </c>
      <c r="AH68" s="13" t="n">
        <v>36073</v>
      </c>
      <c r="AI68" s="19" t="n">
        <v>-0.00877784399592087</v>
      </c>
      <c r="AJ68" s="19" t="n">
        <v>0.0254014147469555</v>
      </c>
      <c r="AX68" s="16" t="n">
        <v>44</v>
      </c>
      <c r="AY68" s="16" t="n">
        <v>0.0142035677867952</v>
      </c>
      <c r="AZ68" s="16" t="n">
        <v>0.0308185896213498</v>
      </c>
      <c r="BA68" s="0"/>
      <c r="BB68" s="0"/>
      <c r="BC68" s="0"/>
      <c r="BD68" s="0"/>
      <c r="BE68" s="0"/>
      <c r="BF68" s="0"/>
      <c r="BP68" s="13" t="n">
        <v>36073</v>
      </c>
      <c r="BQ68" s="19" t="n">
        <v>-0.00373214490440778</v>
      </c>
      <c r="BR68" s="19" t="n">
        <v>0.00715609993296956</v>
      </c>
      <c r="CF68" s="16" t="n">
        <v>44</v>
      </c>
      <c r="CG68" s="16" t="n">
        <v>0.012659292244469</v>
      </c>
      <c r="CH68" s="16" t="n">
        <v>0.032362865163676</v>
      </c>
      <c r="CX68" s="13" t="n">
        <v>36591</v>
      </c>
      <c r="CY68" s="16" t="n">
        <v>-0.000217237191271968</v>
      </c>
      <c r="CZ68" s="16" t="n">
        <v>0.00386687222776832</v>
      </c>
    </row>
    <row r="69" customFormat="false" ht="12.75" hidden="false" customHeight="false" outlineLevel="0" collapsed="false">
      <c r="A69" s="13" t="n">
        <v>36104</v>
      </c>
      <c r="B69" s="1" t="n">
        <v>4.4689998626709</v>
      </c>
      <c r="C69" s="2" t="n">
        <v>10377.740234375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2" t="n">
        <f aca="false">VLOOKUP($F69,$A$2:$D$505,3,FALSE())</f>
        <v>13077.98046875</v>
      </c>
      <c r="I69" s="1" t="n">
        <f aca="false">VLOOKUP($F69,$A$2:$D$505,4,FALSE())</f>
        <v>41.0625</v>
      </c>
      <c r="K69" s="13" t="n">
        <v>36104</v>
      </c>
      <c r="L69" s="1" t="n">
        <f aca="false">B68/100/250</f>
        <v>0.000178120002746582</v>
      </c>
      <c r="M69" s="1" t="n">
        <f aca="false">(C69-C68)/C68</f>
        <v>0.0119569654754204</v>
      </c>
      <c r="N69" s="1" t="n">
        <f aca="false">(D69-D68)/D68</f>
        <v>-0.0022271714922049</v>
      </c>
      <c r="O69" s="1" t="n">
        <f aca="false">M69-L69</f>
        <v>0.0117788454726738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0.0392794063562975</v>
      </c>
      <c r="U69" s="1" t="n">
        <f aca="false">(I69-I68)/I68</f>
        <v>0.0461783439490446</v>
      </c>
      <c r="V69" s="1" t="n">
        <f aca="false">T69-S69</f>
        <v>0.0383084448589173</v>
      </c>
      <c r="W69" s="1" t="n">
        <f aca="false">U69-S69</f>
        <v>0.0452073824516644</v>
      </c>
      <c r="AH69" s="13" t="n">
        <v>36074</v>
      </c>
      <c r="AI69" s="19" t="n">
        <v>-0.00272765215861452</v>
      </c>
      <c r="AJ69" s="19" t="n">
        <v>-0.016300832367246</v>
      </c>
      <c r="AX69" s="16" t="n">
        <v>45</v>
      </c>
      <c r="AY69" s="16" t="n">
        <v>0.000870435127837691</v>
      </c>
      <c r="AZ69" s="16" t="n">
        <v>-0.000932350554345473</v>
      </c>
      <c r="BA69" s="0"/>
      <c r="BB69" s="0"/>
      <c r="BC69" s="0"/>
      <c r="BD69" s="0"/>
      <c r="BE69" s="0"/>
      <c r="BF69" s="0"/>
      <c r="BP69" s="13" t="n">
        <v>36074</v>
      </c>
      <c r="BQ69" s="19" t="n">
        <v>-0.00892506112700151</v>
      </c>
      <c r="BR69" s="19" t="n">
        <v>0.0459721484079685</v>
      </c>
      <c r="CF69" s="16" t="n">
        <v>45</v>
      </c>
      <c r="CG69" s="16" t="n">
        <v>0.000775797519929698</v>
      </c>
      <c r="CH69" s="16" t="n">
        <v>-0.000837712946437479</v>
      </c>
      <c r="CX69" s="13" t="n">
        <v>36592</v>
      </c>
      <c r="CY69" s="16" t="n">
        <v>-0.00125323480867773</v>
      </c>
      <c r="CZ69" s="16" t="n">
        <v>0.038525962081405</v>
      </c>
    </row>
    <row r="70" customFormat="false" ht="12.75" hidden="false" customHeight="false" outlineLevel="0" collapsed="false">
      <c r="A70" s="13" t="n">
        <v>36105</v>
      </c>
      <c r="B70" s="1" t="n">
        <v>4.52400016784668</v>
      </c>
      <c r="C70" s="2" t="n">
        <v>10455.23046875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2" t="n">
        <f aca="false">VLOOKUP($F70,$A$2:$D$505,3,FALSE())</f>
        <v>12961.5498046875</v>
      </c>
      <c r="I70" s="1" t="n">
        <f aca="false">VLOOKUP($F70,$A$2:$D$505,4,FALSE())</f>
        <v>35.4335899353027</v>
      </c>
      <c r="K70" s="13" t="n">
        <v>36105</v>
      </c>
      <c r="L70" s="1" t="n">
        <f aca="false">B69/100/250</f>
        <v>0.000178759994506836</v>
      </c>
      <c r="M70" s="1" t="n">
        <f aca="false">(C70-C69)/C69</f>
        <v>0.00746696608557642</v>
      </c>
      <c r="N70" s="1" t="n">
        <f aca="false">(D70-D69)/D69</f>
        <v>-0.00333929061889648</v>
      </c>
      <c r="O70" s="1" t="n">
        <f aca="false">M70-L70</f>
        <v>0.00728820609106958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-0.0089028014945207</v>
      </c>
      <c r="U70" s="1" t="n">
        <f aca="false">(I70-I69)/I69</f>
        <v>-0.137081523645596</v>
      </c>
      <c r="V70" s="1" t="n">
        <f aca="false">T70-S70</f>
        <v>-0.00987741684832507</v>
      </c>
      <c r="W70" s="1" t="n">
        <f aca="false">U70-S70</f>
        <v>-0.1380561389994</v>
      </c>
      <c r="AH70" s="13" t="n">
        <v>36075</v>
      </c>
      <c r="AI70" s="19" t="n">
        <v>-0.00859735399500774</v>
      </c>
      <c r="AJ70" s="19" t="n">
        <v>0.00843515400187419</v>
      </c>
      <c r="AX70" s="16" t="n">
        <v>46</v>
      </c>
      <c r="AY70" s="16" t="n">
        <v>0.00399151706491088</v>
      </c>
      <c r="AZ70" s="16" t="n">
        <v>-0.0184196743586972</v>
      </c>
      <c r="BA70" s="0"/>
      <c r="BB70" s="0"/>
      <c r="BC70" s="0"/>
      <c r="BD70" s="0"/>
      <c r="BE70" s="0"/>
      <c r="BF70" s="0"/>
      <c r="BP70" s="13" t="n">
        <v>36075</v>
      </c>
      <c r="BQ70" s="19" t="n">
        <v>0.00248627243717458</v>
      </c>
      <c r="BR70" s="19" t="n">
        <v>-0.0605562689352925</v>
      </c>
      <c r="CF70" s="16" t="n">
        <v>46</v>
      </c>
      <c r="CG70" s="16" t="n">
        <v>0.0035575414418389</v>
      </c>
      <c r="CH70" s="16" t="n">
        <v>-0.0179856987356252</v>
      </c>
      <c r="CX70" s="13" t="n">
        <v>36593</v>
      </c>
      <c r="CY70" s="16" t="n">
        <v>0.00109891622420916</v>
      </c>
      <c r="CZ70" s="16" t="n">
        <v>-0.0589429127185124</v>
      </c>
    </row>
    <row r="71" customFormat="false" ht="12.75" hidden="false" customHeight="false" outlineLevel="0" collapsed="false">
      <c r="A71" s="13" t="n">
        <v>36108</v>
      </c>
      <c r="B71" s="1" t="n">
        <v>4.53399991989136</v>
      </c>
      <c r="C71" s="2" t="n">
        <v>10375.98046875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2" t="n">
        <f aca="false">VLOOKUP($F71,$A$2:$D$505,3,FALSE())</f>
        <v>12923.4501953125</v>
      </c>
      <c r="I71" s="1" t="n">
        <f aca="false">VLOOKUP($F71,$A$2:$D$505,4,FALSE())</f>
        <v>37.7343788146973</v>
      </c>
      <c r="K71" s="13" t="n">
        <v>36108</v>
      </c>
      <c r="L71" s="1" t="n">
        <f aca="false">B70/100/250</f>
        <v>0.000180960006713867</v>
      </c>
      <c r="M71" s="1" t="n">
        <f aca="false">(C71-C70)/C70</f>
        <v>-0.00757993812158164</v>
      </c>
      <c r="N71" s="1" t="n">
        <f aca="false">(D71-D70)/D70</f>
        <v>0.0447924320911366</v>
      </c>
      <c r="O71" s="1" t="n">
        <f aca="false">M71-L71</f>
        <v>-0.00776089812829551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-0.00293943316571768</v>
      </c>
      <c r="U71" s="1" t="n">
        <f aca="false">(I71-I70)/I70</f>
        <v>0.0649324238270941</v>
      </c>
      <c r="V71" s="1" t="n">
        <f aca="false">T71-S71</f>
        <v>-0.00392654853052599</v>
      </c>
      <c r="W71" s="1" t="n">
        <f aca="false">U71-S71</f>
        <v>0.0639453084622857</v>
      </c>
      <c r="AH71" s="13" t="n">
        <v>36076</v>
      </c>
      <c r="AI71" s="19" t="n">
        <v>-0.00941030150031887</v>
      </c>
      <c r="AJ71" s="19" t="n">
        <v>-0.00277048927028519</v>
      </c>
      <c r="AX71" s="16" t="n">
        <v>47</v>
      </c>
      <c r="AY71" s="16" t="n">
        <v>0.0227762260456349</v>
      </c>
      <c r="AZ71" s="16" t="n">
        <v>0.0337357019606202</v>
      </c>
      <c r="BA71" s="0"/>
      <c r="BB71" s="0"/>
      <c r="BC71" s="0"/>
      <c r="BD71" s="0"/>
      <c r="BE71" s="0"/>
      <c r="BF71" s="0"/>
      <c r="BP71" s="13" t="n">
        <v>36076</v>
      </c>
      <c r="BQ71" s="19" t="n">
        <v>0.0102419790378524</v>
      </c>
      <c r="BR71" s="19" t="n">
        <v>-0.0290727101986594</v>
      </c>
      <c r="CF71" s="16" t="n">
        <v>47</v>
      </c>
      <c r="CG71" s="16" t="n">
        <v>0.0202998926794882</v>
      </c>
      <c r="CH71" s="16" t="n">
        <v>0.0362120353267669</v>
      </c>
      <c r="CX71" s="13" t="n">
        <v>36594</v>
      </c>
      <c r="CY71" s="16" t="n">
        <v>0.00329428736432429</v>
      </c>
      <c r="CZ71" s="16" t="n">
        <v>-0.021898938527115</v>
      </c>
    </row>
    <row r="72" customFormat="false" ht="12.75" hidden="false" customHeight="false" outlineLevel="0" collapsed="false">
      <c r="A72" s="13" t="n">
        <v>36109</v>
      </c>
      <c r="B72" s="1" t="n">
        <v>4.44899988174439</v>
      </c>
      <c r="C72" s="2" t="n">
        <v>10352.169921875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2" t="n">
        <f aca="false">VLOOKUP($F72,$A$2:$D$505,3,FALSE())</f>
        <v>13142.8701171875</v>
      </c>
      <c r="I72" s="1" t="n">
        <f aca="false">VLOOKUP($F72,$A$2:$D$505,4,FALSE())</f>
        <v>36.4375</v>
      </c>
      <c r="K72" s="13" t="n">
        <v>36109</v>
      </c>
      <c r="L72" s="1" t="n">
        <f aca="false">B71/100/250</f>
        <v>0.000181359996795654</v>
      </c>
      <c r="M72" s="1" t="n">
        <f aca="false">(C72-C71)/C71</f>
        <v>-0.00229477560667271</v>
      </c>
      <c r="N72" s="1" t="n">
        <f aca="false">(D72-D71)/D71</f>
        <v>-0.0321540652827222</v>
      </c>
      <c r="O72" s="1" t="n">
        <f aca="false">M72-L72</f>
        <v>-0.00247613560346837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0.0169784321182734</v>
      </c>
      <c r="U72" s="1" t="n">
        <f aca="false">(I72-I71)/I71</f>
        <v>-0.0343686276396881</v>
      </c>
      <c r="V72" s="1" t="n">
        <f aca="false">T72-S72</f>
        <v>0.0159942013431738</v>
      </c>
      <c r="W72" s="1" t="n">
        <f aca="false">U72-S72</f>
        <v>-0.0353528584147876</v>
      </c>
      <c r="AH72" s="13" t="n">
        <v>36077</v>
      </c>
      <c r="AI72" s="19" t="n">
        <v>0.0127061327830184</v>
      </c>
      <c r="AJ72" s="19" t="n">
        <v>-0.012858132781111</v>
      </c>
      <c r="AX72" s="16" t="n">
        <v>48</v>
      </c>
      <c r="AY72" s="16" t="n">
        <v>0.0101618926004326</v>
      </c>
      <c r="AZ72" s="16" t="n">
        <v>0.011880041107718</v>
      </c>
      <c r="BA72" s="0"/>
      <c r="BB72" s="0"/>
      <c r="BC72" s="0"/>
      <c r="BD72" s="0"/>
      <c r="BE72" s="0"/>
      <c r="BF72" s="0"/>
      <c r="BP72" s="13" t="n">
        <v>36077</v>
      </c>
      <c r="BQ72" s="19" t="n">
        <v>-0.00171439160091208</v>
      </c>
      <c r="BR72" s="19" t="n">
        <v>0.0346630670584733</v>
      </c>
      <c r="CF72" s="16" t="n">
        <v>48</v>
      </c>
      <c r="CG72" s="16" t="n">
        <v>0.00905704609692359</v>
      </c>
      <c r="CH72" s="16" t="n">
        <v>0.0129848876112269</v>
      </c>
      <c r="CX72" s="13" t="n">
        <v>36595</v>
      </c>
      <c r="CY72" s="16" t="n">
        <v>3.84685650680176E-005</v>
      </c>
      <c r="CZ72" s="16" t="n">
        <v>0.033136886885169</v>
      </c>
    </row>
    <row r="73" customFormat="false" ht="12.75" hidden="false" customHeight="false" outlineLevel="0" collapsed="false">
      <c r="A73" s="13" t="n">
        <v>36110</v>
      </c>
      <c r="B73" s="1" t="n">
        <v>4.44999980926514</v>
      </c>
      <c r="C73" s="2" t="n">
        <v>10291.4501953125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2" t="n">
        <f aca="false">VLOOKUP($F73,$A$2:$D$505,3,FALSE())</f>
        <v>13153.23046875</v>
      </c>
      <c r="I73" s="1" t="n">
        <f aca="false">VLOOKUP($F73,$A$2:$D$505,4,FALSE())</f>
        <v>37.375</v>
      </c>
      <c r="K73" s="13" t="n">
        <v>36110</v>
      </c>
      <c r="L73" s="1" t="n">
        <f aca="false">B72/100/250</f>
        <v>0.000177959995269775</v>
      </c>
      <c r="M73" s="1" t="n">
        <f aca="false">(C73-C72)/C72</f>
        <v>-0.00586541053911742</v>
      </c>
      <c r="N73" s="1" t="n">
        <f aca="false">(D73-D72)/D72</f>
        <v>-0.025479282262658</v>
      </c>
      <c r="O73" s="1" t="n">
        <f aca="false">M73-L73</f>
        <v>-0.0060433705343872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0.000788286840706987</v>
      </c>
      <c r="U73" s="1" t="n">
        <f aca="false">(I73-I72)/I72</f>
        <v>0.0257289879931389</v>
      </c>
      <c r="V73" s="1" t="n">
        <f aca="false">T73-S73</f>
        <v>-0.000185559338081418</v>
      </c>
      <c r="W73" s="1" t="n">
        <f aca="false">U73-S73</f>
        <v>0.0247551418143505</v>
      </c>
      <c r="AH73" s="13" t="n">
        <v>36080</v>
      </c>
      <c r="AI73" s="19" t="n">
        <v>0.00871272759190368</v>
      </c>
      <c r="AJ73" s="19" t="n">
        <v>-0.0173714956596001</v>
      </c>
      <c r="AX73" s="16" t="n">
        <v>49</v>
      </c>
      <c r="AY73" s="16" t="n">
        <v>0.00269791662387678</v>
      </c>
      <c r="AZ73" s="16" t="n">
        <v>-0.0162701780299892</v>
      </c>
      <c r="BA73" s="0"/>
      <c r="BB73" s="0"/>
      <c r="BC73" s="0"/>
      <c r="BD73" s="0"/>
      <c r="BE73" s="0"/>
      <c r="BF73" s="0"/>
      <c r="BP73" s="13" t="n">
        <v>36080</v>
      </c>
      <c r="BQ73" s="19" t="n">
        <v>-0.0057593711530521</v>
      </c>
      <c r="BR73" s="19" t="n">
        <v>-0.0256607693893195</v>
      </c>
      <c r="CF73" s="16" t="n">
        <v>49</v>
      </c>
      <c r="CG73" s="16" t="n">
        <v>0.00240458703795672</v>
      </c>
      <c r="CH73" s="16" t="n">
        <v>-0.0159768484440691</v>
      </c>
      <c r="CX73" s="13" t="n">
        <v>36598</v>
      </c>
      <c r="CY73" s="16" t="n">
        <v>-0.00302034822704582</v>
      </c>
      <c r="CZ73" s="16" t="n">
        <v>-0.0281723123234129</v>
      </c>
    </row>
    <row r="74" customFormat="false" ht="12.75" hidden="false" customHeight="false" outlineLevel="0" collapsed="false">
      <c r="A74" s="13" t="n">
        <v>36111</v>
      </c>
      <c r="B74" s="1" t="n">
        <v>4.34899997711182</v>
      </c>
      <c r="C74" s="2" t="n">
        <v>10262.8203125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2" t="n">
        <f aca="false">VLOOKUP($F74,$A$2:$D$505,3,FALSE())</f>
        <v>13473.330078125</v>
      </c>
      <c r="I74" s="1" t="n">
        <f aca="false">VLOOKUP($F74,$A$2:$D$505,4,FALSE())</f>
        <v>40.25</v>
      </c>
      <c r="K74" s="13" t="n">
        <v>36111</v>
      </c>
      <c r="L74" s="1" t="n">
        <f aca="false">B73/100/250</f>
        <v>0.000177999992370605</v>
      </c>
      <c r="M74" s="1" t="n">
        <f aca="false">(C74-C73)/C73</f>
        <v>-0.0027819094752594</v>
      </c>
      <c r="N74" s="1" t="n">
        <f aca="false">(D74-D73)/D73</f>
        <v>-0.00227272727272727</v>
      </c>
      <c r="O74" s="1" t="n">
        <f aca="false">M74-L74</f>
        <v>-0.00295990946763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0.0243361971141239</v>
      </c>
      <c r="U74" s="1" t="n">
        <f aca="false">(I74-I73)/I73</f>
        <v>0.0769230769230769</v>
      </c>
      <c r="V74" s="1" t="n">
        <f aca="false">T74-S74</f>
        <v>0.0233404278884898</v>
      </c>
      <c r="W74" s="1" t="n">
        <f aca="false">U74-S74</f>
        <v>0.0759273076974429</v>
      </c>
      <c r="AH74" s="13" t="n">
        <v>36081</v>
      </c>
      <c r="AI74" s="19" t="n">
        <v>-0.00288450660685606</v>
      </c>
      <c r="AJ74" s="19" t="n">
        <v>0.00763967391724013</v>
      </c>
      <c r="AX74" s="16" t="n">
        <v>50</v>
      </c>
      <c r="AY74" s="16" t="n">
        <v>-0.0118012667865878</v>
      </c>
      <c r="AZ74" s="16" t="n">
        <v>0.0434712106362755</v>
      </c>
      <c r="BA74" s="0"/>
      <c r="BB74" s="0"/>
      <c r="BC74" s="0"/>
      <c r="BD74" s="0"/>
      <c r="BE74" s="0"/>
      <c r="BF74" s="0"/>
      <c r="BP74" s="13" t="n">
        <v>36081</v>
      </c>
      <c r="BQ74" s="19" t="n">
        <v>-0.00924553638589692</v>
      </c>
      <c r="BR74" s="19" t="n">
        <v>-0.00329262967989713</v>
      </c>
      <c r="CF74" s="16" t="n">
        <v>50</v>
      </c>
      <c r="CG74" s="16" t="n">
        <v>-0.0105181801747904</v>
      </c>
      <c r="CH74" s="16" t="n">
        <v>0.042188124024478</v>
      </c>
      <c r="CX74" s="13" t="n">
        <v>36599</v>
      </c>
      <c r="CY74" s="16" t="n">
        <v>-0.00440835177982452</v>
      </c>
      <c r="CZ74" s="16" t="n">
        <v>-0.00790225428078154</v>
      </c>
    </row>
    <row r="75" customFormat="false" ht="12.75" hidden="false" customHeight="false" outlineLevel="0" collapsed="false">
      <c r="A75" s="13" t="n">
        <v>36112</v>
      </c>
      <c r="B75" s="1" t="n">
        <v>4.3600001335144</v>
      </c>
      <c r="C75" s="2" t="n">
        <v>10307.33984375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2" t="n">
        <f aca="false">VLOOKUP($F75,$A$2:$D$505,3,FALSE())</f>
        <v>13734.150390625</v>
      </c>
      <c r="I75" s="1" t="n">
        <f aca="false">VLOOKUP($F75,$A$2:$D$505,4,FALSE())</f>
        <v>43.3125</v>
      </c>
      <c r="K75" s="13" t="n">
        <v>36112</v>
      </c>
      <c r="L75" s="1" t="n">
        <f aca="false">B74/100/250</f>
        <v>0.000173959999084473</v>
      </c>
      <c r="M75" s="1" t="n">
        <f aca="false">(C75-C74)/C74</f>
        <v>0.004337943167121</v>
      </c>
      <c r="N75" s="1" t="n">
        <f aca="false">(D75-D74)/D74</f>
        <v>-0.0147972715199673</v>
      </c>
      <c r="O75" s="1" t="n">
        <f aca="false">M75-L75</f>
        <v>0.00416398316803653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0.019358266366788</v>
      </c>
      <c r="U75" s="1" t="n">
        <f aca="false">(I75-I74)/I74</f>
        <v>0.0760869565217391</v>
      </c>
      <c r="V75" s="1" t="n">
        <f aca="false">T75-S75</f>
        <v>0.0183278817895503</v>
      </c>
      <c r="W75" s="1" t="n">
        <f aca="false">U75-S75</f>
        <v>0.0750565719445015</v>
      </c>
      <c r="AH75" s="13" t="n">
        <v>36082</v>
      </c>
      <c r="AI75" s="19" t="n">
        <v>0.00527346678056048</v>
      </c>
      <c r="AJ75" s="19" t="n">
        <v>-0.00298316818093841</v>
      </c>
      <c r="AX75" s="16" t="n">
        <v>51</v>
      </c>
      <c r="AY75" s="16" t="n">
        <v>-0.0101968499994967</v>
      </c>
      <c r="AZ75" s="16" t="n">
        <v>-0.00531513734670027</v>
      </c>
      <c r="BA75" s="0"/>
      <c r="BB75" s="0"/>
      <c r="BC75" s="0"/>
      <c r="BD75" s="0"/>
      <c r="BE75" s="0"/>
      <c r="BF75" s="0"/>
      <c r="BP75" s="13" t="n">
        <v>36082</v>
      </c>
      <c r="BQ75" s="19" t="n">
        <v>0.00448688359809291</v>
      </c>
      <c r="BR75" s="19" t="n">
        <v>0.0451414604823118</v>
      </c>
      <c r="CF75" s="16" t="n">
        <v>51</v>
      </c>
      <c r="CG75" s="16" t="n">
        <v>-0.0090882027709017</v>
      </c>
      <c r="CH75" s="16" t="n">
        <v>-0.00642378457529527</v>
      </c>
      <c r="CX75" s="13" t="n">
        <v>36600</v>
      </c>
      <c r="CY75" s="16" t="n">
        <v>-0.00284114412290009</v>
      </c>
      <c r="CZ75" s="16" t="n">
        <v>0.0526973282072721</v>
      </c>
    </row>
    <row r="76" customFormat="false" ht="12.75" hidden="false" customHeight="false" outlineLevel="0" collapsed="false">
      <c r="A76" s="13" t="n">
        <v>36115</v>
      </c>
      <c r="B76" s="1" t="n">
        <v>4.41499996185303</v>
      </c>
      <c r="C76" s="2" t="n">
        <v>10383.8896484375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2" t="n">
        <f aca="false">VLOOKUP($F76,$A$2:$D$505,3,FALSE())</f>
        <v>13178.5302734375</v>
      </c>
      <c r="I76" s="1" t="n">
        <f aca="false">VLOOKUP($F76,$A$2:$D$505,4,FALSE())</f>
        <v>44</v>
      </c>
      <c r="K76" s="13" t="n">
        <v>36115</v>
      </c>
      <c r="L76" s="1" t="n">
        <f aca="false">B75/100/250</f>
        <v>0.000174400005340576</v>
      </c>
      <c r="M76" s="1" t="n">
        <f aca="false">(C76-C75)/C75</f>
        <v>0.00742672754056102</v>
      </c>
      <c r="N76" s="1" t="n">
        <f aca="false">(D76-D75)/D75</f>
        <v>0.0138727041379548</v>
      </c>
      <c r="O76" s="1" t="n">
        <f aca="false">M76-L76</f>
        <v>0.00725232753522044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-0.0404553686529288</v>
      </c>
      <c r="U76" s="1" t="n">
        <f aca="false">(I76-I75)/I75</f>
        <v>0.0158730158730159</v>
      </c>
      <c r="V76" s="1" t="n">
        <f aca="false">T76-S76</f>
        <v>-0.0414280609774938</v>
      </c>
      <c r="W76" s="1" t="n">
        <f aca="false">U76-S76</f>
        <v>0.0149003235484509</v>
      </c>
      <c r="AH76" s="13" t="n">
        <v>36083</v>
      </c>
      <c r="AI76" s="19" t="n">
        <v>0.0197076289280735</v>
      </c>
      <c r="AJ76" s="19" t="n">
        <v>-0.00281269984179834</v>
      </c>
      <c r="AX76" s="16" t="n">
        <v>52</v>
      </c>
      <c r="AY76" s="16" t="n">
        <v>-0.0380219967248457</v>
      </c>
      <c r="AZ76" s="16" t="n">
        <v>0.0460703758185818</v>
      </c>
      <c r="BA76" s="0"/>
      <c r="BB76" s="0"/>
      <c r="BC76" s="0"/>
      <c r="BD76" s="0"/>
      <c r="BE76" s="0"/>
      <c r="BF76" s="0"/>
      <c r="BP76" s="13" t="n">
        <v>36083</v>
      </c>
      <c r="BQ76" s="19" t="n">
        <v>0.0181040574596668</v>
      </c>
      <c r="BR76" s="19" t="n">
        <v>-0.00371946531995681</v>
      </c>
      <c r="CF76" s="16" t="n">
        <v>52</v>
      </c>
      <c r="CG76" s="16" t="n">
        <v>-0.0338880748473316</v>
      </c>
      <c r="CH76" s="16" t="n">
        <v>0.0419364539410677</v>
      </c>
      <c r="CX76" s="13" t="n">
        <v>36601</v>
      </c>
      <c r="CY76" s="16" t="n">
        <v>0.00316981247454921</v>
      </c>
      <c r="CZ76" s="16" t="n">
        <v>0.0114420596715695</v>
      </c>
    </row>
    <row r="77" customFormat="false" ht="12.75" hidden="false" customHeight="false" outlineLevel="0" collapsed="false">
      <c r="A77" s="13" t="n">
        <v>36116</v>
      </c>
      <c r="B77" s="1" t="n">
        <v>4.30299997329712</v>
      </c>
      <c r="C77" s="2" t="n">
        <v>10415.3896484375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2" t="n">
        <f aca="false">VLOOKUP($F77,$A$2:$D$505,3,FALSE())</f>
        <v>13426.580078125</v>
      </c>
      <c r="I77" s="1" t="n">
        <f aca="false">VLOOKUP($F77,$A$2:$D$505,4,FALSE())</f>
        <v>51.5</v>
      </c>
      <c r="K77" s="13" t="n">
        <v>36116</v>
      </c>
      <c r="L77" s="1" t="n">
        <f aca="false">B76/100/250</f>
        <v>0.000176599998474121</v>
      </c>
      <c r="M77" s="1" t="n">
        <f aca="false">(C77-C76)/C76</f>
        <v>0.00303354533479079</v>
      </c>
      <c r="N77" s="1" t="n">
        <f aca="false">(D77-D76)/D76</f>
        <v>-0.0159633664346865</v>
      </c>
      <c r="O77" s="1" t="n">
        <f aca="false">M77-L77</f>
        <v>0.00285694533631667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0.0188222661814927</v>
      </c>
      <c r="U77" s="1" t="n">
        <f aca="false">(I77-I76)/I76</f>
        <v>0.170454545454545</v>
      </c>
      <c r="V77" s="1" t="n">
        <f aca="false">T77-S77</f>
        <v>0.0178089969404531</v>
      </c>
      <c r="W77" s="1" t="n">
        <f aca="false">U77-S77</f>
        <v>0.169441276213506</v>
      </c>
      <c r="AH77" s="13" t="n">
        <v>36084</v>
      </c>
      <c r="AI77" s="19" t="n">
        <v>0.00508474907024554</v>
      </c>
      <c r="AJ77" s="19" t="n">
        <v>0.0127156152885589</v>
      </c>
      <c r="AX77" s="16" t="n">
        <v>53</v>
      </c>
      <c r="AY77" s="16" t="n">
        <v>-0.00347401774698669</v>
      </c>
      <c r="AZ77" s="16" t="n">
        <v>0.0413017033945093</v>
      </c>
      <c r="BA77" s="0"/>
      <c r="BB77" s="0"/>
      <c r="BC77" s="0"/>
      <c r="BD77" s="0"/>
      <c r="BE77" s="0"/>
      <c r="BF77" s="0"/>
      <c r="BP77" s="13" t="n">
        <v>36084</v>
      </c>
      <c r="BQ77" s="19" t="n">
        <v>0.00200548741890293</v>
      </c>
      <c r="BR77" s="19" t="n">
        <v>-0.00493363744697374</v>
      </c>
      <c r="CF77" s="16" t="n">
        <v>53</v>
      </c>
      <c r="CG77" s="16" t="n">
        <v>-0.00309630696890554</v>
      </c>
      <c r="CH77" s="16" t="n">
        <v>0.0409239926164281</v>
      </c>
      <c r="CX77" s="13" t="n">
        <v>36602</v>
      </c>
      <c r="CY77" s="16" t="n">
        <v>0.00184713371820138</v>
      </c>
      <c r="CZ77" s="16" t="n">
        <v>-0.00454740374520408</v>
      </c>
    </row>
    <row r="78" customFormat="false" ht="12.75" hidden="false" customHeight="false" outlineLevel="0" collapsed="false">
      <c r="A78" s="13" t="n">
        <v>36117</v>
      </c>
      <c r="B78" s="1" t="n">
        <v>4.3289999961853</v>
      </c>
      <c r="C78" s="2" t="n">
        <v>10478.8603515625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2" t="n">
        <f aca="false">VLOOKUP($F78,$A$2:$D$505,3,FALSE())</f>
        <v>13807.5703125</v>
      </c>
      <c r="I78" s="1" t="n">
        <f aca="false">VLOOKUP($F78,$A$2:$D$505,4,FALSE())</f>
        <v>53.5</v>
      </c>
      <c r="K78" s="13" t="n">
        <v>36117</v>
      </c>
      <c r="L78" s="1" t="n">
        <f aca="false">B77/100/250</f>
        <v>0.000172119998931885</v>
      </c>
      <c r="M78" s="1" t="n">
        <f aca="false">(C78-C77)/C77</f>
        <v>0.00609393457829221</v>
      </c>
      <c r="N78" s="1" t="n">
        <f aca="false">(D78-D77)/D77</f>
        <v>0.0196892780612189</v>
      </c>
      <c r="O78" s="1" t="n">
        <f aca="false">M78-L78</f>
        <v>0.00592181457936032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0.028375821106949</v>
      </c>
      <c r="U78" s="1" t="n">
        <f aca="false">(I78-I77)/I77</f>
        <v>0.0388349514563107</v>
      </c>
      <c r="V78" s="1" t="n">
        <f aca="false">T78-S78</f>
        <v>0.0273598595699546</v>
      </c>
      <c r="W78" s="1" t="n">
        <f aca="false">U78-S78</f>
        <v>0.0378189899193163</v>
      </c>
      <c r="AH78" s="13" t="n">
        <v>36087</v>
      </c>
      <c r="AI78" s="19" t="n">
        <v>0.00426526116674033</v>
      </c>
      <c r="AJ78" s="19" t="n">
        <v>-0.0149862898688591</v>
      </c>
      <c r="AX78" s="16" t="n">
        <v>54</v>
      </c>
      <c r="AY78" s="16" t="n">
        <v>0.0194253802711936</v>
      </c>
      <c r="AZ78" s="16" t="n">
        <v>-0.0277948410209476</v>
      </c>
      <c r="BA78" s="0"/>
      <c r="BB78" s="0"/>
      <c r="BC78" s="0"/>
      <c r="BD78" s="0"/>
      <c r="BE78" s="0"/>
      <c r="BF78" s="0"/>
      <c r="BP78" s="13" t="n">
        <v>36087</v>
      </c>
      <c r="BQ78" s="19" t="n">
        <v>-0.00653791456709706</v>
      </c>
      <c r="BR78" s="19" t="n">
        <v>-0.00361836326256549</v>
      </c>
      <c r="CF78" s="16" t="n">
        <v>54</v>
      </c>
      <c r="CG78" s="16" t="n">
        <v>0.0173133658742842</v>
      </c>
      <c r="CH78" s="16" t="n">
        <v>-0.0256828266240382</v>
      </c>
      <c r="CX78" s="13" t="n">
        <v>36605</v>
      </c>
      <c r="CY78" s="16" t="n">
        <v>-0.00422764581945124</v>
      </c>
      <c r="CZ78" s="16" t="n">
        <v>-0.00570015201448378</v>
      </c>
    </row>
    <row r="79" customFormat="false" ht="12.75" hidden="false" customHeight="false" outlineLevel="0" collapsed="false">
      <c r="A79" s="13" t="n">
        <v>36118</v>
      </c>
      <c r="B79" s="1" t="n">
        <v>4.34000015258789</v>
      </c>
      <c r="C79" s="2" t="n">
        <v>10547.2001953125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2" t="n">
        <f aca="false">VLOOKUP($F79,$A$2:$D$505,3,FALSE())</f>
        <v>13451.83984375</v>
      </c>
      <c r="I79" s="1" t="n">
        <f aca="false">VLOOKUP($F79,$A$2:$D$505,4,FALSE())</f>
        <v>61.125</v>
      </c>
      <c r="K79" s="13" t="n">
        <v>36118</v>
      </c>
      <c r="L79" s="1" t="n">
        <f aca="false">B78/100/250</f>
        <v>0.000173159999847412</v>
      </c>
      <c r="M79" s="1" t="n">
        <f aca="false">(C79-C78)/C78</f>
        <v>0.00652168665839791</v>
      </c>
      <c r="N79" s="1" t="n">
        <f aca="false">(D79-D78)/D78</f>
        <v>0.00227272727272727</v>
      </c>
      <c r="O79" s="1" t="n">
        <f aca="false">M79-L79</f>
        <v>0.0063485266585505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-0.0257634370637937</v>
      </c>
      <c r="U79" s="1" t="n">
        <f aca="false">(I79-I78)/I78</f>
        <v>0.142523364485981</v>
      </c>
      <c r="V79" s="1" t="n">
        <f aca="false">T79-S79</f>
        <v>-0.0267928601722614</v>
      </c>
      <c r="W79" s="1" t="n">
        <f aca="false">U79-S79</f>
        <v>0.141493941377514</v>
      </c>
      <c r="AH79" s="13" t="n">
        <v>36088</v>
      </c>
      <c r="AI79" s="19" t="n">
        <v>0.00196301372121368</v>
      </c>
      <c r="AJ79" s="19" t="n">
        <v>0.0050222823075519</v>
      </c>
      <c r="AX79" s="16" t="n">
        <v>55</v>
      </c>
      <c r="AY79" s="16" t="n">
        <v>0.0248208820448126</v>
      </c>
      <c r="AZ79" s="16" t="n">
        <v>-0.0385816108647362</v>
      </c>
      <c r="BA79" s="0"/>
      <c r="BB79" s="0"/>
      <c r="BC79" s="0"/>
      <c r="BD79" s="0"/>
      <c r="BE79" s="0"/>
      <c r="BF79" s="0"/>
      <c r="BP79" s="13" t="n">
        <v>36088</v>
      </c>
      <c r="BQ79" s="19" t="n">
        <v>0.00860555607146881</v>
      </c>
      <c r="BR79" s="19" t="n">
        <v>0.0376530323695819</v>
      </c>
      <c r="CF79" s="16" t="n">
        <v>55</v>
      </c>
      <c r="CG79" s="16" t="n">
        <v>0.0221222445154165</v>
      </c>
      <c r="CH79" s="16" t="n">
        <v>-0.0358829733353401</v>
      </c>
      <c r="CX79" s="13" t="n">
        <v>36606</v>
      </c>
      <c r="CY79" s="16" t="n">
        <v>0.0023766874837866</v>
      </c>
      <c r="CZ79" s="16" t="n">
        <v>0.0441137409574167</v>
      </c>
    </row>
    <row r="80" customFormat="false" ht="12.75" hidden="false" customHeight="false" outlineLevel="0" collapsed="false">
      <c r="A80" s="13" t="n">
        <v>36119</v>
      </c>
      <c r="B80" s="1" t="n">
        <v>4.3600001335144</v>
      </c>
      <c r="C80" s="2" t="n">
        <v>10632.349609375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2" t="n">
        <f aca="false">VLOOKUP($F80,$A$2:$D$505,3,FALSE())</f>
        <v>13416.3203125</v>
      </c>
      <c r="I80" s="1" t="n">
        <f aca="false">VLOOKUP($F80,$A$2:$D$505,4,FALSE())</f>
        <v>62.875</v>
      </c>
      <c r="K80" s="13" t="n">
        <v>36119</v>
      </c>
      <c r="L80" s="1" t="n">
        <f aca="false">B79/100/250</f>
        <v>0.000173600006103516</v>
      </c>
      <c r="M80" s="1" t="n">
        <f aca="false">(C80-C79)/C79</f>
        <v>0.00807317700296834</v>
      </c>
      <c r="N80" s="1" t="n">
        <f aca="false">(D80-D79)/D79</f>
        <v>0.0090702947845805</v>
      </c>
      <c r="O80" s="1" t="n">
        <f aca="false">M80-L80</f>
        <v>0.00789957699686482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-0.00264049614495694</v>
      </c>
      <c r="U80" s="1" t="n">
        <f aca="false">(I80-I79)/I79</f>
        <v>0.0286298568507157</v>
      </c>
      <c r="V80" s="1" t="n">
        <f aca="false">T80-S80</f>
        <v>-0.00368068843724374</v>
      </c>
      <c r="W80" s="1" t="n">
        <f aca="false">U80-S80</f>
        <v>0.027589664558429</v>
      </c>
      <c r="AH80" s="13" t="n">
        <v>36089</v>
      </c>
      <c r="AI80" s="19" t="n">
        <v>0.00272236594362938</v>
      </c>
      <c r="AJ80" s="19" t="n">
        <v>-0.00642968496813235</v>
      </c>
      <c r="AX80" s="16" t="n">
        <v>56</v>
      </c>
      <c r="AY80" s="16" t="n">
        <v>-0.0264275473136219</v>
      </c>
      <c r="AZ80" s="16" t="n">
        <v>-0.0165193227635261</v>
      </c>
      <c r="BA80" s="0"/>
      <c r="BB80" s="0"/>
      <c r="BC80" s="0"/>
      <c r="BD80" s="0"/>
      <c r="BE80" s="0"/>
      <c r="BF80" s="0"/>
      <c r="BP80" s="13" t="n">
        <v>36089</v>
      </c>
      <c r="BQ80" s="19" t="n">
        <v>0.00499559018018134</v>
      </c>
      <c r="BR80" s="19" t="n">
        <v>0.0409417372007799</v>
      </c>
      <c r="CF80" s="16" t="n">
        <v>56</v>
      </c>
      <c r="CG80" s="16" t="n">
        <v>-0.0235542259360145</v>
      </c>
      <c r="CH80" s="16" t="n">
        <v>-0.0193926441411335</v>
      </c>
      <c r="CX80" s="13" t="n">
        <v>36607</v>
      </c>
      <c r="CY80" s="16" t="n">
        <v>0.00350417611187948</v>
      </c>
      <c r="CZ80" s="16" t="n">
        <v>0.0426630712748801</v>
      </c>
    </row>
    <row r="81" customFormat="false" ht="12.75" hidden="false" customHeight="false" outlineLevel="0" collapsed="false">
      <c r="A81" s="13" t="n">
        <v>36122</v>
      </c>
      <c r="B81" s="1" t="n">
        <v>4.4850001335144</v>
      </c>
      <c r="C81" s="2" t="n">
        <v>10831.26953125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2" t="n">
        <f aca="false">VLOOKUP($F81,$A$2:$D$505,3,FALSE())</f>
        <v>13554.58984375</v>
      </c>
      <c r="I81" s="1" t="n">
        <f aca="false">VLOOKUP($F81,$A$2:$D$505,4,FALSE())</f>
        <v>66.4375</v>
      </c>
      <c r="K81" s="13" t="n">
        <v>36122</v>
      </c>
      <c r="L81" s="1" t="n">
        <f aca="false">B80/100/250</f>
        <v>0.000174400005340576</v>
      </c>
      <c r="M81" s="1" t="n">
        <f aca="false">(C81-C80)/C80</f>
        <v>0.0187089335079429</v>
      </c>
      <c r="N81" s="1" t="n">
        <f aca="false">(D81-D80)/D80</f>
        <v>0.0123685343881671</v>
      </c>
      <c r="O81" s="1" t="n">
        <f aca="false">M81-L81</f>
        <v>0.0185345335026024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0.0103060696248564</v>
      </c>
      <c r="U81" s="1" t="n">
        <f aca="false">(I81-I80)/I80</f>
        <v>0.0566600397614314</v>
      </c>
      <c r="V81" s="1" t="n">
        <f aca="false">T81-S81</f>
        <v>0.00924895419842605</v>
      </c>
      <c r="W81" s="1" t="n">
        <f aca="false">U81-S81</f>
        <v>0.0556029243350011</v>
      </c>
      <c r="AH81" s="13" t="n">
        <v>36090</v>
      </c>
      <c r="AI81" s="19" t="n">
        <v>0.00397408588081394</v>
      </c>
      <c r="AJ81" s="19" t="n">
        <v>-0.0159780271077009</v>
      </c>
      <c r="AX81" s="16" t="n">
        <v>57</v>
      </c>
      <c r="AY81" s="16" t="n">
        <v>0.00804355428442264</v>
      </c>
      <c r="AZ81" s="16" t="n">
        <v>-0.0301695461086805</v>
      </c>
      <c r="BA81" s="0"/>
      <c r="BB81" s="0"/>
      <c r="BC81" s="0"/>
      <c r="BD81" s="0"/>
      <c r="BE81" s="0"/>
      <c r="BF81" s="0"/>
      <c r="BP81" s="13" t="n">
        <v>36090</v>
      </c>
      <c r="BQ81" s="19" t="n">
        <v>0.00602821665834361</v>
      </c>
      <c r="BR81" s="19" t="n">
        <v>-0.0337347190783386</v>
      </c>
      <c r="CF81" s="16" t="n">
        <v>57</v>
      </c>
      <c r="CG81" s="16" t="n">
        <v>0.00716902301585257</v>
      </c>
      <c r="CH81" s="16" t="n">
        <v>-0.0292950148401104</v>
      </c>
      <c r="CX81" s="13" t="n">
        <v>36608</v>
      </c>
      <c r="CY81" s="16" t="n">
        <v>0.00168253464580096</v>
      </c>
      <c r="CZ81" s="16" t="n">
        <v>-0.0291596370604554</v>
      </c>
    </row>
    <row r="82" customFormat="false" ht="12.75" hidden="false" customHeight="false" outlineLevel="0" collapsed="false">
      <c r="A82" s="13" t="n">
        <v>36123</v>
      </c>
      <c r="B82" s="1" t="n">
        <v>4.48899984359741</v>
      </c>
      <c r="C82" s="2" t="n">
        <v>10783.5302734375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2" t="n">
        <f aca="false">VLOOKUP($F82,$A$2:$D$505,3,FALSE())</f>
        <v>13422.2001953125</v>
      </c>
      <c r="I82" s="1" t="n">
        <f aca="false">VLOOKUP($F82,$A$2:$D$505,4,FALSE())</f>
        <v>69.875</v>
      </c>
      <c r="K82" s="13" t="n">
        <v>36123</v>
      </c>
      <c r="L82" s="1" t="n">
        <f aca="false">B81/100/250</f>
        <v>0.000179400005340576</v>
      </c>
      <c r="M82" s="1" t="n">
        <f aca="false">(C82-C81)/C81</f>
        <v>-0.0044075403787861</v>
      </c>
      <c r="N82" s="1" t="n">
        <f aca="false">(D82-D81)/D81</f>
        <v>-0.00555821438865637</v>
      </c>
      <c r="O82" s="1" t="n">
        <f aca="false">M82-L82</f>
        <v>-0.00458694038412668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-0.00976714529643585</v>
      </c>
      <c r="U82" s="1" t="n">
        <f aca="false">(I82-I81)/I81</f>
        <v>0.0517403574788335</v>
      </c>
      <c r="V82" s="1" t="n">
        <f aca="false">T82-S82</f>
        <v>-0.0108246453103742</v>
      </c>
      <c r="W82" s="1" t="n">
        <f aca="false">U82-S82</f>
        <v>0.0506828574648952</v>
      </c>
      <c r="AH82" s="13" t="n">
        <v>36091</v>
      </c>
      <c r="AI82" s="19" t="n">
        <v>-0.00261057661237068</v>
      </c>
      <c r="AJ82" s="19" t="n">
        <v>0.00964962121210959</v>
      </c>
      <c r="AX82" s="16" t="n">
        <v>58</v>
      </c>
      <c r="AY82" s="16" t="n">
        <v>-0.0140609521226299</v>
      </c>
      <c r="AZ82" s="16" t="n">
        <v>0.0425297581856632</v>
      </c>
      <c r="BA82" s="0"/>
      <c r="BB82" s="0"/>
      <c r="BC82" s="0"/>
      <c r="BD82" s="0"/>
      <c r="BE82" s="0"/>
      <c r="BF82" s="0"/>
      <c r="BP82" s="13" t="n">
        <v>36091</v>
      </c>
      <c r="BQ82" s="19" t="n">
        <v>0.000397059484439534</v>
      </c>
      <c r="BR82" s="19" t="n">
        <v>-0.0143246896176111</v>
      </c>
      <c r="CF82" s="16" t="n">
        <v>58</v>
      </c>
      <c r="CG82" s="16" t="n">
        <v>-0.0125321823944363</v>
      </c>
      <c r="CH82" s="16" t="n">
        <v>0.0410009884574697</v>
      </c>
      <c r="CX82" s="13" t="n">
        <v>36609</v>
      </c>
      <c r="CY82" s="16" t="n">
        <v>0.000488928441544325</v>
      </c>
      <c r="CZ82" s="16" t="n">
        <v>-0.0141875585785306</v>
      </c>
    </row>
    <row r="83" customFormat="false" ht="12.75" hidden="false" customHeight="false" outlineLevel="0" collapsed="false">
      <c r="A83" s="13" t="n">
        <v>36124</v>
      </c>
      <c r="B83" s="1" t="n">
        <v>4.46500015258789</v>
      </c>
      <c r="C83" s="2" t="n">
        <v>10836.9599609375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2" t="n">
        <f aca="false">VLOOKUP($F83,$A$2:$D$505,3,FALSE())</f>
        <v>13294.5703125</v>
      </c>
      <c r="I83" s="1" t="n">
        <f aca="false">VLOOKUP($F83,$A$2:$D$505,4,FALSE())</f>
        <v>65.4375</v>
      </c>
      <c r="K83" s="13" t="n">
        <v>36124</v>
      </c>
      <c r="L83" s="1" t="n">
        <f aca="false">B82/100/250</f>
        <v>0.000179559993743896</v>
      </c>
      <c r="M83" s="1" t="n">
        <f aca="false">(C83-C82)/C82</f>
        <v>0.0049547491540512</v>
      </c>
      <c r="N83" s="1" t="n">
        <f aca="false">(D83-D82)/D82</f>
        <v>-0.0189642906188965</v>
      </c>
      <c r="O83" s="1" t="n">
        <f aca="false">M83-L83</f>
        <v>0.00477518916030731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-0.00950886448982282</v>
      </c>
      <c r="U83" s="1" t="n">
        <f aca="false">(I83-I82)/I82</f>
        <v>-0.0635062611806798</v>
      </c>
      <c r="V83" s="1" t="n">
        <f aca="false">T83-S83</f>
        <v>-0.0105780952480497</v>
      </c>
      <c r="W83" s="1" t="n">
        <f aca="false">U83-S83</f>
        <v>-0.0645754919389066</v>
      </c>
      <c r="AH83" s="13" t="n">
        <v>36094</v>
      </c>
      <c r="AI83" s="19" t="n">
        <v>0.00158017881793087</v>
      </c>
      <c r="AJ83" s="19" t="n">
        <v>-0.0112595883363998</v>
      </c>
      <c r="AX83" s="16" t="n">
        <v>59</v>
      </c>
      <c r="AY83" s="16" t="n">
        <v>-0.00595078739242501</v>
      </c>
      <c r="AZ83" s="16" t="n">
        <v>-0.0459862251728789</v>
      </c>
      <c r="BA83" s="0"/>
      <c r="BB83" s="0"/>
      <c r="BC83" s="0"/>
      <c r="BD83" s="0"/>
      <c r="BE83" s="0"/>
      <c r="BF83" s="0"/>
      <c r="BP83" s="13" t="n">
        <v>36094</v>
      </c>
      <c r="BQ83" s="19" t="n">
        <v>-0.00144681990342533</v>
      </c>
      <c r="BR83" s="19" t="n">
        <v>0.0472246043442077</v>
      </c>
      <c r="CF83" s="16" t="n">
        <v>59</v>
      </c>
      <c r="CG83" s="16" t="n">
        <v>-0.00530379111897824</v>
      </c>
      <c r="CH83" s="16" t="n">
        <v>-0.0466332214463257</v>
      </c>
      <c r="CX83" s="13" t="n">
        <v>36612</v>
      </c>
      <c r="CY83" s="16" t="n">
        <v>-9.77793436402551E-005</v>
      </c>
      <c r="CZ83" s="16" t="n">
        <v>0.0461047237880847</v>
      </c>
    </row>
    <row r="84" customFormat="false" ht="12.75" hidden="false" customHeight="false" outlineLevel="0" collapsed="false">
      <c r="A84" s="13" t="n">
        <v>36126</v>
      </c>
      <c r="B84" s="1" t="n">
        <v>4.40899991989136</v>
      </c>
      <c r="C84" s="2" t="n">
        <v>10900.3896484375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2" t="n">
        <f aca="false">VLOOKUP($F84,$A$2:$D$505,3,FALSE())</f>
        <v>13693.2998046875</v>
      </c>
      <c r="I84" s="1" t="n">
        <f aca="false">VLOOKUP($F84,$A$2:$D$505,4,FALSE())</f>
        <v>69</v>
      </c>
      <c r="K84" s="13" t="n">
        <v>36126</v>
      </c>
      <c r="L84" s="1" t="n">
        <f aca="false">B83/100/250</f>
        <v>0.000178600006103516</v>
      </c>
      <c r="M84" s="1" t="n">
        <f aca="false">(C84-C83)/C83</f>
        <v>0.00585308866403828</v>
      </c>
      <c r="N84" s="1" t="n">
        <f aca="false">(D84-D83)/D83</f>
        <v>-0.0136517529533213</v>
      </c>
      <c r="O84" s="1" t="n">
        <f aca="false">M84-L84</f>
        <v>0.00567448865793476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0.0299919051774544</v>
      </c>
      <c r="U84" s="1" t="n">
        <f aca="false">(I84-I83)/I83</f>
        <v>0.0544412607449857</v>
      </c>
      <c r="V84" s="1" t="n">
        <f aca="false">T84-S84</f>
        <v>0.0289076744060228</v>
      </c>
      <c r="W84" s="1" t="n">
        <f aca="false">U84-S84</f>
        <v>0.0533570299735541</v>
      </c>
      <c r="AH84" s="13" t="n">
        <v>36095</v>
      </c>
      <c r="AI84" s="19" t="n">
        <v>-0.00188244656966727</v>
      </c>
      <c r="AJ84" s="19" t="n">
        <v>0.00533722590850394</v>
      </c>
      <c r="AX84" s="16" t="n">
        <v>60</v>
      </c>
      <c r="AY84" s="16" t="n">
        <v>-0.0246997310522175</v>
      </c>
      <c r="AZ84" s="16" t="n">
        <v>0.0238001156727373</v>
      </c>
      <c r="BA84" s="0"/>
      <c r="BB84" s="0"/>
      <c r="BC84" s="0"/>
      <c r="BD84" s="0"/>
      <c r="BE84" s="0"/>
      <c r="BF84" s="0"/>
      <c r="BP84" s="13" t="n">
        <v>36095</v>
      </c>
      <c r="BQ84" s="19" t="n">
        <v>-0.00564120509493113</v>
      </c>
      <c r="BR84" s="19" t="n">
        <v>-0.0277812556467689</v>
      </c>
      <c r="CF84" s="16" t="n">
        <v>60</v>
      </c>
      <c r="CG84" s="16" t="n">
        <v>-0.0220142656016682</v>
      </c>
      <c r="CH84" s="16" t="n">
        <v>0.0211146502221879</v>
      </c>
      <c r="CX84" s="13" t="n">
        <v>36613</v>
      </c>
      <c r="CY84" s="16" t="n">
        <v>-0.00271203753048565</v>
      </c>
      <c r="CZ84" s="16" t="n">
        <v>-0.0304829832164023</v>
      </c>
    </row>
    <row r="85" customFormat="false" ht="12.75" hidden="false" customHeight="false" outlineLevel="0" collapsed="false">
      <c r="A85" s="13" t="n">
        <v>36129</v>
      </c>
      <c r="B85" s="1" t="n">
        <v>4.3899998664856</v>
      </c>
      <c r="C85" s="2" t="n">
        <v>10650.2001953125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2" t="n">
        <f aca="false">VLOOKUP($F85,$A$2:$D$505,3,FALSE())</f>
        <v>13667.919921875</v>
      </c>
      <c r="I85" s="1" t="n">
        <f aca="false">VLOOKUP($F85,$A$2:$D$505,4,FALSE())</f>
        <v>67.1875</v>
      </c>
      <c r="K85" s="13" t="n">
        <v>36129</v>
      </c>
      <c r="L85" s="1" t="n">
        <f aca="false">B84/100/250</f>
        <v>0.000176359996795654</v>
      </c>
      <c r="M85" s="1" t="n">
        <f aca="false">(C85-C84)/C84</f>
        <v>-0.0229523403469217</v>
      </c>
      <c r="N85" s="1" t="n">
        <f aca="false">(D85-D84)/D84</f>
        <v>-0.0311508033863147</v>
      </c>
      <c r="O85" s="1" t="n">
        <f aca="false">M85-L85</f>
        <v>-0.0231287003437174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-0.00185345265016486</v>
      </c>
      <c r="U85" s="1" t="n">
        <f aca="false">(I85-I84)/I84</f>
        <v>-0.026268115942029</v>
      </c>
      <c r="V85" s="1" t="n">
        <f aca="false">T85-S85</f>
        <v>-0.00292787570654726</v>
      </c>
      <c r="W85" s="1" t="n">
        <f aca="false">U85-S85</f>
        <v>-0.0273425389984114</v>
      </c>
      <c r="AH85" s="13" t="n">
        <v>36096</v>
      </c>
      <c r="AI85" s="19" t="n">
        <v>0.000106436256675865</v>
      </c>
      <c r="AJ85" s="19" t="n">
        <v>-0.0110567516430738</v>
      </c>
      <c r="AX85" s="16" t="n">
        <v>61</v>
      </c>
      <c r="AY85" s="16" t="n">
        <v>0.0319863371227299</v>
      </c>
      <c r="AZ85" s="16" t="n">
        <v>-0.0613696574563928</v>
      </c>
      <c r="BA85" s="0"/>
      <c r="BB85" s="0"/>
      <c r="BC85" s="0"/>
      <c r="BD85" s="0"/>
      <c r="BE85" s="0"/>
      <c r="BF85" s="0"/>
      <c r="BP85" s="13" t="n">
        <v>36096</v>
      </c>
      <c r="BQ85" s="19" t="n">
        <v>-0.00365925200373852</v>
      </c>
      <c r="BR85" s="19" t="n">
        <v>0.0540743888245685</v>
      </c>
      <c r="CF85" s="16" t="n">
        <v>61</v>
      </c>
      <c r="CG85" s="16" t="n">
        <v>0.0285086392056506</v>
      </c>
      <c r="CH85" s="16" t="n">
        <v>-0.0578919595393135</v>
      </c>
      <c r="CX85" s="13" t="n">
        <v>36614</v>
      </c>
      <c r="CY85" s="16" t="n">
        <v>-0.00422095457931592</v>
      </c>
      <c r="CZ85" s="16" t="n">
        <v>0.0548647314033503</v>
      </c>
    </row>
    <row r="86" customFormat="false" ht="12.75" hidden="false" customHeight="false" outlineLevel="0" collapsed="false">
      <c r="A86" s="13" t="n">
        <v>36130</v>
      </c>
      <c r="B86" s="1" t="n">
        <v>4.38399982452393</v>
      </c>
      <c r="C86" s="2" t="n">
        <v>10731.48046875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2" t="n">
        <f aca="false">VLOOKUP($F86,$A$2:$D$505,3,FALSE())</f>
        <v>13608.75</v>
      </c>
      <c r="I86" s="1" t="n">
        <f aca="false">VLOOKUP($F86,$A$2:$D$505,4,FALSE())</f>
        <v>68.4375</v>
      </c>
      <c r="K86" s="13" t="n">
        <v>36130</v>
      </c>
      <c r="L86" s="1" t="n">
        <f aca="false">B85/100/250</f>
        <v>0.000175599994659424</v>
      </c>
      <c r="M86" s="1" t="n">
        <f aca="false">(C86-C85)/C85</f>
        <v>0.00763180709722941</v>
      </c>
      <c r="N86" s="1" t="n">
        <f aca="false">(D86-D85)/D85</f>
        <v>0.00358094714936756</v>
      </c>
      <c r="O86" s="1" t="n">
        <f aca="false">M86-L86</f>
        <v>0.00745620710256999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-0.00432910949238887</v>
      </c>
      <c r="U86" s="1" t="n">
        <f aca="false">(I86-I85)/I85</f>
        <v>0.0186046511627907</v>
      </c>
      <c r="V86" s="1" t="n">
        <f aca="false">T86-S86</f>
        <v>-0.0054160325597752</v>
      </c>
      <c r="W86" s="1" t="n">
        <f aca="false">U86-S86</f>
        <v>0.0175177280954044</v>
      </c>
      <c r="AH86" s="13" t="n">
        <v>36097</v>
      </c>
      <c r="AI86" s="19" t="n">
        <v>0.00757224722398866</v>
      </c>
      <c r="AJ86" s="19" t="n">
        <v>0.0019468228080064</v>
      </c>
      <c r="AX86" s="16" t="n">
        <v>62</v>
      </c>
      <c r="AY86" s="16" t="n">
        <v>-0.00556094444873709</v>
      </c>
      <c r="AZ86" s="16" t="n">
        <v>0.0160619805350549</v>
      </c>
      <c r="BA86" s="0"/>
      <c r="BB86" s="0"/>
      <c r="BC86" s="0"/>
      <c r="BD86" s="0"/>
      <c r="BE86" s="0"/>
      <c r="BF86" s="0"/>
      <c r="BP86" s="13" t="n">
        <v>36097</v>
      </c>
      <c r="BQ86" s="19" t="n">
        <v>-0.00737100439482589</v>
      </c>
      <c r="BR86" s="19" t="n">
        <v>-0.0508642115531917</v>
      </c>
      <c r="CF86" s="16" t="n">
        <v>62</v>
      </c>
      <c r="CG86" s="16" t="n">
        <v>-0.00495633364718883</v>
      </c>
      <c r="CH86" s="16" t="n">
        <v>0.0154573697335067</v>
      </c>
      <c r="CX86" s="13" t="n">
        <v>36615</v>
      </c>
      <c r="CY86" s="16" t="n">
        <v>-0.00433718657815536</v>
      </c>
      <c r="CZ86" s="16" t="n">
        <v>-0.0536693493695571</v>
      </c>
    </row>
    <row r="87" customFormat="false" ht="12.75" hidden="false" customHeight="false" outlineLevel="0" collapsed="false">
      <c r="A87" s="13" t="n">
        <v>36131</v>
      </c>
      <c r="B87" s="1" t="n">
        <v>4.36499977111816</v>
      </c>
      <c r="C87" s="2" t="n">
        <v>10702.349609375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2" t="n">
        <f aca="false">VLOOKUP($F87,$A$2:$D$505,3,FALSE())</f>
        <v>14521.2099609375</v>
      </c>
      <c r="I87" s="1" t="n">
        <f aca="false">VLOOKUP($F87,$A$2:$D$505,4,FALSE())</f>
        <v>75.0625</v>
      </c>
      <c r="K87" s="13" t="n">
        <v>36131</v>
      </c>
      <c r="L87" s="1" t="n">
        <f aca="false">B86/100/250</f>
        <v>0.000175359992980957</v>
      </c>
      <c r="M87" s="1" t="n">
        <f aca="false">(C87-C86)/C86</f>
        <v>-0.00271452382174378</v>
      </c>
      <c r="N87" s="1" t="n">
        <f aca="false">(D87-D86)/D86</f>
        <v>-0.0166071971712971</v>
      </c>
      <c r="O87" s="1" t="n">
        <f aca="false">M87-L87</f>
        <v>-0.00288988381472474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0.0670495057178286</v>
      </c>
      <c r="U87" s="1" t="n">
        <f aca="false">(I87-I86)/I86</f>
        <v>0.0968036529680365</v>
      </c>
      <c r="V87" s="1" t="n">
        <f aca="false">T87-S87</f>
        <v>0.0659568133793253</v>
      </c>
      <c r="W87" s="1" t="n">
        <f aca="false">U87-S87</f>
        <v>0.0957109606295332</v>
      </c>
      <c r="AH87" s="13" t="n">
        <v>36098</v>
      </c>
      <c r="AI87" s="19" t="n">
        <v>0.00597524463513188</v>
      </c>
      <c r="AJ87" s="19" t="n">
        <v>0.00584636304712136</v>
      </c>
      <c r="AX87" s="16" t="n">
        <v>63</v>
      </c>
      <c r="AY87" s="16" t="n">
        <v>-0.0322098615103355</v>
      </c>
      <c r="AZ87" s="16" t="n">
        <v>0.0425496955154154</v>
      </c>
      <c r="BA87" s="0"/>
      <c r="BB87" s="0"/>
      <c r="BC87" s="0"/>
      <c r="BD87" s="0"/>
      <c r="BE87" s="0"/>
      <c r="BF87" s="0"/>
      <c r="BP87" s="13" t="n">
        <v>36098</v>
      </c>
      <c r="BQ87" s="19" t="n">
        <v>0.00469648835613447</v>
      </c>
      <c r="BR87" s="19" t="n">
        <v>0.0341038526414407</v>
      </c>
      <c r="CF87" s="16" t="n">
        <v>63</v>
      </c>
      <c r="CG87" s="16" t="n">
        <v>-0.0287078610201229</v>
      </c>
      <c r="CH87" s="16" t="n">
        <v>0.0390476950252028</v>
      </c>
      <c r="CX87" s="13" t="n">
        <v>36616</v>
      </c>
      <c r="CY87" s="16" t="n">
        <v>0.00278199380516892</v>
      </c>
      <c r="CZ87" s="16" t="n">
        <v>0.0362466271835561</v>
      </c>
    </row>
    <row r="88" customFormat="false" ht="12.75" hidden="false" customHeight="false" outlineLevel="0" collapsed="false">
      <c r="A88" s="13" t="n">
        <v>36132</v>
      </c>
      <c r="B88" s="1" t="n">
        <v>4.33500003814697</v>
      </c>
      <c r="C88" s="2" t="n">
        <v>10543.33984375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2" t="n">
        <f aca="false">VLOOKUP($F88,$A$2:$D$505,3,FALSE())</f>
        <v>14384.650390625</v>
      </c>
      <c r="I88" s="1" t="n">
        <f aca="false">VLOOKUP($F88,$A$2:$D$505,4,FALSE())</f>
        <v>76.5</v>
      </c>
      <c r="K88" s="13" t="n">
        <v>36132</v>
      </c>
      <c r="L88" s="1" t="n">
        <f aca="false">B87/100/250</f>
        <v>0.000174599990844727</v>
      </c>
      <c r="M88" s="1" t="n">
        <f aca="false">(C88-C87)/C87</f>
        <v>-0.0148574632140321</v>
      </c>
      <c r="N88" s="1" t="n">
        <f aca="false">(D88-D87)/D87</f>
        <v>0.00119661619645385</v>
      </c>
      <c r="O88" s="1" t="n">
        <f aca="false">M88-L88</f>
        <v>-0.0150320632048768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-0.00940414543139652</v>
      </c>
      <c r="U88" s="1" t="n">
        <f aca="false">(I88-I87)/I87</f>
        <v>0.019150707743547</v>
      </c>
      <c r="V88" s="1" t="n">
        <f aca="false">T88-S88</f>
        <v>-0.010507030072457</v>
      </c>
      <c r="W88" s="1" t="n">
        <f aca="false">U88-S88</f>
        <v>0.0180478231024866</v>
      </c>
      <c r="AH88" s="13" t="n">
        <v>36101</v>
      </c>
      <c r="AI88" s="19" t="n">
        <v>0.0072235035582711</v>
      </c>
      <c r="AJ88" s="19" t="n">
        <v>0.0103880817562653</v>
      </c>
      <c r="AX88" s="16" t="n">
        <v>64</v>
      </c>
      <c r="AY88" s="16" t="n">
        <v>0.0129884884054256</v>
      </c>
      <c r="AZ88" s="16" t="n">
        <v>-0.0537556747955001</v>
      </c>
      <c r="BA88" s="0"/>
      <c r="BB88" s="0"/>
      <c r="BC88" s="0"/>
      <c r="BD88" s="0"/>
      <c r="BE88" s="0"/>
      <c r="BF88" s="0"/>
      <c r="BP88" s="13" t="n">
        <v>36101</v>
      </c>
      <c r="BQ88" s="19" t="n">
        <v>-0.0051918635029578</v>
      </c>
      <c r="BR88" s="19" t="n">
        <v>-0.0125664318654342</v>
      </c>
      <c r="CF88" s="16" t="n">
        <v>64</v>
      </c>
      <c r="CG88" s="16" t="n">
        <v>0.0115763217387566</v>
      </c>
      <c r="CH88" s="16" t="n">
        <v>-0.0523435081288311</v>
      </c>
      <c r="CX88" s="13" t="n">
        <v>36619</v>
      </c>
      <c r="CY88" s="16" t="n">
        <v>-0.00823513193135629</v>
      </c>
      <c r="CZ88" s="16" t="n">
        <v>-0.00929408342757527</v>
      </c>
    </row>
    <row r="89" customFormat="false" ht="12.75" hidden="false" customHeight="false" outlineLevel="0" collapsed="false">
      <c r="A89" s="13" t="n">
        <v>36133</v>
      </c>
      <c r="B89" s="1" t="n">
        <v>4.37200021743774</v>
      </c>
      <c r="C89" s="2" t="n">
        <v>10743.650390625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2" t="n">
        <f aca="false">VLOOKUP($F89,$A$2:$D$505,3,FALSE())</f>
        <v>13948.5400390625</v>
      </c>
      <c r="I89" s="1" t="n">
        <f aca="false">VLOOKUP($F89,$A$2:$D$505,4,FALSE())</f>
        <v>66.5625</v>
      </c>
      <c r="K89" s="13" t="n">
        <v>36133</v>
      </c>
      <c r="L89" s="1" t="n">
        <f aca="false">B88/100/250</f>
        <v>0.000173400001525879</v>
      </c>
      <c r="M89" s="1" t="n">
        <f aca="false">(C89-C88)/C88</f>
        <v>0.0189987755154969</v>
      </c>
      <c r="N89" s="1" t="n">
        <f aca="false">(D89-D88)/D88</f>
        <v>0.055421686746988</v>
      </c>
      <c r="O89" s="1" t="n">
        <f aca="false">M89-L89</f>
        <v>0.018825375513971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-0.0303177581463314</v>
      </c>
      <c r="U89" s="1" t="n">
        <f aca="false">(I89-I88)/I88</f>
        <v>-0.129901960784314</v>
      </c>
      <c r="V89" s="1" t="n">
        <f aca="false">T89-S89</f>
        <v>-0.0314171812247216</v>
      </c>
      <c r="W89" s="1" t="n">
        <f aca="false">U89-S89</f>
        <v>-0.131001383862704</v>
      </c>
      <c r="AH89" s="13" t="n">
        <v>36102</v>
      </c>
      <c r="AI89" s="19" t="n">
        <v>-0.000643065056513271</v>
      </c>
      <c r="AJ89" s="19" t="n">
        <v>0.0260820424632525</v>
      </c>
      <c r="AX89" s="16" t="n">
        <v>65</v>
      </c>
      <c r="AY89" s="16" t="n">
        <v>0.041448153940168</v>
      </c>
      <c r="AZ89" s="16" t="n">
        <v>-0.0274831654131547</v>
      </c>
      <c r="BA89" s="0"/>
      <c r="BB89" s="0"/>
      <c r="BC89" s="0"/>
      <c r="BD89" s="0"/>
      <c r="BE89" s="0"/>
      <c r="BF89" s="0"/>
      <c r="BP89" s="13" t="n">
        <v>36102</v>
      </c>
      <c r="BQ89" s="19" t="n">
        <v>-0.00499737540373697</v>
      </c>
      <c r="BR89" s="19" t="n">
        <v>-0.105679121951767</v>
      </c>
      <c r="CF89" s="16" t="n">
        <v>65</v>
      </c>
      <c r="CG89" s="16" t="n">
        <v>0.0369417248960599</v>
      </c>
      <c r="CH89" s="16" t="n">
        <v>-0.0229767363690466</v>
      </c>
      <c r="CX89" s="13" t="n">
        <v>36620</v>
      </c>
      <c r="CY89" s="16" t="n">
        <v>-0.00190985056151437</v>
      </c>
      <c r="CZ89" s="16" t="n">
        <v>-0.108540446804671</v>
      </c>
    </row>
    <row r="90" customFormat="false" ht="12.75" hidden="false" customHeight="false" outlineLevel="0" collapsed="false">
      <c r="A90" s="13" t="n">
        <v>36136</v>
      </c>
      <c r="B90" s="1" t="n">
        <v>4.37599992752075</v>
      </c>
      <c r="C90" s="2" t="n">
        <v>10849.08984375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2" t="n">
        <f aca="false">VLOOKUP($F90,$A$2:$D$505,3,FALSE())</f>
        <v>13586.2900390625</v>
      </c>
      <c r="I90" s="1" t="n">
        <f aca="false">VLOOKUP($F90,$A$2:$D$505,4,FALSE())</f>
        <v>71.125</v>
      </c>
      <c r="K90" s="13" t="n">
        <v>36136</v>
      </c>
      <c r="L90" s="1" t="n">
        <f aca="false">B89/100/250</f>
        <v>0.00017488000869751</v>
      </c>
      <c r="M90" s="1" t="n">
        <f aca="false">(C90-C89)/C89</f>
        <v>0.00981411804101587</v>
      </c>
      <c r="N90" s="1" t="n">
        <f aca="false">(D90-D89)/D89</f>
        <v>-0.0125479502220676</v>
      </c>
      <c r="O90" s="1" t="n">
        <f aca="false">M90-L90</f>
        <v>0.00963923803231836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-0.0259704599180652</v>
      </c>
      <c r="U90" s="1" t="n">
        <f aca="false">(I90-I89)/I89</f>
        <v>0.0685446009389671</v>
      </c>
      <c r="V90" s="1" t="n">
        <f aca="false">T90-S90</f>
        <v>-0.0270662291400313</v>
      </c>
      <c r="W90" s="1" t="n">
        <f aca="false">U90-S90</f>
        <v>0.0674488317170011</v>
      </c>
      <c r="AH90" s="13" t="n">
        <v>36103</v>
      </c>
      <c r="AI90" s="19" t="n">
        <v>0.00376455267529886</v>
      </c>
      <c r="AJ90" s="19" t="n">
        <v>0.0153471309420556</v>
      </c>
      <c r="AX90" s="16" t="n">
        <v>66</v>
      </c>
      <c r="AY90" s="16" t="n">
        <v>0.0128177740241953</v>
      </c>
      <c r="AZ90" s="16" t="n">
        <v>0.0123721706642958</v>
      </c>
      <c r="BA90" s="0"/>
      <c r="BB90" s="0"/>
      <c r="BC90" s="0"/>
      <c r="BD90" s="0"/>
      <c r="BE90" s="0"/>
      <c r="BF90" s="0"/>
      <c r="BP90" s="13" t="n">
        <v>36103</v>
      </c>
      <c r="BQ90" s="19" t="n">
        <v>-0.000310857536329886</v>
      </c>
      <c r="BR90" s="19" t="n">
        <v>0.017276154621018</v>
      </c>
      <c r="CF90" s="16" t="n">
        <v>66</v>
      </c>
      <c r="CG90" s="16" t="n">
        <v>0.0114241681901012</v>
      </c>
      <c r="CH90" s="16" t="n">
        <v>0.0137657764983899</v>
      </c>
      <c r="CX90" s="13" t="n">
        <v>36621</v>
      </c>
      <c r="CY90" s="16" t="n">
        <v>0.000530267345355289</v>
      </c>
      <c r="CZ90" s="16" t="n">
        <v>0.0166617097320086</v>
      </c>
    </row>
    <row r="91" customFormat="false" ht="12.75" hidden="false" customHeight="false" outlineLevel="0" collapsed="false">
      <c r="A91" s="13" t="n">
        <v>36137</v>
      </c>
      <c r="B91" s="1" t="n">
        <v>4.30900001525879</v>
      </c>
      <c r="C91" s="2" t="n">
        <v>10808.66015625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2" t="n">
        <f aca="false">VLOOKUP($F91,$A$2:$D$505,3,FALSE())</f>
        <v>13221.419921875</v>
      </c>
      <c r="I91" s="1" t="n">
        <f aca="false">VLOOKUP($F91,$A$2:$D$505,4,FALSE())</f>
        <v>70.5</v>
      </c>
      <c r="K91" s="13" t="n">
        <v>36137</v>
      </c>
      <c r="L91" s="1" t="n">
        <f aca="false">B90/100/250</f>
        <v>0.00017503999710083</v>
      </c>
      <c r="M91" s="1" t="n">
        <f aca="false">(C91-C90)/C90</f>
        <v>-0.00372655108237406</v>
      </c>
      <c r="N91" s="1" t="n">
        <f aca="false">(D91-D90)/D90</f>
        <v>0.00462423471265161</v>
      </c>
      <c r="O91" s="1" t="n">
        <f aca="false">M91-L91</f>
        <v>-0.00390159107947489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-0.0268557579838534</v>
      </c>
      <c r="U91" s="1" t="n">
        <f aca="false">(I91-I90)/I90</f>
        <v>-0.00878734622144113</v>
      </c>
      <c r="V91" s="1" t="n">
        <f aca="false">T91-S91</f>
        <v>-0.0279447964659325</v>
      </c>
      <c r="W91" s="1" t="n">
        <f aca="false">U91-S91</f>
        <v>-0.00987638470352027</v>
      </c>
      <c r="AH91" s="13" t="n">
        <v>36104</v>
      </c>
      <c r="AI91" s="19" t="n">
        <v>0.0056390724260409</v>
      </c>
      <c r="AJ91" s="19" t="n">
        <v>-0.00804436392099238</v>
      </c>
      <c r="AX91" s="16" t="n">
        <v>67</v>
      </c>
      <c r="AY91" s="16" t="n">
        <v>0.0299935565118517</v>
      </c>
      <c r="AZ91" s="16" t="n">
        <v>0.0152138259398127</v>
      </c>
      <c r="BA91" s="0"/>
      <c r="BB91" s="0"/>
      <c r="BC91" s="0"/>
      <c r="BD91" s="0"/>
      <c r="BE91" s="0"/>
      <c r="BF91" s="0"/>
      <c r="BP91" s="13" t="n">
        <v>36104</v>
      </c>
      <c r="BQ91" s="19" t="n">
        <v>0.0058337687646591</v>
      </c>
      <c r="BR91" s="19" t="n">
        <v>0.0145955882324771</v>
      </c>
      <c r="CF91" s="16" t="n">
        <v>67</v>
      </c>
      <c r="CG91" s="16" t="n">
        <v>0.0267325226333291</v>
      </c>
      <c r="CH91" s="16" t="n">
        <v>0.0184748598183353</v>
      </c>
      <c r="CX91" s="13" t="n">
        <v>36622</v>
      </c>
      <c r="CY91" s="16" t="n">
        <v>0.00254260434363581</v>
      </c>
      <c r="CZ91" s="16" t="n">
        <v>0.0181146726516694</v>
      </c>
    </row>
    <row r="92" customFormat="false" ht="12.75" hidden="false" customHeight="false" outlineLevel="0" collapsed="false">
      <c r="A92" s="13" t="n">
        <v>36138</v>
      </c>
      <c r="B92" s="1" t="n">
        <v>4.30999994277954</v>
      </c>
      <c r="C92" s="2" t="n">
        <v>10817.5400390625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2" t="n">
        <f aca="false">VLOOKUP($F92,$A$2:$D$505,3,FALSE())</f>
        <v>13449.26953125</v>
      </c>
      <c r="I92" s="1" t="n">
        <f aca="false">VLOOKUP($F92,$A$2:$D$505,4,FALSE())</f>
        <v>72.9375</v>
      </c>
      <c r="K92" s="13" t="n">
        <v>36138</v>
      </c>
      <c r="L92" s="1" t="n">
        <f aca="false">B91/100/250</f>
        <v>0.000172360000610352</v>
      </c>
      <c r="M92" s="1" t="n">
        <f aca="false">(C92-C91)/C91</f>
        <v>0.000821552596171256</v>
      </c>
      <c r="N92" s="1" t="n">
        <f aca="false">(D92-D91)/D91</f>
        <v>0.0023014747966807</v>
      </c>
      <c r="O92" s="1" t="n">
        <f aca="false">M92-L92</f>
        <v>0.000649192595560904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0.017233369087538</v>
      </c>
      <c r="U92" s="1" t="n">
        <f aca="false">(I92-I91)/I91</f>
        <v>0.0345744680851064</v>
      </c>
      <c r="V92" s="1" t="n">
        <f aca="false">T92-S92</f>
        <v>0.0161479844618831</v>
      </c>
      <c r="W92" s="1" t="n">
        <f aca="false">U92-S92</f>
        <v>0.0334890834594514</v>
      </c>
      <c r="AH92" s="13" t="n">
        <v>36105</v>
      </c>
      <c r="AI92" s="19" t="n">
        <v>0.00348919782493117</v>
      </c>
      <c r="AJ92" s="19" t="n">
        <v>-0.00700724843833449</v>
      </c>
      <c r="AX92" s="16" t="n">
        <v>68</v>
      </c>
      <c r="AY92" s="16" t="n">
        <v>-0.00773351310716002</v>
      </c>
      <c r="AZ92" s="16" t="n">
        <v>-0.13032262589224</v>
      </c>
      <c r="BA92" s="0"/>
      <c r="BB92" s="0"/>
      <c r="BC92" s="0"/>
      <c r="BD92" s="0"/>
      <c r="BE92" s="0"/>
      <c r="BF92" s="0"/>
      <c r="BP92" s="13" t="n">
        <v>36105</v>
      </c>
      <c r="BQ92" s="19" t="n">
        <v>0.00564223591886687</v>
      </c>
      <c r="BR92" s="19" t="n">
        <v>0.0465665465584725</v>
      </c>
      <c r="CF92" s="16" t="n">
        <v>68</v>
      </c>
      <c r="CG92" s="16" t="n">
        <v>-0.00689269090481525</v>
      </c>
      <c r="CH92" s="16" t="n">
        <v>-0.131163448094585</v>
      </c>
      <c r="CX92" s="13" t="n">
        <v>36623</v>
      </c>
      <c r="CY92" s="16" t="n">
        <v>0.00452080165000765</v>
      </c>
      <c r="CZ92" s="16" t="n">
        <v>0.047917100833893</v>
      </c>
    </row>
    <row r="93" customFormat="false" ht="12.75" hidden="false" customHeight="false" outlineLevel="0" collapsed="false">
      <c r="A93" s="13" t="n">
        <v>36139</v>
      </c>
      <c r="B93" s="1" t="n">
        <v>4.3600001335144</v>
      </c>
      <c r="C93" s="2" t="n">
        <v>10647.0595703125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2" t="n">
        <f aca="false">VLOOKUP($F93,$A$2:$D$505,3,FALSE())</f>
        <v>13179.240234375</v>
      </c>
      <c r="I93" s="1" t="n">
        <f aca="false">VLOOKUP($F93,$A$2:$D$505,4,FALSE())</f>
        <v>74.625</v>
      </c>
      <c r="K93" s="13" t="n">
        <v>36139</v>
      </c>
      <c r="L93" s="1" t="n">
        <f aca="false">B92/100/250</f>
        <v>0.000172399997711182</v>
      </c>
      <c r="M93" s="1" t="n">
        <f aca="false">(C93-C92)/C92</f>
        <v>-0.015759633718423</v>
      </c>
      <c r="N93" s="1" t="n">
        <f aca="false">(D93-D92)/D92</f>
        <v>-0.00459238034573891</v>
      </c>
      <c r="O93" s="1" t="n">
        <f aca="false">M93-L93</f>
        <v>-0.0159320337161342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-0.0200776180630163</v>
      </c>
      <c r="U93" s="1" t="n">
        <f aca="false">(I93-I92)/I92</f>
        <v>0.0231362467866324</v>
      </c>
      <c r="V93" s="1" t="n">
        <f aca="false">T93-S93</f>
        <v>-0.0211522334131527</v>
      </c>
      <c r="W93" s="1" t="n">
        <f aca="false">U93-S93</f>
        <v>0.022061631436496</v>
      </c>
      <c r="AH93" s="13" t="n">
        <v>36108</v>
      </c>
      <c r="AI93" s="19" t="n">
        <v>-0.00371549713748381</v>
      </c>
      <c r="AJ93" s="19" t="n">
        <v>0.0483269692219066</v>
      </c>
      <c r="AX93" s="16" t="n">
        <v>69</v>
      </c>
      <c r="AY93" s="16" t="n">
        <v>-0.00307428703202618</v>
      </c>
      <c r="AZ93" s="16" t="n">
        <v>0.0670195954943119</v>
      </c>
      <c r="BA93" s="0"/>
      <c r="BB93" s="0"/>
      <c r="BC93" s="0"/>
      <c r="BD93" s="0"/>
      <c r="BE93" s="0"/>
      <c r="BF93" s="0"/>
      <c r="BP93" s="13" t="n">
        <v>36108</v>
      </c>
      <c r="BQ93" s="19" t="n">
        <v>-0.00760441214322697</v>
      </c>
      <c r="BR93" s="19" t="n">
        <v>-0.0101068253366965</v>
      </c>
      <c r="CF93" s="16" t="n">
        <v>69</v>
      </c>
      <c r="CG93" s="16" t="n">
        <v>-0.00274003676864782</v>
      </c>
      <c r="CH93" s="16" t="n">
        <v>0.0666853452309336</v>
      </c>
      <c r="CX93" s="13" t="n">
        <v>36626</v>
      </c>
      <c r="CY93" s="16" t="n">
        <v>-0.00626218803918411</v>
      </c>
      <c r="CZ93" s="16" t="n">
        <v>-0.0112203294433334</v>
      </c>
    </row>
    <row r="94" customFormat="false" ht="12.75" hidden="false" customHeight="false" outlineLevel="0" collapsed="false">
      <c r="A94" s="13" t="n">
        <v>36140</v>
      </c>
      <c r="B94" s="1" t="n">
        <v>4.40000009536743</v>
      </c>
      <c r="C94" s="2" t="n">
        <v>10643.580078125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2" t="n">
        <f aca="false">VLOOKUP($F94,$A$2:$D$505,3,FALSE())</f>
        <v>12789</v>
      </c>
      <c r="I94" s="1" t="n">
        <f aca="false">VLOOKUP($F94,$A$2:$D$505,4,FALSE())</f>
        <v>74.75</v>
      </c>
      <c r="K94" s="13" t="n">
        <v>36140</v>
      </c>
      <c r="L94" s="1" t="n">
        <f aca="false">B93/100/250</f>
        <v>0.000174400005340576</v>
      </c>
      <c r="M94" s="1" t="n">
        <f aca="false">(C94-C93)/C93</f>
        <v>-0.000326803110710676</v>
      </c>
      <c r="N94" s="1" t="n">
        <f aca="false">(D94-D93)/D93</f>
        <v>-0.00346939776878083</v>
      </c>
      <c r="O94" s="1" t="n">
        <f aca="false">M94-L94</f>
        <v>-0.000501203116051252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-0.0296102223978852</v>
      </c>
      <c r="U94" s="1" t="n">
        <f aca="false">(I94-I93)/I93</f>
        <v>0.0016750418760469</v>
      </c>
      <c r="V94" s="1" t="n">
        <f aca="false">T94-S94</f>
        <v>-0.0307156070411464</v>
      </c>
      <c r="W94" s="1" t="n">
        <f aca="false">U94-S94</f>
        <v>0.000569657232785652</v>
      </c>
      <c r="AH94" s="13" t="n">
        <v>36109</v>
      </c>
      <c r="AI94" s="19" t="n">
        <v>-0.00118543944201069</v>
      </c>
      <c r="AJ94" s="19" t="n">
        <v>-0.0311499858375071</v>
      </c>
      <c r="AX94" s="16" t="n">
        <v>70</v>
      </c>
      <c r="AY94" s="16" t="n">
        <v>0.0125226430781815</v>
      </c>
      <c r="AZ94" s="16" t="n">
        <v>-0.0478755014929691</v>
      </c>
      <c r="BA94" s="0"/>
      <c r="BB94" s="0"/>
      <c r="BC94" s="0"/>
      <c r="BD94" s="0"/>
      <c r="BE94" s="0"/>
      <c r="BF94" s="0"/>
      <c r="BP94" s="13" t="n">
        <v>36109</v>
      </c>
      <c r="BQ94" s="19" t="n">
        <v>-0.00337102202416763</v>
      </c>
      <c r="BR94" s="19" t="n">
        <v>-0.01287069284319</v>
      </c>
      <c r="CF94" s="16" t="n">
        <v>70</v>
      </c>
      <c r="CG94" s="16" t="n">
        <v>0.0111611252031519</v>
      </c>
      <c r="CH94" s="16" t="n">
        <v>-0.0465139836179395</v>
      </c>
      <c r="CX94" s="13" t="n">
        <v>36627</v>
      </c>
      <c r="CY94" s="16" t="n">
        <v>-0.00340653026919558</v>
      </c>
      <c r="CZ94" s="16" t="n">
        <v>-0.0126077046062493</v>
      </c>
    </row>
    <row r="95" customFormat="false" ht="12.75" hidden="false" customHeight="false" outlineLevel="0" collapsed="false">
      <c r="A95" s="13" t="n">
        <v>36143</v>
      </c>
      <c r="B95" s="1" t="n">
        <v>4.39200019836426</v>
      </c>
      <c r="C95" s="2" t="n">
        <v>10423.3701171875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2" t="n">
        <f aca="false">VLOOKUP($F95,$A$2:$D$505,3,FALSE())</f>
        <v>13417.6103515625</v>
      </c>
      <c r="I95" s="1" t="n">
        <f aca="false">VLOOKUP($F95,$A$2:$D$505,4,FALSE())</f>
        <v>77.5</v>
      </c>
      <c r="K95" s="13" t="n">
        <v>36143</v>
      </c>
      <c r="L95" s="1" t="n">
        <f aca="false">B94/100/250</f>
        <v>0.000176000003814697</v>
      </c>
      <c r="M95" s="1" t="n">
        <f aca="false">(C95-C94)/C94</f>
        <v>-0.0206894634437976</v>
      </c>
      <c r="N95" s="1" t="n">
        <f aca="false">(D95-D94)/D94</f>
        <v>-0.00231481481481481</v>
      </c>
      <c r="O95" s="1" t="n">
        <f aca="false">M95-L95</f>
        <v>-0.0208654634476123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0.0491524240802643</v>
      </c>
      <c r="U95" s="1" t="n">
        <f aca="false">(I95-I94)/I94</f>
        <v>0.0367892976588629</v>
      </c>
      <c r="V95" s="1" t="n">
        <f aca="false">T95-S95</f>
        <v>0.0480124240853995</v>
      </c>
      <c r="W95" s="1" t="n">
        <f aca="false">U95-S95</f>
        <v>0.0356492976639981</v>
      </c>
      <c r="AH95" s="13" t="n">
        <v>36110</v>
      </c>
      <c r="AI95" s="19" t="n">
        <v>-0.00289323806988317</v>
      </c>
      <c r="AJ95" s="19" t="n">
        <v>-0.0227640041880446</v>
      </c>
      <c r="AX95" s="16" t="n">
        <v>71</v>
      </c>
      <c r="AY95" s="16" t="n">
        <v>-0.000145283488106703</v>
      </c>
      <c r="AZ95" s="16" t="n">
        <v>0.0249004253024572</v>
      </c>
      <c r="BA95" s="0"/>
      <c r="BB95" s="0"/>
      <c r="BC95" s="0"/>
      <c r="BD95" s="0"/>
      <c r="BE95" s="0"/>
      <c r="BF95" s="0"/>
      <c r="BP95" s="13" t="n">
        <v>36110</v>
      </c>
      <c r="BQ95" s="19" t="n">
        <v>-0.0116356584454088</v>
      </c>
      <c r="BR95" s="19" t="n">
        <v>0.0403420706769645</v>
      </c>
      <c r="CF95" s="16" t="n">
        <v>71</v>
      </c>
      <c r="CG95" s="16" t="n">
        <v>-0.000129487616199393</v>
      </c>
      <c r="CH95" s="16" t="n">
        <v>0.0248846294305499</v>
      </c>
      <c r="CX95" s="13" t="n">
        <v>36628</v>
      </c>
      <c r="CY95" s="16" t="n">
        <v>-0.00761224403516974</v>
      </c>
      <c r="CZ95" s="16" t="n">
        <v>0.0365453362594012</v>
      </c>
    </row>
    <row r="96" customFormat="false" ht="12.75" hidden="false" customHeight="false" outlineLevel="0" collapsed="false">
      <c r="A96" s="13" t="n">
        <v>36144</v>
      </c>
      <c r="B96" s="1" t="n">
        <v>4.37799978256226</v>
      </c>
      <c r="C96" s="2" t="n">
        <v>10591.2802734375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2" t="n">
        <f aca="false">VLOOKUP($F96,$A$2:$D$505,3,FALSE())</f>
        <v>12804.240234375</v>
      </c>
      <c r="I96" s="1" t="n">
        <f aca="false">VLOOKUP($F96,$A$2:$D$505,4,FALSE())</f>
        <v>67.4375</v>
      </c>
      <c r="K96" s="13" t="n">
        <v>36144</v>
      </c>
      <c r="L96" s="1" t="n">
        <f aca="false">B95/100/250</f>
        <v>0.00017568000793457</v>
      </c>
      <c r="M96" s="1" t="n">
        <f aca="false">(C96-C95)/C95</f>
        <v>0.0161090083497204</v>
      </c>
      <c r="N96" s="1" t="n">
        <f aca="false">(D96-D95)/D95</f>
        <v>-0.00811137400757686</v>
      </c>
      <c r="O96" s="1" t="n">
        <f aca="false">M96-L96</f>
        <v>0.0159333283417859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-0.0457138120064779</v>
      </c>
      <c r="U96" s="1" t="n">
        <f aca="false">(I96-I95)/I95</f>
        <v>-0.129838709677419</v>
      </c>
      <c r="V96" s="1" t="n">
        <f aca="false">T96-S96</f>
        <v>-0.0468426581383162</v>
      </c>
      <c r="W96" s="1" t="n">
        <f aca="false">U96-S96</f>
        <v>-0.130967555809258</v>
      </c>
      <c r="AH96" s="13" t="n">
        <v>36111</v>
      </c>
      <c r="AI96" s="19" t="n">
        <v>-0.00141704413231434</v>
      </c>
      <c r="AJ96" s="19" t="n">
        <v>-0.00103368313278354</v>
      </c>
      <c r="AX96" s="16" t="n">
        <v>72</v>
      </c>
      <c r="AY96" s="16" t="n">
        <v>0.0182743634063564</v>
      </c>
      <c r="AZ96" s="16" t="n">
        <v>0.0576529442910865</v>
      </c>
      <c r="BA96" s="0"/>
      <c r="BB96" s="0"/>
      <c r="BC96" s="0"/>
      <c r="BD96" s="0"/>
      <c r="BE96" s="0"/>
      <c r="BF96" s="0"/>
      <c r="BP96" s="13" t="n">
        <v>36111</v>
      </c>
      <c r="BQ96" s="19" t="n">
        <v>-0.00780159051109367</v>
      </c>
      <c r="BR96" s="19" t="n">
        <v>0.0453606592590181</v>
      </c>
      <c r="CF96" s="16" t="n">
        <v>72</v>
      </c>
      <c r="CG96" s="16" t="n">
        <v>0.0162874927212139</v>
      </c>
      <c r="CH96" s="16" t="n">
        <v>0.059639814976229</v>
      </c>
      <c r="CX96" s="13" t="n">
        <v>36629</v>
      </c>
      <c r="CY96" s="16" t="n">
        <v>-0.00265766353641171</v>
      </c>
      <c r="CZ96" s="16" t="n">
        <v>0.0404432522886085</v>
      </c>
    </row>
    <row r="97" customFormat="false" ht="13.5" hidden="false" customHeight="false" outlineLevel="0" collapsed="false">
      <c r="A97" s="13" t="n">
        <v>36145</v>
      </c>
      <c r="B97" s="1" t="n">
        <v>4.33400011062622</v>
      </c>
      <c r="C97" s="2" t="n">
        <v>10592.830078125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2" t="n">
        <f aca="false">VLOOKUP($F97,$A$2:$D$505,3,FALSE())</f>
        <v>13052.9599609375</v>
      </c>
      <c r="I97" s="1" t="n">
        <f aca="false">VLOOKUP($F97,$A$2:$D$505,4,FALSE())</f>
        <v>72.875</v>
      </c>
      <c r="K97" s="13" t="n">
        <v>36145</v>
      </c>
      <c r="L97" s="1" t="n">
        <f aca="false">B96/100/250</f>
        <v>0.00017511999130249</v>
      </c>
      <c r="M97" s="1" t="n">
        <f aca="false">(C97-C96)/C96</f>
        <v>0.000146328361396199</v>
      </c>
      <c r="N97" s="1" t="n">
        <f aca="false">(D97-D96)/D96</f>
        <v>0.0315693005600691</v>
      </c>
      <c r="O97" s="1" t="n">
        <f aca="false">M97-L97</f>
        <v>-2.87916299062909E-005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0.0194247938190642</v>
      </c>
      <c r="U97" s="1" t="n">
        <f aca="false">(I97-I96)/I96</f>
        <v>0.0806302131603336</v>
      </c>
      <c r="V97" s="1" t="n">
        <f aca="false">T97-S97</f>
        <v>0.0183228707384731</v>
      </c>
      <c r="W97" s="1" t="n">
        <f aca="false">U97-S97</f>
        <v>0.0795282900797426</v>
      </c>
      <c r="AH97" s="13" t="n">
        <v>36112</v>
      </c>
      <c r="AI97" s="19" t="n">
        <v>0.00199348932116035</v>
      </c>
      <c r="AJ97" s="19" t="n">
        <v>-0.0169647208402121</v>
      </c>
      <c r="AX97" s="16" t="n">
        <v>73</v>
      </c>
      <c r="AY97" s="16" t="n">
        <v>0.0143497957231603</v>
      </c>
      <c r="AZ97" s="16" t="n">
        <v>0.0607067762213412</v>
      </c>
      <c r="BA97" s="0"/>
      <c r="BB97" s="0"/>
      <c r="BC97" s="0"/>
      <c r="BD97" s="0"/>
      <c r="BE97" s="0"/>
      <c r="BF97" s="0"/>
      <c r="BP97" s="13" t="n">
        <v>36112</v>
      </c>
      <c r="BQ97" s="19" t="n">
        <v>-0.027038468260703</v>
      </c>
      <c r="BR97" s="19" t="n">
        <v>-0.0282255550321228</v>
      </c>
      <c r="CF97" s="17" t="n">
        <v>73</v>
      </c>
      <c r="CG97" s="17" t="n">
        <v>0.0127896216242797</v>
      </c>
      <c r="CH97" s="17" t="n">
        <v>0.0622669503202218</v>
      </c>
      <c r="CX97" s="13" t="n">
        <v>36630</v>
      </c>
      <c r="CY97" s="16" t="n">
        <v>-0.0104270221191754</v>
      </c>
      <c r="CZ97" s="16" t="n">
        <v>-0.0446110811831108</v>
      </c>
    </row>
    <row r="98" customFormat="false" ht="12.75" hidden="false" customHeight="false" outlineLevel="0" collapsed="false">
      <c r="A98" s="13" t="n">
        <v>36146</v>
      </c>
      <c r="B98" s="1" t="n">
        <v>4.35500001907349</v>
      </c>
      <c r="C98" s="2" t="n">
        <v>10731.6796875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2" t="n">
        <f aca="false">VLOOKUP($F98,$A$2:$D$505,3,FALSE())</f>
        <v>13725.33984375</v>
      </c>
      <c r="I98" s="1" t="n">
        <f aca="false">VLOOKUP($F98,$A$2:$D$505,4,FALSE())</f>
        <v>71.375</v>
      </c>
      <c r="K98" s="13" t="n">
        <v>36146</v>
      </c>
      <c r="L98" s="1" t="n">
        <f aca="false">B97/100/250</f>
        <v>0.000173360004425049</v>
      </c>
      <c r="M98" s="1" t="n">
        <f aca="false">(C98-C97)/C97</f>
        <v>0.0131078860277137</v>
      </c>
      <c r="N98" s="1" t="n">
        <f aca="false">(D98-D97)/D97</f>
        <v>0.0136054421768707</v>
      </c>
      <c r="O98" s="1" t="n">
        <f aca="false">M98-L98</f>
        <v>0.0129345260232886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0.0515116789467427</v>
      </c>
      <c r="U98" s="1" t="n">
        <f aca="false">(I98-I97)/I97</f>
        <v>-0.0205831903945112</v>
      </c>
      <c r="V98" s="1" t="n">
        <f aca="false">T98-S98</f>
        <v>0.0504607173789374</v>
      </c>
      <c r="W98" s="1" t="n">
        <f aca="false">U98-S98</f>
        <v>-0.0216341519623165</v>
      </c>
      <c r="AH98" s="13" t="n">
        <v>36115</v>
      </c>
      <c r="AI98" s="19" t="n">
        <v>0.00347202111814404</v>
      </c>
      <c r="AJ98" s="19" t="n">
        <v>0.0102262830144702</v>
      </c>
      <c r="AX98" s="16" t="n">
        <v>74</v>
      </c>
      <c r="AY98" s="16" t="n">
        <v>-0.0324360566627297</v>
      </c>
      <c r="AZ98" s="16" t="n">
        <v>0.0473363802111805</v>
      </c>
      <c r="BA98" s="0"/>
      <c r="BB98" s="0"/>
      <c r="BC98" s="0"/>
      <c r="BD98" s="0"/>
      <c r="BE98" s="0"/>
      <c r="BF98" s="0"/>
      <c r="BP98" s="13" t="n">
        <v>36115</v>
      </c>
      <c r="BQ98" s="19" t="n">
        <v>0.0124474172344869</v>
      </c>
      <c r="BR98" s="19" t="n">
        <v>-0.0556840899131985</v>
      </c>
      <c r="CX98" s="13" t="n">
        <v>36633</v>
      </c>
      <c r="CY98" s="16" t="n">
        <v>0.00707524329454011</v>
      </c>
      <c r="CZ98" s="16" t="n">
        <v>-0.0500859959827122</v>
      </c>
    </row>
    <row r="99" customFormat="false" ht="12.75" hidden="false" customHeight="false" outlineLevel="0" collapsed="false">
      <c r="A99" s="13" t="n">
        <v>36147</v>
      </c>
      <c r="B99" s="1" t="n">
        <v>4.38399982452393</v>
      </c>
      <c r="C99" s="2" t="n">
        <v>10818.5595703125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2" t="n">
        <f aca="false">VLOOKUP($F99,$A$2:$D$505,3,FALSE())</f>
        <v>13670.2197265625</v>
      </c>
      <c r="I99" s="1" t="n">
        <f aca="false">VLOOKUP($F99,$A$2:$D$505,4,FALSE())</f>
        <v>72</v>
      </c>
      <c r="K99" s="13" t="n">
        <v>36147</v>
      </c>
      <c r="L99" s="1" t="n">
        <f aca="false">B98/100/250</f>
        <v>0.000174200000762939</v>
      </c>
      <c r="M99" s="1" t="n">
        <f aca="false">(C99-C98)/C98</f>
        <v>0.00809564628673139</v>
      </c>
      <c r="N99" s="1" t="n">
        <f aca="false">(D99-D98)/D98</f>
        <v>0.00447427293064877</v>
      </c>
      <c r="O99" s="1" t="n">
        <f aca="false">M99-L99</f>
        <v>0.00792144628596845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-0.00401593824378779</v>
      </c>
      <c r="U99" s="1" t="n">
        <f aca="false">(I99-I98)/I98</f>
        <v>0.00875656742556918</v>
      </c>
      <c r="V99" s="1" t="n">
        <f aca="false">T99-S99</f>
        <v>-0.00512170747455702</v>
      </c>
      <c r="W99" s="1" t="n">
        <f aca="false">U99-S99</f>
        <v>0.00765079819479995</v>
      </c>
      <c r="AH99" s="13" t="n">
        <v>36116</v>
      </c>
      <c r="AI99" s="19" t="n">
        <v>0.00136775049015669</v>
      </c>
      <c r="AJ99" s="19" t="n">
        <v>-0.0175077169233173</v>
      </c>
      <c r="AX99" s="16" t="n">
        <v>75</v>
      </c>
      <c r="AY99" s="16" t="n">
        <v>0.0139435353776449</v>
      </c>
      <c r="AZ99" s="16" t="n">
        <v>0.155497740835861</v>
      </c>
      <c r="BA99" s="0"/>
      <c r="BB99" s="0"/>
      <c r="BC99" s="0"/>
      <c r="BD99" s="0"/>
      <c r="BE99" s="0"/>
      <c r="BF99" s="0"/>
      <c r="BP99" s="13" t="n">
        <v>36116</v>
      </c>
      <c r="BQ99" s="19" t="n">
        <v>0.0154825919033933</v>
      </c>
      <c r="BR99" s="19" t="n">
        <v>0.00301827985187092</v>
      </c>
      <c r="CX99" s="13" t="n">
        <v>36634</v>
      </c>
      <c r="CY99" s="16" t="n">
        <v>0.00775180739029795</v>
      </c>
      <c r="CZ99" s="16" t="n">
        <v>0.0109747843700017</v>
      </c>
    </row>
    <row r="100" customFormat="false" ht="12.75" hidden="false" customHeight="false" outlineLevel="0" collapsed="false">
      <c r="A100" s="13" t="n">
        <v>36150</v>
      </c>
      <c r="B100" s="1" t="n">
        <v>4.40399980545044</v>
      </c>
      <c r="C100" s="2" t="n">
        <v>10956.2802734375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2" t="n">
        <f aca="false">VLOOKUP($F100,$A$2:$D$505,3,FALSE())</f>
        <v>13862.2099609375</v>
      </c>
      <c r="I100" s="1" t="n">
        <f aca="false">VLOOKUP($F100,$A$2:$D$505,4,FALSE())</f>
        <v>74.1875</v>
      </c>
      <c r="K100" s="13" t="n">
        <v>36150</v>
      </c>
      <c r="L100" s="1" t="n">
        <f aca="false">B99/100/250</f>
        <v>0.000175359992980957</v>
      </c>
      <c r="M100" s="1" t="n">
        <f aca="false">(C100-C99)/C99</f>
        <v>0.0127300406518926</v>
      </c>
      <c r="N100" s="1" t="n">
        <f aca="false">(D100-D99)/D99</f>
        <v>0.0133630289532294</v>
      </c>
      <c r="O100" s="1" t="n">
        <f aca="false">M100-L100</f>
        <v>0.0125546806589117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0.014044414663061</v>
      </c>
      <c r="U100" s="1" t="n">
        <f aca="false">(I100-I99)/I99</f>
        <v>0.0303819444444444</v>
      </c>
      <c r="V100" s="1" t="n">
        <f aca="false">T100-S100</f>
        <v>0.0129597993041215</v>
      </c>
      <c r="W100" s="1" t="n">
        <f aca="false">U100-S100</f>
        <v>0.0292973290855049</v>
      </c>
      <c r="AH100" s="13" t="n">
        <v>36117</v>
      </c>
      <c r="AI100" s="19" t="n">
        <v>0.00283504367079683</v>
      </c>
      <c r="AJ100" s="19" t="n">
        <v>0.0166821143914902</v>
      </c>
      <c r="AX100" s="16" t="n">
        <v>76</v>
      </c>
      <c r="AY100" s="16" t="n">
        <v>0.0214213732034789</v>
      </c>
      <c r="AZ100" s="16" t="n">
        <v>0.0163976167158374</v>
      </c>
      <c r="BA100" s="0"/>
      <c r="BB100" s="0"/>
      <c r="BC100" s="0"/>
      <c r="BD100" s="0"/>
      <c r="BE100" s="0"/>
      <c r="BF100" s="0"/>
      <c r="BP100" s="13" t="n">
        <v>36117</v>
      </c>
      <c r="BQ100" s="19" t="n">
        <v>-0.00346212313489979</v>
      </c>
      <c r="BR100" s="19" t="n">
        <v>0.0400009090267132</v>
      </c>
      <c r="CX100" s="13" t="n">
        <v>36635</v>
      </c>
      <c r="CY100" s="16" t="n">
        <v>-0.002476038724432</v>
      </c>
      <c r="CZ100" s="16" t="n">
        <v>0.0392407446067849</v>
      </c>
    </row>
    <row r="101" customFormat="false" ht="12.75" hidden="false" customHeight="false" outlineLevel="0" collapsed="false">
      <c r="A101" s="13" t="n">
        <v>36151</v>
      </c>
      <c r="B101" s="1" t="n">
        <v>4.41900014877319</v>
      </c>
      <c r="C101" s="2" t="n">
        <v>10963.1298828125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2" t="n">
        <f aca="false">VLOOKUP($F101,$A$2:$D$505,3,FALSE())</f>
        <v>13629.8603515625</v>
      </c>
      <c r="I101" s="1" t="n">
        <f aca="false">VLOOKUP($F101,$A$2:$D$505,4,FALSE())</f>
        <v>68.80859375</v>
      </c>
      <c r="K101" s="13" t="n">
        <v>36151</v>
      </c>
      <c r="L101" s="1" t="n">
        <f aca="false">B100/100/250</f>
        <v>0.000176159992218018</v>
      </c>
      <c r="M101" s="1" t="n">
        <f aca="false">(C101-C100)/C100</f>
        <v>0.000625176538391981</v>
      </c>
      <c r="N101" s="1" t="n">
        <f aca="false">(D101-D100)/D100</f>
        <v>0.00879120879120879</v>
      </c>
      <c r="O101" s="1" t="n">
        <f aca="false">M101-L101</f>
        <v>0.000449016546173963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-0.016761368499665</v>
      </c>
      <c r="U101" s="1" t="n">
        <f aca="false">(I101-I100)/I100</f>
        <v>-0.0725042122999158</v>
      </c>
      <c r="V101" s="1" t="n">
        <f aca="false">T101-S101</f>
        <v>-0.0178459838586045</v>
      </c>
      <c r="W101" s="1" t="n">
        <f aca="false">U101-S101</f>
        <v>-0.0735888276588553</v>
      </c>
      <c r="AH101" s="13" t="n">
        <v>36118</v>
      </c>
      <c r="AI101" s="19" t="n">
        <v>0.00303933027301114</v>
      </c>
      <c r="AJ101" s="19" t="n">
        <v>-0.000939763000131278</v>
      </c>
      <c r="AX101" s="16" t="n">
        <v>77</v>
      </c>
      <c r="AY101" s="16" t="n">
        <v>-0.0209774416228697</v>
      </c>
      <c r="AZ101" s="16" t="n">
        <v>0.162471383000383</v>
      </c>
      <c r="BA101" s="0"/>
      <c r="BB101" s="0"/>
      <c r="BC101" s="0"/>
      <c r="BD101" s="0"/>
      <c r="BE101" s="0"/>
      <c r="BF101" s="0"/>
      <c r="BP101" s="13" t="n">
        <v>36118</v>
      </c>
      <c r="BQ101" s="19" t="n">
        <v>0.000790415503216815</v>
      </c>
      <c r="BR101" s="19" t="n">
        <v>0.00607602307620724</v>
      </c>
      <c r="CX101" s="13" t="n">
        <v>36636</v>
      </c>
      <c r="CY101" s="16" t="n">
        <v>-0.00182137730282133</v>
      </c>
      <c r="CZ101" s="16" t="n">
        <v>0.00891357588438162</v>
      </c>
    </row>
    <row r="102" customFormat="false" ht="12.75" hidden="false" customHeight="false" outlineLevel="0" collapsed="false">
      <c r="A102" s="13" t="n">
        <v>36152</v>
      </c>
      <c r="B102" s="1" t="n">
        <v>4.46999979019165</v>
      </c>
      <c r="C102" s="2" t="n">
        <v>11172.6904296875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2" t="n">
        <f aca="false">VLOOKUP($F102,$A$2:$D$505,3,FALSE())</f>
        <v>13530.23046875</v>
      </c>
      <c r="I102" s="1" t="n">
        <f aca="false">VLOOKUP($F102,$A$2:$D$505,4,FALSE())</f>
        <v>66.4375</v>
      </c>
      <c r="K102" s="13" t="n">
        <v>36152</v>
      </c>
      <c r="L102" s="1" t="n">
        <f aca="false">B101/100/250</f>
        <v>0.000176760005950928</v>
      </c>
      <c r="M102" s="1" t="n">
        <f aca="false">(C102-C101)/C101</f>
        <v>0.0191150291125839</v>
      </c>
      <c r="N102" s="1" t="n">
        <f aca="false">(D102-D101)/D101</f>
        <v>0.0228845268033429</v>
      </c>
      <c r="O102" s="1" t="n">
        <f aca="false">M102-L102</f>
        <v>0.018938269106633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-0.00730967744662759</v>
      </c>
      <c r="U102" s="1" t="n">
        <f aca="false">(I102-I101)/I101</f>
        <v>-0.0344592676695998</v>
      </c>
      <c r="V102" s="1" t="n">
        <f aca="false">T102-S102</f>
        <v>-0.00839525436603653</v>
      </c>
      <c r="W102" s="1" t="n">
        <f aca="false">U102-S102</f>
        <v>-0.0355448445890087</v>
      </c>
      <c r="AH102" s="13" t="n">
        <v>36119</v>
      </c>
      <c r="AI102" s="19" t="n">
        <v>0.00378188905897034</v>
      </c>
      <c r="AJ102" s="19" t="n">
        <v>0.00511480571950664</v>
      </c>
      <c r="AX102" s="16" t="n">
        <v>78</v>
      </c>
      <c r="AY102" s="16" t="n">
        <v>-0.00288179113121297</v>
      </c>
      <c r="AZ102" s="16" t="n">
        <v>0.0304714556896419</v>
      </c>
      <c r="BA102" s="0"/>
      <c r="BB102" s="0"/>
      <c r="BC102" s="0"/>
      <c r="BD102" s="0"/>
      <c r="BE102" s="0"/>
      <c r="BF102" s="0"/>
      <c r="BP102" s="13" t="n">
        <v>36119</v>
      </c>
      <c r="BQ102" s="19" t="n">
        <v>-0.00396594409277751</v>
      </c>
      <c r="BR102" s="19" t="n">
        <v>-0.00330146943582605</v>
      </c>
      <c r="CX102" s="13" t="n">
        <v>36640</v>
      </c>
      <c r="CY102" s="16" t="n">
        <v>-0.00477670329933587</v>
      </c>
      <c r="CZ102" s="16" t="n">
        <v>-0.00226555022179089</v>
      </c>
    </row>
    <row r="103" customFormat="false" ht="12.75" hidden="false" customHeight="false" outlineLevel="0" collapsed="false">
      <c r="A103" s="13" t="n">
        <v>36153</v>
      </c>
      <c r="B103" s="1" t="n">
        <v>4.45699977874756</v>
      </c>
      <c r="C103" s="2" t="n">
        <v>11168.9697265625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2" t="n">
        <f aca="false">VLOOKUP($F103,$A$2:$D$505,3,FALSE())</f>
        <v>14018.5703125</v>
      </c>
      <c r="I103" s="1" t="n">
        <f aca="false">VLOOKUP($F103,$A$2:$D$505,4,FALSE())</f>
        <v>71.3125</v>
      </c>
      <c r="K103" s="13" t="n">
        <v>36153</v>
      </c>
      <c r="L103" s="1" t="n">
        <f aca="false">B102/100/250</f>
        <v>0.000178799991607666</v>
      </c>
      <c r="M103" s="1" t="n">
        <f aca="false">(C103-C102)/C102</f>
        <v>-0.000333017651246609</v>
      </c>
      <c r="N103" s="1" t="n">
        <f aca="false">(D103-D102)/D102</f>
        <v>-0.00638972194920579</v>
      </c>
      <c r="O103" s="1" t="n">
        <f aca="false">M103-L103</f>
        <v>-0.000511817642854275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0.0360925000411405</v>
      </c>
      <c r="U103" s="1" t="n">
        <f aca="false">(I103-I102)/I102</f>
        <v>0.0733772342427093</v>
      </c>
      <c r="V103" s="1" t="n">
        <f aca="false">T103-S103</f>
        <v>0.0349740385056134</v>
      </c>
      <c r="W103" s="1" t="n">
        <f aca="false">U103-S103</f>
        <v>0.0722587727071822</v>
      </c>
      <c r="AH103" s="13" t="n">
        <v>36122</v>
      </c>
      <c r="AI103" s="19" t="n">
        <v>0.00887332948263313</v>
      </c>
      <c r="AJ103" s="19" t="n">
        <v>0.00332080490019343</v>
      </c>
      <c r="AX103" s="16" t="n">
        <v>79</v>
      </c>
      <c r="AY103" s="16" t="n">
        <v>0.00724145893804001</v>
      </c>
      <c r="AZ103" s="16" t="n">
        <v>0.0483614653969611</v>
      </c>
      <c r="BA103" s="0"/>
      <c r="BB103" s="0"/>
      <c r="BC103" s="0"/>
      <c r="BD103" s="0"/>
      <c r="BE103" s="0"/>
      <c r="BF103" s="0"/>
      <c r="BP103" s="13" t="n">
        <v>36122</v>
      </c>
      <c r="BQ103" s="19" t="n">
        <v>0.0152178977659276</v>
      </c>
      <c r="BR103" s="19" t="n">
        <v>0.0306576330197074</v>
      </c>
      <c r="CX103" s="13" t="n">
        <v>36641</v>
      </c>
      <c r="CY103" s="16" t="n">
        <v>0.00708526910699086</v>
      </c>
      <c r="CZ103" s="16" t="n">
        <v>0.039014021673151</v>
      </c>
    </row>
    <row r="104" customFormat="false" ht="12.75" hidden="false" customHeight="false" outlineLevel="0" collapsed="false">
      <c r="A104" s="13" t="n">
        <v>36157</v>
      </c>
      <c r="B104" s="1" t="n">
        <v>4.40999984741211</v>
      </c>
      <c r="C104" s="2" t="n">
        <v>11191.08984375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2" t="n">
        <f aca="false">VLOOKUP($F104,$A$2:$D$505,3,FALSE())</f>
        <v>13895.7099609375</v>
      </c>
      <c r="I104" s="1" t="n">
        <f aca="false">VLOOKUP($F104,$A$2:$D$505,4,FALSE())</f>
        <v>72.5625</v>
      </c>
      <c r="K104" s="13" t="n">
        <v>36157</v>
      </c>
      <c r="L104" s="1" t="n">
        <f aca="false">B103/100/250</f>
        <v>0.000178279991149902</v>
      </c>
      <c r="M104" s="1" t="n">
        <f aca="false">(C104-C103)/C103</f>
        <v>0.00198049755071795</v>
      </c>
      <c r="N104" s="1" t="n">
        <f aca="false">(D104-D103)/D103</f>
        <v>-0.0203728110530646</v>
      </c>
      <c r="O104" s="1" t="n">
        <f aca="false">M104-L104</f>
        <v>0.00180221755956805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-0.00876411423017571</v>
      </c>
      <c r="U104" s="1" t="n">
        <f aca="false">(I104-I103)/I103</f>
        <v>0.0175284837861525</v>
      </c>
      <c r="V104" s="1" t="n">
        <f aca="false">T104-S104</f>
        <v>-0.0099150757943131</v>
      </c>
      <c r="W104" s="1" t="n">
        <f aca="false">U104-S104</f>
        <v>0.0163775222220151</v>
      </c>
      <c r="AH104" s="13" t="n">
        <v>36123</v>
      </c>
      <c r="AI104" s="19" t="n">
        <v>-0.00219597829855481</v>
      </c>
      <c r="AJ104" s="19" t="n">
        <v>-0.00354163609544214</v>
      </c>
      <c r="AX104" s="16" t="n">
        <v>80</v>
      </c>
      <c r="AY104" s="16" t="n">
        <v>-0.0084751446328128</v>
      </c>
      <c r="AZ104" s="16" t="n">
        <v>0.059158002097708</v>
      </c>
      <c r="BA104" s="0"/>
      <c r="BB104" s="0"/>
      <c r="BC104" s="0"/>
      <c r="BD104" s="0"/>
      <c r="BE104" s="0"/>
      <c r="BF104" s="0"/>
      <c r="BP104" s="13" t="n">
        <v>36123</v>
      </c>
      <c r="BQ104" s="19" t="n">
        <v>-0.00496394986451996</v>
      </c>
      <c r="BR104" s="19" t="n">
        <v>-0.00627823928970088</v>
      </c>
      <c r="CX104" s="13" t="n">
        <v>36642</v>
      </c>
      <c r="CY104" s="16" t="n">
        <v>-0.00235950169343836</v>
      </c>
      <c r="CZ104" s="16" t="n">
        <v>-0.00865744745910401</v>
      </c>
    </row>
    <row r="105" customFormat="false" ht="12.75" hidden="false" customHeight="false" outlineLevel="0" collapsed="false">
      <c r="A105" s="13" t="n">
        <v>36158</v>
      </c>
      <c r="B105" s="1" t="n">
        <v>4.45800018310547</v>
      </c>
      <c r="C105" s="2" t="n">
        <v>11315.0498046875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2" t="n">
        <f aca="false">VLOOKUP($F105,$A$2:$D$505,3,FALSE())</f>
        <v>13600.8203125</v>
      </c>
      <c r="I105" s="1" t="n">
        <f aca="false">VLOOKUP($F105,$A$2:$D$505,4,FALSE())</f>
        <v>72.3359375</v>
      </c>
      <c r="K105" s="13" t="n">
        <v>36158</v>
      </c>
      <c r="L105" s="1" t="n">
        <f aca="false">B104/100/250</f>
        <v>0.000176399993896484</v>
      </c>
      <c r="M105" s="1" t="n">
        <f aca="false">(C105-C104)/C104</f>
        <v>0.0110766656928171</v>
      </c>
      <c r="N105" s="1" t="n">
        <f aca="false">(D105-D104)/D104</f>
        <v>0.00329102363836844</v>
      </c>
      <c r="O105" s="1" t="n">
        <f aca="false">M105-L105</f>
        <v>0.0109002656989207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-0.0212216323790918</v>
      </c>
      <c r="U105" s="1" t="n">
        <f aca="false">(I105-I104)/I104</f>
        <v>-0.00312230835486649</v>
      </c>
      <c r="V105" s="1" t="n">
        <f aca="false">T105-S105</f>
        <v>-0.022375286239184</v>
      </c>
      <c r="W105" s="1" t="n">
        <f aca="false">U105-S105</f>
        <v>-0.00427596221495866</v>
      </c>
      <c r="AH105" s="13" t="n">
        <v>36124</v>
      </c>
      <c r="AI105" s="19" t="n">
        <v>0.00228610160354755</v>
      </c>
      <c r="AJ105" s="19" t="n">
        <v>-0.0214299522161879</v>
      </c>
      <c r="AX105" s="16" t="n">
        <v>81</v>
      </c>
      <c r="AY105" s="16" t="n">
        <v>-0.00828210852146542</v>
      </c>
      <c r="AZ105" s="16" t="n">
        <v>-0.0562933834174412</v>
      </c>
      <c r="BA105" s="0"/>
      <c r="BB105" s="0"/>
      <c r="BC105" s="0"/>
      <c r="BD105" s="0"/>
      <c r="BE105" s="0"/>
      <c r="BF105" s="0"/>
      <c r="BP105" s="13" t="n">
        <v>36124</v>
      </c>
      <c r="BQ105" s="19" t="n">
        <v>0.00288810453830272</v>
      </c>
      <c r="BR105" s="19" t="n">
        <v>-0.0168219929972836</v>
      </c>
      <c r="CX105" s="13" t="n">
        <v>36643</v>
      </c>
      <c r="CY105" s="16" t="n">
        <v>0.00427794056186522</v>
      </c>
      <c r="CZ105" s="16" t="n">
        <v>-0.0179883090280178</v>
      </c>
    </row>
    <row r="106" customFormat="false" ht="12.75" hidden="false" customHeight="false" outlineLevel="0" collapsed="false">
      <c r="A106" s="13" t="n">
        <v>36159</v>
      </c>
      <c r="B106" s="1" t="n">
        <v>4.42999982833862</v>
      </c>
      <c r="C106" s="2" t="n">
        <v>11261.990234375</v>
      </c>
      <c r="D106" s="1" t="n">
        <v>28.3125</v>
      </c>
      <c r="K106" s="13" t="n">
        <v>36159</v>
      </c>
      <c r="L106" s="1" t="n">
        <f aca="false">B105/100/250</f>
        <v>0.000178320007324219</v>
      </c>
      <c r="M106" s="1" t="n">
        <f aca="false">(C106-C105)/C105</f>
        <v>-0.00468929180413496</v>
      </c>
      <c r="N106" s="1" t="n">
        <f aca="false">(D106-D105)/D105</f>
        <v>-0.0120042525890961</v>
      </c>
      <c r="O106" s="1" t="n">
        <f aca="false">M106-L106</f>
        <v>-0.00486761181145918</v>
      </c>
      <c r="P106" s="1" t="n">
        <f aca="false">N106-L106</f>
        <v>-0.0121825725964203</v>
      </c>
      <c r="AH106" s="13" t="n">
        <v>36126</v>
      </c>
      <c r="AI106" s="19" t="n">
        <v>0.00271663743251214</v>
      </c>
      <c r="AJ106" s="19" t="n">
        <v>-0.016546990391937</v>
      </c>
      <c r="AX106" s="16" t="n">
        <v>82</v>
      </c>
      <c r="AY106" s="16" t="n">
        <v>0.0226332331974428</v>
      </c>
      <c r="AZ106" s="16" t="n">
        <v>0.0307237967761113</v>
      </c>
      <c r="BA106" s="0"/>
      <c r="BB106" s="0"/>
      <c r="BC106" s="0"/>
      <c r="BD106" s="0"/>
      <c r="BE106" s="0"/>
      <c r="BF106" s="0"/>
      <c r="BP106" s="13" t="n">
        <v>36126</v>
      </c>
      <c r="BQ106" s="19" t="n">
        <v>-0.000205146147705469</v>
      </c>
      <c r="BR106" s="19" t="n">
        <v>-0.0312954841521055</v>
      </c>
      <c r="CX106" s="13" t="n">
        <v>36644</v>
      </c>
      <c r="CY106" s="16" t="n">
        <v>0.00247454505174905</v>
      </c>
      <c r="CZ106" s="16" t="n">
        <v>-0.0337516953558325</v>
      </c>
    </row>
    <row r="107" customFormat="false" ht="12.75" hidden="false" customHeight="false" outlineLevel="0" collapsed="false">
      <c r="A107" s="13" t="n">
        <v>36160</v>
      </c>
      <c r="B107" s="1" t="n">
        <v>4.36100006103516</v>
      </c>
      <c r="C107" s="2" t="n">
        <v>11317.58984375</v>
      </c>
      <c r="D107" s="1" t="n">
        <v>28.5314998626709</v>
      </c>
      <c r="F107" s="3" t="s">
        <v>73</v>
      </c>
      <c r="K107" s="13" t="n">
        <v>36160</v>
      </c>
      <c r="L107" s="1" t="n">
        <f aca="false">B106/100/250</f>
        <v>0.000177199993133545</v>
      </c>
      <c r="M107" s="1" t="n">
        <f aca="false">(C107-C106)/C106</f>
        <v>0.0049369257314123</v>
      </c>
      <c r="N107" s="1" t="n">
        <f aca="false">(D107-D106)/D106</f>
        <v>0.00773509448727235</v>
      </c>
      <c r="O107" s="1" t="n">
        <f aca="false">M107-L107</f>
        <v>0.00475972573827876</v>
      </c>
      <c r="P107" s="1" t="n">
        <f aca="false">N107-L107</f>
        <v>0.00755789449413881</v>
      </c>
      <c r="R107" s="3" t="s">
        <v>74</v>
      </c>
      <c r="S107" s="1" t="n">
        <f aca="false">AVERAGE(S3:S105)</f>
        <v>0.000938825611306092</v>
      </c>
      <c r="T107" s="1" t="n">
        <f aca="false">AVERAGE(T3:T105)</f>
        <v>0.00337678740182586</v>
      </c>
      <c r="U107" s="1" t="n">
        <f aca="false">AVERAGE(U3:U105)</f>
        <v>0.011914417508735</v>
      </c>
      <c r="V107" s="1" t="n">
        <f aca="false">AVERAGE(V3:V105)</f>
        <v>0.00243796179051977</v>
      </c>
      <c r="W107" s="1" t="n">
        <f aca="false">AVERAGE(W3:W105)</f>
        <v>0.0109755918974289</v>
      </c>
      <c r="AH107" s="13" t="n">
        <v>36129</v>
      </c>
      <c r="AI107" s="19" t="n">
        <v>-0.0110727674168912</v>
      </c>
      <c r="AJ107" s="19" t="n">
        <v>-0.0202543959662191</v>
      </c>
      <c r="AX107" s="16" t="n">
        <v>83</v>
      </c>
      <c r="AY107" s="16" t="n">
        <v>-0.00229237719744087</v>
      </c>
      <c r="AZ107" s="16" t="n">
        <v>-0.0250501618009705</v>
      </c>
      <c r="BA107" s="0"/>
      <c r="BB107" s="0"/>
      <c r="BC107" s="0"/>
      <c r="BD107" s="0"/>
      <c r="BE107" s="0"/>
      <c r="BF107" s="0"/>
      <c r="BP107" s="13" t="n">
        <v>36129</v>
      </c>
      <c r="BQ107" s="19" t="n">
        <v>0.00561193817209841</v>
      </c>
      <c r="BR107" s="19" t="n">
        <v>0.0318301432648628</v>
      </c>
      <c r="CX107" s="13" t="n">
        <v>36647</v>
      </c>
      <c r="CY107" s="16" t="n">
        <v>0.00272071206939924</v>
      </c>
      <c r="CZ107" s="16" t="n">
        <v>0.0349474493655783</v>
      </c>
    </row>
    <row r="108" customFormat="false" ht="12.75" hidden="false" customHeight="false" outlineLevel="0" collapsed="false">
      <c r="A108" s="13" t="n">
        <v>36164</v>
      </c>
      <c r="B108" s="1" t="n">
        <v>4.37900018692017</v>
      </c>
      <c r="C108" s="2" t="n">
        <v>11307.2001953125</v>
      </c>
      <c r="D108" s="1" t="n">
        <v>29.625</v>
      </c>
      <c r="K108" s="13" t="n">
        <v>36164</v>
      </c>
      <c r="L108" s="1" t="n">
        <f aca="false">B107/100/250</f>
        <v>0.000174440002441406</v>
      </c>
      <c r="M108" s="1" t="n">
        <f aca="false">(C108-C107)/C107</f>
        <v>-0.000918008920710053</v>
      </c>
      <c r="N108" s="1" t="n">
        <f aca="false">(D108-D107)/D107</f>
        <v>0.0383260656675038</v>
      </c>
      <c r="O108" s="1" t="n">
        <f aca="false">M108-L108</f>
        <v>-0.00109244892315146</v>
      </c>
      <c r="P108" s="1" t="n">
        <f aca="false">N108-L108</f>
        <v>0.0381516256650624</v>
      </c>
      <c r="V108" s="4" t="n">
        <f aca="false">VARP(V76:V105)</f>
        <v>0.000768985796153875</v>
      </c>
      <c r="W108" s="4" t="n">
        <f aca="false">VARP(W76:W105)</f>
        <v>0.00420334231835791</v>
      </c>
      <c r="AH108" s="13" t="n">
        <v>36130</v>
      </c>
      <c r="AI108" s="19" t="n">
        <v>0.00356962759826479</v>
      </c>
      <c r="AJ108" s="19" t="n">
        <v>-0.000164280443556657</v>
      </c>
      <c r="AX108" s="16" t="n">
        <v>84</v>
      </c>
      <c r="AY108" s="16" t="n">
        <v>-0.00424047698229214</v>
      </c>
      <c r="AZ108" s="16" t="n">
        <v>0.0217582050776965</v>
      </c>
      <c r="BA108" s="0"/>
      <c r="BB108" s="0"/>
      <c r="BC108" s="0"/>
      <c r="BD108" s="0"/>
      <c r="BE108" s="0"/>
      <c r="BF108" s="0"/>
      <c r="BP108" s="13" t="n">
        <v>36130</v>
      </c>
      <c r="BQ108" s="19" t="n">
        <v>-0.00827175814328172</v>
      </c>
      <c r="BR108" s="19" t="n">
        <v>0.0590402280102792</v>
      </c>
      <c r="CX108" s="13" t="n">
        <v>36648</v>
      </c>
      <c r="CY108" s="16" t="n">
        <v>-0.00470266590914045</v>
      </c>
      <c r="CZ108" s="16" t="n">
        <v>0.0556966157794948</v>
      </c>
    </row>
    <row r="109" customFormat="false" ht="12.75" hidden="false" customHeight="false" outlineLevel="0" collapsed="false">
      <c r="A109" s="13" t="n">
        <v>36165</v>
      </c>
      <c r="B109" s="1" t="n">
        <v>4.40000009536743</v>
      </c>
      <c r="C109" s="2" t="n">
        <v>11430.8701171875</v>
      </c>
      <c r="D109" s="1" t="n">
        <v>29.5</v>
      </c>
      <c r="K109" s="13" t="n">
        <v>36165</v>
      </c>
      <c r="L109" s="1" t="n">
        <f aca="false">B108/100/250</f>
        <v>0.000175160007476807</v>
      </c>
      <c r="M109" s="1" t="n">
        <f aca="false">(C109-C108)/C108</f>
        <v>0.0109372718037015</v>
      </c>
      <c r="N109" s="1" t="n">
        <f aca="false">(D109-D108)/D108</f>
        <v>-0.00421940928270042</v>
      </c>
      <c r="O109" s="1" t="n">
        <f aca="false">M109-L109</f>
        <v>0.0107621117962247</v>
      </c>
      <c r="P109" s="1" t="n">
        <f aca="false">N109-L109</f>
        <v>-0.00439456929017723</v>
      </c>
      <c r="AH109" s="13" t="n">
        <v>36131</v>
      </c>
      <c r="AI109" s="19" t="n">
        <v>-0.0013835196473103</v>
      </c>
      <c r="AJ109" s="19" t="n">
        <v>-0.0153990375169678</v>
      </c>
      <c r="AX109" s="16" t="n">
        <v>85</v>
      </c>
      <c r="AY109" s="16" t="n">
        <v>0.0516408174938992</v>
      </c>
      <c r="AZ109" s="16" t="n">
        <v>0.0440701431356341</v>
      </c>
      <c r="BA109" s="0"/>
      <c r="BB109" s="0"/>
      <c r="BC109" s="0"/>
      <c r="BD109" s="0"/>
      <c r="BE109" s="0"/>
      <c r="BF109" s="0"/>
      <c r="BP109" s="13" t="n">
        <v>36131</v>
      </c>
      <c r="BQ109" s="19" t="n">
        <v>-0.00873909746845679</v>
      </c>
      <c r="BR109" s="19" t="n">
        <v>-0.0095828477872243</v>
      </c>
      <c r="CX109" s="13" t="n">
        <v>36649</v>
      </c>
      <c r="CY109" s="16" t="n">
        <v>-0.00222493502017595</v>
      </c>
      <c r="CZ109" s="16" t="n">
        <v>-0.0158671702429819</v>
      </c>
    </row>
    <row r="110" customFormat="false" ht="12.75" hidden="false" customHeight="false" outlineLevel="0" collapsed="false">
      <c r="A110" s="13" t="n">
        <v>36166</v>
      </c>
      <c r="B110" s="1" t="n">
        <v>4.35099983215332</v>
      </c>
      <c r="C110" s="2" t="n">
        <v>11661.1904296875</v>
      </c>
      <c r="D110" s="1" t="n">
        <v>29.7189998626709</v>
      </c>
      <c r="K110" s="13" t="n">
        <v>36166</v>
      </c>
      <c r="L110" s="1" t="n">
        <f aca="false">B109/100/250</f>
        <v>0.000176000003814697</v>
      </c>
      <c r="M110" s="1" t="n">
        <f aca="false">(C110-C109)/C109</f>
        <v>0.0201489746746129</v>
      </c>
      <c r="N110" s="1" t="n">
        <f aca="false">(D110-D109)/D109</f>
        <v>0.00742372415833554</v>
      </c>
      <c r="O110" s="1" t="n">
        <f aca="false">M110-L110</f>
        <v>0.0199729746707982</v>
      </c>
      <c r="P110" s="1" t="n">
        <f aca="false">N110-L110</f>
        <v>0.00724772415452084</v>
      </c>
      <c r="AH110" s="13" t="n">
        <v>36132</v>
      </c>
      <c r="AI110" s="19" t="n">
        <v>-0.00719653664884041</v>
      </c>
      <c r="AJ110" s="19" t="n">
        <v>0.00821855285444954</v>
      </c>
      <c r="AX110" s="16" t="n">
        <v>86</v>
      </c>
      <c r="AY110" s="16" t="n">
        <v>-0.00822646811716257</v>
      </c>
      <c r="AZ110" s="16" t="n">
        <v>0.0262742912196491</v>
      </c>
      <c r="BA110" s="0"/>
      <c r="BB110" s="0"/>
      <c r="BC110" s="0"/>
      <c r="BD110" s="0"/>
      <c r="BE110" s="0"/>
      <c r="BF110" s="0"/>
      <c r="BP110" s="13" t="n">
        <v>36132</v>
      </c>
      <c r="BQ110" s="19" t="n">
        <v>-1.61733165665743E-005</v>
      </c>
      <c r="BR110" s="19" t="n">
        <v>-0.00356383044132557</v>
      </c>
      <c r="CX110" s="13" t="n">
        <v>36650</v>
      </c>
      <c r="CY110" s="16" t="n">
        <v>0.000375238649937582</v>
      </c>
      <c r="CZ110" s="16" t="n">
        <v>-0.00372532240203138</v>
      </c>
    </row>
    <row r="111" customFormat="false" ht="12.75" hidden="false" customHeight="false" outlineLevel="0" collapsed="false">
      <c r="A111" s="13" t="n">
        <v>36167</v>
      </c>
      <c r="B111" s="1" t="n">
        <v>4.32100009918213</v>
      </c>
      <c r="C111" s="2" t="n">
        <v>11639.3603515625</v>
      </c>
      <c r="D111" s="1" t="n">
        <v>31</v>
      </c>
      <c r="K111" s="13" t="n">
        <v>36167</v>
      </c>
      <c r="L111" s="1" t="n">
        <f aca="false">B110/100/250</f>
        <v>0.000174039993286133</v>
      </c>
      <c r="M111" s="1" t="n">
        <f aca="false">(C111-C110)/C110</f>
        <v>-0.00187202826817956</v>
      </c>
      <c r="N111" s="1" t="n">
        <f aca="false">(D111-D110)/D110</f>
        <v>0.0431037431693025</v>
      </c>
      <c r="O111" s="1" t="n">
        <f aca="false">M111-L111</f>
        <v>-0.0020460682614657</v>
      </c>
      <c r="P111" s="1" t="n">
        <f aca="false">N111-L111</f>
        <v>0.0429297031760163</v>
      </c>
      <c r="AH111" s="13" t="n">
        <v>36133</v>
      </c>
      <c r="AI111" s="19" t="n">
        <v>0.00901256886483302</v>
      </c>
      <c r="AJ111" s="19" t="n">
        <v>0.0462357178806291</v>
      </c>
      <c r="AX111" s="16" t="n">
        <v>87</v>
      </c>
      <c r="AY111" s="16" t="n">
        <v>-0.0245980489152492</v>
      </c>
      <c r="AZ111" s="16" t="n">
        <v>-0.106403334947455</v>
      </c>
      <c r="BA111" s="0"/>
      <c r="BB111" s="0"/>
      <c r="BC111" s="0"/>
      <c r="BD111" s="0"/>
      <c r="BE111" s="0"/>
      <c r="BF111" s="0"/>
      <c r="BP111" s="13" t="n">
        <v>36133</v>
      </c>
      <c r="BQ111" s="19" t="n">
        <v>0.00636633990184708</v>
      </c>
      <c r="BR111" s="19" t="n">
        <v>-0.00827669217487452</v>
      </c>
      <c r="CX111" s="13" t="n">
        <v>36651</v>
      </c>
      <c r="CY111" s="16" t="n">
        <v>0.00280020716054692</v>
      </c>
      <c r="CZ111" s="16" t="n">
        <v>-0.00448087942945448</v>
      </c>
    </row>
    <row r="112" customFormat="false" ht="12.75" hidden="false" customHeight="false" outlineLevel="0" collapsed="false">
      <c r="A112" s="13" t="n">
        <v>36168</v>
      </c>
      <c r="B112" s="1" t="n">
        <v>4.36199998855591</v>
      </c>
      <c r="C112" s="2" t="n">
        <v>11702.08984375</v>
      </c>
      <c r="D112" s="1" t="n">
        <v>32.5625</v>
      </c>
      <c r="K112" s="13" t="n">
        <v>36168</v>
      </c>
      <c r="L112" s="1" t="n">
        <f aca="false">B111/100/250</f>
        <v>0.000172840003967285</v>
      </c>
      <c r="M112" s="1" t="n">
        <f aca="false">(C112-C111)/C111</f>
        <v>0.00538942779437867</v>
      </c>
      <c r="N112" s="1" t="n">
        <f aca="false">(D112-D111)/D111</f>
        <v>0.0504032258064516</v>
      </c>
      <c r="O112" s="1" t="n">
        <f aca="false">M112-L112</f>
        <v>0.00521658779041138</v>
      </c>
      <c r="P112" s="1" t="n">
        <f aca="false">N112-L112</f>
        <v>0.0502303858024843</v>
      </c>
      <c r="AH112" s="13" t="n">
        <v>36136</v>
      </c>
      <c r="AI112" s="19" t="n">
        <v>0.00461474441804968</v>
      </c>
      <c r="AJ112" s="19" t="n">
        <v>-0.0173375746488148</v>
      </c>
      <c r="AX112" s="16" t="n">
        <v>88</v>
      </c>
      <c r="AY112" s="16" t="n">
        <v>-0.0211914755679591</v>
      </c>
      <c r="AZ112" s="16" t="n">
        <v>0.0886403072849602</v>
      </c>
      <c r="BA112" s="0"/>
      <c r="BB112" s="0"/>
      <c r="BC112" s="0"/>
      <c r="BD112" s="0"/>
      <c r="BE112" s="0"/>
      <c r="BF112" s="0"/>
      <c r="BP112" s="13" t="n">
        <v>36136</v>
      </c>
      <c r="BQ112" s="19" t="n">
        <v>-0.00388858375581516</v>
      </c>
      <c r="BR112" s="19" t="n">
        <v>0.0154415755360545</v>
      </c>
      <c r="CX112" s="13" t="n">
        <v>36654</v>
      </c>
      <c r="CY112" s="16" t="n">
        <v>-0.00416746048179217</v>
      </c>
      <c r="CZ112" s="16" t="n">
        <v>0.015951972266304</v>
      </c>
    </row>
    <row r="113" customFormat="false" ht="12.75" hidden="false" customHeight="false" outlineLevel="0" collapsed="false">
      <c r="A113" s="13" t="n">
        <v>36171</v>
      </c>
      <c r="B113" s="1" t="n">
        <v>4.40100002288818</v>
      </c>
      <c r="C113" s="2" t="n">
        <v>11643.5400390625</v>
      </c>
      <c r="D113" s="1" t="n">
        <v>32.2190017700195</v>
      </c>
      <c r="K113" s="13" t="n">
        <v>36171</v>
      </c>
      <c r="L113" s="1" t="n">
        <f aca="false">B112/100/250</f>
        <v>0.000174479999542236</v>
      </c>
      <c r="M113" s="1" t="n">
        <f aca="false">(C113-C112)/C112</f>
        <v>-0.0050033631145612</v>
      </c>
      <c r="N113" s="1" t="n">
        <f aca="false">(D113-D112)/D112</f>
        <v>-0.0105488899802063</v>
      </c>
      <c r="O113" s="1" t="n">
        <f aca="false">M113-L113</f>
        <v>-0.00517784311410344</v>
      </c>
      <c r="P113" s="1" t="n">
        <f aca="false">N113-L113</f>
        <v>-0.0107233699797486</v>
      </c>
      <c r="AH113" s="13" t="n">
        <v>36137</v>
      </c>
      <c r="AI113" s="19" t="n">
        <v>-0.00186787021911407</v>
      </c>
      <c r="AJ113" s="19" t="n">
        <v>0.00631706493466485</v>
      </c>
      <c r="AX113" s="16" t="n">
        <v>89</v>
      </c>
      <c r="AY113" s="16" t="n">
        <v>-0.0218793489294576</v>
      </c>
      <c r="AZ113" s="16" t="n">
        <v>0.0120029642259374</v>
      </c>
      <c r="BA113" s="0"/>
      <c r="BB113" s="0"/>
      <c r="BC113" s="0"/>
      <c r="BD113" s="0"/>
      <c r="BE113" s="0"/>
      <c r="BF113" s="0"/>
      <c r="BP113" s="13" t="n">
        <v>36137</v>
      </c>
      <c r="BQ113" s="19" t="n">
        <v>-0.00465596188749397</v>
      </c>
      <c r="BR113" s="19" t="n">
        <v>-0.0296800550735387</v>
      </c>
      <c r="CX113" s="13" t="n">
        <v>36655</v>
      </c>
      <c r="CY113" s="16" t="n">
        <v>-0.00247755599430059</v>
      </c>
      <c r="CZ113" s="16" t="n">
        <v>-0.0316322609774132</v>
      </c>
    </row>
    <row r="114" customFormat="false" ht="12.75" hidden="false" customHeight="false" outlineLevel="0" collapsed="false">
      <c r="A114" s="13" t="n">
        <v>36172</v>
      </c>
      <c r="B114" s="1" t="n">
        <v>4.3730001449585</v>
      </c>
      <c r="C114" s="2" t="n">
        <v>11440.4697265625</v>
      </c>
      <c r="D114" s="1" t="n">
        <v>33.4375</v>
      </c>
      <c r="K114" s="13" t="n">
        <v>36172</v>
      </c>
      <c r="L114" s="1" t="n">
        <f aca="false">B113/100/250</f>
        <v>0.000176040000915527</v>
      </c>
      <c r="M114" s="1" t="n">
        <f aca="false">(C114-C113)/C113</f>
        <v>-0.0174405989775212</v>
      </c>
      <c r="N114" s="1" t="n">
        <f aca="false">(D114-D113)/D113</f>
        <v>0.0378192421564813</v>
      </c>
      <c r="O114" s="1" t="n">
        <f aca="false">M114-L114</f>
        <v>-0.0176166389784367</v>
      </c>
      <c r="P114" s="1" t="n">
        <f aca="false">N114-L114</f>
        <v>0.0376432021555658</v>
      </c>
      <c r="AH114" s="13" t="n">
        <v>36138</v>
      </c>
      <c r="AI114" s="19" t="n">
        <v>0.000310798207966167</v>
      </c>
      <c r="AJ114" s="19" t="n">
        <v>0.00181831658810418</v>
      </c>
      <c r="AX114" s="16" t="n">
        <v>90</v>
      </c>
      <c r="AY114" s="16" t="n">
        <v>0.012643047408834</v>
      </c>
      <c r="AZ114" s="16" t="n">
        <v>0.0208460360506175</v>
      </c>
      <c r="BA114" s="0"/>
      <c r="BB114" s="0"/>
      <c r="BC114" s="0"/>
      <c r="BD114" s="0"/>
      <c r="BE114" s="0"/>
      <c r="BF114" s="0"/>
      <c r="BP114" s="13" t="n">
        <v>36138</v>
      </c>
      <c r="BQ114" s="19" t="n">
        <v>-0.0106082099470745</v>
      </c>
      <c r="BR114" s="19" t="n">
        <v>0.0405161554466097</v>
      </c>
      <c r="CX114" s="13" t="n">
        <v>36656</v>
      </c>
      <c r="CY114" s="16" t="n">
        <v>-0.00602519038322151</v>
      </c>
      <c r="CZ114" s="16" t="n">
        <v>0.0361716158784842</v>
      </c>
    </row>
    <row r="115" customFormat="false" ht="12.75" hidden="false" customHeight="false" outlineLevel="0" collapsed="false">
      <c r="A115" s="13" t="n">
        <v>36173</v>
      </c>
      <c r="B115" s="1" t="n">
        <v>4.34499979019165</v>
      </c>
      <c r="C115" s="2" t="n">
        <v>11374.8798828125</v>
      </c>
      <c r="D115" s="1" t="n">
        <v>31.8125</v>
      </c>
      <c r="K115" s="13" t="n">
        <v>36173</v>
      </c>
      <c r="L115" s="1" t="n">
        <f aca="false">B114/100/250</f>
        <v>0.00017492000579834</v>
      </c>
      <c r="M115" s="1" t="n">
        <f aca="false">(C115-C114)/C114</f>
        <v>-0.0057331425472604</v>
      </c>
      <c r="N115" s="1" t="n">
        <f aca="false">(D115-D114)/D114</f>
        <v>-0.0485981308411215</v>
      </c>
      <c r="O115" s="1" t="n">
        <f aca="false">M115-L115</f>
        <v>-0.00590806255305874</v>
      </c>
      <c r="P115" s="1" t="n">
        <f aca="false">N115-L115</f>
        <v>-0.0487730508469198</v>
      </c>
      <c r="AH115" s="13" t="n">
        <v>36139</v>
      </c>
      <c r="AI115" s="19" t="n">
        <v>-0.0076273937227408</v>
      </c>
      <c r="AJ115" s="19" t="n">
        <v>0.0028626133792907</v>
      </c>
      <c r="AX115" s="16" t="n">
        <v>91</v>
      </c>
      <c r="AY115" s="16" t="n">
        <v>-0.0165611188490099</v>
      </c>
      <c r="AZ115" s="16" t="n">
        <v>0.0386227502855059</v>
      </c>
      <c r="BA115" s="0"/>
      <c r="BB115" s="0"/>
      <c r="BC115" s="0"/>
      <c r="BD115" s="0"/>
      <c r="BE115" s="0"/>
      <c r="BF115" s="0"/>
      <c r="BP115" s="13" t="n">
        <v>36139</v>
      </c>
      <c r="BQ115" s="19" t="n">
        <v>0.00813879365422316</v>
      </c>
      <c r="BR115" s="19" t="n">
        <v>0.0217244207950055</v>
      </c>
      <c r="CX115" s="13" t="n">
        <v>36657</v>
      </c>
      <c r="CY115" s="16" t="n">
        <v>0.00365763847171082</v>
      </c>
      <c r="CZ115" s="16" t="n">
        <v>0.0264426959764497</v>
      </c>
    </row>
    <row r="116" customFormat="false" ht="12.75" hidden="false" customHeight="false" outlineLevel="0" collapsed="false">
      <c r="A116" s="13" t="n">
        <v>36174</v>
      </c>
      <c r="B116" s="1" t="n">
        <v>4.31599998474121</v>
      </c>
      <c r="C116" s="2" t="n">
        <v>11187.83984375</v>
      </c>
      <c r="D116" s="1" t="n">
        <v>30.25</v>
      </c>
      <c r="K116" s="13" t="n">
        <v>36174</v>
      </c>
      <c r="L116" s="1" t="n">
        <f aca="false">B115/100/250</f>
        <v>0.000173799991607666</v>
      </c>
      <c r="M116" s="1" t="n">
        <f aca="false">(C116-C115)/C115</f>
        <v>-0.0164432539938394</v>
      </c>
      <c r="N116" s="1" t="n">
        <f aca="false">(D116-D115)/D115</f>
        <v>-0.0491159135559921</v>
      </c>
      <c r="O116" s="1" t="n">
        <f aca="false">M116-L116</f>
        <v>-0.0166170539854471</v>
      </c>
      <c r="P116" s="1" t="n">
        <f aca="false">N116-L116</f>
        <v>-0.0492897135475998</v>
      </c>
      <c r="AH116" s="13" t="n">
        <v>36140</v>
      </c>
      <c r="AI116" s="19" t="n">
        <v>-0.000239948870891233</v>
      </c>
      <c r="AJ116" s="19" t="n">
        <v>-0.00340384890323017</v>
      </c>
      <c r="AX116" s="16" t="n">
        <v>92</v>
      </c>
      <c r="AY116" s="16" t="n">
        <v>-0.0240487521479224</v>
      </c>
      <c r="AZ116" s="16" t="n">
        <v>0.0246184093807081</v>
      </c>
      <c r="BA116" s="0"/>
      <c r="BB116" s="0"/>
      <c r="BC116" s="0"/>
      <c r="BD116" s="0"/>
      <c r="BE116" s="0"/>
      <c r="BF116" s="0"/>
      <c r="BP116" s="13" t="n">
        <v>36140</v>
      </c>
      <c r="BQ116" s="19" t="n">
        <v>0.00341456516404361</v>
      </c>
      <c r="BR116" s="19" t="n">
        <v>-0.0223172763377576</v>
      </c>
      <c r="CX116" s="13" t="n">
        <v>36658</v>
      </c>
      <c r="CY116" s="16" t="n">
        <v>0.000909064916153373</v>
      </c>
      <c r="CZ116" s="16" t="n">
        <v>-0.0195778960849845</v>
      </c>
    </row>
    <row r="117" customFormat="false" ht="12.75" hidden="false" customHeight="false" outlineLevel="0" collapsed="false">
      <c r="A117" s="13" t="n">
        <v>36175</v>
      </c>
      <c r="B117" s="1" t="n">
        <v>4.33699989318848</v>
      </c>
      <c r="C117" s="2" t="n">
        <v>11450.66015625</v>
      </c>
      <c r="D117" s="1" t="n">
        <v>31.9064998626709</v>
      </c>
      <c r="K117" s="13" t="n">
        <v>36175</v>
      </c>
      <c r="L117" s="1" t="n">
        <f aca="false">B116/100/250</f>
        <v>0.000172639999389648</v>
      </c>
      <c r="M117" s="1" t="n">
        <f aca="false">(C117-C116)/C116</f>
        <v>0.0234916048290433</v>
      </c>
      <c r="N117" s="1" t="n">
        <f aca="false">(D117-D116)/D116</f>
        <v>0.0547603260387074</v>
      </c>
      <c r="O117" s="1" t="n">
        <f aca="false">M117-L117</f>
        <v>0.0233189648296536</v>
      </c>
      <c r="P117" s="1" t="n">
        <f aca="false">N117-L117</f>
        <v>0.0545876860393177</v>
      </c>
      <c r="AH117" s="13" t="n">
        <v>36143</v>
      </c>
      <c r="AI117" s="19" t="n">
        <v>-0.00998925233011701</v>
      </c>
      <c r="AJ117" s="19" t="n">
        <v>0.0074984375114875</v>
      </c>
      <c r="AX117" s="16" t="n">
        <v>93</v>
      </c>
      <c r="AY117" s="16" t="n">
        <v>0.0375912768158534</v>
      </c>
      <c r="AZ117" s="16" t="n">
        <v>-0.00194197915185538</v>
      </c>
      <c r="BA117" s="0"/>
      <c r="BB117" s="0"/>
      <c r="BC117" s="0"/>
      <c r="BD117" s="0"/>
      <c r="BE117" s="0"/>
      <c r="BF117" s="0"/>
      <c r="BP117" s="13" t="n">
        <v>36143</v>
      </c>
      <c r="BQ117" s="19" t="n">
        <v>0.00899528319341092</v>
      </c>
      <c r="BR117" s="19" t="n">
        <v>0.00896369371205529</v>
      </c>
      <c r="CX117" s="13" t="n">
        <v>36661</v>
      </c>
      <c r="CY117" s="16" t="n">
        <v>0.00240187447208599</v>
      </c>
      <c r="CZ117" s="16" t="n">
        <v>0.0157949824344483</v>
      </c>
    </row>
    <row r="118" customFormat="false" ht="12.75" hidden="false" customHeight="false" outlineLevel="0" collapsed="false">
      <c r="A118" s="13" t="n">
        <v>36179</v>
      </c>
      <c r="B118" s="1" t="n">
        <v>4.2649998664856</v>
      </c>
      <c r="C118" s="2" t="n">
        <v>11527.4697265625</v>
      </c>
      <c r="D118" s="1" t="n">
        <v>32.5</v>
      </c>
      <c r="K118" s="13" t="n">
        <v>36179</v>
      </c>
      <c r="L118" s="1" t="n">
        <f aca="false">B117/100/250</f>
        <v>0.000173479995727539</v>
      </c>
      <c r="M118" s="1" t="n">
        <f aca="false">(C118-C117)/C117</f>
        <v>0.00670787266973213</v>
      </c>
      <c r="N118" s="1" t="n">
        <f aca="false">(D118-D117)/D117</f>
        <v>0.0186012298398004</v>
      </c>
      <c r="O118" s="1" t="n">
        <f aca="false">M118-L118</f>
        <v>0.00653439267400459</v>
      </c>
      <c r="P118" s="1" t="n">
        <f aca="false">N118-L118</f>
        <v>0.0184277498440729</v>
      </c>
      <c r="AH118" s="13" t="n">
        <v>36144</v>
      </c>
      <c r="AI118" s="19" t="n">
        <v>0.00762801351929315</v>
      </c>
      <c r="AJ118" s="19" t="n">
        <v>-0.0159150675348046</v>
      </c>
      <c r="AX118" s="16" t="n">
        <v>94</v>
      </c>
      <c r="AY118" s="16" t="n">
        <v>-0.0366754098009251</v>
      </c>
      <c r="AZ118" s="16" t="n">
        <v>-0.0942921460083325</v>
      </c>
      <c r="BA118" s="0"/>
      <c r="BB118" s="0"/>
      <c r="BC118" s="0"/>
      <c r="BD118" s="0"/>
      <c r="BE118" s="0"/>
      <c r="BF118" s="0"/>
      <c r="BP118" s="13" t="n">
        <v>36144</v>
      </c>
      <c r="BQ118" s="19" t="n">
        <v>0.00498722893589845</v>
      </c>
      <c r="BR118" s="19" t="n">
        <v>0.00696130634356225</v>
      </c>
      <c r="CX118" s="13" t="n">
        <v>36662</v>
      </c>
      <c r="CY118" s="16" t="n">
        <v>0.00328516960189488</v>
      </c>
      <c r="CZ118" s="16" t="n">
        <v>0.00890004567024159</v>
      </c>
    </row>
    <row r="119" customFormat="false" ht="12.75" hidden="false" customHeight="false" outlineLevel="0" collapsed="false">
      <c r="A119" s="13" t="n">
        <v>36180</v>
      </c>
      <c r="B119" s="1" t="n">
        <v>4.26300001144409</v>
      </c>
      <c r="C119" s="2" t="n">
        <v>11564.259765625</v>
      </c>
      <c r="D119" s="1" t="n">
        <v>32.5315017700195</v>
      </c>
      <c r="K119" s="13" t="n">
        <v>36180</v>
      </c>
      <c r="L119" s="1" t="n">
        <f aca="false">B118/100/250</f>
        <v>0.000170599994659424</v>
      </c>
      <c r="M119" s="1" t="n">
        <f aca="false">(C119-C118)/C118</f>
        <v>0.00319151036048488</v>
      </c>
      <c r="N119" s="1" t="n">
        <f aca="false">(D119-D118)/D118</f>
        <v>0.000969285231370192</v>
      </c>
      <c r="O119" s="1" t="n">
        <f aca="false">M119-L119</f>
        <v>0.00302091036582545</v>
      </c>
      <c r="P119" s="1" t="n">
        <f aca="false">N119-L119</f>
        <v>0.000798685236710768</v>
      </c>
      <c r="AH119" s="13" t="n">
        <v>36145</v>
      </c>
      <c r="AI119" s="19" t="n">
        <v>-1.37838709814132E-005</v>
      </c>
      <c r="AJ119" s="19" t="n">
        <v>0.031407964439748</v>
      </c>
      <c r="AX119" s="16" t="n">
        <v>95</v>
      </c>
      <c r="AY119" s="16" t="n">
        <v>0.0143458723260028</v>
      </c>
      <c r="AZ119" s="16" t="n">
        <v>0.0651824177537398</v>
      </c>
      <c r="BA119" s="0"/>
      <c r="BB119" s="0"/>
      <c r="BC119" s="0"/>
      <c r="BD119" s="0"/>
      <c r="BE119" s="0"/>
      <c r="BF119" s="0"/>
      <c r="BP119" s="13" t="n">
        <v>36145</v>
      </c>
      <c r="BQ119" s="19" t="n">
        <v>-0.00573998634580902</v>
      </c>
      <c r="BR119" s="19" t="n">
        <v>0.000684617033118519</v>
      </c>
      <c r="CX119" s="13" t="n">
        <v>36663</v>
      </c>
      <c r="CY119" s="16" t="n">
        <v>-0.00210603268379538</v>
      </c>
      <c r="CZ119" s="16" t="n">
        <v>-0.00270937662599595</v>
      </c>
    </row>
    <row r="120" customFormat="false" ht="12.75" hidden="false" customHeight="false" outlineLevel="0" collapsed="false">
      <c r="A120" s="13" t="n">
        <v>36181</v>
      </c>
      <c r="B120" s="1" t="n">
        <v>4.21000003814697</v>
      </c>
      <c r="C120" s="2" t="n">
        <v>11368.83984375</v>
      </c>
      <c r="D120" s="1" t="n">
        <v>33</v>
      </c>
      <c r="K120" s="13" t="n">
        <v>36181</v>
      </c>
      <c r="L120" s="1" t="n">
        <f aca="false">B119/100/250</f>
        <v>0.000170520000457764</v>
      </c>
      <c r="M120" s="1" t="n">
        <f aca="false">(C120-C119)/C119</f>
        <v>-0.0168986105324173</v>
      </c>
      <c r="N120" s="1" t="n">
        <f aca="false">(D120-D119)/D119</f>
        <v>0.0144013711169101</v>
      </c>
      <c r="O120" s="1" t="n">
        <f aca="false">M120-L120</f>
        <v>-0.017069130532875</v>
      </c>
      <c r="P120" s="1" t="n">
        <f aca="false">N120-L120</f>
        <v>0.0142308511164523</v>
      </c>
      <c r="AH120" s="13" t="n">
        <v>36146</v>
      </c>
      <c r="AI120" s="19" t="n">
        <v>0.00619234959920722</v>
      </c>
      <c r="AJ120" s="19" t="n">
        <v>0.00723973257323848</v>
      </c>
      <c r="AX120" s="16" t="n">
        <v>96</v>
      </c>
      <c r="AY120" s="16" t="n">
        <v>0.0395081654686755</v>
      </c>
      <c r="AZ120" s="16" t="n">
        <v>-0.061142317430992</v>
      </c>
      <c r="BA120" s="0"/>
      <c r="BB120" s="0"/>
      <c r="BC120" s="0"/>
      <c r="BD120" s="0"/>
      <c r="BE120" s="0"/>
      <c r="BF120" s="0"/>
      <c r="BP120" s="13" t="n">
        <v>36146</v>
      </c>
      <c r="BQ120" s="19" t="n">
        <v>-0.00436041146234336</v>
      </c>
      <c r="BR120" s="19" t="n">
        <v>-0.000713098210498356</v>
      </c>
      <c r="CX120" s="13" t="n">
        <v>36664</v>
      </c>
      <c r="CY120" s="16" t="n">
        <v>-0.00314208254490234</v>
      </c>
      <c r="CZ120" s="16" t="n">
        <v>-0.00169662713251701</v>
      </c>
    </row>
    <row r="121" customFormat="false" ht="12.75" hidden="false" customHeight="false" outlineLevel="0" collapsed="false">
      <c r="A121" s="13" t="n">
        <v>36182</v>
      </c>
      <c r="B121" s="1" t="n">
        <v>4.25500011444092</v>
      </c>
      <c r="C121" s="2" t="n">
        <v>11290.330078125</v>
      </c>
      <c r="D121" s="1" t="n">
        <v>33.1565017700195</v>
      </c>
      <c r="K121" s="13" t="n">
        <v>36182</v>
      </c>
      <c r="L121" s="1" t="n">
        <f aca="false">B120/100/250</f>
        <v>0.000168400001525879</v>
      </c>
      <c r="M121" s="1" t="n">
        <f aca="false">(C121-C120)/C120</f>
        <v>-0.00690569721308552</v>
      </c>
      <c r="N121" s="1" t="n">
        <f aca="false">(D121-D120)/D120</f>
        <v>0.00474247787937974</v>
      </c>
      <c r="O121" s="1" t="n">
        <f aca="false">M121-L121</f>
        <v>-0.0070740972146114</v>
      </c>
      <c r="P121" s="1" t="n">
        <f aca="false">N121-L121</f>
        <v>0.00457407787785386</v>
      </c>
      <c r="AH121" s="13" t="n">
        <v>36147</v>
      </c>
      <c r="AI121" s="19" t="n">
        <v>0.00379235888858543</v>
      </c>
      <c r="AJ121" s="19" t="n">
        <v>0.0005077140413004</v>
      </c>
      <c r="AX121" s="16" t="n">
        <v>97</v>
      </c>
      <c r="AY121" s="16" t="n">
        <v>-0.00401003546714167</v>
      </c>
      <c r="AZ121" s="16" t="n">
        <v>0.0116608336619416</v>
      </c>
      <c r="BA121" s="0"/>
      <c r="BB121" s="0"/>
      <c r="BC121" s="0"/>
      <c r="BD121" s="0"/>
      <c r="BE121" s="0"/>
      <c r="BF121" s="0"/>
      <c r="BP121" s="13" t="n">
        <v>36147</v>
      </c>
      <c r="BQ121" s="19" t="n">
        <v>-0.00952084788365254</v>
      </c>
      <c r="BR121" s="19" t="n">
        <v>0.00280790570895434</v>
      </c>
      <c r="CX121" s="13" t="n">
        <v>36665</v>
      </c>
      <c r="CY121" s="16" t="n">
        <v>-0.00451935475118238</v>
      </c>
      <c r="CZ121" s="16" t="n">
        <v>-0.00196362742061665</v>
      </c>
    </row>
    <row r="122" customFormat="false" ht="12.75" hidden="false" customHeight="false" outlineLevel="0" collapsed="false">
      <c r="A122" s="13" t="n">
        <v>36185</v>
      </c>
      <c r="B122" s="1" t="n">
        <v>4.31599998474121</v>
      </c>
      <c r="C122" s="2" t="n">
        <v>11355.4697265625</v>
      </c>
      <c r="D122" s="1" t="n">
        <v>32.6875</v>
      </c>
      <c r="K122" s="13" t="n">
        <v>36185</v>
      </c>
      <c r="L122" s="1" t="n">
        <f aca="false">B121/100/250</f>
        <v>0.000170200004577637</v>
      </c>
      <c r="M122" s="1" t="n">
        <f aca="false">(C122-C121)/C121</f>
        <v>0.00576950788743617</v>
      </c>
      <c r="N122" s="1" t="n">
        <f aca="false">(D122-D121)/D121</f>
        <v>-0.0141450920628668</v>
      </c>
      <c r="O122" s="1" t="n">
        <f aca="false">M122-L122</f>
        <v>0.00559930788285853</v>
      </c>
      <c r="P122" s="1" t="n">
        <f aca="false">N122-L122</f>
        <v>-0.0143152920674444</v>
      </c>
      <c r="AH122" s="13" t="n">
        <v>36150</v>
      </c>
      <c r="AI122" s="19" t="n">
        <v>0.00601050023838599</v>
      </c>
      <c r="AJ122" s="19" t="n">
        <v>0.00717716872186245</v>
      </c>
      <c r="AX122" s="16" t="n">
        <v>98</v>
      </c>
      <c r="AY122" s="16" t="n">
        <v>0.0101468612010216</v>
      </c>
      <c r="AZ122" s="16" t="n">
        <v>0.0191504678844833</v>
      </c>
      <c r="BA122" s="0"/>
      <c r="BB122" s="0"/>
      <c r="BC122" s="0"/>
      <c r="BD122" s="0"/>
      <c r="BE122" s="0"/>
      <c r="BF122" s="0"/>
      <c r="BP122" s="13" t="n">
        <v>36150</v>
      </c>
      <c r="BQ122" s="19" t="n">
        <v>-0.00290637347328199</v>
      </c>
      <c r="BR122" s="19" t="n">
        <v>-0.0413689035159314</v>
      </c>
      <c r="CX122" s="13" t="n">
        <v>36668</v>
      </c>
      <c r="CY122" s="16" t="n">
        <v>-0.000833351908139958</v>
      </c>
      <c r="CZ122" s="16" t="n">
        <v>-0.0432123250902287</v>
      </c>
    </row>
    <row r="123" customFormat="false" ht="12.75" hidden="false" customHeight="false" outlineLevel="0" collapsed="false">
      <c r="A123" s="13" t="n">
        <v>36186</v>
      </c>
      <c r="B123" s="1" t="n">
        <v>4.34800004959106</v>
      </c>
      <c r="C123" s="2" t="n">
        <v>11514.6796875</v>
      </c>
      <c r="D123" s="1" t="n">
        <v>32.1875</v>
      </c>
      <c r="K123" s="13" t="n">
        <v>36186</v>
      </c>
      <c r="L123" s="1" t="n">
        <f aca="false">B122/100/250</f>
        <v>0.000172639999389648</v>
      </c>
      <c r="M123" s="1" t="n">
        <f aca="false">(C123-C122)/C122</f>
        <v>0.0140205526298114</v>
      </c>
      <c r="N123" s="1" t="n">
        <f aca="false">(D123-D122)/D122</f>
        <v>-0.0152963671128107</v>
      </c>
      <c r="O123" s="1" t="n">
        <f aca="false">M123-L123</f>
        <v>0.0138479126304218</v>
      </c>
      <c r="P123" s="1" t="n">
        <f aca="false">N123-L123</f>
        <v>-0.0154690071122004</v>
      </c>
      <c r="AH123" s="13" t="n">
        <v>36151</v>
      </c>
      <c r="AI123" s="19" t="n">
        <v>0.000214964771398002</v>
      </c>
      <c r="AJ123" s="19" t="n">
        <v>0.00840008402759277</v>
      </c>
      <c r="AX123" s="16" t="n">
        <v>99</v>
      </c>
      <c r="AY123" s="16" t="n">
        <v>-0.0139724942462145</v>
      </c>
      <c r="AZ123" s="16" t="n">
        <v>-0.0596163334126408</v>
      </c>
      <c r="BA123" s="0"/>
      <c r="BB123" s="0"/>
      <c r="BC123" s="0"/>
      <c r="BD123" s="0"/>
      <c r="BE123" s="0"/>
      <c r="BF123" s="0"/>
      <c r="BP123" s="13" t="n">
        <v>36151</v>
      </c>
      <c r="BQ123" s="19" t="n">
        <v>-0.0092462871516983</v>
      </c>
      <c r="BR123" s="19" t="n">
        <v>-0.0370567981649044</v>
      </c>
      <c r="CX123" s="13" t="n">
        <v>36669</v>
      </c>
      <c r="CY123" s="16" t="n">
        <v>-0.00640140106242006</v>
      </c>
      <c r="CZ123" s="16" t="n">
        <v>-0.039673684261812</v>
      </c>
    </row>
    <row r="124" customFormat="false" ht="12.75" hidden="false" customHeight="false" outlineLevel="0" collapsed="false">
      <c r="A124" s="13" t="n">
        <v>36187</v>
      </c>
      <c r="B124" s="1" t="n">
        <v>4.36399984359741</v>
      </c>
      <c r="C124" s="2" t="n">
        <v>11445.5703125</v>
      </c>
      <c r="D124" s="1" t="n">
        <v>32.0940017700195</v>
      </c>
      <c r="K124" s="13" t="n">
        <v>36187</v>
      </c>
      <c r="L124" s="1" t="n">
        <f aca="false">B123/100/250</f>
        <v>0.000173920001983643</v>
      </c>
      <c r="M124" s="1" t="n">
        <f aca="false">(C124-C123)/C123</f>
        <v>-0.00600184954124457</v>
      </c>
      <c r="N124" s="1" t="n">
        <f aca="false">(D124-D123)/D123</f>
        <v>-0.00290479937803398</v>
      </c>
      <c r="O124" s="1" t="n">
        <f aca="false">M124-L124</f>
        <v>-0.00617576954322821</v>
      </c>
      <c r="P124" s="1" t="n">
        <f aca="false">N124-L124</f>
        <v>-0.00307871938001762</v>
      </c>
      <c r="AH124" s="13" t="n">
        <v>36152</v>
      </c>
      <c r="AI124" s="19" t="n">
        <v>0.00906661619459332</v>
      </c>
      <c r="AJ124" s="19" t="n">
        <v>0.0136411506027986</v>
      </c>
      <c r="AX124" s="16" t="n">
        <v>100</v>
      </c>
      <c r="AY124" s="16" t="n">
        <v>-0.00657305555436747</v>
      </c>
      <c r="AZ124" s="16" t="n">
        <v>-0.0289717890346412</v>
      </c>
      <c r="BA124" s="0"/>
      <c r="BB124" s="0"/>
      <c r="BC124" s="0"/>
      <c r="BD124" s="0"/>
      <c r="BE124" s="0"/>
      <c r="BF124" s="0"/>
      <c r="BP124" s="13" t="n">
        <v>36152</v>
      </c>
      <c r="BQ124" s="19" t="n">
        <v>0.00631065326760695</v>
      </c>
      <c r="BR124" s="19" t="n">
        <v>-0.0414251341999758</v>
      </c>
      <c r="CX124" s="13" t="n">
        <v>36670</v>
      </c>
      <c r="CY124" s="16" t="n">
        <v>0.00361567646792315</v>
      </c>
      <c r="CZ124" s="16" t="n">
        <v>-0.0384993973981557</v>
      </c>
    </row>
    <row r="125" customFormat="false" ht="12.75" hidden="false" customHeight="false" outlineLevel="0" collapsed="false">
      <c r="A125" s="13" t="n">
        <v>36188</v>
      </c>
      <c r="B125" s="1" t="n">
        <v>4.37099981307983</v>
      </c>
      <c r="C125" s="2" t="n">
        <v>11620.7998046875</v>
      </c>
      <c r="D125" s="1" t="n">
        <v>32.5940017700195</v>
      </c>
      <c r="K125" s="13" t="n">
        <v>36188</v>
      </c>
      <c r="L125" s="1" t="n">
        <f aca="false">B124/100/250</f>
        <v>0.000174559993743897</v>
      </c>
      <c r="M125" s="1" t="n">
        <f aca="false">(C125-C124)/C124</f>
        <v>0.0153098087210322</v>
      </c>
      <c r="N125" s="1" t="n">
        <f aca="false">(D125-D124)/D124</f>
        <v>0.0155792351350548</v>
      </c>
      <c r="O125" s="1" t="n">
        <f aca="false">M125-L125</f>
        <v>0.0151352487272883</v>
      </c>
      <c r="P125" s="1" t="n">
        <f aca="false">N125-L125</f>
        <v>0.0154046751413109</v>
      </c>
      <c r="AH125" s="13" t="n">
        <v>36153</v>
      </c>
      <c r="AI125" s="19" t="n">
        <v>-0.000245030530681173</v>
      </c>
      <c r="AJ125" s="19" t="n">
        <v>-0.00632349141013229</v>
      </c>
      <c r="AX125" s="16" t="n">
        <v>101</v>
      </c>
      <c r="AY125" s="16" t="n">
        <v>0.0273828865731575</v>
      </c>
      <c r="AZ125" s="16" t="n">
        <v>0.0448758861340247</v>
      </c>
      <c r="BA125" s="0"/>
      <c r="BB125" s="0"/>
      <c r="BC125" s="0"/>
      <c r="BD125" s="0"/>
      <c r="BE125" s="0"/>
      <c r="BF125" s="0"/>
      <c r="BP125" s="13" t="n">
        <v>36153</v>
      </c>
      <c r="BQ125" s="19" t="n">
        <v>-0.0052334927733964</v>
      </c>
      <c r="BR125" s="19" t="n">
        <v>0.028173894255488</v>
      </c>
      <c r="CX125" s="13" t="n">
        <v>36671</v>
      </c>
      <c r="CY125" s="16" t="n">
        <v>-0.0021531036626269</v>
      </c>
      <c r="CZ125" s="16" t="n">
        <v>0.0253227051454814</v>
      </c>
    </row>
    <row r="126" customFormat="false" ht="12.75" hidden="false" customHeight="false" outlineLevel="0" collapsed="false">
      <c r="A126" s="13" t="n">
        <v>36189</v>
      </c>
      <c r="B126" s="1" t="n">
        <v>4.35699987411499</v>
      </c>
      <c r="C126" s="2" t="n">
        <v>11724.830078125</v>
      </c>
      <c r="D126" s="1" t="n">
        <v>33</v>
      </c>
      <c r="K126" s="13" t="n">
        <v>36189</v>
      </c>
      <c r="L126" s="1" t="n">
        <f aca="false">B125/100/250</f>
        <v>0.000174839992523193</v>
      </c>
      <c r="M126" s="1" t="n">
        <f aca="false">(C126-C125)/C125</f>
        <v>0.00895207517433844</v>
      </c>
      <c r="N126" s="1" t="n">
        <f aca="false">(D126-D125)/D125</f>
        <v>0.0124562253154785</v>
      </c>
      <c r="O126" s="1" t="n">
        <f aca="false">M126-L126</f>
        <v>0.00877723518181525</v>
      </c>
      <c r="P126" s="1" t="n">
        <f aca="false">N126-L126</f>
        <v>0.0122813853229553</v>
      </c>
      <c r="AH126" s="13" t="n">
        <v>36157</v>
      </c>
      <c r="AI126" s="19" t="n">
        <v>0.000862804030281582</v>
      </c>
      <c r="AJ126" s="19" t="n">
        <v>-0.0214138950744961</v>
      </c>
      <c r="AX126" s="16" t="n">
        <v>102</v>
      </c>
      <c r="AY126" s="16" t="n">
        <v>-0.00776299813921571</v>
      </c>
      <c r="AZ126" s="16" t="n">
        <v>0.0241405203612308</v>
      </c>
      <c r="BA126" s="0"/>
      <c r="BB126" s="0"/>
      <c r="BC126" s="0"/>
      <c r="BD126" s="0"/>
      <c r="BE126" s="0"/>
      <c r="BF126" s="0"/>
      <c r="BP126" s="13" t="n">
        <v>36157</v>
      </c>
      <c r="BQ126" s="19" t="n">
        <v>-0.00107181819895722</v>
      </c>
      <c r="BR126" s="19" t="n">
        <v>0.0144315747275628</v>
      </c>
      <c r="CX126" s="13" t="n">
        <v>36672</v>
      </c>
      <c r="CY126" s="16" t="n">
        <v>-6.72719695235595E-006</v>
      </c>
      <c r="CZ126" s="16" t="n">
        <v>0.0135936837186915</v>
      </c>
    </row>
    <row r="127" customFormat="false" ht="13.5" hidden="false" customHeight="false" outlineLevel="0" collapsed="false">
      <c r="A127" s="13" t="n">
        <v>36192</v>
      </c>
      <c r="B127" s="1" t="n">
        <v>4.42000007629395</v>
      </c>
      <c r="C127" s="2" t="n">
        <v>11689.8603515625</v>
      </c>
      <c r="D127" s="1" t="n">
        <v>32.96875</v>
      </c>
      <c r="K127" s="13" t="n">
        <v>36192</v>
      </c>
      <c r="L127" s="1" t="n">
        <f aca="false">B126/100/250</f>
        <v>0.0001742799949646</v>
      </c>
      <c r="M127" s="1" t="n">
        <f aca="false">(C127-C126)/C126</f>
        <v>-0.00298253589429351</v>
      </c>
      <c r="N127" s="1" t="n">
        <f aca="false">(D127-D126)/D126</f>
        <v>-0.000946969696969697</v>
      </c>
      <c r="O127" s="1" t="n">
        <f aca="false">M127-L127</f>
        <v>-0.00315681588925811</v>
      </c>
      <c r="P127" s="1" t="n">
        <f aca="false">N127-L127</f>
        <v>-0.0011212496919343</v>
      </c>
      <c r="AH127" s="13" t="n">
        <v>36158</v>
      </c>
      <c r="AI127" s="19" t="n">
        <v>0.00521845607720243</v>
      </c>
      <c r="AJ127" s="19" t="n">
        <v>-0.00210383243273048</v>
      </c>
      <c r="AX127" s="17" t="n">
        <v>103</v>
      </c>
      <c r="AY127" s="17" t="n">
        <v>-0.0175187067696277</v>
      </c>
      <c r="AZ127" s="17" t="n">
        <v>0.013242744554669</v>
      </c>
      <c r="BA127" s="0"/>
      <c r="BB127" s="0"/>
      <c r="BC127" s="0"/>
      <c r="BD127" s="0"/>
      <c r="BE127" s="0"/>
      <c r="BF127" s="0"/>
      <c r="BP127" s="13" t="n">
        <v>36158</v>
      </c>
      <c r="BQ127" s="19" t="n">
        <v>0.0152415879477809</v>
      </c>
      <c r="BR127" s="19" t="n">
        <v>-0.016363962994338</v>
      </c>
      <c r="CX127" s="13" t="n">
        <v>36676</v>
      </c>
      <c r="CY127" s="16" t="n">
        <v>0.00855624690338922</v>
      </c>
      <c r="CZ127" s="16" t="n">
        <v>-0.00944990195254025</v>
      </c>
    </row>
    <row r="128" customFormat="false" ht="12.75" hidden="false" customHeight="false" outlineLevel="0" collapsed="false">
      <c r="A128" s="13" t="n">
        <v>36193</v>
      </c>
      <c r="B128" s="1" t="n">
        <v>4.41100025177002</v>
      </c>
      <c r="C128" s="2" t="n">
        <v>11588.7099609375</v>
      </c>
      <c r="D128" s="1" t="n">
        <v>32.40625</v>
      </c>
      <c r="K128" s="13" t="n">
        <v>36193</v>
      </c>
      <c r="L128" s="1" t="n">
        <f aca="false">B127/100/250</f>
        <v>0.000176800003051758</v>
      </c>
      <c r="M128" s="1" t="n">
        <f aca="false">(C128-C127)/C127</f>
        <v>-0.00865283139259059</v>
      </c>
      <c r="N128" s="1" t="n">
        <f aca="false">(D128-D127)/D127</f>
        <v>-0.0170616113744076</v>
      </c>
      <c r="O128" s="1" t="n">
        <f aca="false">M128-L128</f>
        <v>-0.00882963139564234</v>
      </c>
      <c r="P128" s="1" t="n">
        <f aca="false">N128-L128</f>
        <v>-0.0172384113774593</v>
      </c>
      <c r="AH128" s="13" t="n">
        <v>36159</v>
      </c>
      <c r="AI128" s="19" t="n">
        <v>-0.0023303485566858</v>
      </c>
      <c r="AJ128" s="19" t="n">
        <v>-0.00985222403973449</v>
      </c>
      <c r="BP128" s="13" t="n">
        <v>36159</v>
      </c>
      <c r="BQ128" s="19" t="n">
        <v>-0.000975977709051574</v>
      </c>
      <c r="BR128" s="19" t="n">
        <v>0.043686268091894</v>
      </c>
      <c r="CX128" s="13" t="n">
        <v>36677</v>
      </c>
      <c r="CY128" s="16" t="n">
        <v>-0.00182361844551464</v>
      </c>
      <c r="CZ128" s="16" t="n">
        <v>0.0447574288211855</v>
      </c>
    </row>
    <row r="129" customFormat="false" ht="12.75" hidden="false" customHeight="false" outlineLevel="0" collapsed="false">
      <c r="A129" s="13" t="n">
        <v>36194</v>
      </c>
      <c r="B129" s="1" t="n">
        <v>4.36399984359741</v>
      </c>
      <c r="C129" s="2" t="n">
        <v>11689.009765625</v>
      </c>
      <c r="D129" s="1" t="n">
        <v>32.03125</v>
      </c>
      <c r="K129" s="13" t="n">
        <v>36194</v>
      </c>
      <c r="L129" s="1" t="n">
        <f aca="false">B128/100/250</f>
        <v>0.000176440010070801</v>
      </c>
      <c r="M129" s="1" t="n">
        <f aca="false">(C129-C128)/C128</f>
        <v>0.00865495857827009</v>
      </c>
      <c r="N129" s="1" t="n">
        <f aca="false">(D129-D128)/D128</f>
        <v>-0.0115718418514947</v>
      </c>
      <c r="O129" s="1" t="n">
        <f aca="false">M129-L129</f>
        <v>0.00847851856819929</v>
      </c>
      <c r="P129" s="1" t="n">
        <f aca="false">N129-L129</f>
        <v>-0.0117482818615655</v>
      </c>
      <c r="AH129" s="13" t="n">
        <v>36160</v>
      </c>
      <c r="AI129" s="19" t="n">
        <v>0.00227869855568723</v>
      </c>
      <c r="AJ129" s="19" t="n">
        <v>0.00527919593845157</v>
      </c>
      <c r="BP129" s="13" t="n">
        <v>36160</v>
      </c>
      <c r="BQ129" s="19" t="n">
        <v>0.00998696840031821</v>
      </c>
      <c r="BR129" s="19" t="n">
        <v>-0.0342192905333514</v>
      </c>
      <c r="CX129" s="13" t="n">
        <v>36678</v>
      </c>
      <c r="CY129" s="16" t="n">
        <v>0.00575839042479752</v>
      </c>
      <c r="CZ129" s="16" t="n">
        <v>-0.0297721125517272</v>
      </c>
    </row>
    <row r="130" customFormat="false" ht="12.75" hidden="false" customHeight="false" outlineLevel="0" collapsed="false">
      <c r="A130" s="13" t="n">
        <v>36195</v>
      </c>
      <c r="B130" s="1" t="n">
        <v>4.36399984359741</v>
      </c>
      <c r="C130" s="2" t="n">
        <v>11495.9697265625</v>
      </c>
      <c r="D130" s="1" t="n">
        <v>30.875</v>
      </c>
      <c r="K130" s="13" t="n">
        <v>36195</v>
      </c>
      <c r="L130" s="1" t="n">
        <f aca="false">B129/100/250</f>
        <v>0.000174559993743897</v>
      </c>
      <c r="M130" s="1" t="n">
        <f aca="false">(C130-C129)/C129</f>
        <v>-0.0165146614583377</v>
      </c>
      <c r="N130" s="1" t="n">
        <f aca="false">(D130-D129)/D129</f>
        <v>-0.0360975609756098</v>
      </c>
      <c r="O130" s="1" t="n">
        <f aca="false">M130-L130</f>
        <v>-0.0166892214520816</v>
      </c>
      <c r="P130" s="1" t="n">
        <f aca="false">N130-L130</f>
        <v>-0.0362721209693537</v>
      </c>
      <c r="AH130" s="13" t="n">
        <v>36164</v>
      </c>
      <c r="AI130" s="19" t="n">
        <v>-0.000523005299092616</v>
      </c>
      <c r="AJ130" s="19" t="n">
        <v>0.0386746309641551</v>
      </c>
      <c r="BP130" s="13" t="n">
        <v>36164</v>
      </c>
      <c r="BQ130" s="19" t="n">
        <v>0.011343939797633</v>
      </c>
      <c r="BR130" s="19" t="n">
        <v>-0.0344128399764317</v>
      </c>
      <c r="CX130" s="13" t="n">
        <v>36679</v>
      </c>
      <c r="CY130" s="16" t="n">
        <v>0.0069475003348476</v>
      </c>
      <c r="CZ130" s="16" t="n">
        <v>-0.0297946005105945</v>
      </c>
    </row>
    <row r="131" customFormat="false" ht="12.75" hidden="false" customHeight="false" outlineLevel="0" collapsed="false">
      <c r="A131" s="13" t="n">
        <v>36196</v>
      </c>
      <c r="B131" s="1" t="n">
        <v>4.39099979400635</v>
      </c>
      <c r="C131" s="2" t="n">
        <v>11381.1298828125</v>
      </c>
      <c r="D131" s="1" t="n">
        <v>31.4689998626709</v>
      </c>
      <c r="K131" s="13" t="n">
        <v>36196</v>
      </c>
      <c r="L131" s="1" t="n">
        <f aca="false">B130/100/250</f>
        <v>0.000174559993743897</v>
      </c>
      <c r="M131" s="1" t="n">
        <f aca="false">(C131-C130)/C130</f>
        <v>-0.00998957430138772</v>
      </c>
      <c r="N131" s="1" t="n">
        <f aca="false">(D131-D130)/D130</f>
        <v>0.019238861948855</v>
      </c>
      <c r="O131" s="1" t="n">
        <f aca="false">M131-L131</f>
        <v>-0.0101641342951316</v>
      </c>
      <c r="P131" s="1" t="n">
        <f aca="false">N131-L131</f>
        <v>0.0190643019551111</v>
      </c>
      <c r="AH131" s="13" t="n">
        <v>36165</v>
      </c>
      <c r="AI131" s="19" t="n">
        <v>0.00515231548090631</v>
      </c>
      <c r="AJ131" s="19" t="n">
        <v>-0.00954688477108354</v>
      </c>
      <c r="BP131" s="13" t="n">
        <v>36165</v>
      </c>
      <c r="BQ131" s="19" t="n">
        <v>-0.00184504350627786</v>
      </c>
      <c r="BR131" s="19" t="n">
        <v>-0.0487430687254639</v>
      </c>
      <c r="CX131" s="13" t="n">
        <v>36682</v>
      </c>
      <c r="CY131" s="16" t="n">
        <v>0.00023754841506049</v>
      </c>
      <c r="CZ131" s="16" t="n">
        <v>-0.0505972606452763</v>
      </c>
    </row>
    <row r="132" customFormat="false" ht="12.75" hidden="false" customHeight="false" outlineLevel="0" collapsed="false">
      <c r="A132" s="13" t="n">
        <v>36199</v>
      </c>
      <c r="B132" s="1" t="n">
        <v>4.38899993896484</v>
      </c>
      <c r="C132" s="2" t="n">
        <v>11397.08984375</v>
      </c>
      <c r="D132" s="1" t="n">
        <v>32.3440017700195</v>
      </c>
      <c r="K132" s="13" t="n">
        <v>36199</v>
      </c>
      <c r="L132" s="1" t="n">
        <f aca="false">B131/100/250</f>
        <v>0.000175639991760254</v>
      </c>
      <c r="M132" s="1" t="n">
        <f aca="false">(C132-C131)/C131</f>
        <v>0.00140231779285836</v>
      </c>
      <c r="N132" s="1" t="n">
        <f aca="false">(D132-D131)/D131</f>
        <v>0.0278052022996313</v>
      </c>
      <c r="O132" s="1" t="n">
        <f aca="false">M132-L132</f>
        <v>0.00122667780109811</v>
      </c>
      <c r="P132" s="1" t="n">
        <f aca="false">N132-L132</f>
        <v>0.027629562307871</v>
      </c>
      <c r="AH132" s="13" t="n">
        <v>36166</v>
      </c>
      <c r="AI132" s="19" t="n">
        <v>0.00956197710492117</v>
      </c>
      <c r="AJ132" s="19" t="n">
        <v>-0.00231425295040033</v>
      </c>
      <c r="BP132" s="13" t="n">
        <v>36166</v>
      </c>
      <c r="BQ132" s="19" t="n">
        <v>-0.00323312929587216</v>
      </c>
      <c r="BR132" s="19" t="n">
        <v>0.066451698991316</v>
      </c>
      <c r="CX132" s="13" t="n">
        <v>36683</v>
      </c>
      <c r="CY132" s="16" t="n">
        <v>-0.00184543771559478</v>
      </c>
      <c r="CZ132" s="16" t="n">
        <v>0.0652924074125645</v>
      </c>
    </row>
    <row r="133" customFormat="false" ht="12.75" hidden="false" customHeight="false" outlineLevel="0" collapsed="false">
      <c r="A133" s="13" t="n">
        <v>36200</v>
      </c>
      <c r="B133" s="1" t="n">
        <v>4.40399980545044</v>
      </c>
      <c r="C133" s="2" t="n">
        <v>11151.3798828125</v>
      </c>
      <c r="D133" s="1" t="n">
        <v>31.9375</v>
      </c>
      <c r="K133" s="13" t="n">
        <v>36200</v>
      </c>
      <c r="L133" s="1" t="n">
        <f aca="false">B132/100/250</f>
        <v>0.000175559997558594</v>
      </c>
      <c r="M133" s="1" t="n">
        <f aca="false">(C133-C132)/C132</f>
        <v>-0.0215590088615686</v>
      </c>
      <c r="N133" s="1" t="n">
        <f aca="false">(D133-D132)/D132</f>
        <v>-0.0125680728349554</v>
      </c>
      <c r="O133" s="1" t="n">
        <f aca="false">M133-L133</f>
        <v>-0.0217345688591272</v>
      </c>
      <c r="P133" s="1" t="n">
        <f aca="false">N133-L133</f>
        <v>-0.012743632832514</v>
      </c>
      <c r="AH133" s="13" t="n">
        <v>36167</v>
      </c>
      <c r="AI133" s="19" t="n">
        <v>-0.000979546521923217</v>
      </c>
      <c r="AJ133" s="19" t="n">
        <v>0.0439092496979395</v>
      </c>
      <c r="BP133" s="13" t="n">
        <v>36167</v>
      </c>
      <c r="BQ133" s="19" t="n">
        <v>0.00455701254989447</v>
      </c>
      <c r="BR133" s="19" t="n">
        <v>0.0121290345044744</v>
      </c>
      <c r="CX133" s="13" t="n">
        <v>36684</v>
      </c>
      <c r="CY133" s="16" t="n">
        <v>0.00237997624403909</v>
      </c>
      <c r="CZ133" s="16" t="n">
        <v>0.0145389908084988</v>
      </c>
    </row>
    <row r="134" customFormat="false" ht="12.75" hidden="false" customHeight="false" outlineLevel="0" collapsed="false">
      <c r="A134" s="13" t="n">
        <v>36201</v>
      </c>
      <c r="B134" s="1" t="n">
        <v>4.375</v>
      </c>
      <c r="C134" s="2" t="n">
        <v>11178.7197265625</v>
      </c>
      <c r="D134" s="1" t="n">
        <v>31.5314998626709</v>
      </c>
      <c r="K134" s="13" t="n">
        <v>36201</v>
      </c>
      <c r="L134" s="1" t="n">
        <f aca="false">B133/100/250</f>
        <v>0.000176159992218018</v>
      </c>
      <c r="M134" s="1" t="n">
        <f aca="false">(C134-C133)/C133</f>
        <v>0.0024517005103681</v>
      </c>
      <c r="N134" s="1" t="n">
        <f aca="false">(D134-D133)/D133</f>
        <v>-0.012712333067056</v>
      </c>
      <c r="O134" s="1" t="n">
        <f aca="false">M134-L134</f>
        <v>0.00227554051815009</v>
      </c>
      <c r="P134" s="1" t="n">
        <f aca="false">N134-L134</f>
        <v>-0.012888493059274</v>
      </c>
      <c r="AH134" s="13" t="n">
        <v>36168</v>
      </c>
      <c r="AI134" s="19" t="n">
        <v>0.00249741932986348</v>
      </c>
      <c r="AJ134" s="19" t="n">
        <v>0.0477329664726209</v>
      </c>
      <c r="BP134" s="13" t="n">
        <v>36168</v>
      </c>
      <c r="BQ134" s="19" t="n">
        <v>-0.00253934032457849</v>
      </c>
      <c r="BR134" s="19" t="n">
        <v>0.0259520723736153</v>
      </c>
      <c r="CX134" s="13" t="n">
        <v>36685</v>
      </c>
      <c r="CY134" s="16" t="n">
        <v>-0.000384819585061898</v>
      </c>
      <c r="CZ134" s="16" t="n">
        <v>0.0240275516340987</v>
      </c>
    </row>
    <row r="135" customFormat="false" ht="12.75" hidden="false" customHeight="false" outlineLevel="0" collapsed="false">
      <c r="A135" s="13" t="n">
        <v>36202</v>
      </c>
      <c r="B135" s="1" t="n">
        <v>4.38500022888184</v>
      </c>
      <c r="C135" s="2" t="n">
        <v>11447.4404296875</v>
      </c>
      <c r="D135" s="1" t="n">
        <v>31.3439998626709</v>
      </c>
      <c r="K135" s="13" t="n">
        <v>36202</v>
      </c>
      <c r="L135" s="1" t="n">
        <f aca="false">B134/100/250</f>
        <v>0.000175</v>
      </c>
      <c r="M135" s="1" t="n">
        <f aca="false">(C135-C134)/C134</f>
        <v>0.0240385938370451</v>
      </c>
      <c r="N135" s="1" t="n">
        <f aca="false">(D135-D134)/D134</f>
        <v>-0.00594643454376159</v>
      </c>
      <c r="O135" s="1" t="n">
        <f aca="false">M135-L135</f>
        <v>0.0238635938370451</v>
      </c>
      <c r="P135" s="1" t="n">
        <f aca="false">N135-L135</f>
        <v>-0.00612143454376159</v>
      </c>
      <c r="AH135" s="13" t="n">
        <v>36171</v>
      </c>
      <c r="AI135" s="19" t="n">
        <v>-0.00247887048003512</v>
      </c>
      <c r="AJ135" s="19" t="n">
        <v>-0.00824449949971345</v>
      </c>
      <c r="BP135" s="13" t="n">
        <v>36171</v>
      </c>
      <c r="BQ135" s="19" t="n">
        <v>-9.88704888682346E-005</v>
      </c>
      <c r="BR135" s="19" t="n">
        <v>-0.0215164893337893</v>
      </c>
      <c r="CX135" s="13" t="n">
        <v>36686</v>
      </c>
      <c r="CY135" s="16" t="n">
        <v>0.00138975428640245</v>
      </c>
      <c r="CZ135" s="16" t="n">
        <v>-0.0227755541153161</v>
      </c>
    </row>
    <row r="136" customFormat="false" ht="12.75" hidden="false" customHeight="false" outlineLevel="0" collapsed="false">
      <c r="A136" s="13" t="n">
        <v>36203</v>
      </c>
      <c r="B136" s="1" t="n">
        <v>4.4210000038147</v>
      </c>
      <c r="C136" s="2" t="n">
        <v>11242.8095703125</v>
      </c>
      <c r="D136" s="1" t="n">
        <v>31.3439998626709</v>
      </c>
      <c r="K136" s="13" t="n">
        <v>36203</v>
      </c>
      <c r="L136" s="1" t="n">
        <f aca="false">B135/100/250</f>
        <v>0.000175400009155273</v>
      </c>
      <c r="M136" s="1" t="n">
        <f aca="false">(C136-C135)/C135</f>
        <v>-0.0178756867643806</v>
      </c>
      <c r="N136" s="1" t="n">
        <f aca="false">(D136-D135)/D135</f>
        <v>0</v>
      </c>
      <c r="O136" s="1" t="n">
        <f aca="false">M136-L136</f>
        <v>-0.0180510867735359</v>
      </c>
      <c r="P136" s="1" t="n">
        <f aca="false">N136-L136</f>
        <v>-0.000175400009155273</v>
      </c>
      <c r="AH136" s="13" t="n">
        <v>36172</v>
      </c>
      <c r="AI136" s="19" t="n">
        <v>-0.00843389136340108</v>
      </c>
      <c r="AJ136" s="19" t="n">
        <v>0.0460770935189669</v>
      </c>
      <c r="BP136" s="13" t="n">
        <v>36172</v>
      </c>
      <c r="BQ136" s="19" t="n">
        <v>-0.00479650980594736</v>
      </c>
      <c r="BR136" s="19" t="n">
        <v>0.029041874273995</v>
      </c>
      <c r="CX136" s="13" t="n">
        <v>36689</v>
      </c>
      <c r="CY136" s="16" t="n">
        <v>-0.00297514326014658</v>
      </c>
      <c r="CZ136" s="16" t="n">
        <v>0.0274506677356711</v>
      </c>
    </row>
    <row r="137" customFormat="false" ht="12.75" hidden="false" customHeight="false" outlineLevel="0" collapsed="false">
      <c r="A137" s="13" t="n">
        <v>36207</v>
      </c>
      <c r="B137" s="1" t="n">
        <v>4.40899991989136</v>
      </c>
      <c r="C137" s="2" t="n">
        <v>11308.51953125</v>
      </c>
      <c r="D137" s="1" t="n">
        <v>31.5625</v>
      </c>
      <c r="K137" s="13" t="n">
        <v>36207</v>
      </c>
      <c r="L137" s="1" t="n">
        <f aca="false">B136/100/250</f>
        <v>0.000176840000152588</v>
      </c>
      <c r="M137" s="1" t="n">
        <f aca="false">(C137-C136)/C136</f>
        <v>0.00584462100212141</v>
      </c>
      <c r="N137" s="1" t="n">
        <f aca="false">(D137-D136)/D136</f>
        <v>0.00697103555023059</v>
      </c>
      <c r="O137" s="1" t="n">
        <f aca="false">M137-L137</f>
        <v>0.00566778100196882</v>
      </c>
      <c r="P137" s="1" t="n">
        <f aca="false">N137-L137</f>
        <v>0.006794195550078</v>
      </c>
      <c r="AH137" s="13" t="n">
        <v>36173</v>
      </c>
      <c r="AI137" s="19" t="n">
        <v>-0.00282845994639877</v>
      </c>
      <c r="AJ137" s="19" t="n">
        <v>-0.0459445909005211</v>
      </c>
      <c r="BP137" s="13" t="n">
        <v>36173</v>
      </c>
      <c r="BQ137" s="19" t="n">
        <v>0.00598766943237527</v>
      </c>
      <c r="BR137" s="19" t="n">
        <v>0.00402327842218431</v>
      </c>
      <c r="CX137" s="13" t="n">
        <v>36690</v>
      </c>
      <c r="CY137" s="16" t="n">
        <v>0.0023783789715071</v>
      </c>
      <c r="CZ137" s="16" t="n">
        <v>0.00786052887832225</v>
      </c>
    </row>
    <row r="138" customFormat="false" ht="12.75" hidden="false" customHeight="false" outlineLevel="0" collapsed="false">
      <c r="A138" s="13" t="n">
        <v>36208</v>
      </c>
      <c r="B138" s="1" t="n">
        <v>4.40999984741211</v>
      </c>
      <c r="C138" s="2" t="n">
        <v>11146.58984375</v>
      </c>
      <c r="D138" s="1" t="n">
        <v>30.9689998626709</v>
      </c>
      <c r="K138" s="13" t="n">
        <v>36208</v>
      </c>
      <c r="L138" s="1" t="n">
        <f aca="false">B137/100/250</f>
        <v>0.000176359996795654</v>
      </c>
      <c r="M138" s="1" t="n">
        <f aca="false">(C138-C137)/C137</f>
        <v>-0.0143192649623607</v>
      </c>
      <c r="N138" s="1" t="n">
        <f aca="false">(D138-D137)/D137</f>
        <v>-0.0188039647470606</v>
      </c>
      <c r="O138" s="1" t="n">
        <f aca="false">M138-L138</f>
        <v>-0.0144956249591564</v>
      </c>
      <c r="P138" s="1" t="n">
        <f aca="false">N138-L138</f>
        <v>-0.0189803247438563</v>
      </c>
      <c r="AH138" s="13" t="n">
        <v>36174</v>
      </c>
      <c r="AI138" s="19" t="n">
        <v>-0.0079553442779054</v>
      </c>
      <c r="AJ138" s="19" t="n">
        <v>-0.0413343692696944</v>
      </c>
      <c r="BP138" s="13" t="n">
        <v>36174</v>
      </c>
      <c r="BQ138" s="19" t="n">
        <v>-0.000633293199145416</v>
      </c>
      <c r="BR138" s="19" t="n">
        <v>-0.0266228938315437</v>
      </c>
      <c r="CX138" s="13" t="n">
        <v>36691</v>
      </c>
      <c r="CY138" s="16" t="n">
        <v>-0.00150096629976611</v>
      </c>
      <c r="CZ138" s="16" t="n">
        <v>-0.0255260607272609</v>
      </c>
    </row>
    <row r="139" customFormat="false" ht="12.75" hidden="false" customHeight="false" outlineLevel="0" collapsed="false">
      <c r="A139" s="13" t="n">
        <v>36209</v>
      </c>
      <c r="B139" s="1" t="n">
        <v>4.41400003433228</v>
      </c>
      <c r="C139" s="2" t="n">
        <v>11255.3603515625</v>
      </c>
      <c r="D139" s="1" t="n">
        <v>30.6564998626709</v>
      </c>
      <c r="K139" s="13" t="n">
        <v>36209</v>
      </c>
      <c r="L139" s="1" t="n">
        <f aca="false">B138/100/250</f>
        <v>0.000176399993896484</v>
      </c>
      <c r="M139" s="1" t="n">
        <f aca="false">(C139-C138)/C138</f>
        <v>0.00975818697352434</v>
      </c>
      <c r="N139" s="1" t="n">
        <f aca="false">(D139-D138)/D138</f>
        <v>-0.0100907359419339</v>
      </c>
      <c r="O139" s="1" t="n">
        <f aca="false">M139-L139</f>
        <v>0.00958178697962786</v>
      </c>
      <c r="P139" s="1" t="n">
        <f aca="false">N139-L139</f>
        <v>-0.0102671359358304</v>
      </c>
      <c r="AH139" s="13" t="n">
        <v>36175</v>
      </c>
      <c r="AI139" s="19" t="n">
        <v>0.0111638557343997</v>
      </c>
      <c r="AJ139" s="19" t="n">
        <v>0.0434238303049181</v>
      </c>
      <c r="BP139" s="13" t="n">
        <v>36175</v>
      </c>
      <c r="BQ139" s="19" t="n">
        <v>0.00195964323380352</v>
      </c>
      <c r="BR139" s="19" t="n">
        <v>-0.0126019098951296</v>
      </c>
      <c r="CX139" s="13" t="n">
        <v>36692</v>
      </c>
      <c r="CY139" s="16" t="n">
        <v>0.00137163991281353</v>
      </c>
      <c r="CZ139" s="16" t="n">
        <v>-0.0117883065794802</v>
      </c>
    </row>
    <row r="140" customFormat="false" ht="12.75" hidden="false" customHeight="false" outlineLevel="0" collapsed="false">
      <c r="A140" s="13" t="n">
        <v>36210</v>
      </c>
      <c r="B140" s="1" t="n">
        <v>4.44500017166138</v>
      </c>
      <c r="C140" s="2" t="n">
        <v>11280.8203125</v>
      </c>
      <c r="D140" s="1" t="n">
        <v>31.25</v>
      </c>
      <c r="K140" s="13" t="n">
        <v>36210</v>
      </c>
      <c r="L140" s="1" t="n">
        <f aca="false">B139/100/250</f>
        <v>0.000176560001373291</v>
      </c>
      <c r="M140" s="1" t="n">
        <f aca="false">(C140-C139)/C139</f>
        <v>0.00226202983665162</v>
      </c>
      <c r="N140" s="1" t="n">
        <f aca="false">(D140-D139)/D139</f>
        <v>0.019359683590356</v>
      </c>
      <c r="O140" s="1" t="n">
        <f aca="false">M140-L140</f>
        <v>0.00208546983527833</v>
      </c>
      <c r="P140" s="1" t="n">
        <f aca="false">N140-L140</f>
        <v>0.0191831235889827</v>
      </c>
      <c r="AH140" s="13" t="n">
        <v>36179</v>
      </c>
      <c r="AI140" s="19" t="n">
        <v>0.00312831284138907</v>
      </c>
      <c r="AJ140" s="19" t="n">
        <v>0.0152994370026838</v>
      </c>
      <c r="BP140" s="13" t="n">
        <v>36179</v>
      </c>
      <c r="BQ140" s="19" t="n">
        <v>-0.00322151119539893</v>
      </c>
      <c r="BR140" s="19" t="n">
        <v>0.00825750909410306</v>
      </c>
      <c r="CX140" s="13" t="n">
        <v>36693</v>
      </c>
      <c r="CY140" s="16" t="n">
        <v>0.000415017710819866</v>
      </c>
      <c r="CZ140" s="16" t="n">
        <v>0.00484814018391698</v>
      </c>
    </row>
    <row r="141" customFormat="false" ht="12.75" hidden="false" customHeight="false" outlineLevel="0" collapsed="false">
      <c r="A141" s="13" t="n">
        <v>36213</v>
      </c>
      <c r="B141" s="1" t="n">
        <v>4.48999977111816</v>
      </c>
      <c r="C141" s="2" t="n">
        <v>11551.6201171875</v>
      </c>
      <c r="D141" s="1" t="n">
        <v>32</v>
      </c>
      <c r="K141" s="13" t="n">
        <v>36213</v>
      </c>
      <c r="L141" s="1" t="n">
        <f aca="false">B140/100/250</f>
        <v>0.000177800006866455</v>
      </c>
      <c r="M141" s="1" t="n">
        <f aca="false">(C141-C140)/C140</f>
        <v>0.0240053291503485</v>
      </c>
      <c r="N141" s="1" t="n">
        <f aca="false">(D141-D140)/D140</f>
        <v>0.024</v>
      </c>
      <c r="O141" s="1" t="n">
        <f aca="false">M141-L141</f>
        <v>0.0238275291434821</v>
      </c>
      <c r="P141" s="1" t="n">
        <f aca="false">N141-L141</f>
        <v>0.0238221999931335</v>
      </c>
      <c r="AH141" s="13" t="n">
        <v>36180</v>
      </c>
      <c r="AI141" s="19" t="n">
        <v>0.0014462480541907</v>
      </c>
      <c r="AJ141" s="19" t="n">
        <v>-0.000647562817479933</v>
      </c>
      <c r="BP141" s="13" t="n">
        <v>36180</v>
      </c>
      <c r="BQ141" s="19" t="n">
        <v>0.00670843523361583</v>
      </c>
      <c r="BR141" s="19" t="n">
        <v>-0.0147882383688736</v>
      </c>
      <c r="CX141" s="13" t="n">
        <v>36696</v>
      </c>
      <c r="CY141" s="16" t="n">
        <v>0.00361188580643115</v>
      </c>
      <c r="CZ141" s="16" t="n">
        <v>-0.0114652889477924</v>
      </c>
    </row>
    <row r="142" customFormat="false" ht="12.75" hidden="false" customHeight="false" outlineLevel="0" collapsed="false">
      <c r="A142" s="13" t="n">
        <v>36214</v>
      </c>
      <c r="B142" s="1" t="n">
        <v>4.53299999237061</v>
      </c>
      <c r="C142" s="2" t="n">
        <v>11557.41015625</v>
      </c>
      <c r="D142" s="1" t="n">
        <v>32.6565017700195</v>
      </c>
      <c r="K142" s="13" t="n">
        <v>36214</v>
      </c>
      <c r="L142" s="1" t="n">
        <f aca="false">B141/100/250</f>
        <v>0.000179599990844727</v>
      </c>
      <c r="M142" s="1" t="n">
        <f aca="false">(C142-C141)/C141</f>
        <v>0.000501231775609127</v>
      </c>
      <c r="N142" s="1" t="n">
        <f aca="false">(D142-D141)/D141</f>
        <v>0.0205156803131104</v>
      </c>
      <c r="O142" s="1" t="n">
        <f aca="false">M142-L142</f>
        <v>0.0003216317847644</v>
      </c>
      <c r="P142" s="1" t="n">
        <f aca="false">N142-L142</f>
        <v>0.0203360803222656</v>
      </c>
      <c r="AH142" s="13" t="n">
        <v>36181</v>
      </c>
      <c r="AI142" s="19" t="n">
        <v>-0.0081717740119549</v>
      </c>
      <c r="AJ142" s="19" t="n">
        <v>0.0224026251284072</v>
      </c>
      <c r="BP142" s="13" t="n">
        <v>36181</v>
      </c>
      <c r="BQ142" s="19" t="n">
        <v>-0.00125968999909128</v>
      </c>
      <c r="BR142" s="19" t="n">
        <v>0.023900484376347</v>
      </c>
      <c r="CX142" s="13" t="n">
        <v>36697</v>
      </c>
      <c r="CY142" s="16" t="n">
        <v>0.000635178237776844</v>
      </c>
      <c r="CZ142" s="16" t="n">
        <v>0.0222320161333753</v>
      </c>
    </row>
    <row r="143" customFormat="false" ht="12.75" hidden="false" customHeight="false" outlineLevel="0" collapsed="false">
      <c r="A143" s="13" t="n">
        <v>36215</v>
      </c>
      <c r="B143" s="1" t="n">
        <v>4.53900003433228</v>
      </c>
      <c r="C143" s="2" t="n">
        <v>11448</v>
      </c>
      <c r="D143" s="1" t="n">
        <v>34.125</v>
      </c>
      <c r="K143" s="13" t="n">
        <v>36215</v>
      </c>
      <c r="L143" s="1" t="n">
        <f aca="false">B142/100/250</f>
        <v>0.000181319999694824</v>
      </c>
      <c r="M143" s="1" t="n">
        <f aca="false">(C143-C142)/C142</f>
        <v>-0.00946666725251014</v>
      </c>
      <c r="N143" s="1" t="n">
        <f aca="false">(D143-D142)/D142</f>
        <v>0.044968020160954</v>
      </c>
      <c r="O143" s="1" t="n">
        <f aca="false">M143-L143</f>
        <v>-0.00964798725220497</v>
      </c>
      <c r="P143" s="1" t="n">
        <f aca="false">N143-L143</f>
        <v>0.0447867001612592</v>
      </c>
      <c r="AH143" s="13" t="n">
        <v>36182</v>
      </c>
      <c r="AI143" s="19" t="n">
        <v>-0.00338669410636156</v>
      </c>
      <c r="AJ143" s="19" t="n">
        <v>0.00796077198421541</v>
      </c>
      <c r="BP143" s="13" t="n">
        <v>36182</v>
      </c>
      <c r="BQ143" s="19" t="n">
        <v>0.00123812052985159</v>
      </c>
      <c r="BR143" s="19" t="n">
        <v>0.0191728449428839</v>
      </c>
      <c r="CX143" s="13" t="n">
        <v>36698</v>
      </c>
      <c r="CY143" s="16" t="n">
        <v>0.00136233774629746</v>
      </c>
      <c r="CZ143" s="16" t="n">
        <v>0.0192739477223182</v>
      </c>
    </row>
    <row r="144" customFormat="false" ht="12.75" hidden="false" customHeight="false" outlineLevel="0" collapsed="false">
      <c r="A144" s="13" t="n">
        <v>36216</v>
      </c>
      <c r="B144" s="1" t="n">
        <v>4.52899980545044</v>
      </c>
      <c r="C144" s="2" t="n">
        <v>11348.830078125</v>
      </c>
      <c r="D144" s="1" t="n">
        <v>33</v>
      </c>
      <c r="K144" s="13" t="n">
        <v>36216</v>
      </c>
      <c r="L144" s="1" t="n">
        <f aca="false">B143/100/250</f>
        <v>0.000181560001373291</v>
      </c>
      <c r="M144" s="1" t="n">
        <f aca="false">(C144-C143)/C143</f>
        <v>-0.00866264167321803</v>
      </c>
      <c r="N144" s="1" t="n">
        <f aca="false">(D144-D143)/D143</f>
        <v>-0.032967032967033</v>
      </c>
      <c r="O144" s="1" t="n">
        <f aca="false">M144-L144</f>
        <v>-0.00884420167459132</v>
      </c>
      <c r="P144" s="1" t="n">
        <f aca="false">N144-L144</f>
        <v>-0.0331485929684063</v>
      </c>
      <c r="AH144" s="13" t="n">
        <v>36185</v>
      </c>
      <c r="AI144" s="19" t="n">
        <v>0.00268064495458344</v>
      </c>
      <c r="AJ144" s="19" t="n">
        <v>-0.0169959370220278</v>
      </c>
      <c r="BP144" s="13" t="n">
        <v>36185</v>
      </c>
      <c r="BQ144" s="19" t="n">
        <v>-0.00783782642235857</v>
      </c>
      <c r="BR144" s="19" t="n">
        <v>-0.00249729337011045</v>
      </c>
      <c r="CX144" s="13" t="n">
        <v>36699</v>
      </c>
      <c r="CY144" s="16" t="n">
        <v>-0.00337529801821062</v>
      </c>
      <c r="CZ144" s="16" t="n">
        <v>-0.00673422177959899</v>
      </c>
    </row>
    <row r="145" customFormat="false" ht="12.75" hidden="false" customHeight="false" outlineLevel="0" collapsed="false">
      <c r="A145" s="13" t="n">
        <v>36217</v>
      </c>
      <c r="B145" s="1" t="n">
        <v>4.56500005722046</v>
      </c>
      <c r="C145" s="2" t="n">
        <v>11286.080078125</v>
      </c>
      <c r="D145" s="1" t="n">
        <v>32.5</v>
      </c>
      <c r="K145" s="13" t="n">
        <v>36217</v>
      </c>
      <c r="L145" s="1" t="n">
        <f aca="false">B144/100/250</f>
        <v>0.000181159992218018</v>
      </c>
      <c r="M145" s="1" t="n">
        <f aca="false">(C145-C144)/C144</f>
        <v>-0.00552920429401365</v>
      </c>
      <c r="N145" s="1" t="n">
        <f aca="false">(D145-D144)/D144</f>
        <v>-0.0151515151515152</v>
      </c>
      <c r="O145" s="1" t="n">
        <f aca="false">M145-L145</f>
        <v>-0.00571036428623167</v>
      </c>
      <c r="P145" s="1" t="n">
        <f aca="false">N145-L145</f>
        <v>-0.0153326751437332</v>
      </c>
      <c r="AH145" s="13" t="n">
        <v>36186</v>
      </c>
      <c r="AI145" s="19" t="n">
        <v>0.00662962957223588</v>
      </c>
      <c r="AJ145" s="19" t="n">
        <v>-0.0220986366844362</v>
      </c>
      <c r="BP145" s="13" t="n">
        <v>36186</v>
      </c>
      <c r="BQ145" s="19" t="n">
        <v>-0.00400214752491852</v>
      </c>
      <c r="BR145" s="19" t="n">
        <v>0.000371292207295463</v>
      </c>
      <c r="CX145" s="13" t="n">
        <v>36700</v>
      </c>
      <c r="CY145" s="16" t="n">
        <v>-0.00250643597714963</v>
      </c>
      <c r="CZ145" s="16" t="n">
        <v>-0.000897819341999303</v>
      </c>
    </row>
    <row r="146" customFormat="false" ht="12.75" hidden="false" customHeight="false" outlineLevel="0" collapsed="false">
      <c r="A146" s="13" t="n">
        <v>36220</v>
      </c>
      <c r="B146" s="1" t="n">
        <v>4.57999992370606</v>
      </c>
      <c r="C146" s="2" t="n">
        <v>11277.580078125</v>
      </c>
      <c r="D146" s="1" t="n">
        <v>31.75</v>
      </c>
      <c r="K146" s="13" t="n">
        <v>36220</v>
      </c>
      <c r="L146" s="1" t="n">
        <f aca="false">B145/100/250</f>
        <v>0.000182600002288818</v>
      </c>
      <c r="M146" s="1" t="n">
        <f aca="false">(C146-C145)/C145</f>
        <v>-0.000753140146194332</v>
      </c>
      <c r="N146" s="1" t="n">
        <f aca="false">(D146-D145)/D145</f>
        <v>-0.0230769230769231</v>
      </c>
      <c r="O146" s="1" t="n">
        <f aca="false">M146-L146</f>
        <v>-0.00093574014848315</v>
      </c>
      <c r="P146" s="1" t="n">
        <f aca="false">N146-L146</f>
        <v>-0.0232595230792119</v>
      </c>
      <c r="AH146" s="13" t="n">
        <v>36187</v>
      </c>
      <c r="AI146" s="19" t="n">
        <v>-0.00295662353509898</v>
      </c>
      <c r="AJ146" s="19" t="n">
        <v>-0.000122095844918647</v>
      </c>
      <c r="BP146" s="13" t="n">
        <v>36187</v>
      </c>
      <c r="BQ146" s="19" t="n">
        <v>0.00379087136555816</v>
      </c>
      <c r="BR146" s="19" t="n">
        <v>-0.0526950163766945</v>
      </c>
      <c r="CX146" s="13" t="n">
        <v>36703</v>
      </c>
      <c r="CY146" s="16" t="n">
        <v>0.00187337804209647</v>
      </c>
      <c r="CZ146" s="16" t="n">
        <v>-0.0505497230463663</v>
      </c>
    </row>
    <row r="147" customFormat="false" ht="12.75" hidden="false" customHeight="false" outlineLevel="0" collapsed="false">
      <c r="A147" s="13" t="n">
        <v>36221</v>
      </c>
      <c r="B147" s="1" t="n">
        <v>4.54300022125244</v>
      </c>
      <c r="C147" s="2" t="n">
        <v>11212.490234375</v>
      </c>
      <c r="D147" s="1" t="n">
        <v>31.3125</v>
      </c>
      <c r="K147" s="13" t="n">
        <v>36221</v>
      </c>
      <c r="L147" s="1" t="n">
        <f aca="false">B146/100/250</f>
        <v>0.000183199996948242</v>
      </c>
      <c r="M147" s="1" t="n">
        <f aca="false">(C147-C146)/C146</f>
        <v>-0.00577161441542358</v>
      </c>
      <c r="N147" s="1" t="n">
        <f aca="false">(D147-D146)/D146</f>
        <v>-0.0137795275590551</v>
      </c>
      <c r="O147" s="1" t="n">
        <f aca="false">M147-L147</f>
        <v>-0.00595481441237182</v>
      </c>
      <c r="P147" s="1" t="n">
        <f aca="false">N147-L147</f>
        <v>-0.0139627275560034</v>
      </c>
      <c r="AH147" s="13" t="n">
        <v>36188</v>
      </c>
      <c r="AI147" s="19" t="n">
        <v>0.00724593628104945</v>
      </c>
      <c r="AJ147" s="19" t="n">
        <v>0.00815873886026148</v>
      </c>
      <c r="BP147" s="13" t="n">
        <v>36188</v>
      </c>
      <c r="BQ147" s="19" t="n">
        <v>-0.00213047946792417</v>
      </c>
      <c r="BR147" s="19" t="n">
        <v>-0.010662445481852</v>
      </c>
      <c r="CX147" s="13" t="n">
        <v>36704</v>
      </c>
      <c r="CY147" s="16" t="n">
        <v>-0.00146650027037823</v>
      </c>
      <c r="CZ147" s="16" t="n">
        <v>-0.0111008246847385</v>
      </c>
    </row>
    <row r="148" customFormat="false" ht="12.75" hidden="false" customHeight="false" outlineLevel="0" collapsed="false">
      <c r="A148" s="13" t="n">
        <v>36222</v>
      </c>
      <c r="B148" s="1" t="n">
        <v>4.48999977111816</v>
      </c>
      <c r="C148" s="2" t="n">
        <v>11217.9501953125</v>
      </c>
      <c r="D148" s="1" t="n">
        <v>31.6875</v>
      </c>
      <c r="K148" s="13" t="n">
        <v>36222</v>
      </c>
      <c r="L148" s="1" t="n">
        <f aca="false">B147/100/250</f>
        <v>0.000181720008850098</v>
      </c>
      <c r="M148" s="1" t="n">
        <f aca="false">(C148-C147)/C147</f>
        <v>0.000486953462020504</v>
      </c>
      <c r="N148" s="1" t="n">
        <f aca="false">(D148-D147)/D147</f>
        <v>0.0119760479041916</v>
      </c>
      <c r="O148" s="1" t="n">
        <f aca="false">M148-L148</f>
        <v>0.000305233453170407</v>
      </c>
      <c r="P148" s="1" t="n">
        <f aca="false">N148-L148</f>
        <v>0.0117943278953415</v>
      </c>
      <c r="AH148" s="13" t="n">
        <v>36189</v>
      </c>
      <c r="AI148" s="19" t="n">
        <v>0.00420206420106936</v>
      </c>
      <c r="AJ148" s="19" t="n">
        <v>0.00807932112188596</v>
      </c>
      <c r="BP148" s="13" t="n">
        <v>36189</v>
      </c>
      <c r="BQ148" s="19" t="n">
        <v>0.00277504933423208</v>
      </c>
      <c r="BR148" s="19" t="n">
        <v>-0.00214933660833264</v>
      </c>
      <c r="CX148" s="13" t="n">
        <v>36705</v>
      </c>
      <c r="CY148" s="16" t="n">
        <v>0.00227478602824891</v>
      </c>
      <c r="CZ148" s="16" t="n">
        <v>-0.00142251330097618</v>
      </c>
    </row>
    <row r="149" customFormat="false" ht="12.75" hidden="false" customHeight="false" outlineLevel="0" collapsed="false">
      <c r="A149" s="13" t="n">
        <v>36223</v>
      </c>
      <c r="B149" s="1" t="n">
        <v>4.4850001335144</v>
      </c>
      <c r="C149" s="2" t="n">
        <v>11368.7802734375</v>
      </c>
      <c r="D149" s="1" t="n">
        <v>32.5</v>
      </c>
      <c r="K149" s="13" t="n">
        <v>36223</v>
      </c>
      <c r="L149" s="1" t="n">
        <f aca="false">B148/100/250</f>
        <v>0.000179599990844727</v>
      </c>
      <c r="M149" s="1" t="n">
        <f aca="false">(C149-C148)/C148</f>
        <v>0.0134454223364288</v>
      </c>
      <c r="N149" s="1" t="n">
        <f aca="false">(D149-D148)/D148</f>
        <v>0.0256410256410256</v>
      </c>
      <c r="O149" s="1" t="n">
        <f aca="false">M149-L149</f>
        <v>0.013265822345584</v>
      </c>
      <c r="P149" s="1" t="n">
        <f aca="false">N149-L149</f>
        <v>0.0254614256501809</v>
      </c>
      <c r="AH149" s="13" t="n">
        <v>36192</v>
      </c>
      <c r="AI149" s="19" t="n">
        <v>-0.0015113122484289</v>
      </c>
      <c r="AJ149" s="19" t="n">
        <v>0.000390062556494601</v>
      </c>
      <c r="BP149" s="13" t="n">
        <v>36192</v>
      </c>
      <c r="BQ149" s="19" t="n">
        <v>-0.00298561373000018</v>
      </c>
      <c r="BR149" s="19" t="n">
        <v>-0.0017250003481469</v>
      </c>
      <c r="CX149" s="13" t="n">
        <v>36706</v>
      </c>
      <c r="CY149" s="16" t="n">
        <v>-0.0017269494142275</v>
      </c>
      <c r="CZ149" s="16" t="n">
        <v>-0.00275786466468252</v>
      </c>
    </row>
    <row r="150" customFormat="false" ht="12.75" hidden="false" customHeight="false" outlineLevel="0" collapsed="false">
      <c r="A150" s="13" t="n">
        <v>36224</v>
      </c>
      <c r="B150" s="1" t="n">
        <v>4.48999977111816</v>
      </c>
      <c r="C150" s="2" t="n">
        <v>11601.4404296875</v>
      </c>
      <c r="D150" s="1" t="n">
        <v>32.9375</v>
      </c>
      <c r="K150" s="13" t="n">
        <v>36224</v>
      </c>
      <c r="L150" s="1" t="n">
        <f aca="false">B149/100/250</f>
        <v>0.000179400005340576</v>
      </c>
      <c r="M150" s="1" t="n">
        <f aca="false">(C150-C149)/C149</f>
        <v>0.0204648300568881</v>
      </c>
      <c r="N150" s="1" t="n">
        <f aca="false">(D150-D149)/D149</f>
        <v>0.0134615384615385</v>
      </c>
      <c r="O150" s="1" t="n">
        <f aca="false">M150-L150</f>
        <v>0.0202854300515475</v>
      </c>
      <c r="P150" s="1" t="n">
        <f aca="false">N150-L150</f>
        <v>0.0132821384561979</v>
      </c>
      <c r="AH150" s="13" t="n">
        <v>36193</v>
      </c>
      <c r="AI150" s="19" t="n">
        <v>-0.00422714866671642</v>
      </c>
      <c r="AJ150" s="19" t="n">
        <v>-0.0130112627107429</v>
      </c>
      <c r="BP150" s="13" t="n">
        <v>36193</v>
      </c>
      <c r="BQ150" s="19" t="n">
        <v>0.00246639580315258</v>
      </c>
      <c r="BR150" s="19" t="n">
        <v>-0.0610876363889252</v>
      </c>
      <c r="CX150" s="13" t="n">
        <v>36707</v>
      </c>
      <c r="CY150" s="16" t="n">
        <v>0.00247265290428023</v>
      </c>
      <c r="CZ150" s="16" t="n">
        <v>-0.0608668134882218</v>
      </c>
    </row>
    <row r="151" customFormat="false" ht="12.75" hidden="false" customHeight="false" outlineLevel="0" collapsed="false">
      <c r="A151" s="13" t="n">
        <v>36227</v>
      </c>
      <c r="B151" s="1" t="n">
        <v>4.49900007247925</v>
      </c>
      <c r="C151" s="2" t="n">
        <v>11677.25</v>
      </c>
      <c r="D151" s="1" t="n">
        <v>33.3440017700195</v>
      </c>
      <c r="K151" s="13" t="n">
        <v>36227</v>
      </c>
      <c r="L151" s="1" t="n">
        <f aca="false">B150/100/250</f>
        <v>0.000179599990844727</v>
      </c>
      <c r="M151" s="1" t="n">
        <f aca="false">(C151-C150)/C150</f>
        <v>0.0065344963646503</v>
      </c>
      <c r="N151" s="1" t="n">
        <f aca="false">(D151-D150)/D150</f>
        <v>0.012341609715963</v>
      </c>
      <c r="O151" s="1" t="n">
        <f aca="false">M151-L151</f>
        <v>0.00635489637380558</v>
      </c>
      <c r="P151" s="1" t="n">
        <f aca="false">N151-L151</f>
        <v>0.0121620097251183</v>
      </c>
      <c r="AH151" s="13" t="n">
        <v>36194</v>
      </c>
      <c r="AI151" s="19" t="n">
        <v>0.00405905488636615</v>
      </c>
      <c r="AJ151" s="19" t="n">
        <v>-0.0158073367479316</v>
      </c>
      <c r="BP151" s="13" t="n">
        <v>36194</v>
      </c>
      <c r="BQ151" s="19" t="n">
        <v>0.00394434970074185</v>
      </c>
      <c r="BR151" s="19" t="n">
        <v>0.0500912561954612</v>
      </c>
      <c r="CX151" s="13" t="n">
        <v>36710</v>
      </c>
      <c r="CY151" s="16" t="n">
        <v>0.000701506382079401</v>
      </c>
      <c r="CZ151" s="16" t="n">
        <v>0.0535620595093935</v>
      </c>
    </row>
    <row r="152" customFormat="false" ht="12.75" hidden="false" customHeight="false" outlineLevel="0" collapsed="false">
      <c r="A152" s="13" t="n">
        <v>36228</v>
      </c>
      <c r="B152" s="1" t="n">
        <v>4.4689998626709</v>
      </c>
      <c r="C152" s="2" t="n">
        <v>11654.6904296875</v>
      </c>
      <c r="D152" s="1" t="n">
        <v>33.875</v>
      </c>
      <c r="K152" s="13" t="n">
        <v>36228</v>
      </c>
      <c r="L152" s="1" t="n">
        <f aca="false">B151/100/250</f>
        <v>0.00017996000289917</v>
      </c>
      <c r="M152" s="1" t="n">
        <f aca="false">(C152-C151)/C151</f>
        <v>-0.00193192492346229</v>
      </c>
      <c r="N152" s="1" t="n">
        <f aca="false">(D152-D151)/D151</f>
        <v>0.0159248501017626</v>
      </c>
      <c r="O152" s="1" t="n">
        <f aca="false">M152-L152</f>
        <v>-0.00211188492636146</v>
      </c>
      <c r="P152" s="1" t="n">
        <f aca="false">N152-L152</f>
        <v>0.0157448900988635</v>
      </c>
      <c r="AH152" s="13" t="n">
        <v>36195</v>
      </c>
      <c r="AI152" s="19" t="n">
        <v>-0.00798989414716892</v>
      </c>
      <c r="AJ152" s="19" t="n">
        <v>-0.0282822268221847</v>
      </c>
      <c r="BP152" s="13" t="n">
        <v>36195</v>
      </c>
      <c r="BQ152" s="19" t="n">
        <v>-0.00676822086293965</v>
      </c>
      <c r="BR152" s="19" t="n">
        <v>-0.0164200803065119</v>
      </c>
      <c r="CX152" s="13" t="n">
        <v>36712</v>
      </c>
      <c r="CY152" s="16" t="n">
        <v>-0.00347948077146829</v>
      </c>
      <c r="CZ152" s="16" t="n">
        <v>-0.0194984604050023</v>
      </c>
    </row>
    <row r="153" customFormat="false" ht="12.75" hidden="false" customHeight="false" outlineLevel="0" collapsed="false">
      <c r="A153" s="13" t="n">
        <v>36229</v>
      </c>
      <c r="B153" s="1" t="n">
        <v>4.4689998626709</v>
      </c>
      <c r="C153" s="2" t="n">
        <v>11717.0703125</v>
      </c>
      <c r="D153" s="1" t="n">
        <v>35</v>
      </c>
      <c r="K153" s="13" t="n">
        <v>36229</v>
      </c>
      <c r="L153" s="1" t="n">
        <f aca="false">B152/100/250</f>
        <v>0.000178759994506836</v>
      </c>
      <c r="M153" s="1" t="n">
        <f aca="false">(C153-C152)/C152</f>
        <v>0.00535234146190639</v>
      </c>
      <c r="N153" s="1" t="n">
        <f aca="false">(D153-D152)/D152</f>
        <v>0.033210332103321</v>
      </c>
      <c r="O153" s="1" t="n">
        <f aca="false">M153-L153</f>
        <v>0.00517358146739955</v>
      </c>
      <c r="P153" s="1" t="n">
        <f aca="false">N153-L153</f>
        <v>0.0330315721088142</v>
      </c>
      <c r="AH153" s="13" t="n">
        <v>36196</v>
      </c>
      <c r="AI153" s="19" t="n">
        <v>-0.00486603628269202</v>
      </c>
      <c r="AJ153" s="19" t="n">
        <v>0.0239303382378031</v>
      </c>
      <c r="BP153" s="13" t="n">
        <v>36196</v>
      </c>
      <c r="BQ153" s="19" t="n">
        <v>0.00351213005842527</v>
      </c>
      <c r="BR153" s="19" t="n">
        <v>0.00566256766560935</v>
      </c>
      <c r="CX153" s="13" t="n">
        <v>36713</v>
      </c>
      <c r="CY153" s="16" t="n">
        <v>0.00271895136426565</v>
      </c>
      <c r="CZ153" s="16" t="n">
        <v>0.00668838635915862</v>
      </c>
    </row>
    <row r="154" customFormat="false" ht="12.75" hidden="false" customHeight="false" outlineLevel="0" collapsed="false">
      <c r="A154" s="13" t="n">
        <v>36230</v>
      </c>
      <c r="B154" s="1" t="n">
        <v>4.49399995803833</v>
      </c>
      <c r="C154" s="2" t="n">
        <v>11798.009765625</v>
      </c>
      <c r="D154" s="1" t="n">
        <v>35.2815017700195</v>
      </c>
      <c r="K154" s="13" t="n">
        <v>36230</v>
      </c>
      <c r="L154" s="1" t="n">
        <f aca="false">B153/100/250</f>
        <v>0.000178759994506836</v>
      </c>
      <c r="M154" s="1" t="n">
        <f aca="false">(C154-C153)/C153</f>
        <v>0.00690782345469517</v>
      </c>
      <c r="N154" s="1" t="n">
        <f aca="false">(D154-D153)/D153</f>
        <v>0.00804290771484375</v>
      </c>
      <c r="O154" s="1" t="n">
        <f aca="false">M154-L154</f>
        <v>0.00672906346018834</v>
      </c>
      <c r="P154" s="1" t="n">
        <f aca="false">N154-L154</f>
        <v>0.00786414772033691</v>
      </c>
      <c r="AH154" s="13" t="n">
        <v>36199</v>
      </c>
      <c r="AI154" s="19" t="n">
        <v>0.000587266806399371</v>
      </c>
      <c r="AJ154" s="19" t="n">
        <v>0.0270422955014716</v>
      </c>
      <c r="BP154" s="13" t="n">
        <v>36199</v>
      </c>
      <c r="BQ154" s="19" t="n">
        <v>0.00607951747442829</v>
      </c>
      <c r="BR154" s="19" t="n">
        <v>0.00207402056478006</v>
      </c>
      <c r="CX154" s="13" t="n">
        <v>36714</v>
      </c>
      <c r="CY154" s="16" t="n">
        <v>0.00170724584363091</v>
      </c>
      <c r="CZ154" s="16" t="n">
        <v>0.00668045219923955</v>
      </c>
    </row>
    <row r="155" customFormat="false" ht="12.75" hidden="false" customHeight="false" outlineLevel="0" collapsed="false">
      <c r="A155" s="13" t="n">
        <v>36231</v>
      </c>
      <c r="B155" s="1" t="n">
        <v>4.49399995803833</v>
      </c>
      <c r="C155" s="2" t="n">
        <v>11760.3896484375</v>
      </c>
      <c r="D155" s="1" t="n">
        <v>34.4375</v>
      </c>
      <c r="K155" s="13" t="n">
        <v>36231</v>
      </c>
      <c r="L155" s="1" t="n">
        <f aca="false">B154/100/250</f>
        <v>0.000179759998321533</v>
      </c>
      <c r="M155" s="1" t="n">
        <f aca="false">(C155-C154)/C154</f>
        <v>-0.00318868334022837</v>
      </c>
      <c r="N155" s="1" t="n">
        <f aca="false">(D155-D154)/D154</f>
        <v>-0.0239219343757278</v>
      </c>
      <c r="O155" s="1" t="n">
        <f aca="false">M155-L155</f>
        <v>-0.0033684433385499</v>
      </c>
      <c r="P155" s="1" t="n">
        <f aca="false">N155-L155</f>
        <v>-0.0241016943740493</v>
      </c>
      <c r="AH155" s="13" t="n">
        <v>36200</v>
      </c>
      <c r="AI155" s="19" t="n">
        <v>-0.0104053328681261</v>
      </c>
      <c r="AJ155" s="19" t="n">
        <v>-0.00233829996438784</v>
      </c>
      <c r="BP155" s="13" t="n">
        <v>36200</v>
      </c>
      <c r="BQ155" s="19" t="n">
        <v>-0.000784747332517796</v>
      </c>
      <c r="BR155" s="19" t="n">
        <v>0.0190346356820756</v>
      </c>
      <c r="CX155" s="13" t="n">
        <v>36717</v>
      </c>
      <c r="CY155" s="16" t="n">
        <v>-0.00115259230906179</v>
      </c>
      <c r="CZ155" s="16" t="n">
        <v>0.0196368806639601</v>
      </c>
    </row>
    <row r="156" customFormat="false" ht="12.75" hidden="false" customHeight="false" outlineLevel="0" collapsed="false">
      <c r="A156" s="13" t="n">
        <v>36234</v>
      </c>
      <c r="B156" s="1" t="n">
        <v>4.47700023651123</v>
      </c>
      <c r="C156" s="2" t="n">
        <v>11865.41015625</v>
      </c>
      <c r="D156" s="1" t="n">
        <v>34</v>
      </c>
      <c r="K156" s="13" t="n">
        <v>36234</v>
      </c>
      <c r="L156" s="1" t="n">
        <f aca="false">B155/100/250</f>
        <v>0.000179759998321533</v>
      </c>
      <c r="M156" s="1" t="n">
        <f aca="false">(C156-C155)/C155</f>
        <v>0.00893001940853662</v>
      </c>
      <c r="N156" s="1" t="n">
        <f aca="false">(D156-D155)/D155</f>
        <v>-0.0127041742286751</v>
      </c>
      <c r="O156" s="1" t="n">
        <f aca="false">M156-L156</f>
        <v>0.00875025941021508</v>
      </c>
      <c r="P156" s="1" t="n">
        <f aca="false">N156-L156</f>
        <v>-0.0128839342269967</v>
      </c>
      <c r="AH156" s="13" t="n">
        <v>36201</v>
      </c>
      <c r="AI156" s="19" t="n">
        <v>0.00108940539376361</v>
      </c>
      <c r="AJ156" s="19" t="n">
        <v>-0.0139778984530377</v>
      </c>
      <c r="BP156" s="13" t="n">
        <v>36201</v>
      </c>
      <c r="BQ156" s="19" t="n">
        <v>0.000617230309396681</v>
      </c>
      <c r="BR156" s="19" t="n">
        <v>0.0263698401884034</v>
      </c>
      <c r="CX156" s="13" t="n">
        <v>36718</v>
      </c>
      <c r="CY156" s="16" t="n">
        <v>-0.000644839803702054</v>
      </c>
      <c r="CZ156" s="16" t="n">
        <v>0.0278680702937202</v>
      </c>
    </row>
    <row r="157" customFormat="false" ht="12.75" hidden="false" customHeight="false" outlineLevel="0" collapsed="false">
      <c r="A157" s="13" t="n">
        <v>36235</v>
      </c>
      <c r="B157" s="1" t="n">
        <v>4.4229998588562</v>
      </c>
      <c r="C157" s="2" t="n">
        <v>11858.1396484375</v>
      </c>
      <c r="D157" s="1" t="n">
        <v>33.4690017700195</v>
      </c>
      <c r="K157" s="13" t="n">
        <v>36235</v>
      </c>
      <c r="L157" s="1" t="n">
        <f aca="false">B156/100/250</f>
        <v>0.000179080009460449</v>
      </c>
      <c r="M157" s="1" t="n">
        <f aca="false">(C157-C156)/C156</f>
        <v>-0.000612748123896107</v>
      </c>
      <c r="N157" s="1" t="n">
        <f aca="false">(D157-D156)/D156</f>
        <v>-0.0156175949994256</v>
      </c>
      <c r="O157" s="1" t="n">
        <f aca="false">M157-L157</f>
        <v>-0.000791828133356556</v>
      </c>
      <c r="P157" s="1" t="n">
        <f aca="false">N157-L157</f>
        <v>-0.015796675008886</v>
      </c>
      <c r="AH157" s="13" t="n">
        <v>36202</v>
      </c>
      <c r="AI157" s="19" t="n">
        <v>0.0114245945670067</v>
      </c>
      <c r="AJ157" s="19" t="n">
        <v>-0.0175460291107683</v>
      </c>
      <c r="BP157" s="13" t="n">
        <v>36202</v>
      </c>
      <c r="BQ157" s="19" t="n">
        <v>0.00497832876548252</v>
      </c>
      <c r="BR157" s="19" t="n">
        <v>0.00273472127794033</v>
      </c>
      <c r="CX157" s="13" t="n">
        <v>36719</v>
      </c>
      <c r="CY157" s="16" t="n">
        <v>0.00390048513173742</v>
      </c>
      <c r="CZ157" s="16" t="n">
        <v>0.00405004490359827</v>
      </c>
    </row>
    <row r="158" customFormat="false" ht="12.75" hidden="false" customHeight="false" outlineLevel="0" collapsed="false">
      <c r="A158" s="13" t="n">
        <v>36236</v>
      </c>
      <c r="B158" s="1" t="n">
        <v>4.40000009536743</v>
      </c>
      <c r="C158" s="2" t="n">
        <v>11858.1396484375</v>
      </c>
      <c r="D158" s="1" t="n">
        <v>33.8125</v>
      </c>
      <c r="K158" s="13" t="n">
        <v>36236</v>
      </c>
      <c r="L158" s="1" t="n">
        <f aca="false">B157/100/250</f>
        <v>0.000176919994354248</v>
      </c>
      <c r="M158" s="1" t="n">
        <f aca="false">(C158-C157)/C157</f>
        <v>0</v>
      </c>
      <c r="N158" s="1" t="n">
        <f aca="false">(D158-D157)/D157</f>
        <v>0.0102631752312423</v>
      </c>
      <c r="O158" s="1" t="n">
        <f aca="false">M158-L158</f>
        <v>-0.000176919994354248</v>
      </c>
      <c r="P158" s="1" t="n">
        <f aca="false">N158-L158</f>
        <v>0.010086255236888</v>
      </c>
      <c r="AH158" s="13" t="n">
        <v>36203</v>
      </c>
      <c r="AI158" s="19" t="n">
        <v>-0.00864188140687195</v>
      </c>
      <c r="AJ158" s="19" t="n">
        <v>0.00846648139771668</v>
      </c>
      <c r="BP158" s="13" t="n">
        <v>36203</v>
      </c>
      <c r="BQ158" s="19" t="n">
        <v>0.00190310884686921</v>
      </c>
      <c r="BR158" s="19" t="n">
        <v>0.000486763715713086</v>
      </c>
      <c r="CX158" s="13" t="n">
        <v>36720</v>
      </c>
      <c r="CY158" s="16" t="n">
        <v>0.00198080552209392</v>
      </c>
      <c r="CZ158" s="16" t="n">
        <v>0.000648467045828952</v>
      </c>
    </row>
    <row r="159" customFormat="false" ht="12.75" hidden="false" customHeight="false" outlineLevel="0" collapsed="false">
      <c r="A159" s="13" t="n">
        <v>36237</v>
      </c>
      <c r="B159" s="1" t="n">
        <v>4.375</v>
      </c>
      <c r="C159" s="2" t="n">
        <v>11932.08984375</v>
      </c>
      <c r="D159" s="1" t="n">
        <v>34.8125</v>
      </c>
      <c r="K159" s="13" t="n">
        <v>36237</v>
      </c>
      <c r="L159" s="1" t="n">
        <f aca="false">B158/100/250</f>
        <v>0.000176000003814697</v>
      </c>
      <c r="M159" s="1" t="n">
        <f aca="false">(C159-C158)/C158</f>
        <v>0.00623623919981783</v>
      </c>
      <c r="N159" s="1" t="n">
        <f aca="false">(D159-D158)/D158</f>
        <v>0.0295748613678373</v>
      </c>
      <c r="O159" s="1" t="n">
        <f aca="false">M159-L159</f>
        <v>0.00606023919600314</v>
      </c>
      <c r="P159" s="1" t="n">
        <f aca="false">N159-L159</f>
        <v>0.0293988613640226</v>
      </c>
      <c r="AH159" s="13" t="n">
        <v>36207</v>
      </c>
      <c r="AI159" s="19" t="n">
        <v>0.00271342617060292</v>
      </c>
      <c r="AJ159" s="19" t="n">
        <v>0.00408076937947508</v>
      </c>
      <c r="BP159" s="13" t="n">
        <v>36207</v>
      </c>
      <c r="BQ159" s="19" t="n">
        <v>0.00382981089274625</v>
      </c>
      <c r="BR159" s="19" t="n">
        <v>0.00117542435536593</v>
      </c>
      <c r="CX159" s="13" t="n">
        <v>36721</v>
      </c>
      <c r="CY159" s="16" t="n">
        <v>0.0018417663713275</v>
      </c>
      <c r="CZ159" s="16" t="n">
        <v>0.00340298887342775</v>
      </c>
    </row>
    <row r="160" customFormat="false" ht="12.75" hidden="false" customHeight="false" outlineLevel="0" collapsed="false">
      <c r="A160" s="13" t="n">
        <v>36238</v>
      </c>
      <c r="B160" s="1" t="n">
        <v>4.38700008392334</v>
      </c>
      <c r="C160" s="2" t="n">
        <v>11795.1396484375</v>
      </c>
      <c r="D160" s="1" t="n">
        <v>34.625</v>
      </c>
      <c r="K160" s="13" t="n">
        <v>36238</v>
      </c>
      <c r="L160" s="1" t="n">
        <f aca="false">B159/100/250</f>
        <v>0.000175</v>
      </c>
      <c r="M160" s="1" t="n">
        <f aca="false">(C160-C159)/C159</f>
        <v>-0.0114774693373797</v>
      </c>
      <c r="N160" s="1" t="n">
        <f aca="false">(D160-D159)/D159</f>
        <v>-0.00538599640933573</v>
      </c>
      <c r="O160" s="1" t="n">
        <f aca="false">M160-L160</f>
        <v>-0.0116524693373797</v>
      </c>
      <c r="P160" s="1" t="n">
        <f aca="false">N160-L160</f>
        <v>-0.00556099640933573</v>
      </c>
      <c r="AH160" s="13" t="n">
        <v>36208</v>
      </c>
      <c r="AI160" s="19" t="n">
        <v>-0.00693971910872293</v>
      </c>
      <c r="AJ160" s="19" t="n">
        <v>-0.0120406056351334</v>
      </c>
      <c r="BP160" s="13" t="n">
        <v>36208</v>
      </c>
      <c r="BQ160" s="19" t="n">
        <v>0.000434842362556904</v>
      </c>
      <c r="BR160" s="19" t="n">
        <v>0.00671678198114931</v>
      </c>
      <c r="CX160" s="13" t="n">
        <v>36724</v>
      </c>
      <c r="CY160" s="16" t="n">
        <v>0.000723824886773514</v>
      </c>
      <c r="CZ160" s="16" t="n">
        <v>0.00666747946105257</v>
      </c>
    </row>
    <row r="161" customFormat="false" ht="12.75" hidden="false" customHeight="false" outlineLevel="0" collapsed="false">
      <c r="A161" s="13" t="n">
        <v>36241</v>
      </c>
      <c r="B161" s="1" t="n">
        <v>4.38199996948242</v>
      </c>
      <c r="C161" s="2" t="n">
        <v>11761.6396484375</v>
      </c>
      <c r="D161" s="1" t="n">
        <v>33.8440017700195</v>
      </c>
      <c r="K161" s="13" t="n">
        <v>36241</v>
      </c>
      <c r="L161" s="1" t="n">
        <f aca="false">B160/100/250</f>
        <v>0.000175480003356934</v>
      </c>
      <c r="M161" s="1" t="n">
        <f aca="false">(C161-C160)/C160</f>
        <v>-0.00284015289335194</v>
      </c>
      <c r="N161" s="1" t="n">
        <f aca="false">(D161-D160)/D160</f>
        <v>-0.0225559055590027</v>
      </c>
      <c r="O161" s="1" t="n">
        <f aca="false">M161-L161</f>
        <v>-0.00301563289670888</v>
      </c>
      <c r="P161" s="1" t="n">
        <f aca="false">N161-L161</f>
        <v>-0.0227313855623596</v>
      </c>
      <c r="AH161" s="13" t="n">
        <v>36209</v>
      </c>
      <c r="AI161" s="19" t="n">
        <v>0.0045872399696871</v>
      </c>
      <c r="AJ161" s="19" t="n">
        <v>-0.0148543759055175</v>
      </c>
      <c r="BP161" s="13" t="n">
        <v>36209</v>
      </c>
      <c r="BQ161" s="19" t="n">
        <v>-0.00559469663823855</v>
      </c>
      <c r="BR161" s="19" t="n">
        <v>0.00665107436653571</v>
      </c>
      <c r="CX161" s="13" t="n">
        <v>36725</v>
      </c>
      <c r="CY161" s="16" t="n">
        <v>-0.00245973320240515</v>
      </c>
      <c r="CZ161" s="16" t="n">
        <v>0.00375451093222819</v>
      </c>
    </row>
    <row r="162" customFormat="false" ht="12.75" hidden="false" customHeight="false" outlineLevel="0" collapsed="false">
      <c r="A162" s="13" t="n">
        <v>36242</v>
      </c>
      <c r="B162" s="1" t="n">
        <v>4.37400007247925</v>
      </c>
      <c r="C162" s="2" t="n">
        <v>11449.1904296875</v>
      </c>
      <c r="D162" s="1" t="n">
        <v>32.9690017700195</v>
      </c>
      <c r="K162" s="13" t="n">
        <v>36242</v>
      </c>
      <c r="L162" s="1" t="n">
        <f aca="false">B161/100/250</f>
        <v>0.000175279998779297</v>
      </c>
      <c r="M162" s="1" t="n">
        <f aca="false">(C162-C161)/C161</f>
        <v>-0.0265651072545407</v>
      </c>
      <c r="N162" s="1" t="n">
        <f aca="false">(D162-D161)/D161</f>
        <v>-0.0258539166244552</v>
      </c>
      <c r="O162" s="1" t="n">
        <f aca="false">M162-L162</f>
        <v>-0.02674038725332</v>
      </c>
      <c r="P162" s="1" t="n">
        <f aca="false">N162-L162</f>
        <v>-0.0260291966232345</v>
      </c>
      <c r="AH162" s="13" t="n">
        <v>36210</v>
      </c>
      <c r="AI162" s="19" t="n">
        <v>0.000998409858652175</v>
      </c>
      <c r="AJ162" s="19" t="n">
        <v>0.0181847137303306</v>
      </c>
      <c r="BP162" s="13" t="n">
        <v>36210</v>
      </c>
      <c r="BQ162" s="19" t="n">
        <v>-0.00466178876585935</v>
      </c>
      <c r="BR162" s="19" t="n">
        <v>0.00528449772313685</v>
      </c>
      <c r="CX162" s="13" t="n">
        <v>36726</v>
      </c>
      <c r="CY162" s="16" t="n">
        <v>-0.00313675265634395</v>
      </c>
      <c r="CZ162" s="16" t="n">
        <v>0.00399882162186119</v>
      </c>
    </row>
    <row r="163" customFormat="false" ht="12.75" hidden="false" customHeight="false" outlineLevel="0" collapsed="false">
      <c r="A163" s="13" t="n">
        <v>36243</v>
      </c>
      <c r="B163" s="1" t="n">
        <v>4.36999988555908</v>
      </c>
      <c r="C163" s="2" t="n">
        <v>11506.3095703125</v>
      </c>
      <c r="D163" s="1" t="n">
        <v>32.9065017700195</v>
      </c>
      <c r="K163" s="13" t="n">
        <v>36243</v>
      </c>
      <c r="L163" s="1" t="n">
        <f aca="false">B162/100/250</f>
        <v>0.00017496000289917</v>
      </c>
      <c r="M163" s="1" t="n">
        <f aca="false">(C163-C162)/C162</f>
        <v>0.00498892397464989</v>
      </c>
      <c r="N163" s="1" t="n">
        <f aca="false">(D163-D162)/D162</f>
        <v>-0.00189572012025049</v>
      </c>
      <c r="O163" s="1" t="n">
        <f aca="false">M163-L163</f>
        <v>0.00481396397175072</v>
      </c>
      <c r="P163" s="1" t="n">
        <f aca="false">N163-L163</f>
        <v>-0.00207068012314966</v>
      </c>
      <c r="AH163" s="13" t="n">
        <v>36213</v>
      </c>
      <c r="AI163" s="19" t="n">
        <v>0.0114073287475767</v>
      </c>
      <c r="AJ163" s="19" t="n">
        <v>0.0124148712455568</v>
      </c>
      <c r="BP163" s="13" t="n">
        <v>36213</v>
      </c>
      <c r="BQ163" s="19" t="n">
        <v>0.00532919942662765</v>
      </c>
      <c r="BR163" s="19" t="n">
        <v>-0.0236570147266844</v>
      </c>
      <c r="CX163" s="13" t="n">
        <v>36727</v>
      </c>
      <c r="CY163" s="16" t="n">
        <v>0.0034274911538385</v>
      </c>
      <c r="CZ163" s="16" t="n">
        <v>-0.0215153464509961</v>
      </c>
    </row>
    <row r="164" customFormat="false" ht="12.75" hidden="false" customHeight="false" outlineLevel="0" collapsed="false">
      <c r="A164" s="13" t="n">
        <v>36244</v>
      </c>
      <c r="B164" s="1" t="n">
        <v>4.3899998664856</v>
      </c>
      <c r="C164" s="2" t="n">
        <v>11718</v>
      </c>
      <c r="D164" s="1" t="n">
        <v>32.875</v>
      </c>
      <c r="K164" s="13" t="n">
        <v>36244</v>
      </c>
      <c r="L164" s="1" t="n">
        <f aca="false">B163/100/250</f>
        <v>0.000174799995422363</v>
      </c>
      <c r="M164" s="1" t="n">
        <f aca="false">(C164-C163)/C163</f>
        <v>0.0183977693624447</v>
      </c>
      <c r="N164" s="1" t="n">
        <f aca="false">(D164-D163)/D163</f>
        <v>-0.000957311422517476</v>
      </c>
      <c r="O164" s="1" t="n">
        <f aca="false">M164-L164</f>
        <v>0.0182229693670224</v>
      </c>
      <c r="P164" s="1" t="n">
        <f aca="false">N164-L164</f>
        <v>-0.00113211141793984</v>
      </c>
      <c r="AH164" s="13" t="n">
        <v>36214</v>
      </c>
      <c r="AI164" s="19" t="n">
        <v>0.000153979855921443</v>
      </c>
      <c r="AJ164" s="19" t="n">
        <v>0.0201821004663442</v>
      </c>
      <c r="BP164" s="13" t="n">
        <v>36214</v>
      </c>
      <c r="BQ164" s="19" t="n">
        <v>-0.00555191502408766</v>
      </c>
      <c r="BR164" s="19" t="n">
        <v>0.0298729185237043</v>
      </c>
      <c r="CX164" s="13" t="n">
        <v>36728</v>
      </c>
      <c r="CY164" s="16" t="n">
        <v>-0.00232199119515446</v>
      </c>
      <c r="CZ164" s="16" t="n">
        <v>0.0268833947039264</v>
      </c>
    </row>
    <row r="165" customFormat="false" ht="12.75" hidden="false" customHeight="false" outlineLevel="0" collapsed="false">
      <c r="A165" s="13" t="n">
        <v>36245</v>
      </c>
      <c r="B165" s="1" t="n">
        <v>4.38600015640259</v>
      </c>
      <c r="C165" s="2" t="n">
        <v>11658.830078125</v>
      </c>
      <c r="D165" s="1" t="n">
        <v>32.5315017700195</v>
      </c>
      <c r="K165" s="13" t="n">
        <v>36245</v>
      </c>
      <c r="L165" s="1" t="n">
        <f aca="false">B164/100/250</f>
        <v>0.000175599994659424</v>
      </c>
      <c r="M165" s="1" t="n">
        <f aca="false">(C165-C164)/C164</f>
        <v>-0.00504948983401604</v>
      </c>
      <c r="N165" s="1" t="n">
        <f aca="false">(D165-D164)/D164</f>
        <v>-0.0104486153606226</v>
      </c>
      <c r="O165" s="1" t="n">
        <f aca="false">M165-L165</f>
        <v>-0.00522508982867547</v>
      </c>
      <c r="P165" s="1" t="n">
        <f aca="false">N165-L165</f>
        <v>-0.010624215355282</v>
      </c>
      <c r="AH165" s="13" t="n">
        <v>36215</v>
      </c>
      <c r="AI165" s="19" t="n">
        <v>-0.00461893307004672</v>
      </c>
      <c r="AJ165" s="19" t="n">
        <v>0.0494056332313059</v>
      </c>
      <c r="BP165" s="13" t="n">
        <v>36215</v>
      </c>
      <c r="BQ165" s="19" t="n">
        <v>-0.00584209206921414</v>
      </c>
      <c r="BR165" s="19" t="n">
        <v>0.00560409207684353</v>
      </c>
      <c r="CX165" s="13" t="n">
        <v>36731</v>
      </c>
      <c r="CY165" s="16" t="n">
        <v>-0.00297359752881857</v>
      </c>
      <c r="CZ165" s="16" t="n">
        <v>0.00297359752881857</v>
      </c>
    </row>
    <row r="166" customFormat="false" ht="12.75" hidden="false" customHeight="false" outlineLevel="0" collapsed="false">
      <c r="A166" s="13" t="n">
        <v>36248</v>
      </c>
      <c r="B166" s="1" t="n">
        <v>4.39099979400635</v>
      </c>
      <c r="C166" s="2" t="n">
        <v>11893.3896484375</v>
      </c>
      <c r="D166" s="1" t="n">
        <v>33.0940017700195</v>
      </c>
      <c r="K166" s="13" t="n">
        <v>36248</v>
      </c>
      <c r="L166" s="1" t="n">
        <f aca="false">B165/100/250</f>
        <v>0.000175440006256104</v>
      </c>
      <c r="M166" s="1" t="n">
        <f aca="false">(C166-C165)/C165</f>
        <v>0.0201186198564292</v>
      </c>
      <c r="N166" s="1" t="n">
        <f aca="false">(D166-D165)/D165</f>
        <v>0.0172909324622201</v>
      </c>
      <c r="O166" s="1" t="n">
        <f aca="false">M166-L166</f>
        <v>0.0199431798501731</v>
      </c>
      <c r="P166" s="1" t="n">
        <f aca="false">N166-L166</f>
        <v>0.017115492455964</v>
      </c>
      <c r="AH166" s="13" t="n">
        <v>36216</v>
      </c>
      <c r="AI166" s="19" t="n">
        <v>-0.00423412412610686</v>
      </c>
      <c r="AJ166" s="19" t="n">
        <v>-0.0289144688422994</v>
      </c>
      <c r="BP166" s="13" t="n">
        <v>36216</v>
      </c>
      <c r="BQ166" s="19" t="n">
        <v>0.00211623886980068</v>
      </c>
      <c r="BR166" s="19" t="n">
        <v>-0.0203340509290202</v>
      </c>
      <c r="CX166" s="13" t="n">
        <v>36732</v>
      </c>
      <c r="CY166" s="16" t="n">
        <v>0.00130008993591785</v>
      </c>
      <c r="CZ166" s="16" t="n">
        <v>-0.0192795419907124</v>
      </c>
    </row>
    <row r="167" customFormat="false" ht="12.75" hidden="false" customHeight="false" outlineLevel="0" collapsed="false">
      <c r="A167" s="13" t="n">
        <v>36249</v>
      </c>
      <c r="B167" s="1" t="n">
        <v>4.35799980163574</v>
      </c>
      <c r="C167" s="2" t="n">
        <v>11803.0302734375</v>
      </c>
      <c r="D167" s="1" t="n">
        <v>32.5</v>
      </c>
      <c r="K167" s="13" t="n">
        <v>36249</v>
      </c>
      <c r="L167" s="1" t="n">
        <f aca="false">B166/100/250</f>
        <v>0.000175639991760254</v>
      </c>
      <c r="M167" s="1" t="n">
        <f aca="false">(C167-C166)/C166</f>
        <v>-0.00759744510782685</v>
      </c>
      <c r="N167" s="1" t="n">
        <f aca="false">(D167-D166)/D166</f>
        <v>-0.0179489254320899</v>
      </c>
      <c r="O167" s="1" t="n">
        <f aca="false">M167-L167</f>
        <v>-0.00777308509958711</v>
      </c>
      <c r="P167" s="1" t="n">
        <f aca="false">N167-L167</f>
        <v>-0.0181245654238501</v>
      </c>
      <c r="AH167" s="13" t="n">
        <v>36217</v>
      </c>
      <c r="AI167" s="19" t="n">
        <v>-0.00273381273774602</v>
      </c>
      <c r="AJ167" s="19" t="n">
        <v>-0.0125988624059871</v>
      </c>
      <c r="BP167" s="13" t="n">
        <v>36217</v>
      </c>
      <c r="BQ167" s="19" t="n">
        <v>-0.00535493066901142</v>
      </c>
      <c r="BR167" s="19" t="n">
        <v>0.0141596663325909</v>
      </c>
      <c r="CX167" s="13" t="n">
        <v>36733</v>
      </c>
      <c r="CY167" s="16" t="n">
        <v>-0.00111867648223227</v>
      </c>
      <c r="CZ167" s="16" t="n">
        <v>0.0101640121404712</v>
      </c>
    </row>
    <row r="168" customFormat="false" ht="12.75" hidden="false" customHeight="false" outlineLevel="0" collapsed="false">
      <c r="A168" s="13" t="n">
        <v>36250</v>
      </c>
      <c r="B168" s="1" t="n">
        <v>4.36899995803833</v>
      </c>
      <c r="C168" s="2" t="n">
        <v>11707.669921875</v>
      </c>
      <c r="D168" s="1" t="n">
        <v>32.125</v>
      </c>
      <c r="K168" s="13" t="n">
        <v>36250</v>
      </c>
      <c r="L168" s="1" t="n">
        <f aca="false">B167/100/250</f>
        <v>0.00017431999206543</v>
      </c>
      <c r="M168" s="1" t="n">
        <f aca="false">(C168-C167)/C167</f>
        <v>-0.00807931093569307</v>
      </c>
      <c r="N168" s="1" t="n">
        <f aca="false">(D168-D167)/D167</f>
        <v>-0.0115384615384615</v>
      </c>
      <c r="O168" s="1" t="n">
        <f aca="false">M168-L168</f>
        <v>-0.0082536309277585</v>
      </c>
      <c r="P168" s="1" t="n">
        <f aca="false">N168-L168</f>
        <v>-0.011712781530527</v>
      </c>
      <c r="AH168" s="13" t="n">
        <v>36220</v>
      </c>
      <c r="AI168" s="19" t="n">
        <v>-0.000447981636357518</v>
      </c>
      <c r="AJ168" s="19" t="n">
        <v>-0.0228115414428544</v>
      </c>
      <c r="BP168" s="13" t="n">
        <v>36220</v>
      </c>
      <c r="BQ168" s="19" t="n">
        <v>-0.00333715619480504</v>
      </c>
      <c r="BR168" s="19" t="n">
        <v>0.0675750015704565</v>
      </c>
      <c r="CX168" s="13" t="n">
        <v>36734</v>
      </c>
      <c r="CY168" s="16" t="n">
        <v>-0.00393477043388262</v>
      </c>
      <c r="CZ168" s="16" t="n">
        <v>0.0684125758124332</v>
      </c>
    </row>
    <row r="169" customFormat="false" ht="12.75" hidden="false" customHeight="false" outlineLevel="0" collapsed="false">
      <c r="A169" s="13" t="n">
        <v>36251</v>
      </c>
      <c r="B169" s="1" t="n">
        <v>4.30599975585938</v>
      </c>
      <c r="C169" s="2" t="n">
        <v>11768.849609375</v>
      </c>
      <c r="D169" s="1" t="n">
        <v>32.2190017700195</v>
      </c>
      <c r="K169" s="13" t="n">
        <v>36251</v>
      </c>
      <c r="L169" s="1" t="n">
        <f aca="false">B168/100/250</f>
        <v>0.000174759998321533</v>
      </c>
      <c r="M169" s="1" t="n">
        <f aca="false">(C169-C168)/C168</f>
        <v>0.00522560747853762</v>
      </c>
      <c r="N169" s="1" t="n">
        <f aca="false">(D169-D168)/D168</f>
        <v>0.00292612513679475</v>
      </c>
      <c r="O169" s="1" t="n">
        <f aca="false">M169-L169</f>
        <v>0.00505084748021609</v>
      </c>
      <c r="P169" s="1" t="n">
        <f aca="false">N169-L169</f>
        <v>0.00275136513847321</v>
      </c>
      <c r="AH169" s="13" t="n">
        <v>36221</v>
      </c>
      <c r="AI169" s="19" t="n">
        <v>-0.0028508422012072</v>
      </c>
      <c r="AJ169" s="19" t="n">
        <v>-0.0111118853547962</v>
      </c>
      <c r="BP169" s="13" t="n">
        <v>36221</v>
      </c>
      <c r="BQ169" s="19" t="n">
        <v>-0.00934238909957636</v>
      </c>
      <c r="BR169" s="19" t="n">
        <v>-0.0144383319453356</v>
      </c>
      <c r="CX169" s="13" t="n">
        <v>36735</v>
      </c>
      <c r="CY169" s="16" t="n">
        <v>-0.00502963887306945</v>
      </c>
      <c r="CZ169" s="16" t="n">
        <v>-0.0185093221658916</v>
      </c>
    </row>
    <row r="170" customFormat="false" ht="13.5" hidden="false" customHeight="false" outlineLevel="0" collapsed="false">
      <c r="A170" s="13" t="n">
        <v>36255</v>
      </c>
      <c r="B170" s="1" t="n">
        <v>4.2960000038147</v>
      </c>
      <c r="C170" s="2" t="n">
        <v>11989.849609375</v>
      </c>
      <c r="D170" s="1" t="n">
        <v>31.5625</v>
      </c>
      <c r="K170" s="13" t="n">
        <v>36255</v>
      </c>
      <c r="L170" s="1" t="n">
        <f aca="false">B169/100/250</f>
        <v>0.000172239990234375</v>
      </c>
      <c r="M170" s="1" t="n">
        <f aca="false">(C170-C169)/C169</f>
        <v>0.0187783859370548</v>
      </c>
      <c r="N170" s="1" t="n">
        <f aca="false">(D170-D169)/D169</f>
        <v>-0.020376229366312</v>
      </c>
      <c r="O170" s="1" t="n">
        <f aca="false">M170-L170</f>
        <v>0.0186061459468204</v>
      </c>
      <c r="P170" s="1" t="n">
        <f aca="false">N170-L170</f>
        <v>-0.0205484693565464</v>
      </c>
      <c r="AH170" s="13" t="n">
        <v>36222</v>
      </c>
      <c r="AI170" s="19" t="n">
        <v>0.000146129224062888</v>
      </c>
      <c r="AJ170" s="19" t="n">
        <v>0.0116481986712786</v>
      </c>
      <c r="BP170" s="13" t="n">
        <v>36222</v>
      </c>
      <c r="BQ170" s="19" t="n">
        <v>0.00412989984216765</v>
      </c>
      <c r="BR170" s="19" t="n">
        <v>-0.0234893293326606</v>
      </c>
      <c r="CX170" s="13" t="n">
        <v>36738</v>
      </c>
      <c r="CY170" s="17" t="n">
        <v>0.00305884238783271</v>
      </c>
      <c r="CZ170" s="17" t="n">
        <v>-0.022177711880767</v>
      </c>
    </row>
    <row r="171" customFormat="false" ht="12.75" hidden="false" customHeight="false" outlineLevel="0" collapsed="false">
      <c r="A171" s="13" t="n">
        <v>36256</v>
      </c>
      <c r="B171" s="1" t="n">
        <v>4.28399991989136</v>
      </c>
      <c r="C171" s="2" t="n">
        <v>11963.73046875</v>
      </c>
      <c r="D171" s="1" t="n">
        <v>31.5314998626709</v>
      </c>
      <c r="K171" s="13" t="n">
        <v>36256</v>
      </c>
      <c r="L171" s="1" t="n">
        <f aca="false">B170/100/250</f>
        <v>0.000171840000152588</v>
      </c>
      <c r="M171" s="1" t="n">
        <f aca="false">(C171-C170)/C170</f>
        <v>-0.00217843771823269</v>
      </c>
      <c r="N171" s="1" t="n">
        <f aca="false">(D171-D170)/D170</f>
        <v>-0.000982182568842822</v>
      </c>
      <c r="O171" s="1" t="n">
        <f aca="false">M171-L171</f>
        <v>-0.00235027771838528</v>
      </c>
      <c r="P171" s="1" t="n">
        <f aca="false">N171-L171</f>
        <v>-0.00115402256899541</v>
      </c>
      <c r="AH171" s="13" t="n">
        <v>36223</v>
      </c>
      <c r="AI171" s="19" t="n">
        <v>0.00635095631157464</v>
      </c>
      <c r="AJ171" s="19" t="n">
        <v>0.0191104693386063</v>
      </c>
      <c r="BP171" s="13" t="n">
        <v>36223</v>
      </c>
      <c r="BQ171" s="16" t="n">
        <v>0.00392411486438169</v>
      </c>
      <c r="BR171" s="16" t="n">
        <v>0.021716910776644</v>
      </c>
    </row>
    <row r="172" customFormat="false" ht="12.75" hidden="false" customHeight="false" outlineLevel="0" collapsed="false">
      <c r="A172" s="13" t="n">
        <v>36257</v>
      </c>
      <c r="B172" s="1" t="n">
        <v>4.28499984741211</v>
      </c>
      <c r="C172" s="2" t="n">
        <v>12005.2900390625</v>
      </c>
      <c r="D172" s="1" t="n">
        <v>31.2814998626709</v>
      </c>
      <c r="K172" s="13" t="n">
        <v>36257</v>
      </c>
      <c r="L172" s="1" t="n">
        <f aca="false">B171/100/250</f>
        <v>0.000171359996795654</v>
      </c>
      <c r="M172" s="1" t="n">
        <f aca="false">(C172-C171)/C171</f>
        <v>0.00347379694160247</v>
      </c>
      <c r="N172" s="1" t="n">
        <f aca="false">(D172-D171)/D171</f>
        <v>-0.00792857939168212</v>
      </c>
      <c r="O172" s="1" t="n">
        <f aca="false">M172-L172</f>
        <v>0.00330243694480681</v>
      </c>
      <c r="P172" s="1" t="n">
        <f aca="false">N172-L172</f>
        <v>-0.00809993938847777</v>
      </c>
      <c r="AH172" s="13" t="n">
        <v>36224</v>
      </c>
      <c r="AI172" s="19" t="n">
        <v>0.00971156379625177</v>
      </c>
      <c r="AJ172" s="19" t="n">
        <v>0.00357057465994612</v>
      </c>
      <c r="BP172" s="13" t="n">
        <v>36224</v>
      </c>
      <c r="BQ172" s="16" t="n">
        <v>0.00622265407645854</v>
      </c>
      <c r="BR172" s="16" t="n">
        <v>0.00723888438507992</v>
      </c>
    </row>
    <row r="173" customFormat="false" ht="12.75" hidden="false" customHeight="false" outlineLevel="0" collapsed="false">
      <c r="A173" s="13" t="n">
        <v>36258</v>
      </c>
      <c r="B173" s="1" t="n">
        <v>4.2810001373291</v>
      </c>
      <c r="C173" s="2" t="n">
        <v>12161.7099609375</v>
      </c>
      <c r="D173" s="1" t="n">
        <v>31.9689998626709</v>
      </c>
      <c r="K173" s="13" t="n">
        <v>36258</v>
      </c>
      <c r="L173" s="1" t="n">
        <f aca="false">B172/100/250</f>
        <v>0.000171399993896484</v>
      </c>
      <c r="M173" s="1" t="n">
        <f aca="false">(C173-C172)/C172</f>
        <v>0.0130292497195857</v>
      </c>
      <c r="N173" s="1" t="n">
        <f aca="false">(D173-D172)/D172</f>
        <v>0.0219778464273835</v>
      </c>
      <c r="O173" s="1" t="n">
        <f aca="false">M173-L173</f>
        <v>0.0128578497256892</v>
      </c>
      <c r="P173" s="1" t="n">
        <f aca="false">N173-L173</f>
        <v>0.021806446433487</v>
      </c>
      <c r="AH173" s="13" t="n">
        <v>36227</v>
      </c>
      <c r="AI173" s="19" t="n">
        <v>0.00304237974723507</v>
      </c>
      <c r="AJ173" s="19" t="n">
        <v>0.0091196299778832</v>
      </c>
      <c r="BP173" s="13" t="n">
        <v>36227</v>
      </c>
      <c r="BQ173" s="16" t="n">
        <v>0.00833711318003223</v>
      </c>
      <c r="BR173" s="16" t="n">
        <v>0.00400449653593077</v>
      </c>
    </row>
    <row r="174" customFormat="false" ht="12.75" hidden="false" customHeight="false" outlineLevel="0" collapsed="false">
      <c r="A174" s="13" t="n">
        <v>36259</v>
      </c>
      <c r="B174" s="1" t="n">
        <v>4.25600004196167</v>
      </c>
      <c r="C174" s="2" t="n">
        <v>12218.919921875</v>
      </c>
      <c r="D174" s="1" t="n">
        <v>32.0315017700195</v>
      </c>
      <c r="K174" s="13" t="n">
        <v>36259</v>
      </c>
      <c r="L174" s="1" t="n">
        <f aca="false">B173/100/250</f>
        <v>0.000171240005493164</v>
      </c>
      <c r="M174" s="1" t="n">
        <f aca="false">(C174-C173)/C173</f>
        <v>0.0047041050248077</v>
      </c>
      <c r="N174" s="1" t="n">
        <f aca="false">(D174-D173)/D173</f>
        <v>0.00195507859542438</v>
      </c>
      <c r="O174" s="1" t="n">
        <f aca="false">M174-L174</f>
        <v>0.00453286501931454</v>
      </c>
      <c r="P174" s="1" t="n">
        <f aca="false">N174-L174</f>
        <v>0.00178383858993122</v>
      </c>
      <c r="AH174" s="13" t="n">
        <v>36228</v>
      </c>
      <c r="AI174" s="19" t="n">
        <v>-0.00101105597172869</v>
      </c>
      <c r="AJ174" s="19" t="n">
        <v>0.0167559460705921</v>
      </c>
      <c r="BP174" s="13" t="n">
        <v>36228</v>
      </c>
      <c r="BQ174" s="16" t="n">
        <v>-0.000631359607520597</v>
      </c>
      <c r="BR174" s="16" t="n">
        <v>0.0165562097092832</v>
      </c>
    </row>
    <row r="175" customFormat="false" ht="12.75" hidden="false" customHeight="false" outlineLevel="0" collapsed="false">
      <c r="A175" s="13" t="n">
        <v>36262</v>
      </c>
      <c r="B175" s="1" t="n">
        <v>4.21999979019165</v>
      </c>
      <c r="C175" s="2" t="n">
        <v>12323.8701171875</v>
      </c>
      <c r="D175" s="1" t="n">
        <v>31</v>
      </c>
      <c r="K175" s="13" t="n">
        <v>36262</v>
      </c>
      <c r="L175" s="1" t="n">
        <f aca="false">B174/100/250</f>
        <v>0.000170240001678467</v>
      </c>
      <c r="M175" s="1" t="n">
        <f aca="false">(C175-C174)/C174</f>
        <v>0.00858915485030819</v>
      </c>
      <c r="N175" s="1" t="n">
        <f aca="false">(D175-D174)/D174</f>
        <v>-0.0322027289705469</v>
      </c>
      <c r="O175" s="1" t="n">
        <f aca="false">M175-L175</f>
        <v>0.00841891484862972</v>
      </c>
      <c r="P175" s="1" t="n">
        <f aca="false">N175-L175</f>
        <v>-0.0323729689722253</v>
      </c>
      <c r="AH175" s="13" t="n">
        <v>36229</v>
      </c>
      <c r="AI175" s="19" t="n">
        <v>0.00247683023470945</v>
      </c>
      <c r="AJ175" s="19" t="n">
        <v>0.0305547418741047</v>
      </c>
      <c r="BP175" s="13" t="n">
        <v>36229</v>
      </c>
      <c r="BQ175" s="16" t="n">
        <v>0.0017631434064981</v>
      </c>
      <c r="BR175" s="16" t="n">
        <v>0.0314471886968229</v>
      </c>
    </row>
    <row r="176" customFormat="false" ht="12.75" hidden="false" customHeight="false" outlineLevel="0" collapsed="false">
      <c r="A176" s="13" t="n">
        <v>36263</v>
      </c>
      <c r="B176" s="1" t="n">
        <v>4.15999984741211</v>
      </c>
      <c r="C176" s="2" t="n">
        <v>12286.8603515625</v>
      </c>
      <c r="D176" s="1" t="n">
        <v>32.9690017700195</v>
      </c>
      <c r="K176" s="13" t="n">
        <v>36263</v>
      </c>
      <c r="L176" s="1" t="n">
        <f aca="false">B175/100/250</f>
        <v>0.000168799991607666</v>
      </c>
      <c r="M176" s="1" t="n">
        <f aca="false">(C176-C175)/C175</f>
        <v>-0.00300309604637786</v>
      </c>
      <c r="N176" s="1" t="n">
        <f aca="false">(D176-D175)/D175</f>
        <v>0.0635161861296623</v>
      </c>
      <c r="O176" s="1" t="n">
        <f aca="false">M176-L176</f>
        <v>-0.00317189603798552</v>
      </c>
      <c r="P176" s="1" t="n">
        <f aca="false">N176-L176</f>
        <v>0.0633473861380546</v>
      </c>
      <c r="AH176" s="13" t="n">
        <v>36230</v>
      </c>
      <c r="AI176" s="19" t="n">
        <v>0.00322151065649507</v>
      </c>
      <c r="AJ176" s="19" t="n">
        <v>0.00464263706384184</v>
      </c>
      <c r="BP176" s="13" t="n">
        <v>36230</v>
      </c>
      <c r="BQ176" s="16" t="n">
        <v>0.000829908633162178</v>
      </c>
      <c r="BR176" s="16" t="n">
        <v>0.00721299908168157</v>
      </c>
    </row>
    <row r="177" customFormat="false" ht="12.75" hidden="false" customHeight="false" outlineLevel="0" collapsed="false">
      <c r="A177" s="13" t="n">
        <v>36264</v>
      </c>
      <c r="B177" s="1" t="n">
        <v>4.17000007629395</v>
      </c>
      <c r="C177" s="2" t="n">
        <v>12110.76953125</v>
      </c>
      <c r="D177" s="1" t="n">
        <v>33.6875</v>
      </c>
      <c r="K177" s="13" t="n">
        <v>36264</v>
      </c>
      <c r="L177" s="1" t="n">
        <f aca="false">B176/100/250</f>
        <v>0.000166399993896484</v>
      </c>
      <c r="M177" s="1" t="n">
        <f aca="false">(C177-C176)/C176</f>
        <v>-0.0143316368278009</v>
      </c>
      <c r="N177" s="1" t="n">
        <f aca="false">(D177-D176)/D176</f>
        <v>0.0217931448150134</v>
      </c>
      <c r="O177" s="1" t="n">
        <f aca="false">M177-L177</f>
        <v>-0.0144980368216974</v>
      </c>
      <c r="P177" s="1" t="n">
        <f aca="false">N177-L177</f>
        <v>0.0216267448211169</v>
      </c>
      <c r="AH177" s="13" t="n">
        <v>36231</v>
      </c>
      <c r="AI177" s="19" t="n">
        <v>-0.00161262799424314</v>
      </c>
      <c r="AJ177" s="19" t="n">
        <v>-0.0224890663798062</v>
      </c>
      <c r="BP177" s="13" t="n">
        <v>36231</v>
      </c>
      <c r="BQ177" s="16" t="n">
        <v>-0.0040988499174952</v>
      </c>
      <c r="BR177" s="16" t="n">
        <v>-0.0198230844582326</v>
      </c>
    </row>
    <row r="178" customFormat="false" ht="12.75" hidden="false" customHeight="false" outlineLevel="0" collapsed="false">
      <c r="A178" s="13" t="n">
        <v>36265</v>
      </c>
      <c r="B178" s="1" t="n">
        <v>4.21000003814697</v>
      </c>
      <c r="C178" s="2" t="n">
        <v>12082.900390625</v>
      </c>
      <c r="D178" s="1" t="n">
        <v>34.5</v>
      </c>
      <c r="K178" s="13" t="n">
        <v>36265</v>
      </c>
      <c r="L178" s="1" t="n">
        <f aca="false">B177/100/250</f>
        <v>0.000166800003051758</v>
      </c>
      <c r="M178" s="1" t="n">
        <f aca="false">(C178-C177)/C177</f>
        <v>-0.00230118660528449</v>
      </c>
      <c r="N178" s="1" t="n">
        <f aca="false">(D178-D177)/D177</f>
        <v>0.0241187384044527</v>
      </c>
      <c r="O178" s="1" t="n">
        <f aca="false">M178-L178</f>
        <v>-0.00246798660833625</v>
      </c>
      <c r="P178" s="1" t="n">
        <f aca="false">N178-L178</f>
        <v>0.0239519384014009</v>
      </c>
      <c r="AH178" s="13" t="n">
        <v>36234</v>
      </c>
      <c r="AI178" s="19" t="n">
        <v>0.00418914966456792</v>
      </c>
      <c r="AJ178" s="19" t="n">
        <v>-0.0170730838915646</v>
      </c>
      <c r="BP178" s="13" t="n">
        <v>36234</v>
      </c>
      <c r="BQ178" s="16" t="n">
        <v>0.00674818136190222</v>
      </c>
      <c r="BR178" s="16" t="n">
        <v>-0.0194523555905774</v>
      </c>
    </row>
    <row r="179" customFormat="false" ht="12.75" hidden="false" customHeight="false" outlineLevel="0" collapsed="false">
      <c r="A179" s="13" t="n">
        <v>36266</v>
      </c>
      <c r="B179" s="1" t="n">
        <v>4.21000003814697</v>
      </c>
      <c r="C179" s="2" t="n">
        <v>12065.51953125</v>
      </c>
      <c r="D179" s="1" t="n">
        <v>34.75</v>
      </c>
      <c r="K179" s="13" t="n">
        <v>36266</v>
      </c>
      <c r="L179" s="1" t="n">
        <f aca="false">B178/100/250</f>
        <v>0.000168400001525879</v>
      </c>
      <c r="M179" s="1" t="n">
        <f aca="false">(C179-C178)/C178</f>
        <v>-0.00143846748819395</v>
      </c>
      <c r="N179" s="1" t="n">
        <f aca="false">(D179-D178)/D178</f>
        <v>0.0072463768115942</v>
      </c>
      <c r="O179" s="1" t="n">
        <f aca="false">M179-L179</f>
        <v>-0.00160686748971983</v>
      </c>
      <c r="P179" s="1" t="n">
        <f aca="false">N179-L179</f>
        <v>0.00707797681006832</v>
      </c>
      <c r="AH179" s="13" t="n">
        <v>36235</v>
      </c>
      <c r="AI179" s="19" t="n">
        <v>-0.000379084368101553</v>
      </c>
      <c r="AJ179" s="19" t="n">
        <v>-0.0154175906407844</v>
      </c>
      <c r="BP179" s="13" t="n">
        <v>36235</v>
      </c>
      <c r="BQ179" s="16" t="n">
        <v>0.00103318611877815</v>
      </c>
      <c r="BR179" s="16" t="n">
        <v>-0.0166507811182037</v>
      </c>
    </row>
    <row r="180" customFormat="false" ht="12.75" hidden="false" customHeight="false" outlineLevel="0" collapsed="false">
      <c r="A180" s="13" t="n">
        <v>36269</v>
      </c>
      <c r="B180" s="1" t="n">
        <v>4.21400022506714</v>
      </c>
      <c r="C180" s="2" t="n">
        <v>11773.41015625</v>
      </c>
      <c r="D180" s="1" t="n">
        <v>34</v>
      </c>
      <c r="K180" s="13" t="n">
        <v>36269</v>
      </c>
      <c r="L180" s="1" t="n">
        <f aca="false">B179/100/250</f>
        <v>0.000168400001525879</v>
      </c>
      <c r="M180" s="1" t="n">
        <f aca="false">(C180-C179)/C179</f>
        <v>-0.0242102608382034</v>
      </c>
      <c r="N180" s="1" t="n">
        <f aca="false">(D180-D179)/D179</f>
        <v>-0.0215827338129496</v>
      </c>
      <c r="O180" s="1" t="n">
        <f aca="false">M180-L180</f>
        <v>-0.0243786608397293</v>
      </c>
      <c r="P180" s="1" t="n">
        <f aca="false">N180-L180</f>
        <v>-0.0217511338144755</v>
      </c>
      <c r="AH180" s="13" t="n">
        <v>36236</v>
      </c>
      <c r="AI180" s="19" t="n">
        <v>-8.46996986328475E-005</v>
      </c>
      <c r="AJ180" s="19" t="n">
        <v>0.0101709549355209</v>
      </c>
      <c r="BP180" s="13" t="n">
        <v>36236</v>
      </c>
      <c r="BQ180" s="16" t="n">
        <v>-0.00135997059120935</v>
      </c>
      <c r="BR180" s="16" t="n">
        <v>0.0116231458224516</v>
      </c>
    </row>
    <row r="181" customFormat="false" ht="12.75" hidden="false" customHeight="false" outlineLevel="0" collapsed="false">
      <c r="A181" s="13" t="n">
        <v>36270</v>
      </c>
      <c r="B181" s="1" t="n">
        <v>4.26900005340576</v>
      </c>
      <c r="C181" s="2" t="n">
        <v>11914.2197265625</v>
      </c>
      <c r="D181" s="1" t="n">
        <v>33.3125</v>
      </c>
      <c r="K181" s="13" t="n">
        <v>36270</v>
      </c>
      <c r="L181" s="1" t="n">
        <f aca="false">B180/100/250</f>
        <v>0.000168560009002686</v>
      </c>
      <c r="M181" s="1" t="n">
        <f aca="false">(C181-C180)/C180</f>
        <v>0.011959964737808</v>
      </c>
      <c r="N181" s="1" t="n">
        <f aca="false">(D181-D180)/D180</f>
        <v>-0.0202205882352941</v>
      </c>
      <c r="O181" s="1" t="n">
        <f aca="false">M181-L181</f>
        <v>0.0117914047288053</v>
      </c>
      <c r="P181" s="1" t="n">
        <f aca="false">N181-L181</f>
        <v>-0.0203891482442968</v>
      </c>
      <c r="AH181" s="13" t="n">
        <v>36237</v>
      </c>
      <c r="AI181" s="19" t="n">
        <v>0.00290131387024946</v>
      </c>
      <c r="AJ181" s="19" t="n">
        <v>0.0264975474937732</v>
      </c>
      <c r="BP181" s="13" t="n">
        <v>36237</v>
      </c>
      <c r="BQ181" s="16" t="n">
        <v>0.00450823904274748</v>
      </c>
      <c r="BR181" s="16" t="n">
        <v>0.0250666223250899</v>
      </c>
    </row>
    <row r="182" customFormat="false" ht="12.75" hidden="false" customHeight="false" outlineLevel="0" collapsed="false">
      <c r="A182" s="13" t="n">
        <v>36271</v>
      </c>
      <c r="B182" s="1" t="n">
        <v>4.23999977111816</v>
      </c>
      <c r="C182" s="2" t="n">
        <v>12207.9501953125</v>
      </c>
      <c r="D182" s="1" t="n">
        <v>33.3440017700195</v>
      </c>
      <c r="K182" s="13" t="n">
        <v>36271</v>
      </c>
      <c r="L182" s="1" t="n">
        <f aca="false">B181/100/250</f>
        <v>0.00017076000213623</v>
      </c>
      <c r="M182" s="1" t="n">
        <f aca="false">(C182-C181)/C181</f>
        <v>0.024653773011684</v>
      </c>
      <c r="N182" s="1" t="n">
        <f aca="false">(D182-D181)/D181</f>
        <v>0.000945644128166041</v>
      </c>
      <c r="O182" s="1" t="n">
        <f aca="false">M182-L182</f>
        <v>0.0244830130095478</v>
      </c>
      <c r="P182" s="1" t="n">
        <f aca="false">N182-L182</f>
        <v>0.000774884126029811</v>
      </c>
      <c r="AH182" s="13" t="n">
        <v>36238</v>
      </c>
      <c r="AI182" s="19" t="n">
        <v>-0.00557857038604894</v>
      </c>
      <c r="AJ182" s="19" t="n">
        <v>1.75739767132171E-005</v>
      </c>
      <c r="BP182" s="13" t="n">
        <v>36238</v>
      </c>
      <c r="BQ182" s="16" t="n">
        <v>-0.00545288603572699</v>
      </c>
      <c r="BR182" s="16" t="n">
        <v>6.68896263912597E-005</v>
      </c>
    </row>
    <row r="183" customFormat="false" ht="12.75" hidden="false" customHeight="false" outlineLevel="0" collapsed="false">
      <c r="A183" s="13" t="n">
        <v>36272</v>
      </c>
      <c r="B183" s="1" t="n">
        <v>4.25899982452393</v>
      </c>
      <c r="C183" s="2" t="n">
        <v>12407.8896484375</v>
      </c>
      <c r="D183" s="1" t="n">
        <v>34.375</v>
      </c>
      <c r="K183" s="13" t="n">
        <v>36272</v>
      </c>
      <c r="L183" s="1" t="n">
        <f aca="false">B182/100/250</f>
        <v>0.000169599990844727</v>
      </c>
      <c r="M183" s="1" t="n">
        <f aca="false">(C183-C182)/C182</f>
        <v>0.0163778070786831</v>
      </c>
      <c r="N183" s="1" t="n">
        <f aca="false">(D183-D182)/D182</f>
        <v>0.030920050841272</v>
      </c>
      <c r="O183" s="1" t="n">
        <f aca="false">M183-L183</f>
        <v>0.0162082070878384</v>
      </c>
      <c r="P183" s="1" t="n">
        <f aca="false">N183-L183</f>
        <v>0.0307504508504273</v>
      </c>
      <c r="AH183" s="13" t="n">
        <v>36241</v>
      </c>
      <c r="AI183" s="19" t="n">
        <v>-0.00144372148818357</v>
      </c>
      <c r="AJ183" s="19" t="n">
        <v>-0.0212876640741761</v>
      </c>
      <c r="BP183" s="13" t="n">
        <v>36241</v>
      </c>
      <c r="BQ183" s="16" t="n">
        <v>-0.00336533528507911</v>
      </c>
      <c r="BR183" s="16" t="n">
        <v>-0.0191905702739236</v>
      </c>
    </row>
    <row r="184" customFormat="false" ht="12.75" hidden="false" customHeight="false" outlineLevel="0" collapsed="false">
      <c r="A184" s="13" t="n">
        <v>36273</v>
      </c>
      <c r="B184" s="1" t="n">
        <v>4.30399990081787</v>
      </c>
      <c r="C184" s="2" t="n">
        <v>12394.4599609375</v>
      </c>
      <c r="D184" s="1" t="n">
        <v>34.5</v>
      </c>
      <c r="K184" s="13" t="n">
        <v>36273</v>
      </c>
      <c r="L184" s="1" t="n">
        <f aca="false">B183/100/250</f>
        <v>0.000170359992980957</v>
      </c>
      <c r="M184" s="1" t="n">
        <f aca="false">(C184-C183)/C183</f>
        <v>-0.00108235065595471</v>
      </c>
      <c r="N184" s="1" t="n">
        <f aca="false">(D184-D183)/D183</f>
        <v>0.00363636363636364</v>
      </c>
      <c r="O184" s="1" t="n">
        <f aca="false">M184-L184</f>
        <v>-0.00125271064893567</v>
      </c>
      <c r="P184" s="1" t="n">
        <f aca="false">N184-L184</f>
        <v>0.00346600364338268</v>
      </c>
      <c r="AH184" s="13" t="n">
        <v>36242</v>
      </c>
      <c r="AI184" s="19" t="n">
        <v>-0.0128018472414531</v>
      </c>
      <c r="AJ184" s="19" t="n">
        <v>-0.0132273493817814</v>
      </c>
      <c r="BP184" s="13" t="n">
        <v>36242</v>
      </c>
      <c r="BQ184" s="16" t="n">
        <v>-0.00982619714081711</v>
      </c>
      <c r="BR184" s="16" t="n">
        <v>-0.0160277194836381</v>
      </c>
    </row>
    <row r="185" customFormat="false" ht="12.75" hidden="false" customHeight="false" outlineLevel="0" collapsed="false">
      <c r="A185" s="13" t="n">
        <v>36276</v>
      </c>
      <c r="B185" s="1" t="n">
        <v>4.30399990081787</v>
      </c>
      <c r="C185" s="2" t="n">
        <v>12455.2998046875</v>
      </c>
      <c r="D185" s="1" t="n">
        <v>34.3125</v>
      </c>
      <c r="K185" s="13" t="n">
        <v>36276</v>
      </c>
      <c r="L185" s="1" t="n">
        <f aca="false">B184/100/250</f>
        <v>0.000172159996032715</v>
      </c>
      <c r="M185" s="1" t="n">
        <f aca="false">(C185-C184)/C184</f>
        <v>0.00490863207769789</v>
      </c>
      <c r="N185" s="1" t="n">
        <f aca="false">(D185-D184)/D184</f>
        <v>-0.00543478260869565</v>
      </c>
      <c r="O185" s="1" t="n">
        <f aca="false">M185-L185</f>
        <v>0.00473647208166518</v>
      </c>
      <c r="P185" s="1" t="n">
        <f aca="false">N185-L185</f>
        <v>-0.00560694260472837</v>
      </c>
      <c r="AH185" s="13" t="n">
        <v>36243</v>
      </c>
      <c r="AI185" s="19" t="n">
        <v>0.00230466488044448</v>
      </c>
      <c r="AJ185" s="19" t="n">
        <v>-0.00437534500359414</v>
      </c>
      <c r="BP185" s="13" t="n">
        <v>36243</v>
      </c>
      <c r="BQ185" s="16" t="n">
        <v>0.00587882680910939</v>
      </c>
      <c r="BR185" s="16" t="n">
        <v>-0.00777454692935988</v>
      </c>
    </row>
    <row r="186" customFormat="false" ht="12.75" hidden="false" customHeight="false" outlineLevel="0" collapsed="false">
      <c r="A186" s="13" t="n">
        <v>36277</v>
      </c>
      <c r="B186" s="1" t="n">
        <v>4.36899995803833</v>
      </c>
      <c r="C186" s="2" t="n">
        <v>12464.1201171875</v>
      </c>
      <c r="D186" s="1" t="n">
        <v>35</v>
      </c>
      <c r="K186" s="13" t="n">
        <v>36277</v>
      </c>
      <c r="L186" s="1" t="n">
        <f aca="false">B185/100/250</f>
        <v>0.000172159996032715</v>
      </c>
      <c r="M186" s="1" t="n">
        <f aca="false">(C186-C185)/C185</f>
        <v>0.000708157381862499</v>
      </c>
      <c r="N186" s="1" t="n">
        <f aca="false">(D186-D185)/D185</f>
        <v>0.0200364298724954</v>
      </c>
      <c r="O186" s="1" t="n">
        <f aca="false">M186-L186</f>
        <v>0.000535997385829785</v>
      </c>
      <c r="P186" s="1" t="n">
        <f aca="false">N186-L186</f>
        <v>0.0198642698764627</v>
      </c>
      <c r="AH186" s="13" t="n">
        <v>36244</v>
      </c>
      <c r="AI186" s="19" t="n">
        <v>0.00872416947115591</v>
      </c>
      <c r="AJ186" s="19" t="n">
        <v>-0.00985628088909575</v>
      </c>
      <c r="BP186" s="13" t="n">
        <v>36244</v>
      </c>
      <c r="BQ186" s="16" t="n">
        <v>0.00947719079190287</v>
      </c>
      <c r="BR186" s="16" t="n">
        <v>-0.0104345022144203</v>
      </c>
    </row>
    <row r="187" customFormat="false" ht="12.75" hidden="false" customHeight="false" outlineLevel="0" collapsed="false">
      <c r="A187" s="13" t="n">
        <v>36278</v>
      </c>
      <c r="B187" s="1" t="n">
        <v>4.37400007247925</v>
      </c>
      <c r="C187" s="2" t="n">
        <v>12360.23046875</v>
      </c>
      <c r="D187" s="1" t="n">
        <v>36</v>
      </c>
      <c r="K187" s="13" t="n">
        <v>36278</v>
      </c>
      <c r="L187" s="1" t="n">
        <f aca="false">B186/100/250</f>
        <v>0.000174759998321533</v>
      </c>
      <c r="M187" s="1" t="n">
        <f aca="false">(C187-C186)/C186</f>
        <v>-0.0083350968588822</v>
      </c>
      <c r="N187" s="1" t="n">
        <f aca="false">(D187-D186)/D186</f>
        <v>0.0285714285714286</v>
      </c>
      <c r="O187" s="1" t="n">
        <f aca="false">M187-L187</f>
        <v>-0.00850985685720374</v>
      </c>
      <c r="P187" s="1" t="n">
        <f aca="false">N187-L187</f>
        <v>0.028396668573107</v>
      </c>
      <c r="AH187" s="13" t="n">
        <v>36245</v>
      </c>
      <c r="AI187" s="19" t="n">
        <v>-0.00250148964470472</v>
      </c>
      <c r="AJ187" s="19" t="n">
        <v>-0.00812272571057733</v>
      </c>
      <c r="BP187" s="13" t="n">
        <v>36245</v>
      </c>
      <c r="BQ187" s="16" t="n">
        <v>-0.00207669461196163</v>
      </c>
      <c r="BR187" s="16" t="n">
        <v>-0.00837192074866099</v>
      </c>
    </row>
    <row r="188" customFormat="false" ht="12.75" hidden="false" customHeight="false" outlineLevel="0" collapsed="false">
      <c r="A188" s="13" t="n">
        <v>36279</v>
      </c>
      <c r="B188" s="1" t="n">
        <v>4.38000011444092</v>
      </c>
      <c r="C188" s="2" t="n">
        <v>12300.830078125</v>
      </c>
      <c r="D188" s="1" t="n">
        <v>37</v>
      </c>
      <c r="K188" s="13" t="n">
        <v>36279</v>
      </c>
      <c r="L188" s="1" t="n">
        <f aca="false">B187/100/250</f>
        <v>0.00017496000289917</v>
      </c>
      <c r="M188" s="1" t="n">
        <f aca="false">(C188-C187)/C187</f>
        <v>-0.00480576723671781</v>
      </c>
      <c r="N188" s="1" t="n">
        <f aca="false">(D188-D187)/D187</f>
        <v>0.0277777777777778</v>
      </c>
      <c r="O188" s="1" t="n">
        <f aca="false">M188-L188</f>
        <v>-0.00498072723961698</v>
      </c>
      <c r="P188" s="1" t="n">
        <f aca="false">N188-L188</f>
        <v>0.0276028177748786</v>
      </c>
      <c r="AH188" s="13" t="n">
        <v>36248</v>
      </c>
      <c r="AI188" s="19" t="n">
        <v>0.00954771296062831</v>
      </c>
      <c r="AJ188" s="19" t="n">
        <v>0.00756777949533565</v>
      </c>
      <c r="BP188" s="13" t="n">
        <v>36248</v>
      </c>
      <c r="BQ188" s="16" t="n">
        <v>0.0098118521930752</v>
      </c>
      <c r="BR188" s="16" t="n">
        <v>0.00747908026914486</v>
      </c>
    </row>
    <row r="189" customFormat="false" ht="12.75" hidden="false" customHeight="false" outlineLevel="0" collapsed="false">
      <c r="A189" s="13" t="n">
        <v>36280</v>
      </c>
      <c r="B189" s="1" t="n">
        <v>4.40700006484985</v>
      </c>
      <c r="C189" s="2" t="n">
        <v>12259.3603515625</v>
      </c>
      <c r="D189" s="1" t="n">
        <v>37.625</v>
      </c>
      <c r="K189" s="13" t="n">
        <v>36280</v>
      </c>
      <c r="L189" s="1" t="n">
        <f aca="false">B188/100/250</f>
        <v>0.000175200004577637</v>
      </c>
      <c r="M189" s="1" t="n">
        <f aca="false">(C189-C188)/C188</f>
        <v>-0.00337129496945471</v>
      </c>
      <c r="N189" s="1" t="n">
        <f aca="false">(D189-D188)/D188</f>
        <v>0.0168918918918919</v>
      </c>
      <c r="O189" s="1" t="n">
        <f aca="false">M189-L189</f>
        <v>-0.00354649497403235</v>
      </c>
      <c r="P189" s="1" t="n">
        <f aca="false">N189-L189</f>
        <v>0.0167166918873143</v>
      </c>
      <c r="AH189" s="13" t="n">
        <v>36249</v>
      </c>
      <c r="AI189" s="19" t="n">
        <v>-0.00372133159841861</v>
      </c>
      <c r="AJ189" s="19" t="n">
        <v>-0.0144032338254315</v>
      </c>
      <c r="BP189" s="13" t="n">
        <v>36249</v>
      </c>
      <c r="BQ189" s="16" t="n">
        <v>-0.00162788642950341</v>
      </c>
      <c r="BR189" s="16" t="n">
        <v>-0.0163210390025865</v>
      </c>
    </row>
    <row r="190" customFormat="false" ht="12.75" hidden="false" customHeight="false" outlineLevel="0" collapsed="false">
      <c r="A190" s="13" t="n">
        <v>36283</v>
      </c>
      <c r="B190" s="1" t="n">
        <v>4.49300003051758</v>
      </c>
      <c r="C190" s="2" t="n">
        <v>12386.6298828125</v>
      </c>
      <c r="D190" s="1" t="n">
        <v>37.8440017700195</v>
      </c>
      <c r="K190" s="13" t="n">
        <v>36283</v>
      </c>
      <c r="L190" s="1" t="n">
        <f aca="false">B189/100/250</f>
        <v>0.000176280002593994</v>
      </c>
      <c r="M190" s="1" t="n">
        <f aca="false">(C190-C189)/C189</f>
        <v>0.0103814169418537</v>
      </c>
      <c r="N190" s="1" t="n">
        <f aca="false">(D190-D189)/D189</f>
        <v>0.00582064505035299</v>
      </c>
      <c r="O190" s="1" t="n">
        <f aca="false">M190-L190</f>
        <v>0.0102051369392597</v>
      </c>
      <c r="P190" s="1" t="n">
        <f aca="false">N190-L190</f>
        <v>0.005644365047759</v>
      </c>
      <c r="AH190" s="13" t="n">
        <v>36250</v>
      </c>
      <c r="AI190" s="19" t="n">
        <v>-0.00395139088015186</v>
      </c>
      <c r="AJ190" s="19" t="n">
        <v>-0.00776139065037511</v>
      </c>
      <c r="BP190" s="13" t="n">
        <v>36250</v>
      </c>
      <c r="BQ190" s="16" t="n">
        <v>-0.00244123686055236</v>
      </c>
      <c r="BR190" s="16" t="n">
        <v>-0.00909722467790918</v>
      </c>
    </row>
    <row r="191" customFormat="false" ht="12.75" hidden="false" customHeight="false" outlineLevel="0" collapsed="false">
      <c r="A191" s="13" t="n">
        <v>36284</v>
      </c>
      <c r="B191" s="1" t="n">
        <v>4.50600004196167</v>
      </c>
      <c r="C191" s="2" t="n">
        <v>12207.8095703125</v>
      </c>
      <c r="D191" s="1" t="n">
        <v>38.0940017700195</v>
      </c>
      <c r="K191" s="13" t="n">
        <v>36284</v>
      </c>
      <c r="L191" s="1" t="n">
        <f aca="false">B190/100/250</f>
        <v>0.000179720001220703</v>
      </c>
      <c r="M191" s="1" t="n">
        <f aca="false">(C191-C190)/C190</f>
        <v>-0.0144365589503993</v>
      </c>
      <c r="N191" s="1" t="n">
        <f aca="false">(D191-D190)/D190</f>
        <v>0.00660606670296832</v>
      </c>
      <c r="O191" s="1" t="n">
        <f aca="false">M191-L191</f>
        <v>-0.01461627895162</v>
      </c>
      <c r="P191" s="1" t="n">
        <f aca="false">N191-L191</f>
        <v>0.00642634670174761</v>
      </c>
      <c r="AH191" s="13" t="n">
        <v>36251</v>
      </c>
      <c r="AI191" s="19" t="n">
        <v>0.00241807185771317</v>
      </c>
      <c r="AJ191" s="19" t="n">
        <v>0.000333293280760043</v>
      </c>
      <c r="BP191" s="13" t="n">
        <v>36251</v>
      </c>
      <c r="BQ191" s="16" t="n">
        <v>0.00417395857446227</v>
      </c>
      <c r="BR191" s="16" t="n">
        <v>-0.00124783343766752</v>
      </c>
    </row>
    <row r="192" customFormat="false" ht="12.75" hidden="false" customHeight="false" outlineLevel="0" collapsed="false">
      <c r="A192" s="13" t="n">
        <v>36285</v>
      </c>
      <c r="B192" s="1" t="n">
        <v>4.49599981307983</v>
      </c>
      <c r="C192" s="2" t="n">
        <v>12321.080078125</v>
      </c>
      <c r="D192" s="1" t="n">
        <v>38.4690017700195</v>
      </c>
      <c r="K192" s="13" t="n">
        <v>36285</v>
      </c>
      <c r="L192" s="1" t="n">
        <f aca="false">B191/100/250</f>
        <v>0.000180240001678467</v>
      </c>
      <c r="M192" s="1" t="n">
        <f aca="false">(C192-C191)/C191</f>
        <v>0.00927852840102915</v>
      </c>
      <c r="N192" s="1" t="n">
        <f aca="false">(D192-D191)/D191</f>
        <v>0.00984406947487281</v>
      </c>
      <c r="O192" s="1" t="n">
        <f aca="false">M192-L192</f>
        <v>0.00909828839935068</v>
      </c>
      <c r="P192" s="1" t="n">
        <f aca="false">N192-L192</f>
        <v>0.00966382947319434</v>
      </c>
      <c r="AH192" s="13" t="n">
        <v>36255</v>
      </c>
      <c r="AI192" s="19" t="n">
        <v>0.00890761363726341</v>
      </c>
      <c r="AJ192" s="19" t="n">
        <v>-0.0294560829938098</v>
      </c>
      <c r="BP192" s="13" t="n">
        <v>36255</v>
      </c>
      <c r="BQ192" s="16" t="n">
        <v>0.00861566108287257</v>
      </c>
      <c r="BR192" s="16" t="n">
        <v>-0.0289918904491846</v>
      </c>
    </row>
    <row r="193" customFormat="false" ht="12.75" hidden="false" customHeight="false" outlineLevel="0" collapsed="false">
      <c r="A193" s="13" t="n">
        <v>36286</v>
      </c>
      <c r="B193" s="1" t="n">
        <v>4.49200010299683</v>
      </c>
      <c r="C193" s="2" t="n">
        <v>12199.830078125</v>
      </c>
      <c r="D193" s="1" t="n">
        <v>38</v>
      </c>
      <c r="K193" s="13" t="n">
        <v>36286</v>
      </c>
      <c r="L193" s="1" t="n">
        <f aca="false">B192/100/250</f>
        <v>0.000179839992523193</v>
      </c>
      <c r="M193" s="1" t="n">
        <f aca="false">(C193-C192)/C192</f>
        <v>-0.00984085804419604</v>
      </c>
      <c r="N193" s="1" t="n">
        <f aca="false">(D193-D192)/D192</f>
        <v>-0.0121916802734674</v>
      </c>
      <c r="O193" s="1" t="n">
        <f aca="false">M193-L193</f>
        <v>-0.0100206980367192</v>
      </c>
      <c r="P193" s="1" t="n">
        <f aca="false">N193-L193</f>
        <v>-0.0123715202659906</v>
      </c>
      <c r="AH193" s="13" t="n">
        <v>36256</v>
      </c>
      <c r="AI193" s="19" t="n">
        <v>-0.00112518551211422</v>
      </c>
      <c r="AJ193" s="19" t="n">
        <v>-2.88370568811891E-005</v>
      </c>
      <c r="BP193" s="13" t="n">
        <v>36256</v>
      </c>
      <c r="BQ193" s="16" t="n">
        <v>0.000390007578021747</v>
      </c>
      <c r="BR193" s="16" t="n">
        <v>-0.00137219014686457</v>
      </c>
    </row>
    <row r="194" customFormat="false" ht="12.75" hidden="false" customHeight="false" outlineLevel="0" collapsed="false">
      <c r="A194" s="13" t="n">
        <v>36287</v>
      </c>
      <c r="B194" s="1" t="n">
        <v>4.48600006103516</v>
      </c>
      <c r="C194" s="2" t="n">
        <v>12295.0595703125</v>
      </c>
      <c r="D194" s="1" t="n">
        <v>38.125</v>
      </c>
      <c r="K194" s="13" t="n">
        <v>36287</v>
      </c>
      <c r="L194" s="1" t="n">
        <f aca="false">B193/100/250</f>
        <v>0.000179680004119873</v>
      </c>
      <c r="M194" s="1" t="n">
        <f aca="false">(C194-C193)/C193</f>
        <v>0.00780580480036783</v>
      </c>
      <c r="N194" s="1" t="n">
        <f aca="false">(D194-D193)/D193</f>
        <v>0.00328947368421053</v>
      </c>
      <c r="O194" s="1" t="n">
        <f aca="false">M194-L194</f>
        <v>0.00762612479624796</v>
      </c>
      <c r="P194" s="1" t="n">
        <f aca="false">N194-L194</f>
        <v>0.00310979368009065</v>
      </c>
      <c r="AH194" s="13" t="n">
        <v>36257</v>
      </c>
      <c r="AI194" s="19" t="n">
        <v>0.00158102771255488</v>
      </c>
      <c r="AJ194" s="19" t="n">
        <v>-0.00968096710103265</v>
      </c>
      <c r="BP194" s="13" t="n">
        <v>36257</v>
      </c>
      <c r="BQ194" s="16" t="n">
        <v>-0.0023497313514377</v>
      </c>
      <c r="BR194" s="16" t="n">
        <v>-0.00557884804024442</v>
      </c>
    </row>
    <row r="195" customFormat="false" ht="12.75" hidden="false" customHeight="false" outlineLevel="0" collapsed="false">
      <c r="A195" s="13" t="n">
        <v>36290</v>
      </c>
      <c r="B195" s="1" t="n">
        <v>4.48600006103516</v>
      </c>
      <c r="C195" s="2" t="n">
        <v>12290.6904296875</v>
      </c>
      <c r="D195" s="1" t="n">
        <v>37.5940017700195</v>
      </c>
      <c r="K195" s="13" t="n">
        <v>36290</v>
      </c>
      <c r="L195" s="1" t="n">
        <f aca="false">B194/100/250</f>
        <v>0.000179440002441406</v>
      </c>
      <c r="M195" s="1" t="n">
        <f aca="false">(C195-C194)/C194</f>
        <v>-0.000355357418157589</v>
      </c>
      <c r="N195" s="1" t="n">
        <f aca="false">(D195-D194)/D194</f>
        <v>-0.0139278224257172</v>
      </c>
      <c r="O195" s="1" t="n">
        <f aca="false">M195-L195</f>
        <v>-0.000534797420598995</v>
      </c>
      <c r="P195" s="1" t="n">
        <f aca="false">N195-L195</f>
        <v>-0.0141072624281586</v>
      </c>
      <c r="AH195" s="13" t="n">
        <v>36258</v>
      </c>
      <c r="AI195" s="19" t="n">
        <v>0.00615564114619907</v>
      </c>
      <c r="AJ195" s="19" t="n">
        <v>0.015650805287288</v>
      </c>
      <c r="BP195" s="13" t="n">
        <v>36258</v>
      </c>
      <c r="BQ195" s="16" t="n">
        <v>0.00365807251185129</v>
      </c>
      <c r="BR195" s="16" t="n">
        <v>0.0183197739155322</v>
      </c>
    </row>
    <row r="196" customFormat="false" ht="12.75" hidden="false" customHeight="false" outlineLevel="0" collapsed="false">
      <c r="A196" s="13" t="n">
        <v>36291</v>
      </c>
      <c r="B196" s="1" t="n">
        <v>4.48600006103516</v>
      </c>
      <c r="C196" s="2" t="n">
        <v>12434.9404296875</v>
      </c>
      <c r="D196" s="1" t="n">
        <v>37.5625</v>
      </c>
      <c r="K196" s="13" t="n">
        <v>36291</v>
      </c>
      <c r="L196" s="1" t="n">
        <f aca="false">B195/100/250</f>
        <v>0.000179440002441406</v>
      </c>
      <c r="M196" s="1" t="n">
        <f aca="false">(C196-C195)/C195</f>
        <v>0.0117365253665141</v>
      </c>
      <c r="N196" s="1" t="n">
        <f aca="false">(D196-D195)/D195</f>
        <v>-0.000837946707888206</v>
      </c>
      <c r="O196" s="1" t="n">
        <f aca="false">M196-L196</f>
        <v>0.0115570853640727</v>
      </c>
      <c r="P196" s="1" t="n">
        <f aca="false">N196-L196</f>
        <v>-0.00101738671032961</v>
      </c>
      <c r="AH196" s="13" t="n">
        <v>36259</v>
      </c>
      <c r="AI196" s="19" t="n">
        <v>0.00217008994647924</v>
      </c>
      <c r="AJ196" s="19" t="n">
        <v>-0.000386251356548027</v>
      </c>
      <c r="BP196" s="13" t="n">
        <v>36259</v>
      </c>
      <c r="BQ196" s="16" t="n">
        <v>0.00246554173101238</v>
      </c>
      <c r="BR196" s="16" t="n">
        <v>-0.000510463135588002</v>
      </c>
    </row>
    <row r="197" customFormat="false" ht="12.75" hidden="false" customHeight="false" outlineLevel="0" collapsed="false">
      <c r="A197" s="13" t="n">
        <v>36292</v>
      </c>
      <c r="B197" s="1" t="n">
        <v>4.4520001411438</v>
      </c>
      <c r="C197" s="2" t="n">
        <v>12510.3896484375</v>
      </c>
      <c r="D197" s="1" t="n">
        <v>37.25</v>
      </c>
      <c r="K197" s="13" t="n">
        <v>36292</v>
      </c>
      <c r="L197" s="1" t="n">
        <f aca="false">B196/100/250</f>
        <v>0.000179440002441406</v>
      </c>
      <c r="M197" s="1" t="n">
        <f aca="false">(C197-C196)/C196</f>
        <v>0.00606751750654716</v>
      </c>
      <c r="N197" s="1" t="n">
        <f aca="false">(D197-D196)/D196</f>
        <v>-0.00831946755407654</v>
      </c>
      <c r="O197" s="1" t="n">
        <f aca="false">M197-L197</f>
        <v>0.00588807750410576</v>
      </c>
      <c r="P197" s="1" t="n">
        <f aca="false">N197-L197</f>
        <v>-0.00849890755651795</v>
      </c>
      <c r="AH197" s="13" t="n">
        <v>36262</v>
      </c>
      <c r="AI197" s="19" t="n">
        <v>0.00403051985784455</v>
      </c>
      <c r="AJ197" s="19" t="n">
        <v>-0.0364034888300699</v>
      </c>
      <c r="BP197" s="13" t="n">
        <v>36262</v>
      </c>
      <c r="BQ197" s="16" t="n">
        <v>0.000720388496414112</v>
      </c>
      <c r="BR197" s="16" t="n">
        <v>-0.032923117466961</v>
      </c>
    </row>
    <row r="198" customFormat="false" ht="12.75" hidden="false" customHeight="false" outlineLevel="0" collapsed="false">
      <c r="A198" s="13" t="n">
        <v>36293</v>
      </c>
      <c r="B198" s="1" t="n">
        <v>4.47599983215332</v>
      </c>
      <c r="C198" s="2" t="n">
        <v>12549.0498046875</v>
      </c>
      <c r="D198" s="1" t="n">
        <v>37.2815017700195</v>
      </c>
      <c r="K198" s="13" t="n">
        <v>36293</v>
      </c>
      <c r="L198" s="1" t="n">
        <f aca="false">B197/100/250</f>
        <v>0.000178080005645752</v>
      </c>
      <c r="M198" s="1" t="n">
        <f aca="false">(C198-C197)/C197</f>
        <v>0.00309024397612016</v>
      </c>
      <c r="N198" s="1" t="n">
        <f aca="false">(D198-D197)/D197</f>
        <v>0.00084568510119547</v>
      </c>
      <c r="O198" s="1" t="n">
        <f aca="false">M198-L198</f>
        <v>0.00291216397047441</v>
      </c>
      <c r="P198" s="1" t="n">
        <f aca="false">N198-L198</f>
        <v>0.000667605095549718</v>
      </c>
      <c r="AH198" s="13" t="n">
        <v>36263</v>
      </c>
      <c r="AI198" s="19" t="n">
        <v>-0.00151853180581817</v>
      </c>
      <c r="AJ198" s="19" t="n">
        <v>0.0648659179438728</v>
      </c>
      <c r="BP198" s="13" t="n">
        <v>36263</v>
      </c>
      <c r="BQ198" s="16" t="n">
        <v>-0.00189608405796392</v>
      </c>
      <c r="BR198" s="16" t="n">
        <v>0.0654122701876262</v>
      </c>
    </row>
    <row r="199" customFormat="false" ht="12.75" hidden="false" customHeight="false" outlineLevel="0" collapsed="false">
      <c r="A199" s="13" t="n">
        <v>36294</v>
      </c>
      <c r="B199" s="1" t="n">
        <v>4.52199983596802</v>
      </c>
      <c r="C199" s="2" t="n">
        <v>12295.33984375</v>
      </c>
      <c r="D199" s="1" t="n">
        <v>36.375</v>
      </c>
      <c r="K199" s="13" t="n">
        <v>36294</v>
      </c>
      <c r="L199" s="1" t="n">
        <f aca="false">B198/100/250</f>
        <v>0.000179039993286133</v>
      </c>
      <c r="M199" s="1" t="n">
        <f aca="false">(C199-C198)/C198</f>
        <v>-0.0202174638627006</v>
      </c>
      <c r="N199" s="1" t="n">
        <f aca="false">(D199-D198)/D198</f>
        <v>-0.0243150551072626</v>
      </c>
      <c r="O199" s="1" t="n">
        <f aca="false">M199-L199</f>
        <v>-0.0203965038559868</v>
      </c>
      <c r="P199" s="1" t="n">
        <f aca="false">N199-L199</f>
        <v>-0.0244940951005487</v>
      </c>
      <c r="AH199" s="13" t="n">
        <v>36264</v>
      </c>
      <c r="AI199" s="19" t="n">
        <v>-0.00694087377770827</v>
      </c>
      <c r="AJ199" s="19" t="n">
        <v>0.0285676185988252</v>
      </c>
      <c r="BP199" s="13" t="n">
        <v>36264</v>
      </c>
      <c r="BQ199" s="16" t="n">
        <v>-0.00951160893513373</v>
      </c>
      <c r="BR199" s="16" t="n">
        <v>0.0313047537501471</v>
      </c>
    </row>
    <row r="200" customFormat="false" ht="12.75" hidden="false" customHeight="false" outlineLevel="0" collapsed="false">
      <c r="A200" s="13" t="n">
        <v>36297</v>
      </c>
      <c r="B200" s="1" t="n">
        <v>4.54099988937378</v>
      </c>
      <c r="C200" s="2" t="n">
        <v>12293.7802734375</v>
      </c>
      <c r="D200" s="1" t="n">
        <v>36.75</v>
      </c>
      <c r="K200" s="13" t="n">
        <v>36297</v>
      </c>
      <c r="L200" s="1" t="n">
        <f aca="false">B199/100/250</f>
        <v>0.000180879993438721</v>
      </c>
      <c r="M200" s="1" t="n">
        <f aca="false">(C200-C199)/C199</f>
        <v>-0.000126842391696295</v>
      </c>
      <c r="N200" s="1" t="n">
        <f aca="false">(D200-D199)/D199</f>
        <v>0.0103092783505155</v>
      </c>
      <c r="O200" s="1" t="n">
        <f aca="false">M200-L200</f>
        <v>-0.000307722385135016</v>
      </c>
      <c r="P200" s="1" t="n">
        <f aca="false">N200-L200</f>
        <v>0.0101283983570767</v>
      </c>
      <c r="AH200" s="13" t="n">
        <v>36265</v>
      </c>
      <c r="AI200" s="19" t="n">
        <v>-0.00118153814507492</v>
      </c>
      <c r="AJ200" s="19" t="n">
        <v>0.0251334765464759</v>
      </c>
      <c r="BP200" s="13" t="n">
        <v>36265</v>
      </c>
      <c r="BQ200" s="16" t="n">
        <v>0.00186258743016495</v>
      </c>
      <c r="BR200" s="16" t="n">
        <v>0.0222561509742877</v>
      </c>
    </row>
    <row r="201" customFormat="false" ht="12.75" hidden="false" customHeight="false" outlineLevel="0" collapsed="false">
      <c r="A201" s="13" t="n">
        <v>36298</v>
      </c>
      <c r="B201" s="1" t="n">
        <v>4.52699995040894</v>
      </c>
      <c r="C201" s="2" t="n">
        <v>12256.099609375</v>
      </c>
      <c r="D201" s="1" t="n">
        <v>36.2815017700195</v>
      </c>
      <c r="K201" s="13" t="n">
        <v>36298</v>
      </c>
      <c r="L201" s="1" t="n">
        <f aca="false">B200/100/250</f>
        <v>0.000181639995574951</v>
      </c>
      <c r="M201" s="1" t="n">
        <f aca="false">(C201-C200)/C200</f>
        <v>-0.0030650185072784</v>
      </c>
      <c r="N201" s="1" t="n">
        <f aca="false">(D201-D200)/D200</f>
        <v>-0.0127482511559311</v>
      </c>
      <c r="O201" s="1" t="n">
        <f aca="false">M201-L201</f>
        <v>-0.00324665850285335</v>
      </c>
      <c r="P201" s="1" t="n">
        <f aca="false">N201-L201</f>
        <v>-0.0129298911515061</v>
      </c>
      <c r="AH201" s="13" t="n">
        <v>36266</v>
      </c>
      <c r="AI201" s="19" t="n">
        <v>-0.0007692810109957</v>
      </c>
      <c r="AJ201" s="19" t="n">
        <v>0.00784725782106402</v>
      </c>
      <c r="BP201" s="13" t="n">
        <v>36266</v>
      </c>
      <c r="BQ201" s="16" t="n">
        <v>-0.00481487496759656</v>
      </c>
      <c r="BR201" s="16" t="n">
        <v>0.0120612517791908</v>
      </c>
    </row>
    <row r="202" customFormat="false" ht="12.75" hidden="false" customHeight="false" outlineLevel="0" collapsed="false">
      <c r="A202" s="13" t="n">
        <v>36299</v>
      </c>
      <c r="B202" s="1" t="n">
        <v>4.49100017547607</v>
      </c>
      <c r="C202" s="2" t="n">
        <v>12353.58984375</v>
      </c>
      <c r="D202" s="1" t="n">
        <v>36.5</v>
      </c>
      <c r="K202" s="13" t="n">
        <v>36299</v>
      </c>
      <c r="L202" s="1" t="n">
        <f aca="false">B201/100/250</f>
        <v>0.000181079998016357</v>
      </c>
      <c r="M202" s="1" t="n">
        <f aca="false">(C202-C201)/C201</f>
        <v>0.00795442575388562</v>
      </c>
      <c r="N202" s="1" t="n">
        <f aca="false">(D202-D201)/D201</f>
        <v>0.00602230391028136</v>
      </c>
      <c r="O202" s="1" t="n">
        <f aca="false">M202-L202</f>
        <v>0.00777334575586926</v>
      </c>
      <c r="P202" s="1" t="n">
        <f aca="false">N202-L202</f>
        <v>0.005841223912265</v>
      </c>
      <c r="AH202" s="13" t="n">
        <v>36269</v>
      </c>
      <c r="AI202" s="19" t="n">
        <v>-0.0116711807149563</v>
      </c>
      <c r="AJ202" s="19" t="n">
        <v>-0.0100799530995193</v>
      </c>
      <c r="BP202" s="13" t="n">
        <v>36269</v>
      </c>
      <c r="BQ202" s="16" t="n">
        <v>-0.0179441060949965</v>
      </c>
      <c r="BR202" s="16" t="n">
        <v>-0.00363862771795314</v>
      </c>
    </row>
    <row r="203" customFormat="false" ht="12.75" hidden="false" customHeight="false" outlineLevel="0" collapsed="false">
      <c r="A203" s="13" t="n">
        <v>36300</v>
      </c>
      <c r="B203" s="1" t="n">
        <v>4.48099994659424</v>
      </c>
      <c r="C203" s="2" t="n">
        <v>12317.6796875</v>
      </c>
      <c r="D203" s="1" t="n">
        <v>37.0315017700195</v>
      </c>
      <c r="K203" s="13" t="n">
        <v>36300</v>
      </c>
      <c r="L203" s="1" t="n">
        <f aca="false">B202/100/250</f>
        <v>0.000179640007019043</v>
      </c>
      <c r="M203" s="1" t="n">
        <f aca="false">(C203-C202)/C202</f>
        <v>-0.00290686000621656</v>
      </c>
      <c r="N203" s="1" t="n">
        <f aca="false">(D203-D202)/D202</f>
        <v>0.0145616923293022</v>
      </c>
      <c r="O203" s="1" t="n">
        <f aca="false">M203-L203</f>
        <v>-0.00308650001323561</v>
      </c>
      <c r="P203" s="1" t="n">
        <f aca="false">N203-L203</f>
        <v>0.0143820523222832</v>
      </c>
      <c r="AH203" s="13" t="n">
        <v>36270</v>
      </c>
      <c r="AI203" s="19" t="n">
        <v>0.00564508511676741</v>
      </c>
      <c r="AJ203" s="19" t="n">
        <v>-0.0260342333610642</v>
      </c>
      <c r="BP203" s="13" t="n">
        <v>36270</v>
      </c>
      <c r="BQ203" s="16" t="n">
        <v>0.00878746562457183</v>
      </c>
      <c r="BR203" s="16" t="n">
        <v>-0.0290080538598659</v>
      </c>
    </row>
    <row r="204" customFormat="false" ht="12.75" hidden="false" customHeight="false" outlineLevel="0" collapsed="false">
      <c r="A204" s="13" t="n">
        <v>36301</v>
      </c>
      <c r="B204" s="1" t="n">
        <v>4.47100019454956</v>
      </c>
      <c r="C204" s="2" t="n">
        <v>12253.4296875</v>
      </c>
      <c r="D204" s="1" t="n">
        <v>36.6565017700195</v>
      </c>
      <c r="K204" s="13" t="n">
        <v>36301</v>
      </c>
      <c r="L204" s="1" t="n">
        <f aca="false">B203/100/250</f>
        <v>0.00017923999786377</v>
      </c>
      <c r="M204" s="1" t="n">
        <f aca="false">(C204-C203)/C203</f>
        <v>-0.00521607978369506</v>
      </c>
      <c r="N204" s="1" t="n">
        <f aca="false">(D204-D203)/D203</f>
        <v>-0.0101265134298063</v>
      </c>
      <c r="O204" s="1" t="n">
        <f aca="false">M204-L204</f>
        <v>-0.00539531978155883</v>
      </c>
      <c r="P204" s="1" t="n">
        <f aca="false">N204-L204</f>
        <v>-0.0103057534276701</v>
      </c>
      <c r="AH204" s="13" t="n">
        <v>36271</v>
      </c>
      <c r="AI204" s="19" t="n">
        <v>0.0117211388746746</v>
      </c>
      <c r="AJ204" s="19" t="n">
        <v>-0.0109462547486448</v>
      </c>
      <c r="BP204" s="13" t="n">
        <v>36271</v>
      </c>
      <c r="BQ204" s="16" t="n">
        <v>0.0106123760869877</v>
      </c>
      <c r="BR204" s="16" t="n">
        <v>-0.00966673195882171</v>
      </c>
    </row>
    <row r="205" customFormat="false" ht="12.75" hidden="false" customHeight="false" outlineLevel="0" collapsed="false">
      <c r="A205" s="13" t="n">
        <v>36304</v>
      </c>
      <c r="B205" s="1" t="n">
        <v>4.5019998550415</v>
      </c>
      <c r="C205" s="2" t="n">
        <v>12016.4501953125</v>
      </c>
      <c r="D205" s="1" t="n">
        <v>36.0625</v>
      </c>
      <c r="K205" s="13" t="n">
        <v>36304</v>
      </c>
      <c r="L205" s="1" t="n">
        <f aca="false">B204/100/250</f>
        <v>0.000178840007781982</v>
      </c>
      <c r="M205" s="1" t="n">
        <f aca="false">(C205-C204)/C204</f>
        <v>-0.0193398500037298</v>
      </c>
      <c r="N205" s="1" t="n">
        <f aca="false">(D205-D204)/D204</f>
        <v>-0.0162045405681715</v>
      </c>
      <c r="O205" s="1" t="n">
        <f aca="false">M205-L205</f>
        <v>-0.0195186900115118</v>
      </c>
      <c r="P205" s="1" t="n">
        <f aca="false">N205-L205</f>
        <v>-0.0163833805759535</v>
      </c>
      <c r="AH205" s="13" t="n">
        <v>36272</v>
      </c>
      <c r="AI205" s="19" t="n">
        <v>0.00775961055577397</v>
      </c>
      <c r="AJ205" s="19" t="n">
        <v>0.0229908402946533</v>
      </c>
      <c r="BP205" s="13" t="n">
        <v>36272</v>
      </c>
      <c r="BQ205" s="16" t="n">
        <v>0.00939398677537272</v>
      </c>
      <c r="BR205" s="16" t="n">
        <v>0.0215260640658993</v>
      </c>
    </row>
    <row r="206" customFormat="false" ht="12.75" hidden="false" customHeight="false" outlineLevel="0" collapsed="false">
      <c r="A206" s="13" t="n">
        <v>36305</v>
      </c>
      <c r="B206" s="1" t="n">
        <v>4.51700019836426</v>
      </c>
      <c r="C206" s="2" t="n">
        <v>11812.5703125</v>
      </c>
      <c r="D206" s="1" t="n">
        <v>36.4375</v>
      </c>
      <c r="K206" s="13" t="n">
        <v>36305</v>
      </c>
      <c r="L206" s="1" t="n">
        <f aca="false">B205/100/250</f>
        <v>0.00018007999420166</v>
      </c>
      <c r="M206" s="1" t="n">
        <f aca="false">(C206-C205)/C205</f>
        <v>-0.0169667313972667</v>
      </c>
      <c r="N206" s="1" t="n">
        <f aca="false">(D206-D205)/D205</f>
        <v>0.0103986135181976</v>
      </c>
      <c r="O206" s="1" t="n">
        <f aca="false">M206-L206</f>
        <v>-0.0171468113914684</v>
      </c>
      <c r="P206" s="1" t="n">
        <f aca="false">N206-L206</f>
        <v>0.0102185335239959</v>
      </c>
      <c r="AH206" s="13" t="n">
        <v>36273</v>
      </c>
      <c r="AI206" s="19" t="n">
        <v>-0.000599729922139591</v>
      </c>
      <c r="AJ206" s="19" t="n">
        <v>0.00406573356552227</v>
      </c>
      <c r="BP206" s="13" t="n">
        <v>36273</v>
      </c>
      <c r="BQ206" s="16" t="n">
        <v>0.00364606412861683</v>
      </c>
      <c r="BR206" s="16" t="n">
        <v>-9.70049225319054E-006</v>
      </c>
    </row>
    <row r="207" customFormat="false" ht="12.75" hidden="false" customHeight="false" outlineLevel="0" collapsed="false">
      <c r="A207" s="13" t="n">
        <v>36306</v>
      </c>
      <c r="B207" s="1" t="n">
        <v>4.53200006484985</v>
      </c>
      <c r="C207" s="2" t="n">
        <v>11969.08984375</v>
      </c>
      <c r="D207" s="1" t="n">
        <v>36.5</v>
      </c>
      <c r="K207" s="13" t="n">
        <v>36306</v>
      </c>
      <c r="L207" s="1" t="n">
        <f aca="false">B206/100/250</f>
        <v>0.00018068000793457</v>
      </c>
      <c r="M207" s="1" t="n">
        <f aca="false">(C207-C206)/C206</f>
        <v>0.0132502518172842</v>
      </c>
      <c r="N207" s="1" t="n">
        <f aca="false">(D207-D206)/D206</f>
        <v>0.00171526586620926</v>
      </c>
      <c r="O207" s="1" t="n">
        <f aca="false">M207-L207</f>
        <v>0.0130695718093496</v>
      </c>
      <c r="P207" s="1" t="n">
        <f aca="false">N207-L207</f>
        <v>0.00153458585827469</v>
      </c>
      <c r="AH207" s="13" t="n">
        <v>36276</v>
      </c>
      <c r="AI207" s="19" t="n">
        <v>0.00226756596598492</v>
      </c>
      <c r="AJ207" s="19" t="n">
        <v>-0.00787450857071328</v>
      </c>
      <c r="BP207" s="13" t="n">
        <v>36276</v>
      </c>
      <c r="BQ207" s="16" t="n">
        <v>0.00763317007498602</v>
      </c>
      <c r="BR207" s="16" t="n">
        <v>-0.0130679526836817</v>
      </c>
    </row>
    <row r="208" customFormat="false" ht="12.75" hidden="false" customHeight="false" outlineLevel="0" collapsed="false">
      <c r="A208" s="13" t="n">
        <v>36307</v>
      </c>
      <c r="B208" s="1" t="n">
        <v>4.5019998550415</v>
      </c>
      <c r="C208" s="2" t="n">
        <v>11799.7001953125</v>
      </c>
      <c r="D208" s="1" t="n">
        <v>35.25</v>
      </c>
      <c r="K208" s="13" t="n">
        <v>36307</v>
      </c>
      <c r="L208" s="1" t="n">
        <f aca="false">B207/100/250</f>
        <v>0.000181280002593994</v>
      </c>
      <c r="M208" s="1" t="n">
        <f aca="false">(C208-C207)/C207</f>
        <v>-0.0141522580788339</v>
      </c>
      <c r="N208" s="1" t="n">
        <f aca="false">(D208-D207)/D207</f>
        <v>-0.0342465753424658</v>
      </c>
      <c r="O208" s="1" t="n">
        <f aca="false">M208-L208</f>
        <v>-0.0143335380814279</v>
      </c>
      <c r="P208" s="1" t="n">
        <f aca="false">N208-L208</f>
        <v>-0.0344278553450597</v>
      </c>
      <c r="AH208" s="13" t="n">
        <v>36277</v>
      </c>
      <c r="AI208" s="19" t="n">
        <v>0.000256606480310385</v>
      </c>
      <c r="AJ208" s="19" t="n">
        <v>0.0196076633961523</v>
      </c>
      <c r="BP208" s="13" t="n">
        <v>36277</v>
      </c>
      <c r="BQ208" s="16" t="n">
        <v>-0.00602346856231972</v>
      </c>
      <c r="BR208" s="16" t="n">
        <v>0.0260598984348152</v>
      </c>
    </row>
    <row r="209" customFormat="false" ht="12.75" hidden="false" customHeight="false" outlineLevel="0" collapsed="false">
      <c r="A209" s="13" t="n">
        <v>36308</v>
      </c>
      <c r="B209" s="1" t="n">
        <v>4.51200008392334</v>
      </c>
      <c r="C209" s="2" t="n">
        <v>11976.75</v>
      </c>
      <c r="D209" s="1" t="n">
        <v>35.6875</v>
      </c>
      <c r="K209" s="13" t="n">
        <v>36308</v>
      </c>
      <c r="L209" s="1" t="n">
        <f aca="false">B208/100/250</f>
        <v>0.00018007999420166</v>
      </c>
      <c r="M209" s="1" t="n">
        <f aca="false">(C209-C208)/C208</f>
        <v>0.0150046019608052</v>
      </c>
      <c r="N209" s="1" t="n">
        <f aca="false">(D209-D208)/D208</f>
        <v>0.0124113475177305</v>
      </c>
      <c r="O209" s="1" t="n">
        <f aca="false">M209-L209</f>
        <v>0.0148245219666036</v>
      </c>
      <c r="P209" s="1" t="n">
        <f aca="false">N209-L209</f>
        <v>0.0122312675235288</v>
      </c>
      <c r="AH209" s="13" t="n">
        <v>36278</v>
      </c>
      <c r="AI209" s="19" t="n">
        <v>-0.00407405795961422</v>
      </c>
      <c r="AJ209" s="19" t="n">
        <v>0.0324707265327213</v>
      </c>
      <c r="BP209" s="13" t="n">
        <v>36278</v>
      </c>
      <c r="BQ209" s="16" t="n">
        <v>-0.00644762995704466</v>
      </c>
      <c r="BR209" s="16" t="n">
        <v>0.0350190585284732</v>
      </c>
    </row>
    <row r="210" customFormat="false" ht="12.75" hidden="false" customHeight="false" outlineLevel="0" collapsed="false">
      <c r="A210" s="13" t="n">
        <v>36312</v>
      </c>
      <c r="B210" s="1" t="n">
        <v>4.52699995040894</v>
      </c>
      <c r="C210" s="2" t="n">
        <v>11902.5498046875</v>
      </c>
      <c r="D210" s="1" t="n">
        <v>36.25</v>
      </c>
      <c r="K210" s="13" t="n">
        <v>36312</v>
      </c>
      <c r="L210" s="1" t="n">
        <f aca="false">B209/100/250</f>
        <v>0.000180480003356934</v>
      </c>
      <c r="M210" s="1" t="n">
        <f aca="false">(C210-C209)/C209</f>
        <v>-0.00619535310601791</v>
      </c>
      <c r="N210" s="1" t="n">
        <f aca="false">(D210-D209)/D209</f>
        <v>0.0157618213660245</v>
      </c>
      <c r="O210" s="1" t="n">
        <f aca="false">M210-L210</f>
        <v>-0.00637583310937484</v>
      </c>
      <c r="P210" s="1" t="n">
        <f aca="false">N210-L210</f>
        <v>0.0155813413626676</v>
      </c>
      <c r="AH210" s="13" t="n">
        <v>36279</v>
      </c>
      <c r="AI210" s="19" t="n">
        <v>-0.00238450208925096</v>
      </c>
      <c r="AJ210" s="19" t="n">
        <v>0.0299873198641296</v>
      </c>
      <c r="BP210" s="13" t="n">
        <v>36279</v>
      </c>
      <c r="BQ210" s="16" t="n">
        <v>-0.00276562553700989</v>
      </c>
      <c r="BR210" s="16" t="n">
        <v>0.0305434033147877</v>
      </c>
    </row>
    <row r="211" customFormat="false" ht="12.75" hidden="false" customHeight="false" outlineLevel="0" collapsed="false">
      <c r="A211" s="13" t="n">
        <v>36313</v>
      </c>
      <c r="B211" s="1" t="n">
        <v>4.61600017547607</v>
      </c>
      <c r="C211" s="2" t="n">
        <v>11894.6396484375</v>
      </c>
      <c r="D211" s="1" t="n">
        <v>37.4375</v>
      </c>
      <c r="K211" s="13" t="n">
        <v>36313</v>
      </c>
      <c r="L211" s="1" t="n">
        <f aca="false">B210/100/250</f>
        <v>0.000181079998016357</v>
      </c>
      <c r="M211" s="1" t="n">
        <f aca="false">(C211-C210)/C210</f>
        <v>-0.000664576614238136</v>
      </c>
      <c r="N211" s="1" t="n">
        <f aca="false">(D211-D210)/D210</f>
        <v>0.0327586206896552</v>
      </c>
      <c r="O211" s="1" t="n">
        <f aca="false">M211-L211</f>
        <v>-0.000845656612254493</v>
      </c>
      <c r="P211" s="1" t="n">
        <f aca="false">N211-L211</f>
        <v>0.0325775406916388</v>
      </c>
      <c r="AH211" s="13" t="n">
        <v>36280</v>
      </c>
      <c r="AI211" s="19" t="n">
        <v>-0.0016978694612774</v>
      </c>
      <c r="AJ211" s="19" t="n">
        <v>0.0184145613485917</v>
      </c>
      <c r="BP211" s="13" t="n">
        <v>36280</v>
      </c>
      <c r="BQ211" s="16" t="n">
        <v>0.00183425107067076</v>
      </c>
      <c r="BR211" s="16" t="n">
        <v>0.0150576408212211</v>
      </c>
    </row>
    <row r="212" customFormat="false" ht="12.75" hidden="false" customHeight="false" outlineLevel="0" collapsed="false">
      <c r="A212" s="13" t="n">
        <v>36314</v>
      </c>
      <c r="B212" s="1" t="n">
        <v>4.49200010299683</v>
      </c>
      <c r="C212" s="2" t="n">
        <v>11927.330078125</v>
      </c>
      <c r="D212" s="1" t="n">
        <v>38.21875</v>
      </c>
      <c r="K212" s="13" t="n">
        <v>36314</v>
      </c>
      <c r="L212" s="1" t="n">
        <f aca="false">B211/100/250</f>
        <v>0.000184640007019043</v>
      </c>
      <c r="M212" s="1" t="n">
        <f aca="false">(C212-C211)/C211</f>
        <v>0.00274833291749147</v>
      </c>
      <c r="N212" s="1" t="n">
        <f aca="false">(D212-D211)/D211</f>
        <v>0.0208681135225376</v>
      </c>
      <c r="O212" s="1" t="n">
        <f aca="false">M212-L212</f>
        <v>0.00256369291047243</v>
      </c>
      <c r="P212" s="1" t="n">
        <f aca="false">N212-L212</f>
        <v>0.0206834735155185</v>
      </c>
      <c r="AH212" s="13" t="n">
        <v>36283</v>
      </c>
      <c r="AI212" s="19" t="n">
        <v>0.00488566612505931</v>
      </c>
      <c r="AJ212" s="19" t="n">
        <v>0.000758698922699687</v>
      </c>
      <c r="BP212" s="13" t="n">
        <v>36283</v>
      </c>
      <c r="BQ212" s="16" t="n">
        <v>-0.000924594253924546</v>
      </c>
      <c r="BR212" s="16" t="n">
        <v>0.00674523930427754</v>
      </c>
    </row>
    <row r="213" customFormat="false" ht="12.75" hidden="false" customHeight="false" outlineLevel="0" collapsed="false">
      <c r="A213" s="13" t="n">
        <v>36315</v>
      </c>
      <c r="B213" s="1" t="n">
        <v>4.41100025177002</v>
      </c>
      <c r="C213" s="2" t="n">
        <v>12152.33984375</v>
      </c>
      <c r="D213" s="1" t="n">
        <v>39.46875</v>
      </c>
      <c r="K213" s="13" t="n">
        <v>36315</v>
      </c>
      <c r="L213" s="1" t="n">
        <f aca="false">B212/100/250</f>
        <v>0.000179680004119873</v>
      </c>
      <c r="M213" s="1" t="n">
        <f aca="false">(C213-C212)/C212</f>
        <v>0.0188650573222312</v>
      </c>
      <c r="N213" s="1" t="n">
        <f aca="false">(D213-D212)/D212</f>
        <v>0.0327064595257563</v>
      </c>
      <c r="O213" s="1" t="n">
        <f aca="false">M213-L213</f>
        <v>0.0186853773181113</v>
      </c>
      <c r="P213" s="1" t="n">
        <f aca="false">N213-L213</f>
        <v>0.0325267795216365</v>
      </c>
      <c r="AH213" s="13" t="n">
        <v>36284</v>
      </c>
      <c r="AI213" s="19" t="n">
        <v>-0.0069974816970489</v>
      </c>
      <c r="AJ213" s="19" t="n">
        <v>0.0134238283987965</v>
      </c>
      <c r="BP213" s="13" t="n">
        <v>36284</v>
      </c>
      <c r="BQ213" s="16" t="n">
        <v>-0.00640182379319452</v>
      </c>
      <c r="BR213" s="16" t="n">
        <v>0.0130078904961628</v>
      </c>
    </row>
    <row r="214" customFormat="false" ht="12.75" hidden="false" customHeight="false" outlineLevel="0" collapsed="false">
      <c r="A214" s="13" t="n">
        <v>36318</v>
      </c>
      <c r="B214" s="1" t="n">
        <v>4.39599990844727</v>
      </c>
      <c r="C214" s="2" t="n">
        <v>12239.5302734375</v>
      </c>
      <c r="D214" s="1" t="n">
        <v>38.96875</v>
      </c>
      <c r="K214" s="13" t="n">
        <v>36318</v>
      </c>
      <c r="L214" s="1" t="n">
        <f aca="false">B213/100/250</f>
        <v>0.000176440010070801</v>
      </c>
      <c r="M214" s="1" t="n">
        <f aca="false">(C214-C213)/C213</f>
        <v>0.00717478533422865</v>
      </c>
      <c r="N214" s="1" t="n">
        <f aca="false">(D214-D213)/D213</f>
        <v>-0.0126682501979414</v>
      </c>
      <c r="O214" s="1" t="n">
        <f aca="false">M214-L214</f>
        <v>0.00699834532415785</v>
      </c>
      <c r="P214" s="1" t="n">
        <f aca="false">N214-L214</f>
        <v>-0.0128446902080122</v>
      </c>
      <c r="AH214" s="13" t="n">
        <v>36285</v>
      </c>
      <c r="AI214" s="19" t="n">
        <v>0.00435576707037823</v>
      </c>
      <c r="AJ214" s="19" t="n">
        <v>0.00530806240281611</v>
      </c>
      <c r="BP214" s="13" t="n">
        <v>36285</v>
      </c>
      <c r="BQ214" s="16" t="n">
        <v>0.00638908915579771</v>
      </c>
      <c r="BR214" s="16" t="n">
        <v>0.0034549803190751</v>
      </c>
    </row>
    <row r="215" customFormat="false" ht="12.75" hidden="false" customHeight="false" outlineLevel="0" collapsed="false">
      <c r="A215" s="13" t="n">
        <v>36319</v>
      </c>
      <c r="B215" s="1" t="n">
        <v>4.48600006103516</v>
      </c>
      <c r="C215" s="2" t="n">
        <v>12100.7001953125</v>
      </c>
      <c r="D215" s="1" t="n">
        <v>38.65625</v>
      </c>
      <c r="K215" s="13" t="n">
        <v>36319</v>
      </c>
      <c r="L215" s="1" t="n">
        <f aca="false">B214/100/250</f>
        <v>0.000175839996337891</v>
      </c>
      <c r="M215" s="1" t="n">
        <f aca="false">(C215-C214)/C214</f>
        <v>-0.0113427619380371</v>
      </c>
      <c r="N215" s="1" t="n">
        <f aca="false">(D215-D214)/D214</f>
        <v>-0.00801924619085806</v>
      </c>
      <c r="O215" s="1" t="n">
        <f aca="false">M215-L215</f>
        <v>-0.011518601934375</v>
      </c>
      <c r="P215" s="1" t="n">
        <f aca="false">N215-L215</f>
        <v>-0.00819508618719595</v>
      </c>
      <c r="AH215" s="13" t="n">
        <v>36286</v>
      </c>
      <c r="AI215" s="19" t="n">
        <v>-0.00479736678094975</v>
      </c>
      <c r="AJ215" s="19" t="n">
        <v>-0.00757415348504089</v>
      </c>
      <c r="BP215" s="13" t="n">
        <v>36286</v>
      </c>
      <c r="BQ215" s="16" t="n">
        <v>-0.00790410201311019</v>
      </c>
      <c r="BR215" s="16" t="n">
        <v>-0.00428757826035726</v>
      </c>
    </row>
    <row r="216" customFormat="false" ht="12.75" hidden="false" customHeight="false" outlineLevel="0" collapsed="false">
      <c r="A216" s="13" t="n">
        <v>36320</v>
      </c>
      <c r="B216" s="1" t="n">
        <v>4.47200012207031</v>
      </c>
      <c r="C216" s="2" t="n">
        <v>12120.98046875</v>
      </c>
      <c r="D216" s="1" t="n">
        <v>39.15625</v>
      </c>
      <c r="K216" s="13" t="n">
        <v>36320</v>
      </c>
      <c r="L216" s="1" t="n">
        <f aca="false">B215/100/250</f>
        <v>0.000179440002441406</v>
      </c>
      <c r="M216" s="1" t="n">
        <f aca="false">(C216-C215)/C215</f>
        <v>0.00167595867265235</v>
      </c>
      <c r="N216" s="1" t="n">
        <f aca="false">(D216-D215)/D215</f>
        <v>0.0129345189975748</v>
      </c>
      <c r="O216" s="1" t="n">
        <f aca="false">M216-L216</f>
        <v>0.00149651867021095</v>
      </c>
      <c r="P216" s="1" t="n">
        <f aca="false">N216-L216</f>
        <v>0.0127550789951334</v>
      </c>
      <c r="AH216" s="13" t="n">
        <v>36287</v>
      </c>
      <c r="AI216" s="19" t="n">
        <v>0.00365097497508019</v>
      </c>
      <c r="AJ216" s="19" t="n">
        <v>-0.000541181294989536</v>
      </c>
      <c r="BP216" s="13" t="n">
        <v>36287</v>
      </c>
      <c r="BQ216" s="16" t="n">
        <v>0.00409058778134028</v>
      </c>
      <c r="BR216" s="16" t="n">
        <v>-0.000801114097129749</v>
      </c>
    </row>
    <row r="217" customFormat="false" ht="12.75" hidden="false" customHeight="false" outlineLevel="0" collapsed="false">
      <c r="A217" s="13" t="n">
        <v>36321</v>
      </c>
      <c r="B217" s="1" t="n">
        <v>4.54699993133545</v>
      </c>
      <c r="C217" s="2" t="n">
        <v>11982.009765625</v>
      </c>
      <c r="D217" s="1" t="n">
        <v>39.28125</v>
      </c>
      <c r="K217" s="13" t="n">
        <v>36321</v>
      </c>
      <c r="L217" s="1" t="n">
        <f aca="false">B216/100/250</f>
        <v>0.000178880004882813</v>
      </c>
      <c r="M217" s="1" t="n">
        <f aca="false">(C217-C216)/C216</f>
        <v>-0.0114653021249635</v>
      </c>
      <c r="N217" s="1" t="n">
        <f aca="false">(D217-D216)/D216</f>
        <v>0.00319233838786911</v>
      </c>
      <c r="O217" s="1" t="n">
        <f aca="false">M217-L217</f>
        <v>-0.0116441821298463</v>
      </c>
      <c r="P217" s="1" t="n">
        <f aca="false">N217-L217</f>
        <v>0.0030134583829863</v>
      </c>
      <c r="AH217" s="13" t="n">
        <v>36290</v>
      </c>
      <c r="AI217" s="19" t="n">
        <v>-0.000256032002033983</v>
      </c>
      <c r="AJ217" s="19" t="n">
        <v>-0.0138512304261246</v>
      </c>
      <c r="BP217" s="13" t="n">
        <v>36290</v>
      </c>
      <c r="BQ217" s="16" t="n">
        <v>0.00292009916012283</v>
      </c>
      <c r="BR217" s="16" t="n">
        <v>-0.01684792158584</v>
      </c>
    </row>
    <row r="218" customFormat="false" ht="12.75" hidden="false" customHeight="false" outlineLevel="0" collapsed="false">
      <c r="A218" s="13" t="n">
        <v>36322</v>
      </c>
      <c r="B218" s="1" t="n">
        <v>4.60599994659424</v>
      </c>
      <c r="C218" s="2" t="n">
        <v>11885.26953125</v>
      </c>
      <c r="D218" s="1" t="n">
        <v>40.4375</v>
      </c>
      <c r="K218" s="13" t="n">
        <v>36322</v>
      </c>
      <c r="L218" s="1" t="n">
        <f aca="false">B217/100/250</f>
        <v>0.000181879997253418</v>
      </c>
      <c r="M218" s="1" t="n">
        <f aca="false">(C218-C217)/C217</f>
        <v>-0.00807379031291867</v>
      </c>
      <c r="N218" s="1" t="n">
        <f aca="false">(D218-D217)/D217</f>
        <v>0.0294351630867144</v>
      </c>
      <c r="O218" s="1" t="n">
        <f aca="false">M218-L218</f>
        <v>-0.00825567031017209</v>
      </c>
      <c r="P218" s="1" t="n">
        <f aca="false">N218-L218</f>
        <v>0.029253283089461</v>
      </c>
      <c r="AH218" s="13" t="n">
        <v>36291</v>
      </c>
      <c r="AI218" s="19" t="n">
        <v>0.00553290571246025</v>
      </c>
      <c r="AJ218" s="19" t="n">
        <v>-0.00655029242278986</v>
      </c>
      <c r="BP218" s="13" t="n">
        <v>36291</v>
      </c>
      <c r="BQ218" s="16" t="n">
        <v>0.00513757622027859</v>
      </c>
      <c r="BR218" s="16" t="n">
        <v>-0.0059755229281668</v>
      </c>
    </row>
    <row r="219" customFormat="false" ht="12.75" hidden="false" customHeight="false" outlineLevel="0" collapsed="false">
      <c r="A219" s="13" t="n">
        <v>36325</v>
      </c>
      <c r="B219" s="1" t="n">
        <v>4.5770001411438</v>
      </c>
      <c r="C219" s="2" t="n">
        <v>11829.3798828125</v>
      </c>
      <c r="D219" s="1" t="n">
        <v>41.09375</v>
      </c>
      <c r="K219" s="13" t="n">
        <v>36325</v>
      </c>
      <c r="L219" s="1" t="n">
        <f aca="false">B218/100/250</f>
        <v>0.00018423999786377</v>
      </c>
      <c r="M219" s="1" t="n">
        <f aca="false">(C219-C218)/C218</f>
        <v>-0.0047024300366558</v>
      </c>
      <c r="N219" s="1" t="n">
        <f aca="false">(D219-D218)/D218</f>
        <v>0.0162287480680062</v>
      </c>
      <c r="O219" s="1" t="n">
        <f aca="false">M219-L219</f>
        <v>-0.00488667003451957</v>
      </c>
      <c r="P219" s="1" t="n">
        <f aca="false">N219-L219</f>
        <v>0.0160445080701424</v>
      </c>
      <c r="AH219" s="13" t="n">
        <v>36292</v>
      </c>
      <c r="AI219" s="19" t="n">
        <v>0.00281889218878235</v>
      </c>
      <c r="AJ219" s="19" t="n">
        <v>-0.0113177997453003</v>
      </c>
      <c r="BP219" s="13" t="n">
        <v>36292</v>
      </c>
      <c r="BQ219" s="16" t="n">
        <v>0.00500669646183405</v>
      </c>
      <c r="BR219" s="16" t="n">
        <v>-0.0133261640159106</v>
      </c>
    </row>
    <row r="220" customFormat="false" ht="12.75" hidden="false" customHeight="false" outlineLevel="0" collapsed="false">
      <c r="A220" s="13" t="n">
        <v>36326</v>
      </c>
      <c r="B220" s="1" t="n">
        <v>4.60699987411499</v>
      </c>
      <c r="C220" s="2" t="n">
        <v>11882.76953125</v>
      </c>
      <c r="D220" s="1" t="n">
        <v>39.71875</v>
      </c>
      <c r="K220" s="13" t="n">
        <v>36326</v>
      </c>
      <c r="L220" s="1" t="n">
        <f aca="false">B219/100/250</f>
        <v>0.000183080005645752</v>
      </c>
      <c r="M220" s="1" t="n">
        <f aca="false">(C220-C219)/C219</f>
        <v>0.00451330914776628</v>
      </c>
      <c r="N220" s="1" t="n">
        <f aca="false">(D220-D219)/D219</f>
        <v>-0.0334600760456274</v>
      </c>
      <c r="O220" s="1" t="n">
        <f aca="false">M220-L220</f>
        <v>0.00433022914212052</v>
      </c>
      <c r="P220" s="1" t="n">
        <f aca="false">N220-L220</f>
        <v>-0.0336431560512731</v>
      </c>
      <c r="AH220" s="13" t="n">
        <v>36293</v>
      </c>
      <c r="AI220" s="19" t="n">
        <v>0.00139418617759354</v>
      </c>
      <c r="AJ220" s="19" t="n">
        <v>-0.000726581082043818</v>
      </c>
      <c r="BP220" s="13" t="n">
        <v>36293</v>
      </c>
      <c r="BQ220" s="16" t="n">
        <v>-0.00302723399173396</v>
      </c>
      <c r="BR220" s="16" t="n">
        <v>0.00387291909292943</v>
      </c>
    </row>
    <row r="221" customFormat="false" ht="12.75" hidden="false" customHeight="false" outlineLevel="0" collapsed="false">
      <c r="A221" s="13" t="n">
        <v>36327</v>
      </c>
      <c r="B221" s="1" t="n">
        <v>4.53200006484985</v>
      </c>
      <c r="C221" s="2" t="n">
        <v>12144.8798828125</v>
      </c>
      <c r="D221" s="1" t="n">
        <v>39.1875</v>
      </c>
      <c r="K221" s="13" t="n">
        <v>36327</v>
      </c>
      <c r="L221" s="1" t="n">
        <f aca="false">B220/100/250</f>
        <v>0.0001842799949646</v>
      </c>
      <c r="M221" s="1" t="n">
        <f aca="false">(C221-C220)/C220</f>
        <v>0.0220580186187393</v>
      </c>
      <c r="N221" s="1" t="n">
        <f aca="false">(D221-D220)/D220</f>
        <v>-0.013375295043273</v>
      </c>
      <c r="O221" s="1" t="n">
        <f aca="false">M221-L221</f>
        <v>0.0218737386237747</v>
      </c>
      <c r="P221" s="1" t="n">
        <f aca="false">N221-L221</f>
        <v>-0.0135595750382376</v>
      </c>
      <c r="AH221" s="13" t="n">
        <v>36294</v>
      </c>
      <c r="AI221" s="19" t="n">
        <v>-0.00976473991010112</v>
      </c>
      <c r="AJ221" s="19" t="n">
        <v>-0.0147293551904476</v>
      </c>
      <c r="BP221" s="13" t="n">
        <v>36294</v>
      </c>
      <c r="BQ221" s="16" t="n">
        <v>-0.00676052298286141</v>
      </c>
      <c r="BR221" s="16" t="n">
        <v>-0.0175545321244011</v>
      </c>
    </row>
    <row r="222" customFormat="false" ht="12.75" hidden="false" customHeight="false" outlineLevel="0" collapsed="false">
      <c r="A222" s="13" t="n">
        <v>36328</v>
      </c>
      <c r="B222" s="1" t="n">
        <v>4.51700019836426</v>
      </c>
      <c r="C222" s="2" t="n">
        <v>12240.7099609375</v>
      </c>
      <c r="D222" s="1" t="n">
        <v>39.59375</v>
      </c>
      <c r="K222" s="13" t="n">
        <v>36328</v>
      </c>
      <c r="L222" s="1" t="n">
        <f aca="false">B221/100/250</f>
        <v>0.000181280002593994</v>
      </c>
      <c r="M222" s="1" t="n">
        <f aca="false">(C222-C221)/C221</f>
        <v>0.00789057438605212</v>
      </c>
      <c r="N222" s="1" t="n">
        <f aca="false">(D222-D221)/D221</f>
        <v>0.0103668261562998</v>
      </c>
      <c r="O222" s="1" t="n">
        <f aca="false">M222-L222</f>
        <v>0.00770929438345813</v>
      </c>
      <c r="P222" s="1" t="n">
        <f aca="false">N222-L222</f>
        <v>0.0101855461537058</v>
      </c>
      <c r="AH222" s="13" t="n">
        <v>36297</v>
      </c>
      <c r="AI222" s="19" t="n">
        <v>-0.000147320789708645</v>
      </c>
      <c r="AJ222" s="19" t="n">
        <v>0.0102757191467854</v>
      </c>
      <c r="BP222" s="13" t="n">
        <v>36297</v>
      </c>
      <c r="BQ222" s="16" t="n">
        <v>0.00433185424446369</v>
      </c>
      <c r="BR222" s="16" t="n">
        <v>0.00597742410605177</v>
      </c>
    </row>
    <row r="223" customFormat="false" ht="12.75" hidden="false" customHeight="false" outlineLevel="0" collapsed="false">
      <c r="A223" s="13" t="n">
        <v>36329</v>
      </c>
      <c r="B223" s="1" t="n">
        <v>4.54699993133545</v>
      </c>
      <c r="C223" s="2" t="n">
        <v>12268.5703125</v>
      </c>
      <c r="D223" s="1" t="n">
        <v>38.9375</v>
      </c>
      <c r="K223" s="13" t="n">
        <v>36329</v>
      </c>
      <c r="L223" s="1" t="n">
        <f aca="false">B222/100/250</f>
        <v>0.00018068000793457</v>
      </c>
      <c r="M223" s="1" t="n">
        <f aca="false">(C223-C222)/C222</f>
        <v>0.00227604049531505</v>
      </c>
      <c r="N223" s="1" t="n">
        <f aca="false">(D223-D222)/D222</f>
        <v>-0.0165745856353591</v>
      </c>
      <c r="O223" s="1" t="n">
        <f aca="false">M223-L223</f>
        <v>0.00209536048738048</v>
      </c>
      <c r="P223" s="1" t="n">
        <f aca="false">N223-L223</f>
        <v>-0.0167552656432937</v>
      </c>
      <c r="AH223" s="13" t="n">
        <v>36298</v>
      </c>
      <c r="AI223" s="19" t="n">
        <v>-0.00155432401950474</v>
      </c>
      <c r="AJ223" s="19" t="n">
        <v>-0.0113755671320013</v>
      </c>
      <c r="BP223" s="13" t="n">
        <v>36298</v>
      </c>
      <c r="BQ223" s="16" t="n">
        <v>-0.000440007876663799</v>
      </c>
      <c r="BR223" s="16" t="n">
        <v>-0.0123082432792673</v>
      </c>
    </row>
    <row r="224" customFormat="false" ht="12.75" hidden="false" customHeight="false" outlineLevel="0" collapsed="false">
      <c r="A224" s="13" t="n">
        <v>36332</v>
      </c>
      <c r="B224" s="1" t="n">
        <v>4.53700017929077</v>
      </c>
      <c r="C224" s="2" t="n">
        <v>12344.5400390625</v>
      </c>
      <c r="D224" s="1" t="n">
        <v>38.3125</v>
      </c>
      <c r="K224" s="13" t="n">
        <v>36332</v>
      </c>
      <c r="L224" s="1" t="n">
        <f aca="false">B223/100/250</f>
        <v>0.000181879997253418</v>
      </c>
      <c r="M224" s="1" t="n">
        <f aca="false">(C224-C223)/C223</f>
        <v>0.00619222326868007</v>
      </c>
      <c r="N224" s="1" t="n">
        <f aca="false">(D224-D223)/D223</f>
        <v>-0.0160513643659711</v>
      </c>
      <c r="O224" s="1" t="n">
        <f aca="false">M224-L224</f>
        <v>0.00601034327142665</v>
      </c>
      <c r="P224" s="1" t="n">
        <f aca="false">N224-L224</f>
        <v>-0.0162332443632245</v>
      </c>
      <c r="AH224" s="13" t="n">
        <v>36299</v>
      </c>
      <c r="AI224" s="19" t="n">
        <v>0.00372145638651069</v>
      </c>
      <c r="AJ224" s="19" t="n">
        <v>0.00211976752575432</v>
      </c>
      <c r="BP224" s="13" t="n">
        <v>36299</v>
      </c>
      <c r="BQ224" s="16" t="n">
        <v>0.00240445245320497</v>
      </c>
      <c r="BR224" s="16" t="n">
        <v>0.00361785145707639</v>
      </c>
    </row>
    <row r="225" customFormat="false" ht="12.75" hidden="false" customHeight="false" outlineLevel="0" collapsed="false">
      <c r="A225" s="13" t="n">
        <v>36333</v>
      </c>
      <c r="B225" s="1" t="n">
        <v>4.58699989318848</v>
      </c>
      <c r="C225" s="2" t="n">
        <v>12238.98046875</v>
      </c>
      <c r="D225" s="1" t="n">
        <v>38.5</v>
      </c>
      <c r="K225" s="13" t="n">
        <v>36333</v>
      </c>
      <c r="L225" s="1" t="n">
        <f aca="false">B224/100/250</f>
        <v>0.000181480007171631</v>
      </c>
      <c r="M225" s="1" t="n">
        <f aca="false">(C225-C224)/C224</f>
        <v>-0.00855111409404256</v>
      </c>
      <c r="N225" s="1" t="n">
        <f aca="false">(D225-D224)/D224</f>
        <v>0.00489396411092985</v>
      </c>
      <c r="O225" s="1" t="n">
        <f aca="false">M225-L225</f>
        <v>-0.00873259410121419</v>
      </c>
      <c r="P225" s="1" t="n">
        <f aca="false">N225-L225</f>
        <v>0.00471248410375822</v>
      </c>
      <c r="AH225" s="13" t="n">
        <v>36300</v>
      </c>
      <c r="AI225" s="19" t="n">
        <v>-0.0014776488203356</v>
      </c>
      <c r="AJ225" s="19" t="n">
        <v>0.0158597011426188</v>
      </c>
      <c r="BP225" s="13" t="n">
        <v>36300</v>
      </c>
      <c r="BQ225" s="16" t="n">
        <v>-0.00439843207451245</v>
      </c>
      <c r="BR225" s="16" t="n">
        <v>0.0189601244038147</v>
      </c>
    </row>
    <row r="226" customFormat="false" ht="12.75" hidden="false" customHeight="false" outlineLevel="0" collapsed="false">
      <c r="A226" s="13" t="n">
        <v>36334</v>
      </c>
      <c r="B226" s="1" t="n">
        <v>4.60200023651123</v>
      </c>
      <c r="C226" s="2" t="n">
        <v>12217.3798828125</v>
      </c>
      <c r="D226" s="1" t="n">
        <v>38.65625</v>
      </c>
      <c r="K226" s="13" t="n">
        <v>36334</v>
      </c>
      <c r="L226" s="1" t="n">
        <f aca="false">B225/100/250</f>
        <v>0.000183479995727539</v>
      </c>
      <c r="M226" s="1" t="n">
        <f aca="false">(C226-C225)/C225</f>
        <v>-0.00176490076053746</v>
      </c>
      <c r="N226" s="1" t="n">
        <f aca="false">(D226-D225)/D225</f>
        <v>0.00405844155844156</v>
      </c>
      <c r="O226" s="1" t="n">
        <f aca="false">M226-L226</f>
        <v>-0.001948380756265</v>
      </c>
      <c r="P226" s="1" t="n">
        <f aca="false">N226-L226</f>
        <v>0.00387496156271402</v>
      </c>
      <c r="AH226" s="13" t="n">
        <v>36301</v>
      </c>
      <c r="AI226" s="19" t="n">
        <v>-0.00258298651429332</v>
      </c>
      <c r="AJ226" s="19" t="n">
        <v>-0.00772276691337679</v>
      </c>
      <c r="BP226" s="13" t="n">
        <v>36301</v>
      </c>
      <c r="BQ226" s="16" t="n">
        <v>-0.0027997375701332</v>
      </c>
      <c r="BR226" s="16" t="n">
        <v>-0.00732677585967314</v>
      </c>
    </row>
    <row r="227" customFormat="false" ht="12.75" hidden="false" customHeight="false" outlineLevel="0" collapsed="false">
      <c r="A227" s="13" t="n">
        <v>36335</v>
      </c>
      <c r="B227" s="1" t="n">
        <v>4.60699987411499</v>
      </c>
      <c r="C227" s="2" t="n">
        <v>12072.98046875</v>
      </c>
      <c r="D227" s="1" t="n">
        <v>38.625</v>
      </c>
      <c r="K227" s="13" t="n">
        <v>36335</v>
      </c>
      <c r="L227" s="1" t="n">
        <f aca="false">B226/100/250</f>
        <v>0.000184080009460449</v>
      </c>
      <c r="M227" s="1" t="n">
        <f aca="false">(C227-C226)/C226</f>
        <v>-0.0118191801718175</v>
      </c>
      <c r="N227" s="1" t="n">
        <f aca="false">(D227-D226)/D226</f>
        <v>-0.000808407437348424</v>
      </c>
      <c r="O227" s="1" t="n">
        <f aca="false">M227-L227</f>
        <v>-0.012003260181278</v>
      </c>
      <c r="P227" s="1" t="n">
        <f aca="false">N227-L227</f>
        <v>-0.000992487446808873</v>
      </c>
      <c r="AH227" s="13" t="n">
        <v>36304</v>
      </c>
      <c r="AI227" s="19" t="n">
        <v>-0.00934449024666344</v>
      </c>
      <c r="AJ227" s="19" t="n">
        <v>-0.00703889032929003</v>
      </c>
      <c r="BP227" s="13" t="n">
        <v>36304</v>
      </c>
      <c r="BQ227" s="16" t="n">
        <v>-0.00849848457148105</v>
      </c>
      <c r="BR227" s="16" t="n">
        <v>-0.00770605599669043</v>
      </c>
    </row>
    <row r="228" customFormat="false" ht="12.75" hidden="false" customHeight="false" outlineLevel="0" collapsed="false">
      <c r="A228" s="13" t="n">
        <v>36336</v>
      </c>
      <c r="B228" s="1" t="n">
        <v>4.6729998588562</v>
      </c>
      <c r="C228" s="2" t="n">
        <v>12060.83984375</v>
      </c>
      <c r="D228" s="1" t="n">
        <v>38.5</v>
      </c>
      <c r="K228" s="13" t="n">
        <v>36336</v>
      </c>
      <c r="L228" s="1" t="n">
        <f aca="false">B227/100/250</f>
        <v>0.0001842799949646</v>
      </c>
      <c r="M228" s="1" t="n">
        <f aca="false">(C228-C227)/C227</f>
        <v>-0.00100560296866421</v>
      </c>
      <c r="N228" s="1" t="n">
        <f aca="false">(D228-D227)/D227</f>
        <v>-0.00323624595469256</v>
      </c>
      <c r="O228" s="1" t="n">
        <f aca="false">M228-L228</f>
        <v>-0.00118988296362881</v>
      </c>
      <c r="P228" s="1" t="n">
        <f aca="false">N228-L228</f>
        <v>-0.00342052594965716</v>
      </c>
      <c r="AH228" s="13" t="n">
        <v>36305</v>
      </c>
      <c r="AI228" s="19" t="n">
        <v>-0.00820896339428791</v>
      </c>
      <c r="AJ228" s="19" t="n">
        <v>0.0184274969182838</v>
      </c>
      <c r="BP228" s="13" t="n">
        <v>36305</v>
      </c>
      <c r="BQ228" s="16" t="n">
        <v>-0.0095426596291533</v>
      </c>
      <c r="BR228" s="16" t="n">
        <v>0.0199412731473509</v>
      </c>
    </row>
    <row r="229" customFormat="false" ht="12.75" hidden="false" customHeight="false" outlineLevel="0" collapsed="false">
      <c r="A229" s="13" t="n">
        <v>36339</v>
      </c>
      <c r="B229" s="1" t="n">
        <v>4.65199995040894</v>
      </c>
      <c r="C229" s="2" t="n">
        <v>12192.4296875</v>
      </c>
      <c r="D229" s="1" t="n">
        <v>39.71875</v>
      </c>
      <c r="K229" s="13" t="n">
        <v>36339</v>
      </c>
      <c r="L229" s="1" t="n">
        <f aca="false">B228/100/250</f>
        <v>0.000186919994354248</v>
      </c>
      <c r="M229" s="1" t="n">
        <f aca="false">(C229-C228)/C228</f>
        <v>0.0109105041982786</v>
      </c>
      <c r="N229" s="1" t="n">
        <f aca="false">(D229-D228)/D228</f>
        <v>0.0316558441558442</v>
      </c>
      <c r="O229" s="1" t="n">
        <f aca="false">M229-L229</f>
        <v>0.0107235842039243</v>
      </c>
      <c r="P229" s="1" t="n">
        <f aca="false">N229-L229</f>
        <v>0.0314689241614899</v>
      </c>
      <c r="AH229" s="13" t="n">
        <v>36306</v>
      </c>
      <c r="AI229" s="19" t="n">
        <v>0.00625700219781682</v>
      </c>
      <c r="AJ229" s="19" t="n">
        <v>-0.00472241633954213</v>
      </c>
      <c r="BP229" s="13" t="n">
        <v>36306</v>
      </c>
      <c r="BQ229" s="16" t="n">
        <v>0.00624942859915735</v>
      </c>
      <c r="BR229" s="16" t="n">
        <v>-0.00453416273294809</v>
      </c>
    </row>
    <row r="230" customFormat="false" ht="12.75" hidden="false" customHeight="false" outlineLevel="0" collapsed="false">
      <c r="A230" s="13" t="n">
        <v>36340</v>
      </c>
      <c r="B230" s="1" t="n">
        <v>4.70699977874756</v>
      </c>
      <c r="C230" s="2" t="n">
        <v>12377.9501953125</v>
      </c>
      <c r="D230" s="1" t="n">
        <v>40.59375</v>
      </c>
      <c r="K230" s="13" t="n">
        <v>36340</v>
      </c>
      <c r="L230" s="1" t="n">
        <f aca="false">B229/100/250</f>
        <v>0.000186079998016357</v>
      </c>
      <c r="M230" s="1" t="n">
        <f aca="false">(C230-C229)/C229</f>
        <v>0.0152160408193865</v>
      </c>
      <c r="N230" s="1" t="n">
        <f aca="false">(D230-D229)/D229</f>
        <v>0.022029897718332</v>
      </c>
      <c r="O230" s="1" t="n">
        <f aca="false">M230-L230</f>
        <v>0.0150299608213702</v>
      </c>
      <c r="P230" s="1" t="n">
        <f aca="false">N230-L230</f>
        <v>0.0218438177203157</v>
      </c>
      <c r="AH230" s="13" t="n">
        <v>36307</v>
      </c>
      <c r="AI230" s="19" t="n">
        <v>-0.00686212070190606</v>
      </c>
      <c r="AJ230" s="19" t="n">
        <v>-0.0275657346431537</v>
      </c>
      <c r="BP230" s="13" t="n">
        <v>36307</v>
      </c>
      <c r="BQ230" s="16" t="n">
        <v>-0.00106154873088314</v>
      </c>
      <c r="BR230" s="16" t="n">
        <v>-0.0331850266115826</v>
      </c>
    </row>
    <row r="231" customFormat="false" ht="12.75" hidden="false" customHeight="false" outlineLevel="0" collapsed="false">
      <c r="A231" s="13" t="n">
        <v>36341</v>
      </c>
      <c r="B231" s="1" t="n">
        <v>4.64799976348877</v>
      </c>
      <c r="C231" s="2" t="n">
        <v>12583.599609375</v>
      </c>
      <c r="D231" s="1" t="n">
        <v>40.875</v>
      </c>
      <c r="K231" s="13" t="n">
        <v>36341</v>
      </c>
      <c r="L231" s="1" t="n">
        <f aca="false">B230/100/250</f>
        <v>0.000188279991149902</v>
      </c>
      <c r="M231" s="1" t="n">
        <f aca="false">(C231-C230)/C230</f>
        <v>0.0166141736569904</v>
      </c>
      <c r="N231" s="1" t="n">
        <f aca="false">(D231-D230)/D230</f>
        <v>0.0069284064665127</v>
      </c>
      <c r="O231" s="1" t="n">
        <f aca="false">M231-L231</f>
        <v>0.0164258936658405</v>
      </c>
      <c r="P231" s="1" t="n">
        <f aca="false">N231-L231</f>
        <v>0.0067401264753628</v>
      </c>
      <c r="AH231" s="13" t="n">
        <v>36308</v>
      </c>
      <c r="AI231" s="19" t="n">
        <v>0.00709717715925986</v>
      </c>
      <c r="AJ231" s="19" t="n">
        <v>0.00513409036426898</v>
      </c>
      <c r="BP231" s="13" t="n">
        <v>36308</v>
      </c>
      <c r="BQ231" s="16" t="n">
        <v>0.00684299292626714</v>
      </c>
      <c r="BR231" s="16" t="n">
        <v>0.00556835459146335</v>
      </c>
    </row>
    <row r="232" customFormat="false" ht="12.75" hidden="false" customHeight="false" outlineLevel="0" collapsed="false">
      <c r="A232" s="13" t="n">
        <v>36342</v>
      </c>
      <c r="B232" s="1" t="n">
        <v>4.53200006484985</v>
      </c>
      <c r="C232" s="2" t="n">
        <v>12643.509765625</v>
      </c>
      <c r="D232" s="1" t="n">
        <v>40.5625</v>
      </c>
      <c r="K232" s="13" t="n">
        <v>36342</v>
      </c>
      <c r="L232" s="1" t="n">
        <f aca="false">B231/100/250</f>
        <v>0.000185919990539551</v>
      </c>
      <c r="M232" s="1" t="n">
        <f aca="false">(C232-C231)/C231</f>
        <v>0.00476097127290715</v>
      </c>
      <c r="N232" s="1" t="n">
        <f aca="false">(D232-D231)/D231</f>
        <v>-0.00764525993883792</v>
      </c>
      <c r="O232" s="1" t="n">
        <f aca="false">M232-L232</f>
        <v>0.0045750512823676</v>
      </c>
      <c r="P232" s="1" t="n">
        <f aca="false">N232-L232</f>
        <v>-0.00783117992937747</v>
      </c>
      <c r="AH232" s="13" t="n">
        <v>36312</v>
      </c>
      <c r="AI232" s="19" t="n">
        <v>-0.00305240312079183</v>
      </c>
      <c r="AJ232" s="19" t="n">
        <v>0.0186337444834594</v>
      </c>
      <c r="BP232" s="13" t="n">
        <v>36312</v>
      </c>
      <c r="BQ232" s="16" t="n">
        <v>-0.00762620796200211</v>
      </c>
      <c r="BR232" s="16" t="n">
        <v>0.0233880293280266</v>
      </c>
    </row>
    <row r="233" customFormat="false" ht="12.75" hidden="false" customHeight="false" outlineLevel="0" collapsed="false">
      <c r="A233" s="13" t="n">
        <v>36343</v>
      </c>
      <c r="B233" s="1" t="n">
        <v>4.54699993133545</v>
      </c>
      <c r="C233" s="2" t="n">
        <v>12735.900390625</v>
      </c>
      <c r="D233" s="1" t="n">
        <v>40.625</v>
      </c>
      <c r="K233" s="13" t="n">
        <v>36343</v>
      </c>
      <c r="L233" s="1" t="n">
        <f aca="false">B232/100/250</f>
        <v>0.000181280002593994</v>
      </c>
      <c r="M233" s="1" t="n">
        <f aca="false">(C233-C232)/C232</f>
        <v>0.00730735584601598</v>
      </c>
      <c r="N233" s="1" t="n">
        <f aca="false">(D233-D232)/D232</f>
        <v>0.00154083204930663</v>
      </c>
      <c r="O233" s="1" t="n">
        <f aca="false">M233-L233</f>
        <v>0.00712607584342199</v>
      </c>
      <c r="P233" s="1" t="n">
        <f aca="false">N233-L233</f>
        <v>0.00135955204671263</v>
      </c>
      <c r="AH233" s="13" t="n">
        <v>36313</v>
      </c>
      <c r="AI233" s="19" t="n">
        <v>-0.000404854524590428</v>
      </c>
      <c r="AJ233" s="19" t="n">
        <v>0.0329823952162293</v>
      </c>
      <c r="BP233" s="13" t="n">
        <v>36313</v>
      </c>
      <c r="BQ233" s="16" t="n">
        <v>0.00272388282386805</v>
      </c>
      <c r="BR233" s="16" t="n">
        <v>0.0300347378657871</v>
      </c>
    </row>
    <row r="234" customFormat="false" ht="12.75" hidden="false" customHeight="false" outlineLevel="0" collapsed="false">
      <c r="A234" s="13" t="n">
        <v>36347</v>
      </c>
      <c r="B234" s="1" t="n">
        <v>4.54699993133545</v>
      </c>
      <c r="C234" s="2" t="n">
        <v>12725.150390625</v>
      </c>
      <c r="D234" s="1" t="n">
        <v>41.9375</v>
      </c>
      <c r="K234" s="13" t="n">
        <v>36347</v>
      </c>
      <c r="L234" s="1" t="n">
        <f aca="false">B233/100/250</f>
        <v>0.000181879997253418</v>
      </c>
      <c r="M234" s="1" t="n">
        <f aca="false">(C234-C233)/C233</f>
        <v>-0.000844070671902645</v>
      </c>
      <c r="N234" s="1" t="n">
        <f aca="false">(D234-D233)/D233</f>
        <v>0.0323076923076923</v>
      </c>
      <c r="O234" s="1" t="n">
        <f aca="false">M234-L234</f>
        <v>-0.00102595066915606</v>
      </c>
      <c r="P234" s="1" t="n">
        <f aca="false">N234-L234</f>
        <v>0.0321258123104389</v>
      </c>
      <c r="AH234" s="13" t="n">
        <v>36314</v>
      </c>
      <c r="AI234" s="19" t="n">
        <v>0.00122735713222664</v>
      </c>
      <c r="AJ234" s="19" t="n">
        <v>0.0194561163832919</v>
      </c>
      <c r="BP234" s="13" t="n">
        <v>36314</v>
      </c>
      <c r="BQ234" s="16" t="n">
        <v>-0.00385295078531309</v>
      </c>
      <c r="BR234" s="16" t="n">
        <v>0.0247210643078507</v>
      </c>
    </row>
    <row r="235" customFormat="false" ht="12.75" hidden="false" customHeight="false" outlineLevel="0" collapsed="false">
      <c r="A235" s="13" t="n">
        <v>36348</v>
      </c>
      <c r="B235" s="1" t="n">
        <v>4.50699996948242</v>
      </c>
      <c r="C235" s="2" t="n">
        <v>12758.169921875</v>
      </c>
      <c r="D235" s="1" t="n">
        <v>41.8125</v>
      </c>
      <c r="K235" s="13" t="n">
        <v>36348</v>
      </c>
      <c r="L235" s="1" t="n">
        <f aca="false">B234/100/250</f>
        <v>0.000181879997253418</v>
      </c>
      <c r="M235" s="1" t="n">
        <f aca="false">(C235-C234)/C234</f>
        <v>0.00259482444107902</v>
      </c>
      <c r="N235" s="1" t="n">
        <f aca="false">(D235-D234)/D234</f>
        <v>-0.0029806259314456</v>
      </c>
      <c r="O235" s="1" t="n">
        <f aca="false">M235-L235</f>
        <v>0.0024129444438256</v>
      </c>
      <c r="P235" s="1" t="n">
        <f aca="false">N235-L235</f>
        <v>-0.00316250592869902</v>
      </c>
      <c r="AH235" s="13" t="n">
        <v>36315</v>
      </c>
      <c r="AI235" s="19" t="n">
        <v>0.00894554532098915</v>
      </c>
      <c r="AJ235" s="19" t="n">
        <v>0.0235812342006473</v>
      </c>
      <c r="BP235" s="13" t="n">
        <v>36315</v>
      </c>
      <c r="BQ235" s="16" t="n">
        <v>0.0100505748971983</v>
      </c>
      <c r="BR235" s="16" t="n">
        <v>0.022655884628558</v>
      </c>
    </row>
    <row r="236" customFormat="false" ht="12.75" hidden="false" customHeight="false" outlineLevel="0" collapsed="false">
      <c r="A236" s="13" t="n">
        <v>36349</v>
      </c>
      <c r="B236" s="1" t="n">
        <v>4.5310001373291</v>
      </c>
      <c r="C236" s="2" t="n">
        <v>12749.98046875</v>
      </c>
      <c r="D236" s="1" t="n">
        <v>42.25</v>
      </c>
      <c r="K236" s="13" t="n">
        <v>36349</v>
      </c>
      <c r="L236" s="1" t="n">
        <f aca="false">B235/100/250</f>
        <v>0.000180279998779297</v>
      </c>
      <c r="M236" s="1" t="n">
        <f aca="false">(C236-C235)/C235</f>
        <v>-0.000641898734312863</v>
      </c>
      <c r="N236" s="1" t="n">
        <f aca="false">(D236-D235)/D235</f>
        <v>0.0104633781763827</v>
      </c>
      <c r="O236" s="1" t="n">
        <f aca="false">M236-L236</f>
        <v>-0.00082217873309216</v>
      </c>
      <c r="P236" s="1" t="n">
        <f aca="false">N236-L236</f>
        <v>0.0102830981776034</v>
      </c>
      <c r="AH236" s="13" t="n">
        <v>36318</v>
      </c>
      <c r="AI236" s="19" t="n">
        <v>0.00335042820936273</v>
      </c>
      <c r="AJ236" s="19" t="n">
        <v>-0.0161951184173749</v>
      </c>
      <c r="BP236" s="13" t="n">
        <v>36318</v>
      </c>
      <c r="BQ236" s="16" t="n">
        <v>0.00596479486257665</v>
      </c>
      <c r="BR236" s="16" t="n">
        <v>-0.0186330450605181</v>
      </c>
    </row>
    <row r="237" customFormat="false" ht="12.75" hidden="false" customHeight="false" outlineLevel="0" collapsed="false">
      <c r="A237" s="13" t="n">
        <v>36350</v>
      </c>
      <c r="B237" s="1" t="n">
        <v>4.55200004577637</v>
      </c>
      <c r="C237" s="2" t="n">
        <v>12838.4599609375</v>
      </c>
      <c r="D237" s="1" t="n">
        <v>43.1875</v>
      </c>
      <c r="K237" s="13" t="n">
        <v>36350</v>
      </c>
      <c r="L237" s="1" t="n">
        <f aca="false">B236/100/250</f>
        <v>0.000181240005493164</v>
      </c>
      <c r="M237" s="1" t="n">
        <f aca="false">(C237-C236)/C236</f>
        <v>0.00693957864518788</v>
      </c>
      <c r="N237" s="1" t="n">
        <f aca="false">(D237-D236)/D236</f>
        <v>0.022189349112426</v>
      </c>
      <c r="O237" s="1" t="n">
        <f aca="false">M237-L237</f>
        <v>0.00675833863969471</v>
      </c>
      <c r="P237" s="1" t="n">
        <f aca="false">N237-L237</f>
        <v>0.0220081091069329</v>
      </c>
      <c r="AH237" s="13" t="n">
        <v>36319</v>
      </c>
      <c r="AI237" s="19" t="n">
        <v>-0.00551448193334103</v>
      </c>
      <c r="AJ237" s="19" t="n">
        <v>-0.00268060425385492</v>
      </c>
      <c r="BP237" s="13" t="n">
        <v>36319</v>
      </c>
      <c r="BQ237" s="16" t="n">
        <v>-0.00634117654025223</v>
      </c>
      <c r="BR237" s="16" t="n">
        <v>-0.00167806965060583</v>
      </c>
    </row>
    <row r="238" customFormat="false" ht="12.75" hidden="false" customHeight="false" outlineLevel="0" collapsed="false">
      <c r="A238" s="13" t="n">
        <v>36353</v>
      </c>
      <c r="B238" s="1" t="n">
        <v>4.56199979782105</v>
      </c>
      <c r="C238" s="2" t="n">
        <v>12802.0703125</v>
      </c>
      <c r="D238" s="1" t="n">
        <v>42.5625</v>
      </c>
      <c r="K238" s="13" t="n">
        <v>36353</v>
      </c>
      <c r="L238" s="1" t="n">
        <f aca="false">B237/100/250</f>
        <v>0.000182080001831055</v>
      </c>
      <c r="M238" s="1" t="n">
        <f aca="false">(C238-C237)/C237</f>
        <v>-0.00283442473226693</v>
      </c>
      <c r="N238" s="1" t="n">
        <f aca="false">(D238-D237)/D237</f>
        <v>-0.0144717800289436</v>
      </c>
      <c r="O238" s="1" t="n">
        <f aca="false">M238-L238</f>
        <v>-0.00301650473409799</v>
      </c>
      <c r="P238" s="1" t="n">
        <f aca="false">N238-L238</f>
        <v>-0.0146538600307746</v>
      </c>
      <c r="AH238" s="13" t="n">
        <v>36320</v>
      </c>
      <c r="AI238" s="19" t="n">
        <v>0.000716451980613877</v>
      </c>
      <c r="AJ238" s="19" t="n">
        <v>0.0120386270145195</v>
      </c>
      <c r="BP238" s="13" t="n">
        <v>36320</v>
      </c>
      <c r="BQ238" s="16" t="n">
        <v>0.00583080698509568</v>
      </c>
      <c r="BR238" s="16" t="n">
        <v>0.0071037120124791</v>
      </c>
    </row>
    <row r="239" customFormat="false" ht="12.75" hidden="false" customHeight="false" outlineLevel="0" collapsed="false">
      <c r="A239" s="13" t="n">
        <v>36354</v>
      </c>
      <c r="B239" s="1" t="n">
        <v>4.5770001411438</v>
      </c>
      <c r="C239" s="2" t="n">
        <v>12758.9501953125</v>
      </c>
      <c r="D239" s="1" t="n">
        <v>42</v>
      </c>
      <c r="K239" s="13" t="n">
        <v>36354</v>
      </c>
      <c r="L239" s="1" t="n">
        <f aca="false">B238/100/250</f>
        <v>0.000182479991912842</v>
      </c>
      <c r="M239" s="1" t="n">
        <f aca="false">(C239-C238)/C238</f>
        <v>-0.00336821436962405</v>
      </c>
      <c r="N239" s="1" t="n">
        <f aca="false">(D239-D238)/D238</f>
        <v>-0.013215859030837</v>
      </c>
      <c r="O239" s="1" t="n">
        <f aca="false">M239-L239</f>
        <v>-0.0035506943615369</v>
      </c>
      <c r="P239" s="1" t="n">
        <f aca="false">N239-L239</f>
        <v>-0.0133983390227498</v>
      </c>
      <c r="AH239" s="13" t="n">
        <v>36321</v>
      </c>
      <c r="AI239" s="19" t="n">
        <v>-0.00557460292051093</v>
      </c>
      <c r="AJ239" s="19" t="n">
        <v>0.00858806130349723</v>
      </c>
      <c r="BP239" s="13" t="n">
        <v>36321</v>
      </c>
      <c r="BQ239" s="16" t="n">
        <v>-0.004435949616338</v>
      </c>
      <c r="BR239" s="16" t="n">
        <v>0.00762828800420712</v>
      </c>
    </row>
    <row r="240" customFormat="false" ht="12.75" hidden="false" customHeight="false" outlineLevel="0" collapsed="false">
      <c r="A240" s="13" t="n">
        <v>36355</v>
      </c>
      <c r="B240" s="1" t="n">
        <v>4.58199977874756</v>
      </c>
      <c r="C240" s="2" t="n">
        <v>12813.1904296875</v>
      </c>
      <c r="D240" s="1" t="n">
        <v>41.28125</v>
      </c>
      <c r="K240" s="13" t="n">
        <v>36355</v>
      </c>
      <c r="L240" s="1" t="n">
        <f aca="false">B239/100/250</f>
        <v>0.000183080005645752</v>
      </c>
      <c r="M240" s="1" t="n">
        <f aca="false">(C240-C239)/C239</f>
        <v>0.00425115182242245</v>
      </c>
      <c r="N240" s="1" t="n">
        <f aca="false">(D240-D239)/D239</f>
        <v>-0.0171130952380952</v>
      </c>
      <c r="O240" s="1" t="n">
        <f aca="false">M240-L240</f>
        <v>0.0040680718167767</v>
      </c>
      <c r="P240" s="1" t="n">
        <f aca="false">N240-L240</f>
        <v>-0.017296175243741</v>
      </c>
      <c r="AH240" s="13" t="n">
        <v>36322</v>
      </c>
      <c r="AI240" s="19" t="n">
        <v>-0.0039523672258524</v>
      </c>
      <c r="AJ240" s="19" t="n">
        <v>0.0332056503153134</v>
      </c>
      <c r="BP240" s="13" t="n">
        <v>36322</v>
      </c>
      <c r="BQ240" s="16" t="n">
        <v>-0.00477012251082414</v>
      </c>
      <c r="BR240" s="16" t="n">
        <v>0.0342052855975385</v>
      </c>
    </row>
    <row r="241" customFormat="false" ht="12.75" hidden="false" customHeight="false" outlineLevel="0" collapsed="false">
      <c r="A241" s="13" t="n">
        <v>36356</v>
      </c>
      <c r="B241" s="1" t="n">
        <v>4.58699989318848</v>
      </c>
      <c r="C241" s="2" t="n">
        <v>12920.9599609375</v>
      </c>
      <c r="D241" s="1" t="n">
        <v>40.96875</v>
      </c>
      <c r="K241" s="13" t="n">
        <v>36356</v>
      </c>
      <c r="L241" s="1" t="n">
        <f aca="false">B240/100/250</f>
        <v>0.000183279991149902</v>
      </c>
      <c r="M241" s="1" t="n">
        <f aca="false">(C241-C240)/C240</f>
        <v>0.00841082725191562</v>
      </c>
      <c r="N241" s="1" t="n">
        <f aca="false">(D241-D240)/D240</f>
        <v>-0.00757002271006813</v>
      </c>
      <c r="O241" s="1" t="n">
        <f aca="false">M241-L241</f>
        <v>0.00822754726076572</v>
      </c>
      <c r="P241" s="1" t="n">
        <f aca="false">N241-L241</f>
        <v>-0.00775330270121803</v>
      </c>
      <c r="AH241" s="13" t="n">
        <v>36325</v>
      </c>
      <c r="AI241" s="19" t="n">
        <v>-0.00233947260032815</v>
      </c>
      <c r="AJ241" s="19" t="n">
        <v>0.0183839806704706</v>
      </c>
      <c r="BP241" s="13" t="n">
        <v>36325</v>
      </c>
      <c r="BQ241" s="16" t="n">
        <v>-0.00651278731725489</v>
      </c>
      <c r="BR241" s="16" t="n">
        <v>0.0227415353852611</v>
      </c>
    </row>
    <row r="242" customFormat="false" ht="12.75" hidden="false" customHeight="false" outlineLevel="0" collapsed="false">
      <c r="A242" s="13" t="n">
        <v>36357</v>
      </c>
      <c r="B242" s="1" t="n">
        <v>4.54699993133545</v>
      </c>
      <c r="C242" s="2" t="n">
        <v>12976.990234375</v>
      </c>
      <c r="D242" s="1" t="n">
        <v>42</v>
      </c>
      <c r="K242" s="13" t="n">
        <v>36357</v>
      </c>
      <c r="L242" s="1" t="n">
        <f aca="false">B241/100/250</f>
        <v>0.000183479995727539</v>
      </c>
      <c r="M242" s="1" t="n">
        <f aca="false">(C242-C241)/C241</f>
        <v>0.0043363862752373</v>
      </c>
      <c r="N242" s="1" t="n">
        <f aca="false">(D242-D241)/D241</f>
        <v>0.0251716247139588</v>
      </c>
      <c r="O242" s="1" t="n">
        <f aca="false">M242-L242</f>
        <v>0.00415290627950976</v>
      </c>
      <c r="P242" s="1" t="n">
        <f aca="false">N242-L242</f>
        <v>0.0249881447182313</v>
      </c>
      <c r="AH242" s="13" t="n">
        <v>36326</v>
      </c>
      <c r="AI242" s="19" t="n">
        <v>0.00207307887775758</v>
      </c>
      <c r="AJ242" s="19" t="n">
        <v>-0.0357162349290307</v>
      </c>
      <c r="BP242" s="13" t="n">
        <v>36326</v>
      </c>
      <c r="BQ242" s="16" t="n">
        <v>0.00218888540386476</v>
      </c>
      <c r="BR242" s="16" t="n">
        <v>-0.0356489614494921</v>
      </c>
    </row>
    <row r="243" customFormat="false" ht="12.75" hidden="false" customHeight="false" outlineLevel="0" collapsed="false">
      <c r="A243" s="13" t="n">
        <v>36360</v>
      </c>
      <c r="B243" s="1" t="n">
        <v>4.49700021743774</v>
      </c>
      <c r="C243" s="2" t="n">
        <v>12877.1796875</v>
      </c>
      <c r="D243" s="1" t="n">
        <v>42.65625</v>
      </c>
      <c r="K243" s="13" t="n">
        <v>36360</v>
      </c>
      <c r="L243" s="1" t="n">
        <f aca="false">B242/100/250</f>
        <v>0.000181879997253418</v>
      </c>
      <c r="M243" s="1" t="n">
        <f aca="false">(C243-C242)/C242</f>
        <v>-0.00769134792215609</v>
      </c>
      <c r="N243" s="1" t="n">
        <f aca="false">(D243-D242)/D242</f>
        <v>0.015625</v>
      </c>
      <c r="O243" s="1" t="n">
        <f aca="false">M243-L243</f>
        <v>-0.00787322791940951</v>
      </c>
      <c r="P243" s="1" t="n">
        <f aca="false">N243-L243</f>
        <v>0.0154431200027466</v>
      </c>
      <c r="AH243" s="13" t="n">
        <v>36327</v>
      </c>
      <c r="AI243" s="19" t="n">
        <v>0.0104719598040328</v>
      </c>
      <c r="AJ243" s="19" t="n">
        <v>-0.0240315348422704</v>
      </c>
      <c r="BP243" s="13" t="n">
        <v>36327</v>
      </c>
      <c r="BQ243" s="16" t="n">
        <v>0.0137648636612409</v>
      </c>
      <c r="BR243" s="16" t="n">
        <v>-0.0271401587045139</v>
      </c>
    </row>
    <row r="244" customFormat="false" ht="12.75" hidden="false" customHeight="false" outlineLevel="0" collapsed="false">
      <c r="A244" s="13" t="n">
        <v>36361</v>
      </c>
      <c r="B244" s="1" t="n">
        <v>4.49200010299683</v>
      </c>
      <c r="C244" s="2" t="n">
        <v>12606.48046875</v>
      </c>
      <c r="D244" s="1" t="n">
        <v>42.78125</v>
      </c>
      <c r="K244" s="13" t="n">
        <v>36361</v>
      </c>
      <c r="L244" s="1" t="n">
        <f aca="false">B243/100/250</f>
        <v>0.00017988000869751</v>
      </c>
      <c r="M244" s="1" t="n">
        <f aca="false">(C244-C243)/C243</f>
        <v>-0.0210216231596714</v>
      </c>
      <c r="N244" s="1" t="n">
        <f aca="false">(D244-D243)/D243</f>
        <v>0.00293040293040293</v>
      </c>
      <c r="O244" s="1" t="n">
        <f aca="false">M244-L244</f>
        <v>-0.0212015031683689</v>
      </c>
      <c r="P244" s="1" t="n">
        <f aca="false">N244-L244</f>
        <v>0.00275052292170542</v>
      </c>
      <c r="AH244" s="13" t="n">
        <v>36328</v>
      </c>
      <c r="AI244" s="19" t="n">
        <v>0.00369079206301212</v>
      </c>
      <c r="AJ244" s="19" t="n">
        <v>0.00649475409069373</v>
      </c>
      <c r="BP244" s="13" t="n">
        <v>36328</v>
      </c>
      <c r="BQ244" s="16" t="n">
        <v>0.00336413142115953</v>
      </c>
      <c r="BR244" s="16" t="n">
        <v>0.00700269473514031</v>
      </c>
    </row>
    <row r="245" customFormat="false" ht="12.75" hidden="false" customHeight="false" outlineLevel="0" collapsed="false">
      <c r="A245" s="13" t="n">
        <v>36362</v>
      </c>
      <c r="B245" s="1" t="n">
        <v>4.41599988937378</v>
      </c>
      <c r="C245" s="2" t="n">
        <v>12631.349609375</v>
      </c>
      <c r="D245" s="1" t="n">
        <v>42.625</v>
      </c>
      <c r="K245" s="13" t="n">
        <v>36362</v>
      </c>
      <c r="L245" s="1" t="n">
        <f aca="false">B244/100/250</f>
        <v>0.000179680004119873</v>
      </c>
      <c r="M245" s="1" t="n">
        <f aca="false">(C245-C244)/C244</f>
        <v>0.00197272670089385</v>
      </c>
      <c r="N245" s="1" t="n">
        <f aca="false">(D245-D244)/D244</f>
        <v>-0.00365230094959825</v>
      </c>
      <c r="O245" s="1" t="n">
        <f aca="false">M245-L245</f>
        <v>0.00179304669677398</v>
      </c>
      <c r="P245" s="1" t="n">
        <f aca="false">N245-L245</f>
        <v>-0.00383198095371812</v>
      </c>
      <c r="AH245" s="13" t="n">
        <v>36329</v>
      </c>
      <c r="AI245" s="19" t="n">
        <v>0.00100314496649226</v>
      </c>
      <c r="AJ245" s="19" t="n">
        <v>-0.0177584106097859</v>
      </c>
      <c r="BP245" s="13" t="n">
        <v>36329</v>
      </c>
      <c r="BQ245" s="16" t="n">
        <v>0.00244318501235805</v>
      </c>
      <c r="BR245" s="16" t="n">
        <v>-0.0190177706477172</v>
      </c>
    </row>
    <row r="246" customFormat="false" ht="12.75" hidden="false" customHeight="false" outlineLevel="0" collapsed="false">
      <c r="A246" s="13" t="n">
        <v>36363</v>
      </c>
      <c r="B246" s="1" t="n">
        <v>4.46199989318848</v>
      </c>
      <c r="C246" s="2" t="n">
        <v>12470.3603515625</v>
      </c>
      <c r="D246" s="1" t="n">
        <v>41.9375</v>
      </c>
      <c r="K246" s="13" t="n">
        <v>36363</v>
      </c>
      <c r="L246" s="1" t="n">
        <f aca="false">B245/100/250</f>
        <v>0.000176639995574951</v>
      </c>
      <c r="M246" s="1" t="n">
        <f aca="false">(C246-C245)/C245</f>
        <v>-0.0127452143113048</v>
      </c>
      <c r="N246" s="1" t="n">
        <f aca="false">(D246-D245)/D245</f>
        <v>-0.0161290322580645</v>
      </c>
      <c r="O246" s="1" t="n">
        <f aca="false">M246-L246</f>
        <v>-0.0129218543068797</v>
      </c>
      <c r="P246" s="1" t="n">
        <f aca="false">N246-L246</f>
        <v>-0.0163056722536395</v>
      </c>
      <c r="AH246" s="13" t="n">
        <v>36332</v>
      </c>
      <c r="AI246" s="19" t="n">
        <v>0.00287742640750077</v>
      </c>
      <c r="AJ246" s="19" t="n">
        <v>-0.0191106707707253</v>
      </c>
      <c r="BP246" s="13" t="n">
        <v>36332</v>
      </c>
      <c r="BQ246" s="16" t="n">
        <v>0.00839262952808522</v>
      </c>
      <c r="BR246" s="16" t="n">
        <v>-0.0244439938940563</v>
      </c>
    </row>
    <row r="247" customFormat="false" ht="12.75" hidden="false" customHeight="false" outlineLevel="0" collapsed="false">
      <c r="A247" s="13" t="n">
        <v>36364</v>
      </c>
      <c r="B247" s="1" t="n">
        <v>4.53700017929077</v>
      </c>
      <c r="C247" s="2" t="n">
        <v>12436.6298828125</v>
      </c>
      <c r="D247" s="1" t="n">
        <v>41.9375</v>
      </c>
      <c r="K247" s="13" t="n">
        <v>36364</v>
      </c>
      <c r="L247" s="1" t="n">
        <f aca="false">B246/100/250</f>
        <v>0.000178479995727539</v>
      </c>
      <c r="M247" s="1" t="n">
        <f aca="false">(C247-C246)/C246</f>
        <v>-0.00270485116701328</v>
      </c>
      <c r="N247" s="1" t="n">
        <f aca="false">(D247-D246)/D246</f>
        <v>0</v>
      </c>
      <c r="O247" s="1" t="n">
        <f aca="false">M247-L247</f>
        <v>-0.00288333116274082</v>
      </c>
      <c r="P247" s="1" t="n">
        <f aca="false">N247-L247</f>
        <v>-0.000178479995727539</v>
      </c>
      <c r="AH247" s="13" t="n">
        <v>36333</v>
      </c>
      <c r="AI247" s="19" t="n">
        <v>-0.00418069247263722</v>
      </c>
      <c r="AJ247" s="19" t="n">
        <v>0.00889317657639544</v>
      </c>
      <c r="BP247" s="13" t="n">
        <v>36333</v>
      </c>
      <c r="BQ247" s="16" t="n">
        <v>-0.00612236017276316</v>
      </c>
      <c r="BR247" s="16" t="n">
        <v>0.011016324283693</v>
      </c>
    </row>
    <row r="248" customFormat="false" ht="12.75" hidden="false" customHeight="false" outlineLevel="0" collapsed="false">
      <c r="A248" s="13" t="n">
        <v>36367</v>
      </c>
      <c r="B248" s="1" t="n">
        <v>4.53700017929077</v>
      </c>
      <c r="C248" s="2" t="n">
        <v>12314.3095703125</v>
      </c>
      <c r="D248" s="1" t="n">
        <v>41.96875</v>
      </c>
      <c r="K248" s="13" t="n">
        <v>36367</v>
      </c>
      <c r="L248" s="1" t="n">
        <f aca="false">B247/100/250</f>
        <v>0.000181480007171631</v>
      </c>
      <c r="M248" s="1" t="n">
        <f aca="false">(C248-C247)/C247</f>
        <v>-0.00983548707749576</v>
      </c>
      <c r="N248" s="1" t="n">
        <f aca="false">(D248-D247)/D247</f>
        <v>0.000745156482861401</v>
      </c>
      <c r="O248" s="1" t="n">
        <f aca="false">M248-L248</f>
        <v>-0.0100169670846674</v>
      </c>
      <c r="P248" s="1" t="n">
        <f aca="false">N248-L248</f>
        <v>0.00056367647568977</v>
      </c>
      <c r="AH248" s="13" t="n">
        <v>36334</v>
      </c>
      <c r="AI248" s="19" t="n">
        <v>-0.000932779042188131</v>
      </c>
      <c r="AJ248" s="19" t="n">
        <v>0.00480774060490215</v>
      </c>
      <c r="BP248" s="13" t="n">
        <v>36334</v>
      </c>
      <c r="BQ248" s="16" t="n">
        <v>0.00223429677427195</v>
      </c>
      <c r="BR248" s="16" t="n">
        <v>0.00182414478416961</v>
      </c>
    </row>
    <row r="249" customFormat="false" ht="12.75" hidden="false" customHeight="false" outlineLevel="0" collapsed="false">
      <c r="A249" s="13" t="n">
        <v>36368</v>
      </c>
      <c r="B249" s="1" t="n">
        <v>4.56699991226196</v>
      </c>
      <c r="C249" s="2" t="n">
        <v>12450.1904296875</v>
      </c>
      <c r="D249" s="1" t="n">
        <v>41.90625</v>
      </c>
      <c r="K249" s="13" t="n">
        <v>36368</v>
      </c>
      <c r="L249" s="1" t="n">
        <f aca="false">B248/100/250</f>
        <v>0.000181480007171631</v>
      </c>
      <c r="M249" s="1" t="n">
        <f aca="false">(C249-C248)/C248</f>
        <v>0.0110343871574078</v>
      </c>
      <c r="N249" s="1" t="n">
        <f aca="false">(D249-D248)/D248</f>
        <v>-0.00148920327624721</v>
      </c>
      <c r="O249" s="1" t="n">
        <f aca="false">M249-L249</f>
        <v>0.0108529071502362</v>
      </c>
      <c r="P249" s="1" t="n">
        <f aca="false">N249-L249</f>
        <v>-0.00167068328341884</v>
      </c>
      <c r="AH249" s="13" t="n">
        <v>36335</v>
      </c>
      <c r="AI249" s="19" t="n">
        <v>-0.00574651001813969</v>
      </c>
      <c r="AJ249" s="19" t="n">
        <v>0.00475402257133082</v>
      </c>
      <c r="BP249" s="13" t="n">
        <v>36335</v>
      </c>
      <c r="BQ249" s="16" t="n">
        <v>-0.00547905860023684</v>
      </c>
      <c r="BR249" s="16" t="n">
        <v>0.00467065116288842</v>
      </c>
    </row>
    <row r="250" customFormat="false" ht="12.75" hidden="false" customHeight="false" outlineLevel="0" collapsed="false">
      <c r="A250" s="13" t="n">
        <v>36369</v>
      </c>
      <c r="B250" s="1" t="n">
        <v>4.5770001411438</v>
      </c>
      <c r="C250" s="2" t="n">
        <v>12477.5703125</v>
      </c>
      <c r="D250" s="1" t="n">
        <v>42</v>
      </c>
      <c r="K250" s="13" t="n">
        <v>36369</v>
      </c>
      <c r="L250" s="1" t="n">
        <f aca="false">B249/100/250</f>
        <v>0.000182679996490479</v>
      </c>
      <c r="M250" s="1" t="n">
        <f aca="false">(C250-C249)/C249</f>
        <v>0.00219915373721615</v>
      </c>
      <c r="N250" s="1" t="n">
        <f aca="false">(D250-D249)/D249</f>
        <v>0.00223713646532438</v>
      </c>
      <c r="O250" s="1" t="n">
        <f aca="false">M250-L250</f>
        <v>0.00201647374072567</v>
      </c>
      <c r="P250" s="1" t="n">
        <f aca="false">N250-L250</f>
        <v>0.00205445646883391</v>
      </c>
      <c r="AH250" s="13" t="n">
        <v>36336</v>
      </c>
      <c r="AI250" s="19" t="n">
        <v>-0.000569651433663973</v>
      </c>
      <c r="AJ250" s="19" t="n">
        <v>-0.00285087451599318</v>
      </c>
      <c r="BP250" s="13" t="n">
        <v>36336</v>
      </c>
      <c r="BQ250" s="16" t="n">
        <v>-0.00016391242047632</v>
      </c>
      <c r="BR250" s="16" t="n">
        <v>-0.00307233353421624</v>
      </c>
    </row>
    <row r="251" customFormat="false" ht="12.75" hidden="false" customHeight="false" outlineLevel="0" collapsed="false">
      <c r="A251" s="13" t="n">
        <v>36370</v>
      </c>
      <c r="B251" s="1" t="n">
        <v>4.58099985122681</v>
      </c>
      <c r="C251" s="2" t="n">
        <v>12265.150390625</v>
      </c>
      <c r="D251" s="1" t="n">
        <v>42.03125</v>
      </c>
      <c r="K251" s="13" t="n">
        <v>36370</v>
      </c>
      <c r="L251" s="1" t="n">
        <f aca="false">B250/100/250</f>
        <v>0.000183080005645752</v>
      </c>
      <c r="M251" s="1" t="n">
        <f aca="false">(C251-C250)/C250</f>
        <v>-0.0170241414438032</v>
      </c>
      <c r="N251" s="1" t="n">
        <f aca="false">(D251-D250)/D250</f>
        <v>0.000744047619047619</v>
      </c>
      <c r="O251" s="1" t="n">
        <f aca="false">M251-L251</f>
        <v>-0.017207221449449</v>
      </c>
      <c r="P251" s="1" t="n">
        <f aca="false">N251-L251</f>
        <v>0.000560967613401867</v>
      </c>
      <c r="AH251" s="13" t="n">
        <v>36339</v>
      </c>
      <c r="AI251" s="19" t="n">
        <v>0.00513387055912794</v>
      </c>
      <c r="AJ251" s="19" t="n">
        <v>0.026335053602362</v>
      </c>
      <c r="BP251" s="13" t="n">
        <v>36339</v>
      </c>
      <c r="BQ251" s="16" t="n">
        <v>0.00628322329612392</v>
      </c>
      <c r="BR251" s="16" t="n">
        <v>0.0253726208597202</v>
      </c>
    </row>
    <row r="252" customFormat="false" ht="12.75" hidden="false" customHeight="false" outlineLevel="0" collapsed="false">
      <c r="A252" s="13" t="n">
        <v>36371</v>
      </c>
      <c r="B252" s="1" t="n">
        <v>4.61800003051758</v>
      </c>
      <c r="C252" s="2" t="n">
        <v>12189.83984375</v>
      </c>
      <c r="D252" s="1" t="n">
        <v>42.59375</v>
      </c>
      <c r="K252" s="13" t="n">
        <v>36371</v>
      </c>
      <c r="L252" s="1" t="n">
        <f aca="false">B251/100/250</f>
        <v>0.000183239994049072</v>
      </c>
      <c r="M252" s="1" t="n">
        <f aca="false">(C252-C251)/C251</f>
        <v>-0.00614020574362989</v>
      </c>
      <c r="N252" s="1" t="n">
        <f aca="false">(D252-D251)/D251</f>
        <v>0.0133828996282528</v>
      </c>
      <c r="O252" s="1" t="n">
        <f aca="false">M252-L252</f>
        <v>-0.00632344573767896</v>
      </c>
      <c r="P252" s="1" t="n">
        <f aca="false">N252-L252</f>
        <v>0.0131996596342037</v>
      </c>
      <c r="AH252" s="13" t="n">
        <v>36340</v>
      </c>
      <c r="AI252" s="19" t="n">
        <v>0.00719553014163315</v>
      </c>
      <c r="AJ252" s="19" t="n">
        <v>0.0146482875786825</v>
      </c>
      <c r="BP252" s="13" t="n">
        <v>36340</v>
      </c>
      <c r="BQ252" s="16" t="n">
        <v>0.00491310726086076</v>
      </c>
      <c r="BR252" s="16" t="n">
        <v>0.0171167904574713</v>
      </c>
    </row>
    <row r="253" customFormat="false" ht="12.75" hidden="false" customHeight="false" outlineLevel="0" collapsed="false">
      <c r="A253" s="13" t="n">
        <v>36374</v>
      </c>
      <c r="B253" s="1" t="n">
        <v>4.65700006484985</v>
      </c>
      <c r="C253" s="2" t="n">
        <v>12143.259765625</v>
      </c>
      <c r="D253" s="1" t="n">
        <v>42.03125</v>
      </c>
      <c r="K253" s="13" t="n">
        <v>36374</v>
      </c>
      <c r="L253" s="1" t="n">
        <f aca="false">B252/100/250</f>
        <v>0.000184720001220703</v>
      </c>
      <c r="M253" s="1" t="n">
        <f aca="false">(C253-C252)/C252</f>
        <v>-0.00382122150266664</v>
      </c>
      <c r="N253" s="1" t="n">
        <f aca="false">(D253-D252)/D252</f>
        <v>-0.0132061628760088</v>
      </c>
      <c r="O253" s="1" t="n">
        <f aca="false">M253-L253</f>
        <v>-0.00400594150388734</v>
      </c>
      <c r="P253" s="1" t="n">
        <f aca="false">N253-L253</f>
        <v>-0.0133908828772295</v>
      </c>
      <c r="AH253" s="13" t="n">
        <v>36341</v>
      </c>
      <c r="AI253" s="19" t="n">
        <v>0.00786382708381814</v>
      </c>
      <c r="AJ253" s="19" t="n">
        <v>-0.00112370060845534</v>
      </c>
      <c r="BP253" s="13" t="n">
        <v>36341</v>
      </c>
      <c r="BQ253" s="16" t="n">
        <v>0.00536341059475142</v>
      </c>
      <c r="BR253" s="16" t="n">
        <v>0.00156499587176128</v>
      </c>
    </row>
    <row r="254" customFormat="false" ht="12.75" hidden="false" customHeight="false" outlineLevel="0" collapsed="false">
      <c r="A254" s="13" t="n">
        <v>36375</v>
      </c>
      <c r="B254" s="1" t="n">
        <v>4.70100021362305</v>
      </c>
      <c r="C254" s="2" t="n">
        <v>12061.3603515625</v>
      </c>
      <c r="D254" s="1" t="n">
        <v>42.125</v>
      </c>
      <c r="K254" s="13" t="n">
        <v>36375</v>
      </c>
      <c r="L254" s="1" t="n">
        <f aca="false">B253/100/250</f>
        <v>0.000186280002593994</v>
      </c>
      <c r="M254" s="1" t="n">
        <f aca="false">(C254-C253)/C253</f>
        <v>-0.00674443400233765</v>
      </c>
      <c r="N254" s="1" t="n">
        <f aca="false">(D254-D253)/D253</f>
        <v>0.00223048327137546</v>
      </c>
      <c r="O254" s="1" t="n">
        <f aca="false">M254-L254</f>
        <v>-0.00693071400493165</v>
      </c>
      <c r="P254" s="1" t="n">
        <f aca="false">N254-L254</f>
        <v>0.00204420326878147</v>
      </c>
      <c r="AH254" s="13" t="n">
        <v>36342</v>
      </c>
      <c r="AI254" s="19" t="n">
        <v>0.00219028644139821</v>
      </c>
      <c r="AJ254" s="19" t="n">
        <v>-0.0100214663707757</v>
      </c>
      <c r="BP254" s="13" t="n">
        <v>36342</v>
      </c>
      <c r="BQ254" s="16" t="n">
        <v>0.00239797935177605</v>
      </c>
      <c r="BR254" s="16" t="n">
        <v>-0.010043239290614</v>
      </c>
    </row>
    <row r="255" customFormat="false" ht="12.75" hidden="false" customHeight="false" outlineLevel="0" collapsed="false">
      <c r="A255" s="13" t="n">
        <v>36376</v>
      </c>
      <c r="B255" s="1" t="n">
        <v>4.6230001449585</v>
      </c>
      <c r="C255" s="2" t="n">
        <v>11882.6103515625</v>
      </c>
      <c r="D255" s="1" t="n">
        <v>42.375</v>
      </c>
      <c r="K255" s="13" t="n">
        <v>36376</v>
      </c>
      <c r="L255" s="1" t="n">
        <f aca="false">B254/100/250</f>
        <v>0.000188040008544922</v>
      </c>
      <c r="M255" s="1" t="n">
        <f aca="false">(C255-C254)/C254</f>
        <v>-0.0148200530280022</v>
      </c>
      <c r="N255" s="1" t="n">
        <f aca="false">(D255-D254)/D254</f>
        <v>0.00593471810089021</v>
      </c>
      <c r="O255" s="1" t="n">
        <f aca="false">M255-L255</f>
        <v>-0.0150080930365472</v>
      </c>
      <c r="P255" s="1" t="n">
        <f aca="false">N255-L255</f>
        <v>0.00574667809234529</v>
      </c>
      <c r="AH255" s="13" t="n">
        <v>36343</v>
      </c>
      <c r="AI255" s="19" t="n">
        <v>0.00341157865494904</v>
      </c>
      <c r="AJ255" s="19" t="n">
        <v>-0.00205202660823641</v>
      </c>
      <c r="BP255" s="13" t="n">
        <v>36343</v>
      </c>
      <c r="BQ255" s="16" t="n">
        <v>0.00415353611452418</v>
      </c>
      <c r="BR255" s="16" t="n">
        <v>-0.00261270406521755</v>
      </c>
    </row>
    <row r="256" customFormat="false" ht="12.75" hidden="false" customHeight="false" outlineLevel="0" collapsed="false">
      <c r="A256" s="13" t="n">
        <v>36377</v>
      </c>
      <c r="B256" s="1" t="n">
        <v>4.58699989318848</v>
      </c>
      <c r="C256" s="2" t="n">
        <v>11950.91015625</v>
      </c>
      <c r="D256" s="1" t="n">
        <v>42.71875</v>
      </c>
      <c r="K256" s="13" t="n">
        <v>36377</v>
      </c>
      <c r="L256" s="1" t="n">
        <f aca="false">B255/100/250</f>
        <v>0.00018492000579834</v>
      </c>
      <c r="M256" s="1" t="n">
        <f aca="false">(C256-C255)/C255</f>
        <v>0.00574787884705139</v>
      </c>
      <c r="N256" s="1" t="n">
        <f aca="false">(D256-D255)/D255</f>
        <v>0.00811209439528024</v>
      </c>
      <c r="O256" s="1" t="n">
        <f aca="false">M256-L256</f>
        <v>0.00556295884125305</v>
      </c>
      <c r="P256" s="1" t="n">
        <f aca="false">N256-L256</f>
        <v>0.0079271743894819</v>
      </c>
      <c r="AH256" s="13" t="n">
        <v>36347</v>
      </c>
      <c r="AI256" s="19" t="n">
        <v>-0.00049116954138994</v>
      </c>
      <c r="AJ256" s="19" t="n">
        <v>0.0326169818518288</v>
      </c>
      <c r="BP256" s="13" t="n">
        <v>36347</v>
      </c>
      <c r="BQ256" s="16" t="n">
        <v>-0.00050524495745277</v>
      </c>
      <c r="BR256" s="16" t="n">
        <v>0.0328129372651451</v>
      </c>
    </row>
    <row r="257" customFormat="false" ht="12.75" hidden="false" customHeight="false" outlineLevel="0" collapsed="false">
      <c r="A257" s="13" t="n">
        <v>36378</v>
      </c>
      <c r="B257" s="1" t="n">
        <v>4.66800022125244</v>
      </c>
      <c r="C257" s="2" t="n">
        <v>11842.7197265625</v>
      </c>
      <c r="D257" s="1" t="n">
        <v>43.40625</v>
      </c>
      <c r="K257" s="13" t="n">
        <v>36378</v>
      </c>
      <c r="L257" s="1" t="n">
        <f aca="false">B256/100/250</f>
        <v>0.000183479995727539</v>
      </c>
      <c r="M257" s="1" t="n">
        <f aca="false">(C257-C256)/C256</f>
        <v>-0.00905290293985846</v>
      </c>
      <c r="N257" s="1" t="n">
        <f aca="false">(D257-D256)/D256</f>
        <v>0.0160936356986101</v>
      </c>
      <c r="O257" s="1" t="n">
        <f aca="false">M257-L257</f>
        <v>-0.009236382935586</v>
      </c>
      <c r="P257" s="1" t="n">
        <f aca="false">N257-L257</f>
        <v>0.0159101557028826</v>
      </c>
      <c r="AH257" s="13" t="n">
        <v>36348</v>
      </c>
      <c r="AI257" s="19" t="n">
        <v>0.00115518694173486</v>
      </c>
      <c r="AJ257" s="19" t="n">
        <v>-0.00431769287043388</v>
      </c>
      <c r="BP257" s="13" t="n">
        <v>36348</v>
      </c>
      <c r="BQ257" s="16" t="n">
        <v>0.000741403048078962</v>
      </c>
      <c r="BR257" s="16" t="n">
        <v>-0.00372202897952457</v>
      </c>
    </row>
    <row r="258" customFormat="false" ht="12.75" hidden="false" customHeight="false" outlineLevel="0" collapsed="false">
      <c r="A258" s="13" t="n">
        <v>36381</v>
      </c>
      <c r="B258" s="1" t="n">
        <v>4.7519998550415</v>
      </c>
      <c r="C258" s="2" t="n">
        <v>11800.419921875</v>
      </c>
      <c r="D258" s="1" t="n">
        <v>44.0625</v>
      </c>
      <c r="K258" s="13" t="n">
        <v>36381</v>
      </c>
      <c r="L258" s="1" t="n">
        <f aca="false">B257/100/250</f>
        <v>0.000186720008850098</v>
      </c>
      <c r="M258" s="1" t="n">
        <f aca="false">(C258-C257)/C257</f>
        <v>-0.00357179817340641</v>
      </c>
      <c r="N258" s="1" t="n">
        <f aca="false">(D258-D257)/D257</f>
        <v>0.0151187904967603</v>
      </c>
      <c r="O258" s="1" t="n">
        <f aca="false">M258-L258</f>
        <v>-0.00375851818225651</v>
      </c>
      <c r="P258" s="1" t="n">
        <f aca="false">N258-L258</f>
        <v>0.0149320704879102</v>
      </c>
      <c r="AH258" s="13" t="n">
        <v>36349</v>
      </c>
      <c r="AI258" s="19" t="n">
        <v>-0.000393614589291729</v>
      </c>
      <c r="AJ258" s="19" t="n">
        <v>0.0106767127668951</v>
      </c>
      <c r="BP258" s="13" t="n">
        <v>36349</v>
      </c>
      <c r="BQ258" s="16" t="n">
        <v>0.00338146621503194</v>
      </c>
      <c r="BR258" s="16" t="n">
        <v>0.00708191196135072</v>
      </c>
    </row>
    <row r="259" customFormat="false" ht="12.75" hidden="false" customHeight="false" outlineLevel="0" collapsed="false">
      <c r="A259" s="13" t="n">
        <v>36382</v>
      </c>
      <c r="B259" s="1" t="n">
        <v>4.79699993133545</v>
      </c>
      <c r="C259" s="2" t="n">
        <v>11663.98046875</v>
      </c>
      <c r="D259" s="1" t="n">
        <v>44.28125</v>
      </c>
      <c r="K259" s="13" t="n">
        <v>36382</v>
      </c>
      <c r="L259" s="1" t="n">
        <f aca="false">B258/100/250</f>
        <v>0.00019007999420166</v>
      </c>
      <c r="M259" s="1" t="n">
        <f aca="false">(C259-C258)/C258</f>
        <v>-0.0115622540577624</v>
      </c>
      <c r="N259" s="1" t="n">
        <f aca="false">(D259-D258)/D258</f>
        <v>0.0049645390070922</v>
      </c>
      <c r="O259" s="1" t="n">
        <f aca="false">M259-L259</f>
        <v>-0.0117523340519641</v>
      </c>
      <c r="P259" s="1" t="n">
        <f aca="false">N259-L259</f>
        <v>0.00477445901289054</v>
      </c>
      <c r="AH259" s="13" t="n">
        <v>36350</v>
      </c>
      <c r="AI259" s="19" t="n">
        <v>0.00323552602480131</v>
      </c>
      <c r="AJ259" s="19" t="n">
        <v>0.0187725830821316</v>
      </c>
      <c r="BP259" s="13" t="n">
        <v>36350</v>
      </c>
      <c r="BQ259" s="16" t="n">
        <v>0.00246326195228704</v>
      </c>
      <c r="BR259" s="16" t="n">
        <v>0.019726087160139</v>
      </c>
    </row>
    <row r="260" customFormat="false" ht="12.75" hidden="false" customHeight="false" outlineLevel="0" collapsed="false">
      <c r="A260" s="13" t="n">
        <v>36383</v>
      </c>
      <c r="B260" s="1" t="n">
        <v>4.75699996948242</v>
      </c>
      <c r="C260" s="2" t="n">
        <v>11840.4501953125</v>
      </c>
      <c r="D260" s="1" t="n">
        <v>44.0156211853027</v>
      </c>
      <c r="K260" s="13" t="n">
        <v>36383</v>
      </c>
      <c r="L260" s="1" t="n">
        <f aca="false">B259/100/250</f>
        <v>0.000191879997253418</v>
      </c>
      <c r="M260" s="1" t="n">
        <f aca="false">(C260-C259)/C259</f>
        <v>0.015129460053135</v>
      </c>
      <c r="N260" s="1" t="n">
        <f aca="false">(D260-D259)/D259</f>
        <v>-0.00599867471440543</v>
      </c>
      <c r="O260" s="1" t="n">
        <f aca="false">M260-L260</f>
        <v>0.0149375800558816</v>
      </c>
      <c r="P260" s="1" t="n">
        <f aca="false">N260-L260</f>
        <v>-0.00619055471165885</v>
      </c>
      <c r="AH260" s="13" t="n">
        <v>36353</v>
      </c>
      <c r="AI260" s="19" t="n">
        <v>-0.00144413887664429</v>
      </c>
      <c r="AJ260" s="19" t="n">
        <v>-0.0132097211541303</v>
      </c>
      <c r="BP260" s="13" t="n">
        <v>36353</v>
      </c>
      <c r="BQ260" s="16" t="n">
        <v>-0.000299817073204829</v>
      </c>
      <c r="BR260" s="16" t="n">
        <v>-0.0141719629557387</v>
      </c>
    </row>
    <row r="261" customFormat="false" ht="12.75" hidden="false" customHeight="false" outlineLevel="0" collapsed="false">
      <c r="A261" s="13" t="n">
        <v>36384</v>
      </c>
      <c r="B261" s="1" t="n">
        <v>4.65299987792969</v>
      </c>
      <c r="C261" s="2" t="n">
        <v>11832.7802734375</v>
      </c>
      <c r="D261" s="1" t="n">
        <v>43</v>
      </c>
      <c r="K261" s="13" t="n">
        <v>36384</v>
      </c>
      <c r="L261" s="1" t="n">
        <f aca="false">B260/100/250</f>
        <v>0.000190279998779297</v>
      </c>
      <c r="M261" s="1" t="n">
        <f aca="false">(C261-C260)/C260</f>
        <v>-0.000647772825228929</v>
      </c>
      <c r="N261" s="1" t="n">
        <f aca="false">(D261-D260)/D260</f>
        <v>-0.0230741077361385</v>
      </c>
      <c r="O261" s="1" t="n">
        <f aca="false">M261-L261</f>
        <v>-0.000838052824008226</v>
      </c>
      <c r="P261" s="1" t="n">
        <f aca="false">N261-L261</f>
        <v>-0.0232643877349178</v>
      </c>
      <c r="AH261" s="13" t="n">
        <v>36354</v>
      </c>
      <c r="AI261" s="19" t="n">
        <v>-0.00169987990027485</v>
      </c>
      <c r="AJ261" s="19" t="n">
        <v>-0.011698459122475</v>
      </c>
      <c r="BP261" s="13" t="n">
        <v>36354</v>
      </c>
      <c r="BQ261" s="16" t="n">
        <v>-0.00140808632460996</v>
      </c>
      <c r="BR261" s="16" t="n">
        <v>-0.011807772706227</v>
      </c>
    </row>
    <row r="262" customFormat="false" ht="12.75" hidden="false" customHeight="false" outlineLevel="0" collapsed="false">
      <c r="A262" s="13" t="n">
        <v>36385</v>
      </c>
      <c r="B262" s="1" t="n">
        <v>4.63299989700317</v>
      </c>
      <c r="C262" s="2" t="n">
        <v>12075.2197265625</v>
      </c>
      <c r="D262" s="1" t="n">
        <v>43.84375</v>
      </c>
      <c r="K262" s="13" t="n">
        <v>36385</v>
      </c>
      <c r="L262" s="1" t="n">
        <f aca="false">B261/100/250</f>
        <v>0.000186119995117188</v>
      </c>
      <c r="M262" s="1" t="n">
        <f aca="false">(C262-C261)/C261</f>
        <v>0.0204887987034825</v>
      </c>
      <c r="N262" s="1" t="n">
        <f aca="false">(D262-D261)/D261</f>
        <v>0.0196220930232558</v>
      </c>
      <c r="O262" s="1" t="n">
        <f aca="false">M262-L262</f>
        <v>0.0203026787083654</v>
      </c>
      <c r="P262" s="1" t="n">
        <f aca="false">N262-L262</f>
        <v>0.0194359730281386</v>
      </c>
      <c r="AH262" s="13" t="n">
        <v>36355</v>
      </c>
      <c r="AI262" s="19" t="n">
        <v>0.00194757216760839</v>
      </c>
      <c r="AJ262" s="19" t="n">
        <v>-0.0192437474113494</v>
      </c>
      <c r="BP262" s="13" t="n">
        <v>36355</v>
      </c>
      <c r="BQ262" s="16" t="n">
        <v>0.00462539287373511</v>
      </c>
      <c r="BR262" s="16" t="n">
        <v>-0.0217384881118303</v>
      </c>
    </row>
    <row r="263" customFormat="false" ht="12.75" hidden="false" customHeight="false" outlineLevel="0" collapsed="false">
      <c r="A263" s="13" t="n">
        <v>36388</v>
      </c>
      <c r="B263" s="1" t="n">
        <v>4.59700012207031</v>
      </c>
      <c r="C263" s="2" t="n">
        <v>12109.080078125</v>
      </c>
      <c r="D263" s="1" t="n">
        <v>43.875</v>
      </c>
      <c r="K263" s="13" t="n">
        <v>36388</v>
      </c>
      <c r="L263" s="1" t="n">
        <f aca="false">B262/100/250</f>
        <v>0.000185319995880127</v>
      </c>
      <c r="M263" s="1" t="n">
        <f aca="false">(C263-C262)/C262</f>
        <v>0.00280411887561893</v>
      </c>
      <c r="N263" s="1" t="n">
        <f aca="false">(D263-D262)/D262</f>
        <v>0.000712758374910905</v>
      </c>
      <c r="O263" s="1" t="n">
        <f aca="false">M263-L263</f>
        <v>0.00261879887973881</v>
      </c>
      <c r="P263" s="1" t="n">
        <f aca="false">N263-L263</f>
        <v>0.000527438379030778</v>
      </c>
      <c r="AH263" s="13" t="n">
        <v>36356</v>
      </c>
      <c r="AI263" s="19" t="n">
        <v>0.00393890343495613</v>
      </c>
      <c r="AJ263" s="19" t="n">
        <v>-0.0116922061361742</v>
      </c>
      <c r="BP263" s="13" t="n">
        <v>36356</v>
      </c>
      <c r="BQ263" s="16" t="n">
        <v>0.00242279172599444</v>
      </c>
      <c r="BR263" s="16" t="n">
        <v>-0.00999281443606257</v>
      </c>
    </row>
    <row r="264" customFormat="false" ht="12.75" hidden="false" customHeight="false" outlineLevel="0" collapsed="false">
      <c r="A264" s="13" t="n">
        <v>36389</v>
      </c>
      <c r="B264" s="1" t="n">
        <v>4.66699981689453</v>
      </c>
      <c r="C264" s="2" t="n">
        <v>12227.76953125</v>
      </c>
      <c r="D264" s="1" t="n">
        <v>44.3125</v>
      </c>
      <c r="K264" s="13" t="n">
        <v>36389</v>
      </c>
      <c r="L264" s="1" t="n">
        <f aca="false">B263/100/250</f>
        <v>0.000183880004882813</v>
      </c>
      <c r="M264" s="1" t="n">
        <f aca="false">(C264-C263)/C263</f>
        <v>0.00980169033149033</v>
      </c>
      <c r="N264" s="1" t="n">
        <f aca="false">(D264-D263)/D263</f>
        <v>0.00997150997150997</v>
      </c>
      <c r="O264" s="1" t="n">
        <f aca="false">M264-L264</f>
        <v>0.00961781032660752</v>
      </c>
      <c r="P264" s="1" t="n">
        <f aca="false">N264-L264</f>
        <v>0.00978762996662716</v>
      </c>
      <c r="AH264" s="13" t="n">
        <v>36357</v>
      </c>
      <c r="AI264" s="19" t="n">
        <v>0.00198818630765173</v>
      </c>
      <c r="AJ264" s="19" t="n">
        <v>0.0229999584105795</v>
      </c>
      <c r="BP264" s="13" t="n">
        <v>36357</v>
      </c>
      <c r="BQ264" s="16" t="n">
        <v>0.00284706598834829</v>
      </c>
      <c r="BR264" s="16" t="n">
        <v>0.0223245587256105</v>
      </c>
    </row>
    <row r="265" customFormat="false" ht="12.75" hidden="false" customHeight="false" outlineLevel="0" collapsed="false">
      <c r="A265" s="13" t="n">
        <v>36390</v>
      </c>
      <c r="B265" s="1" t="n">
        <v>4.60300016403198</v>
      </c>
      <c r="C265" s="2" t="n">
        <v>12145.0498046875</v>
      </c>
      <c r="D265" s="1" t="n">
        <v>43.6875</v>
      </c>
      <c r="K265" s="13" t="n">
        <v>36390</v>
      </c>
      <c r="L265" s="1" t="n">
        <f aca="false">B264/100/250</f>
        <v>0.000186679992675781</v>
      </c>
      <c r="M265" s="1" t="n">
        <f aca="false">(C265-C264)/C264</f>
        <v>-0.00676490723439763</v>
      </c>
      <c r="N265" s="1" t="n">
        <f aca="false">(D265-D264)/D264</f>
        <v>-0.0141043723554302</v>
      </c>
      <c r="O265" s="1" t="n">
        <f aca="false">M265-L265</f>
        <v>-0.00695158722707341</v>
      </c>
      <c r="P265" s="1" t="n">
        <f aca="false">N265-L265</f>
        <v>-0.014291052348106</v>
      </c>
      <c r="AH265" s="13" t="n">
        <v>36360</v>
      </c>
      <c r="AI265" s="19" t="n">
        <v>-0.00376927454963879</v>
      </c>
      <c r="AJ265" s="19" t="n">
        <v>0.0192123945523854</v>
      </c>
      <c r="BP265" s="13" t="n">
        <v>36360</v>
      </c>
      <c r="BQ265" s="16" t="n">
        <v>-0.00384529330620087</v>
      </c>
      <c r="BR265" s="16" t="n">
        <v>0.0194702933062009</v>
      </c>
    </row>
    <row r="266" customFormat="false" ht="12.75" hidden="false" customHeight="false" outlineLevel="0" collapsed="false">
      <c r="A266" s="13" t="n">
        <v>36391</v>
      </c>
      <c r="B266" s="1" t="n">
        <v>4.61399984359741</v>
      </c>
      <c r="C266" s="2" t="n">
        <v>12060.5</v>
      </c>
      <c r="D266" s="1" t="n">
        <v>43.75</v>
      </c>
      <c r="K266" s="13" t="n">
        <v>36391</v>
      </c>
      <c r="L266" s="1" t="n">
        <f aca="false">B265/100/250</f>
        <v>0.000184120006561279</v>
      </c>
      <c r="M266" s="1" t="n">
        <f aca="false">(C266-C265)/C265</f>
        <v>-0.00696166800854676</v>
      </c>
      <c r="N266" s="1" t="n">
        <f aca="false">(D266-D265)/D265</f>
        <v>0.00143061516452074</v>
      </c>
      <c r="O266" s="1" t="n">
        <f aca="false">M266-L266</f>
        <v>-0.00714578801510804</v>
      </c>
      <c r="P266" s="1" t="n">
        <f aca="false">N266-L266</f>
        <v>0.00124649515795946</v>
      </c>
      <c r="AH266" s="13" t="n">
        <v>36361</v>
      </c>
      <c r="AI266" s="19" t="n">
        <v>-0.0101501299244253</v>
      </c>
      <c r="AJ266" s="19" t="n">
        <v>0.0129006528461307</v>
      </c>
      <c r="BP266" s="13" t="n">
        <v>36361</v>
      </c>
      <c r="BQ266" s="16" t="n">
        <v>-0.0111632043773944</v>
      </c>
      <c r="BR266" s="16" t="n">
        <v>0.0140936073077973</v>
      </c>
    </row>
    <row r="267" customFormat="false" ht="12.75" hidden="false" customHeight="false" outlineLevel="0" collapsed="false">
      <c r="A267" s="13" t="n">
        <v>36392</v>
      </c>
      <c r="B267" s="1" t="n">
        <v>4.69099998474121</v>
      </c>
      <c r="C267" s="2" t="n">
        <v>12170.16015625</v>
      </c>
      <c r="D267" s="1" t="n">
        <v>43.9375</v>
      </c>
      <c r="K267" s="13" t="n">
        <v>36392</v>
      </c>
      <c r="L267" s="1" t="n">
        <f aca="false">B266/100/250</f>
        <v>0.000184559993743897</v>
      </c>
      <c r="M267" s="1" t="n">
        <f aca="false">(C267-C266)/C266</f>
        <v>0.00909250497491812</v>
      </c>
      <c r="N267" s="1" t="n">
        <f aca="false">(D267-D266)/D266</f>
        <v>0.00428571428571429</v>
      </c>
      <c r="O267" s="1" t="n">
        <f aca="false">M267-L267</f>
        <v>0.00890794498117422</v>
      </c>
      <c r="P267" s="1" t="n">
        <f aca="false">N267-L267</f>
        <v>0.00410115429197039</v>
      </c>
      <c r="AH267" s="13" t="n">
        <v>36362</v>
      </c>
      <c r="AI267" s="19" t="n">
        <v>0.000858413518526841</v>
      </c>
      <c r="AJ267" s="19" t="n">
        <v>-0.00469039447224496</v>
      </c>
      <c r="BP267" s="13" t="n">
        <v>36362</v>
      </c>
      <c r="BQ267" s="16" t="n">
        <v>0.0034892379808424</v>
      </c>
      <c r="BR267" s="16" t="n">
        <v>-0.00714153893044065</v>
      </c>
    </row>
    <row r="268" customFormat="false" ht="12.75" hidden="false" customHeight="false" outlineLevel="0" collapsed="false">
      <c r="A268" s="13" t="n">
        <v>36395</v>
      </c>
      <c r="B268" s="1" t="n">
        <v>4.77400016784668</v>
      </c>
      <c r="C268" s="2" t="n">
        <v>12367.2197265625</v>
      </c>
      <c r="D268" s="1" t="n">
        <v>44.25</v>
      </c>
      <c r="K268" s="13" t="n">
        <v>36395</v>
      </c>
      <c r="L268" s="1" t="n">
        <f aca="false">B267/100/250</f>
        <v>0.000187639999389648</v>
      </c>
      <c r="M268" s="1" t="n">
        <f aca="false">(C268-C267)/C267</f>
        <v>0.0161920276958147</v>
      </c>
      <c r="N268" s="1" t="n">
        <f aca="false">(D268-D267)/D267</f>
        <v>0.00711237553342817</v>
      </c>
      <c r="O268" s="1" t="n">
        <f aca="false">M268-L268</f>
        <v>0.016004387696425</v>
      </c>
      <c r="P268" s="1" t="n">
        <f aca="false">N268-L268</f>
        <v>0.00692473553403852</v>
      </c>
      <c r="AH268" s="13" t="n">
        <v>36363</v>
      </c>
      <c r="AI268" s="19" t="n">
        <v>-0.00618628306859877</v>
      </c>
      <c r="AJ268" s="19" t="n">
        <v>-0.0101193891850407</v>
      </c>
      <c r="BP268" s="13" t="n">
        <v>36363</v>
      </c>
      <c r="BQ268" s="16" t="n">
        <v>-0.00901448482913696</v>
      </c>
      <c r="BR268" s="16" t="n">
        <v>-0.00711454742892755</v>
      </c>
    </row>
    <row r="269" customFormat="false" ht="12.75" hidden="false" customHeight="false" outlineLevel="0" collapsed="false">
      <c r="A269" s="13" t="n">
        <v>36396</v>
      </c>
      <c r="B269" s="1" t="n">
        <v>4.84200000762939</v>
      </c>
      <c r="C269" s="2" t="n">
        <v>12393.6201171875</v>
      </c>
      <c r="D269" s="1" t="n">
        <v>43.875</v>
      </c>
      <c r="K269" s="13" t="n">
        <v>36396</v>
      </c>
      <c r="L269" s="1" t="n">
        <f aca="false">B268/100/250</f>
        <v>0.000190960006713867</v>
      </c>
      <c r="M269" s="1" t="n">
        <f aca="false">(C269-C268)/C268</f>
        <v>0.00213470700842299</v>
      </c>
      <c r="N269" s="1" t="n">
        <f aca="false">(D269-D268)/D268</f>
        <v>-0.00847457627118644</v>
      </c>
      <c r="O269" s="1" t="n">
        <f aca="false">M269-L269</f>
        <v>0.00194374700170912</v>
      </c>
      <c r="P269" s="1" t="n">
        <f aca="false">N269-L269</f>
        <v>-0.00866553627790031</v>
      </c>
      <c r="AH269" s="13" t="n">
        <v>36364</v>
      </c>
      <c r="AI269" s="19" t="n">
        <v>-0.00138038259290156</v>
      </c>
      <c r="AJ269" s="19" t="n">
        <v>0.00120190259717402</v>
      </c>
      <c r="BP269" s="13" t="n">
        <v>36364</v>
      </c>
      <c r="BQ269" s="16" t="n">
        <v>0.000959799255745688</v>
      </c>
      <c r="BR269" s="16" t="n">
        <v>-0.000959799255745688</v>
      </c>
    </row>
    <row r="270" customFormat="false" ht="12.75" hidden="false" customHeight="false" outlineLevel="0" collapsed="false">
      <c r="A270" s="13" t="n">
        <v>36397</v>
      </c>
      <c r="B270" s="1" t="n">
        <v>4.77299976348877</v>
      </c>
      <c r="C270" s="2" t="n">
        <v>12540.8203125</v>
      </c>
      <c r="D270" s="1" t="n">
        <v>43.125</v>
      </c>
      <c r="K270" s="13" t="n">
        <v>36397</v>
      </c>
      <c r="L270" s="1" t="n">
        <f aca="false">B269/100/250</f>
        <v>0.000193680000305176</v>
      </c>
      <c r="M270" s="1" t="n">
        <f aca="false">(C270-C269)/C269</f>
        <v>0.0118770943373004</v>
      </c>
      <c r="N270" s="1" t="n">
        <f aca="false">(D270-D269)/D269</f>
        <v>-0.0170940170940171</v>
      </c>
      <c r="O270" s="1" t="n">
        <f aca="false">M270-L270</f>
        <v>0.0116834143369952</v>
      </c>
      <c r="P270" s="1" t="n">
        <f aca="false">N270-L270</f>
        <v>-0.0172876970943223</v>
      </c>
      <c r="AH270" s="13" t="n">
        <v>36367</v>
      </c>
      <c r="AI270" s="19" t="n">
        <v>-0.00479558060344303</v>
      </c>
      <c r="AJ270" s="19" t="n">
        <v>0.0053592570791328</v>
      </c>
      <c r="BP270" s="13" t="n">
        <v>36367</v>
      </c>
      <c r="BQ270" s="16" t="n">
        <v>-0.00876800699243724</v>
      </c>
      <c r="BR270" s="16" t="n">
        <v>0.00951316347529864</v>
      </c>
    </row>
    <row r="271" customFormat="false" ht="12.75" hidden="false" customHeight="false" outlineLevel="0" collapsed="false">
      <c r="A271" s="13" t="n">
        <v>36398</v>
      </c>
      <c r="B271" s="1" t="n">
        <v>4.78299999237061</v>
      </c>
      <c r="C271" s="2" t="n">
        <v>12394.9296875</v>
      </c>
      <c r="D271" s="1" t="n">
        <v>42.0625</v>
      </c>
      <c r="K271" s="13" t="n">
        <v>36398</v>
      </c>
      <c r="L271" s="1" t="n">
        <f aca="false">B270/100/250</f>
        <v>0.000190919990539551</v>
      </c>
      <c r="M271" s="1" t="n">
        <f aca="false">(C271-C270)/C270</f>
        <v>-0.0116332601348721</v>
      </c>
      <c r="N271" s="1" t="n">
        <f aca="false">(D271-D270)/D270</f>
        <v>-0.0246376811594203</v>
      </c>
      <c r="O271" s="1" t="n">
        <f aca="false">M271-L271</f>
        <v>-0.0118241801254116</v>
      </c>
      <c r="P271" s="1" t="n">
        <f aca="false">N271-L271</f>
        <v>-0.0248286011499598</v>
      </c>
      <c r="AH271" s="13" t="n">
        <v>36368</v>
      </c>
      <c r="AI271" s="19" t="n">
        <v>0.00519578337242472</v>
      </c>
      <c r="AJ271" s="19" t="n">
        <v>-0.00686646665584356</v>
      </c>
      <c r="BP271" s="13" t="n">
        <v>36368</v>
      </c>
      <c r="BQ271" s="16" t="n">
        <v>0.0074025556069403</v>
      </c>
      <c r="BR271" s="16" t="n">
        <v>-0.00889175888318751</v>
      </c>
    </row>
    <row r="272" customFormat="false" ht="12.75" hidden="false" customHeight="false" outlineLevel="0" collapsed="false">
      <c r="A272" s="13" t="n">
        <v>36399</v>
      </c>
      <c r="B272" s="1" t="n">
        <v>4.81799983978272</v>
      </c>
      <c r="C272" s="2" t="n">
        <v>12277.080078125</v>
      </c>
      <c r="D272" s="1" t="n">
        <v>42.375</v>
      </c>
      <c r="K272" s="13" t="n">
        <v>36399</v>
      </c>
      <c r="L272" s="1" t="n">
        <f aca="false">B271/100/250</f>
        <v>0.000191319999694824</v>
      </c>
      <c r="M272" s="1" t="n">
        <f aca="false">(C272-C271)/C271</f>
        <v>-0.00950788849523274</v>
      </c>
      <c r="N272" s="1" t="n">
        <f aca="false">(D272-D271)/D271</f>
        <v>0.00742942050520059</v>
      </c>
      <c r="O272" s="1" t="n">
        <f aca="false">M272-L272</f>
        <v>-0.00969920849492757</v>
      </c>
      <c r="P272" s="1" t="n">
        <f aca="false">N272-L272</f>
        <v>0.00723810050550577</v>
      </c>
      <c r="AH272" s="13" t="n">
        <v>36369</v>
      </c>
      <c r="AI272" s="19" t="n">
        <v>0.000965378270352709</v>
      </c>
      <c r="AJ272" s="19" t="n">
        <v>0.0010890781984812</v>
      </c>
      <c r="BP272" s="13" t="n">
        <v>36369</v>
      </c>
      <c r="BQ272" s="16" t="n">
        <v>0.00318538666853896</v>
      </c>
      <c r="BR272" s="16" t="n">
        <v>-0.000948250203214577</v>
      </c>
    </row>
    <row r="273" customFormat="false" ht="12.75" hidden="false" customHeight="false" outlineLevel="0" collapsed="false">
      <c r="A273" s="13" t="n">
        <v>36402</v>
      </c>
      <c r="B273" s="1" t="n">
        <v>4.84700012207031</v>
      </c>
      <c r="C273" s="2" t="n">
        <v>12069.58984375</v>
      </c>
      <c r="D273" s="1" t="n">
        <v>41.25</v>
      </c>
      <c r="K273" s="13" t="n">
        <v>36402</v>
      </c>
      <c r="L273" s="1" t="n">
        <f aca="false">B272/100/250</f>
        <v>0.000192719993591309</v>
      </c>
      <c r="M273" s="1" t="n">
        <f aca="false">(C273-C272)/C272</f>
        <v>-0.0169006174965578</v>
      </c>
      <c r="N273" s="1" t="n">
        <f aca="false">(D273-D272)/D272</f>
        <v>-0.0265486725663717</v>
      </c>
      <c r="O273" s="1" t="n">
        <f aca="false">M273-L273</f>
        <v>-0.0170933374901491</v>
      </c>
      <c r="P273" s="1" t="n">
        <f aca="false">N273-L273</f>
        <v>-0.026741392559963</v>
      </c>
      <c r="AH273" s="13" t="n">
        <v>36370</v>
      </c>
      <c r="AI273" s="19" t="n">
        <v>-0.00823788445391166</v>
      </c>
      <c r="AJ273" s="19" t="n">
        <v>0.00879885206731352</v>
      </c>
      <c r="BP273" s="13" t="n">
        <v>36370</v>
      </c>
      <c r="BQ273" s="16" t="n">
        <v>-0.0078319183611996</v>
      </c>
      <c r="BR273" s="16" t="n">
        <v>0.00857596598024722</v>
      </c>
    </row>
    <row r="274" customFormat="false" ht="12.75" hidden="false" customHeight="false" outlineLevel="0" collapsed="false">
      <c r="A274" s="13" t="n">
        <v>36403</v>
      </c>
      <c r="B274" s="1" t="n">
        <v>4.94999980926514</v>
      </c>
      <c r="C274" s="2" t="n">
        <v>12042.23046875</v>
      </c>
      <c r="D274" s="1" t="n">
        <v>41.875</v>
      </c>
      <c r="K274" s="13" t="n">
        <v>36403</v>
      </c>
      <c r="L274" s="1" t="n">
        <f aca="false">B273/100/250</f>
        <v>0.000193880004882813</v>
      </c>
      <c r="M274" s="1" t="n">
        <f aca="false">(C274-C273)/C273</f>
        <v>-0.00226680238137235</v>
      </c>
      <c r="N274" s="1" t="n">
        <f aca="false">(D274-D273)/D273</f>
        <v>0.0151515151515152</v>
      </c>
      <c r="O274" s="1" t="n">
        <f aca="false">M274-L274</f>
        <v>-0.00246068238625516</v>
      </c>
      <c r="P274" s="1" t="n">
        <f aca="false">N274-L274</f>
        <v>0.0149576351466323</v>
      </c>
      <c r="AH274" s="13" t="n">
        <v>36371</v>
      </c>
      <c r="AI274" s="19" t="n">
        <v>-0.00302732288827768</v>
      </c>
      <c r="AJ274" s="19" t="n">
        <v>0.0162269825224814</v>
      </c>
      <c r="BP274" s="13" t="n">
        <v>36371</v>
      </c>
      <c r="BQ274" s="16" t="n">
        <v>-0.000195200173072698</v>
      </c>
      <c r="BR274" s="16" t="n">
        <v>0.0135780998013255</v>
      </c>
    </row>
    <row r="275" customFormat="false" ht="12.75" hidden="false" customHeight="false" outlineLevel="0" collapsed="false">
      <c r="A275" s="13" t="n">
        <v>36404</v>
      </c>
      <c r="B275" s="1" t="n">
        <v>4.91900014877319</v>
      </c>
      <c r="C275" s="2" t="n">
        <v>12129.0302734375</v>
      </c>
      <c r="D275" s="1" t="n">
        <v>41.3125</v>
      </c>
      <c r="K275" s="13" t="n">
        <v>36404</v>
      </c>
      <c r="L275" s="1" t="n">
        <f aca="false">B274/100/250</f>
        <v>0.000197999992370605</v>
      </c>
      <c r="M275" s="1" t="n">
        <f aca="false">(C275-C274)/C274</f>
        <v>0.00720795079555639</v>
      </c>
      <c r="N275" s="1" t="n">
        <f aca="false">(D275-D274)/D274</f>
        <v>-0.0134328358208955</v>
      </c>
      <c r="O275" s="1" t="n">
        <f aca="false">M275-L275</f>
        <v>0.00700995080318579</v>
      </c>
      <c r="P275" s="1" t="n">
        <f aca="false">N275-L275</f>
        <v>-0.0136308358132661</v>
      </c>
      <c r="AH275" s="13" t="n">
        <v>36374</v>
      </c>
      <c r="AI275" s="19" t="n">
        <v>-0.00191782754322661</v>
      </c>
      <c r="AJ275" s="19" t="n">
        <v>-0.0114730553340029</v>
      </c>
      <c r="BP275" s="13" t="n">
        <v>36374</v>
      </c>
      <c r="BQ275" s="16" t="n">
        <v>-0.0018065625289885</v>
      </c>
      <c r="BR275" s="16" t="n">
        <v>-0.0113996003470203</v>
      </c>
    </row>
    <row r="276" customFormat="false" ht="12.75" hidden="false" customHeight="false" outlineLevel="0" collapsed="false">
      <c r="A276" s="13" t="n">
        <v>36405</v>
      </c>
      <c r="B276" s="1" t="n">
        <v>4.78800010681152</v>
      </c>
      <c r="C276" s="2" t="n">
        <v>12019.23046875</v>
      </c>
      <c r="D276" s="1" t="n">
        <v>40.1875</v>
      </c>
      <c r="K276" s="13" t="n">
        <v>36405</v>
      </c>
      <c r="L276" s="1" t="n">
        <f aca="false">B275/100/250</f>
        <v>0.000196760005950928</v>
      </c>
      <c r="M276" s="1" t="n">
        <f aca="false">(C276-C275)/C275</f>
        <v>-0.00905264495282536</v>
      </c>
      <c r="N276" s="1" t="n">
        <f aca="false">(D276-D275)/D275</f>
        <v>-0.027231467473525</v>
      </c>
      <c r="O276" s="1" t="n">
        <f aca="false">M276-L276</f>
        <v>-0.00924940495877629</v>
      </c>
      <c r="P276" s="1" t="n">
        <f aca="false">N276-L276</f>
        <v>-0.0274282274794759</v>
      </c>
      <c r="AH276" s="13" t="n">
        <v>36375</v>
      </c>
      <c r="AI276" s="19" t="n">
        <v>-0.00331805000147555</v>
      </c>
      <c r="AJ276" s="19" t="n">
        <v>0.00536225327025702</v>
      </c>
      <c r="BP276" s="13" t="n">
        <v>36375</v>
      </c>
      <c r="BQ276" s="16" t="n">
        <v>-0.00438238562040875</v>
      </c>
      <c r="BR276" s="16" t="n">
        <v>0.00661286889178421</v>
      </c>
    </row>
    <row r="277" customFormat="false" ht="12.75" hidden="false" customHeight="false" outlineLevel="0" collapsed="false">
      <c r="A277" s="13" t="n">
        <v>36406</v>
      </c>
      <c r="B277" s="1" t="n">
        <v>4.77400016784668</v>
      </c>
      <c r="C277" s="2" t="n">
        <v>12350.5595703125</v>
      </c>
      <c r="D277" s="1" t="n">
        <v>41.5</v>
      </c>
      <c r="K277" s="13" t="n">
        <v>36406</v>
      </c>
      <c r="L277" s="1" t="n">
        <f aca="false">B276/100/250</f>
        <v>0.000191520004272461</v>
      </c>
      <c r="M277" s="1" t="n">
        <f aca="false">(C277-C276)/C276</f>
        <v>0.0275665819391645</v>
      </c>
      <c r="N277" s="1" t="n">
        <f aca="false">(D277-D276)/D276</f>
        <v>0.0326594090202177</v>
      </c>
      <c r="O277" s="1" t="n">
        <f aca="false">M277-L277</f>
        <v>0.0273750619348921</v>
      </c>
      <c r="P277" s="1" t="n">
        <f aca="false">N277-L277</f>
        <v>0.0324678890159453</v>
      </c>
      <c r="AH277" s="13" t="n">
        <v>36376</v>
      </c>
      <c r="AI277" s="19" t="n">
        <v>-0.00718506103218604</v>
      </c>
      <c r="AJ277" s="19" t="n">
        <v>0.0129317391245313</v>
      </c>
      <c r="BP277" s="13" t="n">
        <v>36376</v>
      </c>
      <c r="BQ277" s="16" t="n">
        <v>-0.0059610777999182</v>
      </c>
      <c r="BR277" s="16" t="n">
        <v>0.0118957959008084</v>
      </c>
    </row>
    <row r="278" customFormat="false" ht="12.75" hidden="false" customHeight="false" outlineLevel="0" collapsed="false">
      <c r="A278" s="13" t="n">
        <v>36410</v>
      </c>
      <c r="B278" s="1" t="n">
        <v>4.6729998588562</v>
      </c>
      <c r="C278" s="2" t="n">
        <v>12322.6904296875</v>
      </c>
      <c r="D278" s="1" t="n">
        <v>41.375</v>
      </c>
      <c r="K278" s="13" t="n">
        <v>36410</v>
      </c>
      <c r="L278" s="1" t="n">
        <f aca="false">B277/100/250</f>
        <v>0.000190960006713867</v>
      </c>
      <c r="M278" s="1" t="n">
        <f aca="false">(C278-C277)/C277</f>
        <v>-0.00225650833602634</v>
      </c>
      <c r="N278" s="1" t="n">
        <f aca="false">(D278-D277)/D277</f>
        <v>-0.00301204819277108</v>
      </c>
      <c r="O278" s="1" t="n">
        <f aca="false">M278-L278</f>
        <v>-0.0024474683427402</v>
      </c>
      <c r="P278" s="1" t="n">
        <f aca="false">N278-L278</f>
        <v>-0.00320300819948495</v>
      </c>
      <c r="AH278" s="13" t="n">
        <v>36377</v>
      </c>
      <c r="AI278" s="19" t="n">
        <v>0.00266324300473139</v>
      </c>
      <c r="AJ278" s="19" t="n">
        <v>0.00526393138475051</v>
      </c>
      <c r="BP278" s="13" t="n">
        <v>36377</v>
      </c>
      <c r="BQ278" s="16" t="n">
        <v>0.00327133068589965</v>
      </c>
      <c r="BR278" s="16" t="n">
        <v>0.00484076370938059</v>
      </c>
    </row>
    <row r="279" customFormat="false" ht="12.75" hidden="false" customHeight="false" outlineLevel="0" collapsed="false">
      <c r="A279" s="13" t="n">
        <v>36411</v>
      </c>
      <c r="B279" s="1" t="n">
        <v>4.66699981689453</v>
      </c>
      <c r="C279" s="2" t="n">
        <v>12265.1103515625</v>
      </c>
      <c r="D279" s="1" t="n">
        <v>40.4375</v>
      </c>
      <c r="K279" s="13" t="n">
        <v>36411</v>
      </c>
      <c r="L279" s="1" t="n">
        <f aca="false">B278/100/250</f>
        <v>0.000186919994354248</v>
      </c>
      <c r="M279" s="1" t="n">
        <f aca="false">(C279-C278)/C278</f>
        <v>-0.00467268722309859</v>
      </c>
      <c r="N279" s="1" t="n">
        <f aca="false">(D279-D278)/D278</f>
        <v>-0.0226586102719033</v>
      </c>
      <c r="O279" s="1" t="n">
        <f aca="false">M279-L279</f>
        <v>-0.00485960721745283</v>
      </c>
      <c r="P279" s="1" t="n">
        <f aca="false">N279-L279</f>
        <v>-0.0228455302662576</v>
      </c>
      <c r="AH279" s="13" t="n">
        <v>36378</v>
      </c>
      <c r="AI279" s="19" t="n">
        <v>-0.00442187924523255</v>
      </c>
      <c r="AJ279" s="19" t="n">
        <v>0.0203320349481151</v>
      </c>
      <c r="BP279" s="13" t="n">
        <v>36378</v>
      </c>
      <c r="BQ279" s="16" t="n">
        <v>-0.00224683619852333</v>
      </c>
      <c r="BR279" s="16" t="n">
        <v>0.0183404718971334</v>
      </c>
    </row>
    <row r="280" customFormat="false" ht="12.75" hidden="false" customHeight="false" outlineLevel="0" collapsed="false">
      <c r="A280" s="13" t="n">
        <v>36412</v>
      </c>
      <c r="B280" s="1" t="n">
        <v>4.65799999237061</v>
      </c>
      <c r="C280" s="2" t="n">
        <v>12303.5703125</v>
      </c>
      <c r="D280" s="1" t="n">
        <v>42.25</v>
      </c>
      <c r="K280" s="13" t="n">
        <v>36412</v>
      </c>
      <c r="L280" s="1" t="n">
        <f aca="false">B279/100/250</f>
        <v>0.000186679992675781</v>
      </c>
      <c r="M280" s="1" t="n">
        <f aca="false">(C280-C279)/C279</f>
        <v>0.00313572074242287</v>
      </c>
      <c r="N280" s="1" t="n">
        <f aca="false">(D280-D279)/D279</f>
        <v>0.044822256568779</v>
      </c>
      <c r="O280" s="1" t="n">
        <f aca="false">M280-L280</f>
        <v>0.00294904074974709</v>
      </c>
      <c r="P280" s="1" t="n">
        <f aca="false">N280-L280</f>
        <v>0.0446355765761032</v>
      </c>
      <c r="AH280" s="13" t="n">
        <v>36381</v>
      </c>
      <c r="AI280" s="19" t="n">
        <v>-0.00179937467500581</v>
      </c>
      <c r="AJ280" s="19" t="n">
        <v>0.016731445162916</v>
      </c>
      <c r="BP280" s="13" t="n">
        <v>36381</v>
      </c>
      <c r="BQ280" s="16" t="n">
        <v>-0.00366566921225375</v>
      </c>
      <c r="BR280" s="16" t="n">
        <v>0.018784459709014</v>
      </c>
    </row>
    <row r="281" customFormat="false" ht="12.75" hidden="false" customHeight="false" outlineLevel="0" collapsed="false">
      <c r="A281" s="13" t="n">
        <v>36413</v>
      </c>
      <c r="B281" s="1" t="n">
        <v>4.61299991607666</v>
      </c>
      <c r="C281" s="2" t="n">
        <v>12347.259765625</v>
      </c>
      <c r="D281" s="1" t="n">
        <v>42.8125</v>
      </c>
      <c r="K281" s="13" t="n">
        <v>36413</v>
      </c>
      <c r="L281" s="1" t="n">
        <f aca="false">B280/100/250</f>
        <v>0.000186319999694824</v>
      </c>
      <c r="M281" s="1" t="n">
        <f aca="false">(C281-C280)/C280</f>
        <v>0.00355095732501427</v>
      </c>
      <c r="N281" s="1" t="n">
        <f aca="false">(D281-D280)/D280</f>
        <v>0.0133136094674556</v>
      </c>
      <c r="O281" s="1" t="n">
        <f aca="false">M281-L281</f>
        <v>0.00336463732531945</v>
      </c>
      <c r="P281" s="1" t="n">
        <f aca="false">N281-L281</f>
        <v>0.0131272894677608</v>
      </c>
      <c r="AH281" s="13" t="n">
        <v>36382</v>
      </c>
      <c r="AI281" s="19" t="n">
        <v>-0.0056263801955633</v>
      </c>
      <c r="AJ281" s="19" t="n">
        <v>0.0104008392084538</v>
      </c>
      <c r="BP281" s="13" t="n">
        <v>36382</v>
      </c>
      <c r="BQ281" s="16" t="n">
        <v>-0.00368227542155174</v>
      </c>
      <c r="BR281" s="16" t="n">
        <v>0.00864681442864394</v>
      </c>
    </row>
    <row r="282" customFormat="false" ht="12.75" hidden="false" customHeight="false" outlineLevel="0" collapsed="false">
      <c r="A282" s="13" t="n">
        <v>36416</v>
      </c>
      <c r="B282" s="1" t="n">
        <v>4.63800001144409</v>
      </c>
      <c r="C282" s="2" t="n">
        <v>12278.759765625</v>
      </c>
      <c r="D282" s="1" t="n">
        <v>41.9375</v>
      </c>
      <c r="K282" s="13" t="n">
        <v>36416</v>
      </c>
      <c r="L282" s="1" t="n">
        <f aca="false">B281/100/250</f>
        <v>0.000184519996643066</v>
      </c>
      <c r="M282" s="1" t="n">
        <f aca="false">(C282-C281)/C281</f>
        <v>-0.00554778965537805</v>
      </c>
      <c r="N282" s="1" t="n">
        <f aca="false">(D282-D281)/D281</f>
        <v>-0.0204379562043796</v>
      </c>
      <c r="O282" s="1" t="n">
        <f aca="false">M282-L282</f>
        <v>-0.00573230965202112</v>
      </c>
      <c r="P282" s="1" t="n">
        <f aca="false">N282-L282</f>
        <v>-0.0206224762010226</v>
      </c>
      <c r="AH282" s="13" t="n">
        <v>36383</v>
      </c>
      <c r="AI282" s="19" t="n">
        <v>0.00715130324107895</v>
      </c>
      <c r="AJ282" s="19" t="n">
        <v>-0.0133418579527378</v>
      </c>
      <c r="BP282" s="13" t="n">
        <v>36383</v>
      </c>
      <c r="BQ282" s="16" t="n">
        <v>0.00967433884914319</v>
      </c>
      <c r="BR282" s="16" t="n">
        <v>-0.0156730135635486</v>
      </c>
    </row>
    <row r="283" customFormat="false" ht="12.75" hidden="false" customHeight="false" outlineLevel="0" collapsed="false">
      <c r="A283" s="13" t="n">
        <v>36417</v>
      </c>
      <c r="B283" s="1" t="n">
        <v>4.67700004577637</v>
      </c>
      <c r="C283" s="2" t="n">
        <v>12211.9501953125</v>
      </c>
      <c r="D283" s="1" t="n">
        <v>41.9375</v>
      </c>
      <c r="K283" s="13" t="n">
        <v>36417</v>
      </c>
      <c r="L283" s="1" t="n">
        <f aca="false">B282/100/250</f>
        <v>0.000185520000457764</v>
      </c>
      <c r="M283" s="1" t="n">
        <f aca="false">(C283-C282)/C282</f>
        <v>-0.00544106828277044</v>
      </c>
      <c r="N283" s="1" t="n">
        <f aca="false">(D283-D282)/D282</f>
        <v>0</v>
      </c>
      <c r="O283" s="1" t="n">
        <f aca="false">M283-L283</f>
        <v>-0.00562658828322821</v>
      </c>
      <c r="P283" s="1" t="n">
        <f aca="false">N283-L283</f>
        <v>-0.000185520000457764</v>
      </c>
      <c r="AH283" s="13" t="n">
        <v>36384</v>
      </c>
      <c r="AI283" s="19" t="n">
        <v>-0.000401214243144131</v>
      </c>
      <c r="AJ283" s="19" t="n">
        <v>-0.0228631734917736</v>
      </c>
      <c r="BP283" s="13" t="n">
        <v>36384</v>
      </c>
      <c r="BQ283" s="16" t="n">
        <v>-0.00194625128955346</v>
      </c>
      <c r="BR283" s="16" t="n">
        <v>-0.021127856446585</v>
      </c>
    </row>
    <row r="284" customFormat="false" ht="12.75" hidden="false" customHeight="false" outlineLevel="0" collapsed="false">
      <c r="A284" s="13" t="n">
        <v>36418</v>
      </c>
      <c r="B284" s="1" t="n">
        <v>4.60699987411499</v>
      </c>
      <c r="C284" s="2" t="n">
        <v>12055.849609375</v>
      </c>
      <c r="D284" s="1" t="n">
        <v>41.625</v>
      </c>
      <c r="K284" s="13" t="n">
        <v>36418</v>
      </c>
      <c r="L284" s="1" t="n">
        <f aca="false">B283/100/250</f>
        <v>0.000187080001831055</v>
      </c>
      <c r="M284" s="1" t="n">
        <f aca="false">(C284-C283)/C283</f>
        <v>-0.0127826091198291</v>
      </c>
      <c r="N284" s="1" t="n">
        <f aca="false">(D284-D283)/D283</f>
        <v>-0.00745156482861401</v>
      </c>
      <c r="O284" s="1" t="n">
        <f aca="false">M284-L284</f>
        <v>-0.0129696891216601</v>
      </c>
      <c r="P284" s="1" t="n">
        <f aca="false">N284-L284</f>
        <v>-0.00763864483044506</v>
      </c>
      <c r="AH284" s="13" t="n">
        <v>36385</v>
      </c>
      <c r="AI284" s="19" t="n">
        <v>0.00971982151771296</v>
      </c>
      <c r="AJ284" s="19" t="n">
        <v>0.00971615151042567</v>
      </c>
      <c r="BP284" s="13" t="n">
        <v>36385</v>
      </c>
      <c r="BQ284" s="16" t="n">
        <v>0.0111674150118318</v>
      </c>
      <c r="BR284" s="16" t="n">
        <v>0.008454678011424</v>
      </c>
    </row>
    <row r="285" customFormat="false" ht="12.75" hidden="false" customHeight="false" outlineLevel="0" collapsed="false">
      <c r="A285" s="13" t="n">
        <v>36419</v>
      </c>
      <c r="B285" s="1" t="n">
        <v>4.55700016021729</v>
      </c>
      <c r="C285" s="2" t="n">
        <v>12032.5400390625</v>
      </c>
      <c r="D285" s="1" t="n">
        <v>41.6875</v>
      </c>
      <c r="K285" s="13" t="n">
        <v>36419</v>
      </c>
      <c r="L285" s="1" t="n">
        <f aca="false">B284/100/250</f>
        <v>0.0001842799949646</v>
      </c>
      <c r="M285" s="1" t="n">
        <f aca="false">(C285-C284)/C284</f>
        <v>-0.00193346558457181</v>
      </c>
      <c r="N285" s="1" t="n">
        <f aca="false">(D285-D284)/D284</f>
        <v>0.0015015015015015</v>
      </c>
      <c r="O285" s="1" t="n">
        <f aca="false">M285-L285</f>
        <v>-0.0021177455795364</v>
      </c>
      <c r="P285" s="1" t="n">
        <f aca="false">N285-L285</f>
        <v>0.0013172215065369</v>
      </c>
      <c r="AH285" s="13" t="n">
        <v>36388</v>
      </c>
      <c r="AI285" s="19" t="n">
        <v>0.0012537388818235</v>
      </c>
      <c r="AJ285" s="19" t="n">
        <v>-0.000726300502792726</v>
      </c>
      <c r="BP285" s="13" t="n">
        <v>36388</v>
      </c>
      <c r="BQ285" s="16" t="n">
        <v>0.000903486676743882</v>
      </c>
      <c r="BR285" s="16" t="n">
        <v>-0.000190728301832977</v>
      </c>
    </row>
    <row r="286" customFormat="false" ht="12.75" hidden="false" customHeight="false" outlineLevel="0" collapsed="false">
      <c r="A286" s="13" t="n">
        <v>36420</v>
      </c>
      <c r="B286" s="1" t="n">
        <v>4.54199981689453</v>
      </c>
      <c r="C286" s="2" t="n">
        <v>12182.599609375</v>
      </c>
      <c r="D286" s="1" t="n">
        <v>42.25</v>
      </c>
      <c r="K286" s="13" t="n">
        <v>36420</v>
      </c>
      <c r="L286" s="1" t="n">
        <f aca="false">B285/100/250</f>
        <v>0.000182280006408691</v>
      </c>
      <c r="M286" s="1" t="n">
        <f aca="false">(C286-C285)/C285</f>
        <v>0.0124711465596911</v>
      </c>
      <c r="N286" s="1" t="n">
        <f aca="false">(D286-D285)/D285</f>
        <v>0.0134932533733133</v>
      </c>
      <c r="O286" s="1" t="n">
        <f aca="false">M286-L286</f>
        <v>0.0122888665532824</v>
      </c>
      <c r="P286" s="1" t="n">
        <f aca="false">N286-L286</f>
        <v>0.0133109733669047</v>
      </c>
      <c r="AH286" s="13" t="n">
        <v>36389</v>
      </c>
      <c r="AI286" s="19" t="n">
        <v>0.00460448599461526</v>
      </c>
      <c r="AJ286" s="19" t="n">
        <v>0.0051831439720119</v>
      </c>
      <c r="BP286" s="13" t="n">
        <v>36389</v>
      </c>
      <c r="BQ286" s="16" t="n">
        <v>0.00316557405748048</v>
      </c>
      <c r="BR286" s="16" t="n">
        <v>0.00680593591402949</v>
      </c>
    </row>
    <row r="287" customFormat="false" ht="12.75" hidden="false" customHeight="false" outlineLevel="0" collapsed="false">
      <c r="A287" s="13" t="n">
        <v>36423</v>
      </c>
      <c r="B287" s="1" t="n">
        <v>4.55599975585938</v>
      </c>
      <c r="C287" s="2" t="n">
        <v>12176.7001953125</v>
      </c>
      <c r="D287" s="1" t="n">
        <v>41.25</v>
      </c>
      <c r="K287" s="13" t="n">
        <v>36423</v>
      </c>
      <c r="L287" s="1" t="n">
        <f aca="false">B286/100/250</f>
        <v>0.000181679992675781</v>
      </c>
      <c r="M287" s="1" t="n">
        <f aca="false">(C287-C286)/C286</f>
        <v>-0.000484249195710262</v>
      </c>
      <c r="N287" s="1" t="n">
        <f aca="false">(D287-D286)/D286</f>
        <v>-0.0236686390532544</v>
      </c>
      <c r="O287" s="1" t="n">
        <f aca="false">M287-L287</f>
        <v>-0.000665929188386044</v>
      </c>
      <c r="P287" s="1" t="n">
        <f aca="false">N287-L287</f>
        <v>-0.0238503190459302</v>
      </c>
      <c r="AH287" s="13" t="n">
        <v>36390</v>
      </c>
      <c r="AI287" s="19" t="n">
        <v>-0.00332804296824765</v>
      </c>
      <c r="AJ287" s="19" t="n">
        <v>-0.0109630093798583</v>
      </c>
      <c r="BP287" s="13" t="n">
        <v>36390</v>
      </c>
      <c r="BQ287" s="16" t="n">
        <v>-0.00162766493145012</v>
      </c>
      <c r="BR287" s="16" t="n">
        <v>-0.0124767074239801</v>
      </c>
    </row>
    <row r="288" customFormat="false" ht="12.75" hidden="false" customHeight="false" outlineLevel="0" collapsed="false">
      <c r="A288" s="13" t="n">
        <v>36424</v>
      </c>
      <c r="B288" s="1" t="n">
        <v>4.65100002288818</v>
      </c>
      <c r="C288" s="2" t="n">
        <v>11942.7998046875</v>
      </c>
      <c r="D288" s="1" t="n">
        <v>39.5</v>
      </c>
      <c r="K288" s="13" t="n">
        <v>36424</v>
      </c>
      <c r="L288" s="1" t="n">
        <f aca="false">B287/100/250</f>
        <v>0.000182239990234375</v>
      </c>
      <c r="M288" s="1" t="n">
        <f aca="false">(C288-C287)/C287</f>
        <v>-0.019208848610319</v>
      </c>
      <c r="N288" s="1" t="n">
        <f aca="false">(D288-D287)/D287</f>
        <v>-0.0424242424242424</v>
      </c>
      <c r="O288" s="1" t="n">
        <f aca="false">M288-L288</f>
        <v>-0.0193910886005534</v>
      </c>
      <c r="P288" s="1" t="n">
        <f aca="false">N288-L288</f>
        <v>-0.0426064824144768</v>
      </c>
      <c r="AH288" s="13" t="n">
        <v>36391</v>
      </c>
      <c r="AI288" s="19" t="n">
        <v>-0.00342101577372864</v>
      </c>
      <c r="AJ288" s="19" t="n">
        <v>0.0046675109316881</v>
      </c>
      <c r="BP288" s="13" t="n">
        <v>36391</v>
      </c>
      <c r="BQ288" s="16" t="n">
        <v>-0.00439884740818709</v>
      </c>
      <c r="BR288" s="16" t="n">
        <v>0.00582946257270783</v>
      </c>
    </row>
    <row r="289" customFormat="false" ht="12.75" hidden="false" customHeight="false" outlineLevel="0" collapsed="false">
      <c r="A289" s="13" t="n">
        <v>36425</v>
      </c>
      <c r="B289" s="1" t="n">
        <v>4.67799997329712</v>
      </c>
      <c r="C289" s="2" t="n">
        <v>11974.900390625</v>
      </c>
      <c r="D289" s="1" t="n">
        <v>39.5</v>
      </c>
      <c r="K289" s="13" t="n">
        <v>36425</v>
      </c>
      <c r="L289" s="1" t="n">
        <f aca="false">B288/100/250</f>
        <v>0.000186040000915527</v>
      </c>
      <c r="M289" s="1" t="n">
        <f aca="false">(C289-C288)/C288</f>
        <v>0.00268786100935064</v>
      </c>
      <c r="N289" s="1" t="n">
        <f aca="false">(D289-D288)/D288</f>
        <v>0</v>
      </c>
      <c r="O289" s="1" t="n">
        <f aca="false">M289-L289</f>
        <v>0.00250182100843512</v>
      </c>
      <c r="P289" s="1" t="n">
        <f aca="false">N289-L289</f>
        <v>-0.000186040000915527</v>
      </c>
      <c r="AH289" s="13" t="n">
        <v>36392</v>
      </c>
      <c r="AI289" s="19" t="n">
        <v>0.00426464096439379</v>
      </c>
      <c r="AJ289" s="19" t="n">
        <v>-0.000163486672423396</v>
      </c>
      <c r="BP289" s="13" t="n">
        <v>36392</v>
      </c>
      <c r="BQ289" s="16" t="n">
        <v>0.00330490516806557</v>
      </c>
      <c r="BR289" s="16" t="n">
        <v>0.000980809117648712</v>
      </c>
    </row>
    <row r="290" customFormat="false" ht="12.75" hidden="false" customHeight="false" outlineLevel="0" collapsed="false">
      <c r="A290" s="13" t="n">
        <v>36426</v>
      </c>
      <c r="B290" s="1" t="n">
        <v>4.6729998588562</v>
      </c>
      <c r="C290" s="2" t="n">
        <v>11704.099609375</v>
      </c>
      <c r="D290" s="1" t="n">
        <v>39</v>
      </c>
      <c r="K290" s="13" t="n">
        <v>36426</v>
      </c>
      <c r="L290" s="1" t="n">
        <f aca="false">B289/100/250</f>
        <v>0.000187119998931885</v>
      </c>
      <c r="M290" s="1" t="n">
        <f aca="false">(C290-C289)/C289</f>
        <v>-0.022614032051741</v>
      </c>
      <c r="N290" s="1" t="n">
        <f aca="false">(D290-D289)/D289</f>
        <v>-0.0126582278481013</v>
      </c>
      <c r="O290" s="1" t="n">
        <f aca="false">M290-L290</f>
        <v>-0.0228011520506729</v>
      </c>
      <c r="P290" s="1" t="n">
        <f aca="false">N290-L290</f>
        <v>-0.0128453478470332</v>
      </c>
      <c r="AH290" s="13" t="n">
        <v>36395</v>
      </c>
      <c r="AI290" s="19" t="n">
        <v>0.00766203288462801</v>
      </c>
      <c r="AJ290" s="19" t="n">
        <v>-0.000737297350589495</v>
      </c>
      <c r="BP290" s="13" t="n">
        <v>36395</v>
      </c>
      <c r="BQ290" s="16" t="n">
        <v>0.00865864917278948</v>
      </c>
      <c r="BR290" s="16" t="n">
        <v>-0.00154627363936132</v>
      </c>
    </row>
    <row r="291" customFormat="false" ht="12.75" hidden="false" customHeight="false" outlineLevel="0" collapsed="false">
      <c r="A291" s="13" t="n">
        <v>36427</v>
      </c>
      <c r="B291" s="1" t="n">
        <v>4.65299987792969</v>
      </c>
      <c r="C291" s="2" t="n">
        <v>11675.900390625</v>
      </c>
      <c r="D291" s="1" t="n">
        <v>39.8125</v>
      </c>
      <c r="K291" s="13" t="n">
        <v>36427</v>
      </c>
      <c r="L291" s="1" t="n">
        <f aca="false">B290/100/250</f>
        <v>0.000186919994354248</v>
      </c>
      <c r="M291" s="1" t="n">
        <f aca="false">(C291-C290)/C290</f>
        <v>-0.00240934541666173</v>
      </c>
      <c r="N291" s="1" t="n">
        <f aca="false">(D291-D290)/D290</f>
        <v>0.0208333333333333</v>
      </c>
      <c r="O291" s="1" t="n">
        <f aca="false">M291-L291</f>
        <v>-0.00259626541101598</v>
      </c>
      <c r="P291" s="1" t="n">
        <f aca="false">N291-L291</f>
        <v>0.0206464133389791</v>
      </c>
      <c r="AH291" s="13" t="n">
        <v>36396</v>
      </c>
      <c r="AI291" s="19" t="n">
        <v>0.000930560651802951</v>
      </c>
      <c r="AJ291" s="19" t="n">
        <v>-0.00959609692970326</v>
      </c>
      <c r="BP291" s="13" t="n">
        <v>36396</v>
      </c>
      <c r="BQ291" s="16" t="n">
        <v>0.00388439210958973</v>
      </c>
      <c r="BR291" s="16" t="n">
        <v>-0.0123589683807762</v>
      </c>
    </row>
    <row r="292" customFormat="false" ht="12.75" hidden="false" customHeight="false" outlineLevel="0" collapsed="false">
      <c r="A292" s="13" t="n">
        <v>36430</v>
      </c>
      <c r="B292" s="1" t="n">
        <v>4.67799997329712</v>
      </c>
      <c r="C292" s="2" t="n">
        <v>11722</v>
      </c>
      <c r="D292" s="1" t="n">
        <v>38.875</v>
      </c>
      <c r="K292" s="13" t="n">
        <v>36430</v>
      </c>
      <c r="L292" s="1" t="n">
        <f aca="false">B291/100/250</f>
        <v>0.000186119995117188</v>
      </c>
      <c r="M292" s="1" t="n">
        <f aca="false">(C292-C291)/C291</f>
        <v>0.00394827018325842</v>
      </c>
      <c r="N292" s="1" t="n">
        <f aca="false">(D292-D291)/D291</f>
        <v>-0.0235478806907378</v>
      </c>
      <c r="O292" s="1" t="n">
        <f aca="false">M292-L292</f>
        <v>0.00376215018814123</v>
      </c>
      <c r="P292" s="1" t="n">
        <f aca="false">N292-L292</f>
        <v>-0.023734000685855</v>
      </c>
      <c r="AH292" s="13" t="n">
        <v>36397</v>
      </c>
      <c r="AI292" s="19" t="n">
        <v>0.00559338517366635</v>
      </c>
      <c r="AJ292" s="19" t="n">
        <v>-0.0228810822679886</v>
      </c>
      <c r="BP292" s="13" t="n">
        <v>36397</v>
      </c>
      <c r="BQ292" s="16" t="n">
        <v>0.0062369098291431</v>
      </c>
      <c r="BR292" s="16" t="n">
        <v>-0.0233309269231602</v>
      </c>
    </row>
    <row r="293" customFormat="false" ht="12.75" hidden="false" customHeight="false" outlineLevel="0" collapsed="false">
      <c r="A293" s="13" t="n">
        <v>36431</v>
      </c>
      <c r="B293" s="1" t="n">
        <v>4.71700000762939</v>
      </c>
      <c r="C293" s="2" t="n">
        <v>11697.48046875</v>
      </c>
      <c r="D293" s="1" t="n">
        <v>39.25</v>
      </c>
      <c r="K293" s="13" t="n">
        <v>36431</v>
      </c>
      <c r="L293" s="1" t="n">
        <f aca="false">B292/100/250</f>
        <v>0.000187119998931885</v>
      </c>
      <c r="M293" s="1" t="n">
        <f aca="false">(C293-C292)/C292</f>
        <v>-0.0020917532204402</v>
      </c>
      <c r="N293" s="1" t="n">
        <f aca="false">(D293-D292)/D292</f>
        <v>0.00964630225080386</v>
      </c>
      <c r="O293" s="1" t="n">
        <f aca="false">M293-L293</f>
        <v>-0.00227887321937208</v>
      </c>
      <c r="P293" s="1" t="n">
        <f aca="false">N293-L293</f>
        <v>0.00945918225187198</v>
      </c>
      <c r="AH293" s="13" t="n">
        <v>36398</v>
      </c>
      <c r="AI293" s="19" t="n">
        <v>-0.00566077619919855</v>
      </c>
      <c r="AJ293" s="19" t="n">
        <v>-0.0191678249507613</v>
      </c>
      <c r="BP293" s="13" t="n">
        <v>36398</v>
      </c>
      <c r="BQ293" s="16" t="n">
        <v>-0.00355855401251394</v>
      </c>
      <c r="BR293" s="16" t="n">
        <v>-0.0210791271469064</v>
      </c>
    </row>
    <row r="294" customFormat="false" ht="12.75" hidden="false" customHeight="false" outlineLevel="0" collapsed="false">
      <c r="A294" s="13" t="n">
        <v>36432</v>
      </c>
      <c r="B294" s="1" t="n">
        <v>4.69199991226196</v>
      </c>
      <c r="C294" s="2" t="n">
        <v>11607.900390625</v>
      </c>
      <c r="D294" s="1" t="n">
        <v>39.5</v>
      </c>
      <c r="K294" s="13" t="n">
        <v>36432</v>
      </c>
      <c r="L294" s="1" t="n">
        <f aca="false">B293/100/250</f>
        <v>0.000188680000305176</v>
      </c>
      <c r="M294" s="1" t="n">
        <f aca="false">(C294-C293)/C293</f>
        <v>-0.00765806605655932</v>
      </c>
      <c r="N294" s="1" t="n">
        <f aca="false">(D294-D293)/D293</f>
        <v>0.00636942675159236</v>
      </c>
      <c r="O294" s="1" t="n">
        <f aca="false">M294-L294</f>
        <v>-0.0078467460568645</v>
      </c>
      <c r="P294" s="1" t="n">
        <f aca="false">N294-L294</f>
        <v>0.00618074675128718</v>
      </c>
      <c r="AH294" s="13" t="n">
        <v>36399</v>
      </c>
      <c r="AI294" s="19" t="n">
        <v>-0.00464345502324957</v>
      </c>
      <c r="AJ294" s="19" t="n">
        <v>0.0118815555287553</v>
      </c>
      <c r="BP294" s="13" t="n">
        <v>36399</v>
      </c>
      <c r="BQ294" s="16" t="n">
        <v>-0.00182239407219788</v>
      </c>
      <c r="BR294" s="16" t="n">
        <v>0.00925181457739848</v>
      </c>
    </row>
    <row r="295" customFormat="false" ht="12.75" hidden="false" customHeight="false" outlineLevel="0" collapsed="false">
      <c r="A295" s="13" t="n">
        <v>36433</v>
      </c>
      <c r="B295" s="1" t="n">
        <v>4.72300004959106</v>
      </c>
      <c r="C295" s="2" t="n">
        <v>11713.7998046875</v>
      </c>
      <c r="D295" s="1" t="n">
        <v>41.0625</v>
      </c>
      <c r="K295" s="13" t="n">
        <v>36433</v>
      </c>
      <c r="L295" s="1" t="n">
        <f aca="false">B294/100/250</f>
        <v>0.000187679996490479</v>
      </c>
      <c r="M295" s="1" t="n">
        <f aca="false">(C295-C294)/C294</f>
        <v>0.009123046416562</v>
      </c>
      <c r="N295" s="1" t="n">
        <f aca="false">(D295-D294)/D294</f>
        <v>0.0395569620253165</v>
      </c>
      <c r="O295" s="1" t="n">
        <f aca="false">M295-L295</f>
        <v>0.00893536642007152</v>
      </c>
      <c r="P295" s="1" t="n">
        <f aca="false">N295-L295</f>
        <v>0.039369282028826</v>
      </c>
      <c r="AH295" s="13" t="n">
        <v>36402</v>
      </c>
      <c r="AI295" s="19" t="n">
        <v>-0.00818336299031436</v>
      </c>
      <c r="AJ295" s="19" t="n">
        <v>-0.0185580295696486</v>
      </c>
      <c r="BP295" s="13" t="n">
        <v>36402</v>
      </c>
      <c r="BQ295" s="16" t="n">
        <v>-0.00540481522605889</v>
      </c>
      <c r="BR295" s="16" t="n">
        <v>-0.0211438573403128</v>
      </c>
    </row>
    <row r="296" customFormat="false" ht="12.75" hidden="false" customHeight="false" outlineLevel="0" collapsed="false">
      <c r="A296" s="13" t="n">
        <v>36434</v>
      </c>
      <c r="B296" s="1" t="n">
        <v>4.73799991607666</v>
      </c>
      <c r="C296" s="2" t="n">
        <v>11703.2998046875</v>
      </c>
      <c r="D296" s="1" t="n">
        <v>40.9375</v>
      </c>
      <c r="K296" s="13" t="n">
        <v>36434</v>
      </c>
      <c r="L296" s="1" t="n">
        <f aca="false">B295/100/250</f>
        <v>0.000188920001983643</v>
      </c>
      <c r="M296" s="1" t="n">
        <f aca="false">(C296-C295)/C295</f>
        <v>-0.00089637864527941</v>
      </c>
      <c r="N296" s="1" t="n">
        <f aca="false">(D296-D295)/D295</f>
        <v>-0.0030441400304414</v>
      </c>
      <c r="O296" s="1" t="n">
        <f aca="false">M296-L296</f>
        <v>-0.00108529864726305</v>
      </c>
      <c r="P296" s="1" t="n">
        <f aca="false">N296-L296</f>
        <v>-0.00323306003242504</v>
      </c>
      <c r="AH296" s="13" t="n">
        <v>36403</v>
      </c>
      <c r="AI296" s="19" t="n">
        <v>-0.00117804127966254</v>
      </c>
      <c r="AJ296" s="19" t="n">
        <v>0.0161356764262949</v>
      </c>
      <c r="BP296" s="13" t="n">
        <v>36403</v>
      </c>
      <c r="BQ296" s="16" t="n">
        <v>0.00317002239440891</v>
      </c>
      <c r="BR296" s="16" t="n">
        <v>0.0119814927571062</v>
      </c>
    </row>
    <row r="297" customFormat="false" ht="12.75" hidden="false" customHeight="false" outlineLevel="0" collapsed="false">
      <c r="A297" s="13" t="n">
        <v>36437</v>
      </c>
      <c r="B297" s="1" t="n">
        <v>4.72000026702881</v>
      </c>
      <c r="C297" s="2" t="n">
        <v>11892.900390625</v>
      </c>
      <c r="D297" s="1" t="n">
        <v>40.1875</v>
      </c>
      <c r="K297" s="13" t="n">
        <v>36437</v>
      </c>
      <c r="L297" s="1" t="n">
        <f aca="false">B296/100/250</f>
        <v>0.000189519996643066</v>
      </c>
      <c r="M297" s="1" t="n">
        <f aca="false">(C297-C296)/C296</f>
        <v>0.0162006091531176</v>
      </c>
      <c r="N297" s="1" t="n">
        <f aca="false">(D297-D296)/D296</f>
        <v>-0.0183206106870229</v>
      </c>
      <c r="O297" s="1" t="n">
        <f aca="false">M297-L297</f>
        <v>0.0160110891564746</v>
      </c>
      <c r="P297" s="1" t="n">
        <f aca="false">N297-L297</f>
        <v>-0.018510130683666</v>
      </c>
      <c r="AH297" s="13" t="n">
        <v>36404</v>
      </c>
      <c r="AI297" s="19" t="n">
        <v>0.00335598428333698</v>
      </c>
      <c r="AJ297" s="19" t="n">
        <v>-0.0169868200966031</v>
      </c>
      <c r="BP297" s="13" t="n">
        <v>36404</v>
      </c>
      <c r="BQ297" s="16" t="n">
        <v>0.00135205970952319</v>
      </c>
      <c r="BR297" s="16" t="n">
        <v>-0.0147848955304187</v>
      </c>
    </row>
    <row r="298" customFormat="false" ht="12.75" hidden="false" customHeight="false" outlineLevel="0" collapsed="false">
      <c r="A298" s="13" t="n">
        <v>36438</v>
      </c>
      <c r="B298" s="1" t="n">
        <v>4.72700023651123</v>
      </c>
      <c r="C298" s="2" t="n">
        <v>11879.099609375</v>
      </c>
      <c r="D298" s="1" t="n">
        <v>40</v>
      </c>
      <c r="K298" s="13" t="n">
        <v>36438</v>
      </c>
      <c r="L298" s="1" t="n">
        <f aca="false">B297/100/250</f>
        <v>0.000188800010681152</v>
      </c>
      <c r="M298" s="1" t="n">
        <f aca="false">(C298-C297)/C297</f>
        <v>-0.0011604218312363</v>
      </c>
      <c r="N298" s="1" t="n">
        <f aca="false">(D298-D297)/D297</f>
        <v>-0.00466562986003111</v>
      </c>
      <c r="O298" s="1" t="n">
        <f aca="false">M298-L298</f>
        <v>-0.00134922184191745</v>
      </c>
      <c r="P298" s="1" t="n">
        <f aca="false">N298-L298</f>
        <v>-0.00485442987071226</v>
      </c>
      <c r="AH298" s="13" t="n">
        <v>36405</v>
      </c>
      <c r="AI298" s="19" t="n">
        <v>-0.0044281134837302</v>
      </c>
      <c r="AJ298" s="19" t="n">
        <v>-0.0230001139957457</v>
      </c>
      <c r="BP298" s="13" t="n">
        <v>36405</v>
      </c>
      <c r="BQ298" s="16" t="n">
        <v>-0.00194352108123125</v>
      </c>
      <c r="BR298" s="16" t="n">
        <v>-0.0252879463922937</v>
      </c>
    </row>
    <row r="299" customFormat="false" ht="12.75" hidden="false" customHeight="false" outlineLevel="0" collapsed="false">
      <c r="A299" s="13" t="n">
        <v>36439</v>
      </c>
      <c r="B299" s="1" t="n">
        <v>4.67799997329712</v>
      </c>
      <c r="C299" s="2" t="n">
        <v>12092.599609375</v>
      </c>
      <c r="D299" s="1" t="n">
        <v>38.375</v>
      </c>
      <c r="K299" s="13" t="n">
        <v>36439</v>
      </c>
      <c r="L299" s="1" t="n">
        <f aca="false">B298/100/250</f>
        <v>0.000189080009460449</v>
      </c>
      <c r="M299" s="1" t="n">
        <f aca="false">(C299-C298)/C298</f>
        <v>0.0179727426337519</v>
      </c>
      <c r="N299" s="1" t="n">
        <f aca="false">(D299-D298)/D298</f>
        <v>-0.040625</v>
      </c>
      <c r="O299" s="1" t="n">
        <f aca="false">M299-L299</f>
        <v>0.0177836626242915</v>
      </c>
      <c r="P299" s="1" t="n">
        <f aca="false">N299-L299</f>
        <v>-0.0408140800094605</v>
      </c>
      <c r="AH299" s="13" t="n">
        <v>36406</v>
      </c>
      <c r="AI299" s="19" t="n">
        <v>0.013105695059532</v>
      </c>
      <c r="AJ299" s="19" t="n">
        <v>0.0193621939564133</v>
      </c>
      <c r="BP299" s="13" t="n">
        <v>36406</v>
      </c>
      <c r="BQ299" s="16" t="n">
        <v>0.0128273170405193</v>
      </c>
      <c r="BR299" s="16" t="n">
        <v>0.0198320919796984</v>
      </c>
    </row>
    <row r="300" customFormat="false" ht="12.75" hidden="false" customHeight="false" outlineLevel="0" collapsed="false">
      <c r="A300" s="13" t="n">
        <v>36440</v>
      </c>
      <c r="B300" s="1" t="n">
        <v>4.6729998588562</v>
      </c>
      <c r="C300" s="2" t="n">
        <v>12035.7998046875</v>
      </c>
      <c r="D300" s="1" t="n">
        <v>37</v>
      </c>
      <c r="K300" s="13" t="n">
        <v>36440</v>
      </c>
      <c r="L300" s="1" t="n">
        <f aca="false">B299/100/250</f>
        <v>0.000187119998931885</v>
      </c>
      <c r="M300" s="1" t="n">
        <f aca="false">(C300-C299)/C299</f>
        <v>-0.00469707147530668</v>
      </c>
      <c r="N300" s="1" t="n">
        <f aca="false">(D300-D299)/D299</f>
        <v>-0.0358306188925081</v>
      </c>
      <c r="O300" s="1" t="n">
        <f aca="false">M300-L300</f>
        <v>-0.00488419147423856</v>
      </c>
      <c r="P300" s="1" t="n">
        <f aca="false">N300-L300</f>
        <v>-0.03601773889144</v>
      </c>
      <c r="AH300" s="13" t="n">
        <v>36410</v>
      </c>
      <c r="AI300" s="19" t="n">
        <v>-0.00117171511224702</v>
      </c>
      <c r="AJ300" s="19" t="n">
        <v>-0.00203129308723793</v>
      </c>
      <c r="BP300" s="13" t="n">
        <v>36410</v>
      </c>
      <c r="BQ300" s="16" t="n">
        <v>-0.000668356659991122</v>
      </c>
      <c r="BR300" s="16" t="n">
        <v>-0.00234369153277996</v>
      </c>
    </row>
    <row r="301" customFormat="false" ht="12.75" hidden="false" customHeight="false" outlineLevel="0" collapsed="false">
      <c r="A301" s="13" t="n">
        <v>36441</v>
      </c>
      <c r="B301" s="1" t="n">
        <v>4.66300010681152</v>
      </c>
      <c r="C301" s="2" t="n">
        <v>12170.400390625</v>
      </c>
      <c r="D301" s="1" t="n">
        <v>38.9375</v>
      </c>
      <c r="K301" s="13" t="n">
        <v>36441</v>
      </c>
      <c r="L301" s="1" t="n">
        <f aca="false">B300/100/250</f>
        <v>0.000186919994354248</v>
      </c>
      <c r="M301" s="1" t="n">
        <f aca="false">(C301-C300)/C300</f>
        <v>0.0111833520099826</v>
      </c>
      <c r="N301" s="1" t="n">
        <f aca="false">(D301-D300)/D300</f>
        <v>0.0523648648648649</v>
      </c>
      <c r="O301" s="1" t="n">
        <f aca="false">M301-L301</f>
        <v>0.0109964320156283</v>
      </c>
      <c r="P301" s="1" t="n">
        <f aca="false">N301-L301</f>
        <v>0.0521779448705106</v>
      </c>
      <c r="AH301" s="13" t="n">
        <v>36411</v>
      </c>
      <c r="AI301" s="19" t="n">
        <v>-0.00232651639117793</v>
      </c>
      <c r="AJ301" s="19" t="n">
        <v>-0.0205190138750796</v>
      </c>
      <c r="BP301" s="13" t="n">
        <v>36411</v>
      </c>
      <c r="BQ301" s="16" t="n">
        <v>-0.00323513607486848</v>
      </c>
      <c r="BR301" s="16" t="n">
        <v>-0.0194234741970348</v>
      </c>
    </row>
    <row r="302" customFormat="false" ht="12.75" hidden="false" customHeight="false" outlineLevel="0" collapsed="false">
      <c r="A302" s="13" t="n">
        <v>36445</v>
      </c>
      <c r="B302" s="1" t="n">
        <v>4.71299982070923</v>
      </c>
      <c r="C302" s="2" t="n">
        <v>12197.099609375</v>
      </c>
      <c r="D302" s="1" t="n">
        <v>38.875</v>
      </c>
      <c r="K302" s="13" t="n">
        <v>36445</v>
      </c>
      <c r="L302" s="1" t="n">
        <f aca="false">B301/100/250</f>
        <v>0.000186520004272461</v>
      </c>
      <c r="M302" s="1" t="n">
        <f aca="false">(C302-C301)/C301</f>
        <v>0.0021937831043395</v>
      </c>
      <c r="N302" s="1" t="n">
        <f aca="false">(D302-D301)/D301</f>
        <v>-0.00160513643659711</v>
      </c>
      <c r="O302" s="1" t="n">
        <f aca="false">M302-L302</f>
        <v>0.00200726310006704</v>
      </c>
      <c r="P302" s="1" t="n">
        <f aca="false">N302-L302</f>
        <v>-0.00179165644086957</v>
      </c>
      <c r="AH302" s="13" t="n">
        <v>36412</v>
      </c>
      <c r="AI302" s="19" t="n">
        <v>0.00141184077962055</v>
      </c>
      <c r="AJ302" s="19" t="n">
        <v>0.0432237357964826</v>
      </c>
      <c r="BP302" s="13" t="n">
        <v>36412</v>
      </c>
      <c r="BQ302" s="16" t="n">
        <v>0.00496501626525722</v>
      </c>
      <c r="BR302" s="16" t="n">
        <v>0.0398572403035218</v>
      </c>
    </row>
    <row r="303" customFormat="false" ht="12.75" hidden="false" customHeight="false" outlineLevel="0" collapsed="false">
      <c r="A303" s="13" t="n">
        <v>36446</v>
      </c>
      <c r="B303" s="1" t="n">
        <v>4.84800004959106</v>
      </c>
      <c r="C303" s="2" t="n">
        <v>12017.58984375</v>
      </c>
      <c r="D303" s="1" t="n">
        <v>38.8125</v>
      </c>
      <c r="K303" s="13" t="n">
        <v>36446</v>
      </c>
      <c r="L303" s="1" t="n">
        <f aca="false">B302/100/250</f>
        <v>0.000188519992828369</v>
      </c>
      <c r="M303" s="1" t="n">
        <f aca="false">(C303-C302)/C302</f>
        <v>-0.0147174140881021</v>
      </c>
      <c r="N303" s="1" t="n">
        <f aca="false">(D303-D302)/D302</f>
        <v>-0.00160771704180064</v>
      </c>
      <c r="O303" s="1" t="n">
        <f aca="false">M303-L303</f>
        <v>-0.0149059340809304</v>
      </c>
      <c r="P303" s="1" t="n">
        <f aca="false">N303-L303</f>
        <v>-0.00179623703462901</v>
      </c>
      <c r="AH303" s="13" t="n">
        <v>36413</v>
      </c>
      <c r="AI303" s="19" t="n">
        <v>0.0016108058815148</v>
      </c>
      <c r="AJ303" s="19" t="n">
        <v>0.011516483586246</v>
      </c>
      <c r="BP303" s="13" t="n">
        <v>36413</v>
      </c>
      <c r="BQ303" s="16" t="n">
        <v>0.00395235694222329</v>
      </c>
      <c r="BR303" s="16" t="n">
        <v>0.00936125252523234</v>
      </c>
    </row>
    <row r="304" customFormat="false" ht="12.75" hidden="false" customHeight="false" outlineLevel="0" collapsed="false">
      <c r="A304" s="13" t="n">
        <v>36447</v>
      </c>
      <c r="B304" s="1" t="n">
        <v>4.8730001449585</v>
      </c>
      <c r="C304" s="2" t="n">
        <v>11754.7001953125</v>
      </c>
      <c r="D304" s="1" t="n">
        <v>40.0625</v>
      </c>
      <c r="K304" s="13" t="n">
        <v>36447</v>
      </c>
      <c r="L304" s="1" t="n">
        <f aca="false">B303/100/250</f>
        <v>0.000193920001983643</v>
      </c>
      <c r="M304" s="1" t="n">
        <f aca="false">(C304-C303)/C303</f>
        <v>-0.0218754052897072</v>
      </c>
      <c r="N304" s="1" t="n">
        <f aca="false">(D304-D303)/D303</f>
        <v>0.0322061191626409</v>
      </c>
      <c r="O304" s="1" t="n">
        <f aca="false">M304-L304</f>
        <v>-0.0220693252916908</v>
      </c>
      <c r="P304" s="1" t="n">
        <f aca="false">N304-L304</f>
        <v>0.0320121991606573</v>
      </c>
      <c r="AH304" s="13" t="n">
        <v>36416</v>
      </c>
      <c r="AI304" s="19" t="n">
        <v>-0.00274431898875252</v>
      </c>
      <c r="AJ304" s="19" t="n">
        <v>-0.0178781572122701</v>
      </c>
      <c r="BP304" s="13" t="n">
        <v>36416</v>
      </c>
      <c r="BQ304" s="16" t="n">
        <v>-0.00471880163257581</v>
      </c>
      <c r="BR304" s="16" t="n">
        <v>-0.0157191545718038</v>
      </c>
    </row>
    <row r="305" customFormat="false" ht="12.75" hidden="false" customHeight="false" outlineLevel="0" collapsed="false">
      <c r="A305" s="13" t="n">
        <v>36448</v>
      </c>
      <c r="B305" s="1" t="n">
        <v>4.89300012588501</v>
      </c>
      <c r="C305" s="2" t="n">
        <v>11751.2001953125</v>
      </c>
      <c r="D305" s="1" t="n">
        <v>39.0625</v>
      </c>
      <c r="K305" s="13" t="n">
        <v>36448</v>
      </c>
      <c r="L305" s="1" t="n">
        <f aca="false">B304/100/250</f>
        <v>0.00019492000579834</v>
      </c>
      <c r="M305" s="1" t="n">
        <f aca="false">(C305-C304)/C304</f>
        <v>-0.000297753234182503</v>
      </c>
      <c r="N305" s="1" t="n">
        <f aca="false">(D305-D304)/D304</f>
        <v>-0.0249609984399376</v>
      </c>
      <c r="O305" s="1" t="n">
        <f aca="false">M305-L305</f>
        <v>-0.000492673239980843</v>
      </c>
      <c r="P305" s="1" t="n">
        <f aca="false">N305-L305</f>
        <v>-0.0251559184457359</v>
      </c>
      <c r="AH305" s="13" t="n">
        <v>36417</v>
      </c>
      <c r="AI305" s="19" t="n">
        <v>-0.0026937053308192</v>
      </c>
      <c r="AJ305" s="19" t="n">
        <v>0.00250818533036143</v>
      </c>
      <c r="BP305" s="13" t="n">
        <v>36417</v>
      </c>
      <c r="BQ305" s="16" t="n">
        <v>0.00266053534671999</v>
      </c>
      <c r="BR305" s="16" t="n">
        <v>-0.00266053534671999</v>
      </c>
    </row>
    <row r="306" customFormat="false" ht="12.75" hidden="false" customHeight="false" outlineLevel="0" collapsed="false">
      <c r="A306" s="13" t="n">
        <v>36451</v>
      </c>
      <c r="B306" s="1" t="n">
        <v>4.99699974060059</v>
      </c>
      <c r="C306" s="2" t="n">
        <v>11446.599609375</v>
      </c>
      <c r="D306" s="1" t="n">
        <v>38.25</v>
      </c>
      <c r="K306" s="13" t="n">
        <v>36451</v>
      </c>
      <c r="L306" s="1" t="n">
        <f aca="false">B305/100/250</f>
        <v>0.0001957200050354</v>
      </c>
      <c r="M306" s="1" t="n">
        <f aca="false">(C306-C305)/C305</f>
        <v>-0.0259208064601779</v>
      </c>
      <c r="N306" s="1" t="n">
        <f aca="false">(D306-D305)/D305</f>
        <v>-0.0208</v>
      </c>
      <c r="O306" s="1" t="n">
        <f aca="false">M306-L306</f>
        <v>-0.0261165264652133</v>
      </c>
      <c r="P306" s="1" t="n">
        <f aca="false">N306-L306</f>
        <v>-0.0209957200050354</v>
      </c>
      <c r="AH306" s="13" t="n">
        <v>36418</v>
      </c>
      <c r="AI306" s="19" t="n">
        <v>-0.0062091837837545</v>
      </c>
      <c r="AJ306" s="19" t="n">
        <v>-0.00142946104669057</v>
      </c>
      <c r="BP306" s="13" t="n">
        <v>36418</v>
      </c>
      <c r="BQ306" s="16" t="n">
        <v>-0.00607469253339232</v>
      </c>
      <c r="BR306" s="16" t="n">
        <v>-0.00137687229522169</v>
      </c>
    </row>
    <row r="307" customFormat="false" ht="12.75" hidden="false" customHeight="false" outlineLevel="0" collapsed="false">
      <c r="A307" s="13" t="n">
        <v>36452</v>
      </c>
      <c r="B307" s="1" t="n">
        <v>4.98799991607666</v>
      </c>
      <c r="C307" s="2" t="n">
        <v>11456</v>
      </c>
      <c r="D307" s="1" t="n">
        <v>38.1875</v>
      </c>
      <c r="K307" s="13" t="n">
        <v>36452</v>
      </c>
      <c r="L307" s="1" t="n">
        <f aca="false">B306/100/250</f>
        <v>0.000199879989624023</v>
      </c>
      <c r="M307" s="1" t="n">
        <f aca="false">(C307-C306)/C306</f>
        <v>0.000821238703702092</v>
      </c>
      <c r="N307" s="1" t="n">
        <f aca="false">(D307-D306)/D306</f>
        <v>-0.00163398692810458</v>
      </c>
      <c r="O307" s="1" t="n">
        <f aca="false">M307-L307</f>
        <v>0.000621358714078069</v>
      </c>
      <c r="P307" s="1" t="n">
        <f aca="false">N307-L307</f>
        <v>-0.0018338669177286</v>
      </c>
      <c r="AH307" s="13" t="n">
        <v>36419</v>
      </c>
      <c r="AI307" s="19" t="n">
        <v>-0.00101386173463594</v>
      </c>
      <c r="AJ307" s="19" t="n">
        <v>0.00233108324117284</v>
      </c>
      <c r="BP307" s="13" t="n">
        <v>36419</v>
      </c>
      <c r="BQ307" s="16" t="n">
        <v>-0.000846912243846146</v>
      </c>
      <c r="BR307" s="16" t="n">
        <v>0.00234841374534765</v>
      </c>
    </row>
    <row r="308" customFormat="false" ht="12.75" hidden="false" customHeight="false" outlineLevel="0" collapsed="false">
      <c r="A308" s="13" t="n">
        <v>36453</v>
      </c>
      <c r="B308" s="1" t="n">
        <v>4.98299980163574</v>
      </c>
      <c r="C308" s="2" t="n">
        <v>11534.400390625</v>
      </c>
      <c r="D308" s="1" t="n">
        <v>39.25</v>
      </c>
      <c r="K308" s="13" t="n">
        <v>36453</v>
      </c>
      <c r="L308" s="1" t="n">
        <f aca="false">B307/100/250</f>
        <v>0.000199519996643066</v>
      </c>
      <c r="M308" s="1" t="n">
        <f aca="false">(C308-C307)/C307</f>
        <v>0.00684360951684707</v>
      </c>
      <c r="N308" s="1" t="n">
        <f aca="false">(D308-D307)/D307</f>
        <v>0.027823240589198</v>
      </c>
      <c r="O308" s="1" t="n">
        <f aca="false">M308-L308</f>
        <v>0.006644089520204</v>
      </c>
      <c r="P308" s="1" t="n">
        <f aca="false">N308-L308</f>
        <v>0.027623720592555</v>
      </c>
      <c r="AH308" s="13" t="n">
        <v>36420</v>
      </c>
      <c r="AI308" s="19" t="n">
        <v>0.0058832428601494</v>
      </c>
      <c r="AJ308" s="19" t="n">
        <v>0.00742773050675525</v>
      </c>
      <c r="BP308" s="13" t="n">
        <v>36420</v>
      </c>
      <c r="BQ308" s="16" t="n">
        <v>0.00721760824634436</v>
      </c>
      <c r="BR308" s="16" t="n">
        <v>0.00627564512696899</v>
      </c>
    </row>
    <row r="309" customFormat="false" ht="12.75" hidden="false" customHeight="false" outlineLevel="0" collapsed="false">
      <c r="A309" s="13" t="n">
        <v>36454</v>
      </c>
      <c r="B309" s="1" t="n">
        <v>4.97800016403198</v>
      </c>
      <c r="C309" s="2" t="n">
        <v>11765.7998046875</v>
      </c>
      <c r="D309" s="1" t="n">
        <v>39.25</v>
      </c>
      <c r="K309" s="13" t="n">
        <v>36454</v>
      </c>
      <c r="L309" s="1" t="n">
        <f aca="false">B308/100/250</f>
        <v>0.00019931999206543</v>
      </c>
      <c r="M309" s="1" t="n">
        <f aca="false">(C309-C308)/C308</f>
        <v>0.0200616769165199</v>
      </c>
      <c r="N309" s="1" t="n">
        <f aca="false">(D309-D308)/D308</f>
        <v>0</v>
      </c>
      <c r="O309" s="1" t="n">
        <f aca="false">M309-L309</f>
        <v>0.0198623569244545</v>
      </c>
      <c r="P309" s="1" t="n">
        <f aca="false">N309-L309</f>
        <v>-0.00019931999206543</v>
      </c>
      <c r="AH309" s="13" t="n">
        <v>36423</v>
      </c>
      <c r="AI309" s="19" t="n">
        <v>-0.000318810780957728</v>
      </c>
      <c r="AJ309" s="19" t="n">
        <v>-0.0235315082649725</v>
      </c>
      <c r="BP309" s="13" t="n">
        <v>36423</v>
      </c>
      <c r="BQ309" s="16" t="n">
        <v>0.00185182610475984</v>
      </c>
      <c r="BR309" s="16" t="n">
        <v>-0.0255204651580143</v>
      </c>
    </row>
    <row r="310" customFormat="false" ht="12.75" hidden="false" customHeight="false" outlineLevel="0" collapsed="false">
      <c r="A310" s="13" t="n">
        <v>36455</v>
      </c>
      <c r="B310" s="1" t="n">
        <v>4.91400003433228</v>
      </c>
      <c r="C310" s="2" t="n">
        <v>11719.599609375</v>
      </c>
      <c r="D310" s="1" t="n">
        <v>38.3125</v>
      </c>
      <c r="K310" s="13" t="n">
        <v>36455</v>
      </c>
      <c r="L310" s="1" t="n">
        <f aca="false">B309/100/250</f>
        <v>0.000199120006561279</v>
      </c>
      <c r="M310" s="1" t="n">
        <f aca="false">(C310-C309)/C309</f>
        <v>-0.00392665148816265</v>
      </c>
      <c r="N310" s="1" t="n">
        <f aca="false">(D310-D309)/D309</f>
        <v>-0.0238853503184713</v>
      </c>
      <c r="O310" s="1" t="n">
        <f aca="false">M310-L310</f>
        <v>-0.00412577149472393</v>
      </c>
      <c r="P310" s="1" t="n">
        <f aca="false">N310-L310</f>
        <v>-0.0240844703250326</v>
      </c>
      <c r="AH310" s="13" t="n">
        <v>36424</v>
      </c>
      <c r="AI310" s="19" t="n">
        <v>-0.00928340161113216</v>
      </c>
      <c r="AJ310" s="19" t="n">
        <v>-0.0333230808033446</v>
      </c>
      <c r="BP310" s="13" t="n">
        <v>36424</v>
      </c>
      <c r="BQ310" s="16" t="n">
        <v>-0.00725336618528785</v>
      </c>
      <c r="BR310" s="16" t="n">
        <v>-0.0351708762389546</v>
      </c>
    </row>
    <row r="311" customFormat="false" ht="12.75" hidden="false" customHeight="false" outlineLevel="0" collapsed="false">
      <c r="A311" s="13" t="n">
        <v>36458</v>
      </c>
      <c r="B311" s="1" t="n">
        <v>4.94299983978272</v>
      </c>
      <c r="C311" s="2" t="n">
        <v>11875.2001953125</v>
      </c>
      <c r="D311" s="1" t="n">
        <v>39.0625</v>
      </c>
      <c r="K311" s="13" t="n">
        <v>36458</v>
      </c>
      <c r="L311" s="1" t="n">
        <f aca="false">B310/100/250</f>
        <v>0.000196560001373291</v>
      </c>
      <c r="M311" s="1" t="n">
        <f aca="false">(C311-C310)/C310</f>
        <v>0.0132769540874953</v>
      </c>
      <c r="N311" s="1" t="n">
        <f aca="false">(D311-D310)/D310</f>
        <v>0.0195758564437194</v>
      </c>
      <c r="O311" s="1" t="n">
        <f aca="false">M311-L311</f>
        <v>0.013080394086122</v>
      </c>
      <c r="P311" s="1" t="n">
        <f aca="false">N311-L311</f>
        <v>0.0193792964423461</v>
      </c>
      <c r="AH311" s="13" t="n">
        <v>36425</v>
      </c>
      <c r="AI311" s="19" t="n">
        <v>0.00119773622094677</v>
      </c>
      <c r="AJ311" s="19" t="n">
        <v>-0.0013837762218623</v>
      </c>
      <c r="BP311" s="13" t="n">
        <v>36425</v>
      </c>
      <c r="BQ311" s="16" t="n">
        <v>0.00422397038170289</v>
      </c>
      <c r="BR311" s="16" t="n">
        <v>-0.00422397038170289</v>
      </c>
    </row>
    <row r="312" customFormat="false" ht="12.75" hidden="false" customHeight="false" outlineLevel="0" collapsed="false">
      <c r="A312" s="13" t="n">
        <v>36459</v>
      </c>
      <c r="B312" s="1" t="n">
        <v>5.00799989700317</v>
      </c>
      <c r="C312" s="2" t="n">
        <v>11825.2001953125</v>
      </c>
      <c r="D312" s="1" t="n">
        <v>37.25</v>
      </c>
      <c r="K312" s="13" t="n">
        <v>36459</v>
      </c>
      <c r="L312" s="1" t="n">
        <f aca="false">B311/100/250</f>
        <v>0.000197719993591309</v>
      </c>
      <c r="M312" s="1" t="n">
        <f aca="false">(C312-C311)/C311</f>
        <v>-0.00421045533360663</v>
      </c>
      <c r="N312" s="1" t="n">
        <f aca="false">(D312-D311)/D311</f>
        <v>-0.0464</v>
      </c>
      <c r="O312" s="1" t="n">
        <f aca="false">M312-L312</f>
        <v>-0.00440817532719794</v>
      </c>
      <c r="P312" s="1" t="n">
        <f aca="false">N312-L312</f>
        <v>-0.0465977199935913</v>
      </c>
      <c r="AH312" s="13" t="n">
        <v>36426</v>
      </c>
      <c r="AI312" s="19" t="n">
        <v>-0.0109159550576673</v>
      </c>
      <c r="AJ312" s="19" t="n">
        <v>-0.00192939278936582</v>
      </c>
      <c r="BP312" s="13" t="n">
        <v>36426</v>
      </c>
      <c r="BQ312" s="16" t="n">
        <v>-0.0122036249976317</v>
      </c>
      <c r="BR312" s="16" t="n">
        <v>-0.000454602850469603</v>
      </c>
    </row>
    <row r="313" customFormat="false" ht="12.75" hidden="false" customHeight="false" outlineLevel="0" collapsed="false">
      <c r="A313" s="13" t="n">
        <v>36460</v>
      </c>
      <c r="B313" s="1" t="n">
        <v>4.99399995803833</v>
      </c>
      <c r="C313" s="2" t="n">
        <v>11736.7998046875</v>
      </c>
      <c r="D313" s="1" t="n">
        <v>37.6875</v>
      </c>
      <c r="K313" s="13" t="n">
        <v>36460</v>
      </c>
      <c r="L313" s="1" t="n">
        <f aca="false">B312/100/250</f>
        <v>0.000200319995880127</v>
      </c>
      <c r="M313" s="1" t="n">
        <f aca="false">(C313-C312)/C312</f>
        <v>-0.00747559357684632</v>
      </c>
      <c r="N313" s="1" t="n">
        <f aca="false">(D313-D312)/D312</f>
        <v>0.011744966442953</v>
      </c>
      <c r="O313" s="1" t="n">
        <f aca="false">M313-L313</f>
        <v>-0.00767591357272645</v>
      </c>
      <c r="P313" s="1" t="n">
        <f aca="false">N313-L313</f>
        <v>0.0115446464470729</v>
      </c>
      <c r="AH313" s="13" t="n">
        <v>36427</v>
      </c>
      <c r="AI313" s="19" t="n">
        <v>-0.0012429510790263</v>
      </c>
      <c r="AJ313" s="19" t="n">
        <v>0.0218893644180054</v>
      </c>
      <c r="BP313" s="13" t="n">
        <v>36427</v>
      </c>
      <c r="BQ313" s="16" t="n">
        <v>-0.00110095899027358</v>
      </c>
      <c r="BR313" s="16" t="n">
        <v>0.0219342923236069</v>
      </c>
    </row>
    <row r="314" customFormat="false" ht="12.75" hidden="false" customHeight="false" outlineLevel="0" collapsed="false">
      <c r="A314" s="13" t="n">
        <v>36461</v>
      </c>
      <c r="B314" s="1" t="n">
        <v>4.96299982070923</v>
      </c>
      <c r="C314" s="2" t="n">
        <v>11846.400390625</v>
      </c>
      <c r="D314" s="1" t="n">
        <v>39.3125</v>
      </c>
      <c r="K314" s="13" t="n">
        <v>36461</v>
      </c>
      <c r="L314" s="1" t="n">
        <f aca="false">B313/100/250</f>
        <v>0.000199759998321533</v>
      </c>
      <c r="M314" s="1" t="n">
        <f aca="false">(C314-C313)/C313</f>
        <v>0.00933820017052069</v>
      </c>
      <c r="N314" s="1" t="n">
        <f aca="false">(D314-D313)/D313</f>
        <v>0.0431177446102819</v>
      </c>
      <c r="O314" s="1" t="n">
        <f aca="false">M314-L314</f>
        <v>0.00913844017219916</v>
      </c>
      <c r="P314" s="1" t="n">
        <f aca="false">N314-L314</f>
        <v>0.0429179846119604</v>
      </c>
      <c r="AH314" s="13" t="n">
        <v>36430</v>
      </c>
      <c r="AI314" s="19" t="n">
        <v>0.00180111348245372</v>
      </c>
      <c r="AJ314" s="19" t="n">
        <v>-0.0255351141683087</v>
      </c>
      <c r="BP314" s="13" t="n">
        <v>36430</v>
      </c>
      <c r="BQ314" s="16" t="n">
        <v>0.00250325038613776</v>
      </c>
      <c r="BR314" s="16" t="n">
        <v>-0.0260511310768756</v>
      </c>
    </row>
    <row r="315" customFormat="false" ht="12.75" hidden="false" customHeight="false" outlineLevel="0" collapsed="false">
      <c r="A315" s="13" t="n">
        <v>36462</v>
      </c>
      <c r="B315" s="1" t="n">
        <v>4.94799995422363</v>
      </c>
      <c r="C315" s="2" t="n">
        <v>12229.2001953125</v>
      </c>
      <c r="D315" s="1" t="n">
        <v>40.3125</v>
      </c>
      <c r="K315" s="13" t="n">
        <v>36462</v>
      </c>
      <c r="L315" s="1" t="n">
        <f aca="false">B314/100/250</f>
        <v>0.000198519992828369</v>
      </c>
      <c r="M315" s="1" t="n">
        <f aca="false">(C315-C314)/C314</f>
        <v>0.0323135967099711</v>
      </c>
      <c r="N315" s="1" t="n">
        <f aca="false">(D315-D314)/D314</f>
        <v>0.0254372019077901</v>
      </c>
      <c r="O315" s="1" t="n">
        <f aca="false">M315-L315</f>
        <v>0.0321150767171427</v>
      </c>
      <c r="P315" s="1" t="n">
        <f aca="false">N315-L315</f>
        <v>0.0252386819149618</v>
      </c>
      <c r="AH315" s="13" t="n">
        <v>36431</v>
      </c>
      <c r="AI315" s="19" t="n">
        <v>-0.00109100091037081</v>
      </c>
      <c r="AJ315" s="19" t="n">
        <v>0.0105501831622428</v>
      </c>
      <c r="BP315" s="13" t="n">
        <v>36431</v>
      </c>
      <c r="BQ315" s="16" t="n">
        <v>-0.00064139243521686</v>
      </c>
      <c r="BR315" s="16" t="n">
        <v>0.0102876946860207</v>
      </c>
    </row>
    <row r="316" customFormat="false" ht="12.75" hidden="false" customHeight="false" outlineLevel="0" collapsed="false">
      <c r="A316" s="13" t="n">
        <v>36465</v>
      </c>
      <c r="B316" s="1" t="n">
        <v>4.97800016403198</v>
      </c>
      <c r="C316" s="2" t="n">
        <v>12449.400390625</v>
      </c>
      <c r="D316" s="1" t="n">
        <v>39.9375</v>
      </c>
      <c r="K316" s="13" t="n">
        <v>36465</v>
      </c>
      <c r="L316" s="1" t="n">
        <f aca="false">B315/100/250</f>
        <v>0.000197919998168945</v>
      </c>
      <c r="M316" s="1" t="n">
        <f aca="false">(C316-C315)/C315</f>
        <v>0.0180060994828512</v>
      </c>
      <c r="N316" s="1" t="n">
        <f aca="false">(D316-D315)/D315</f>
        <v>-0.00930232558139535</v>
      </c>
      <c r="O316" s="1" t="n">
        <f aca="false">M316-L316</f>
        <v>0.0178081794846822</v>
      </c>
      <c r="P316" s="1" t="n">
        <f aca="false">N316-L316</f>
        <v>-0.00950024557956429</v>
      </c>
      <c r="AH316" s="13" t="n">
        <v>36432</v>
      </c>
      <c r="AI316" s="19" t="n">
        <v>-0.00375659647000746</v>
      </c>
      <c r="AJ316" s="19" t="n">
        <v>0.00993734322129464</v>
      </c>
      <c r="BP316" s="13" t="n">
        <v>36432</v>
      </c>
      <c r="BQ316" s="16" t="n">
        <v>-0.00303808739954373</v>
      </c>
      <c r="BR316" s="16" t="n">
        <v>0.00940751415113609</v>
      </c>
    </row>
    <row r="317" customFormat="false" ht="12.75" hidden="false" customHeight="false" outlineLevel="0" collapsed="false">
      <c r="A317" s="13" t="n">
        <v>36466</v>
      </c>
      <c r="B317" s="1" t="n">
        <v>4.97499990463257</v>
      </c>
      <c r="C317" s="2" t="n">
        <v>12403.2001953125</v>
      </c>
      <c r="D317" s="1" t="n">
        <v>37.6875</v>
      </c>
      <c r="K317" s="13" t="n">
        <v>36466</v>
      </c>
      <c r="L317" s="1" t="n">
        <f aca="false">B316/100/250</f>
        <v>0.000199120006561279</v>
      </c>
      <c r="M317" s="1" t="n">
        <f aca="false">(C317-C316)/C316</f>
        <v>-0.00371103779000401</v>
      </c>
      <c r="N317" s="1" t="n">
        <f aca="false">(D317-D316)/D316</f>
        <v>-0.0563380281690141</v>
      </c>
      <c r="O317" s="1" t="n">
        <f aca="false">M317-L317</f>
        <v>-0.00391015779656528</v>
      </c>
      <c r="P317" s="1" t="n">
        <f aca="false">N317-L317</f>
        <v>-0.0565371481755754</v>
      </c>
      <c r="AH317" s="13" t="n">
        <v>36433</v>
      </c>
      <c r="AI317" s="19" t="n">
        <v>0.00427776886222782</v>
      </c>
      <c r="AJ317" s="19" t="n">
        <v>0.0350915131665982</v>
      </c>
      <c r="BP317" s="13" t="n">
        <v>36433</v>
      </c>
      <c r="BQ317" s="16" t="n">
        <v>0.00187561763327394</v>
      </c>
      <c r="BR317" s="16" t="n">
        <v>0.0376813443920425</v>
      </c>
    </row>
    <row r="318" customFormat="false" ht="12.75" hidden="false" customHeight="false" outlineLevel="0" collapsed="false">
      <c r="A318" s="13" t="n">
        <v>36467</v>
      </c>
      <c r="B318" s="1" t="n">
        <v>4.96000003814697</v>
      </c>
      <c r="C318" s="2" t="n">
        <v>12369.400390625</v>
      </c>
      <c r="D318" s="1" t="n">
        <v>38.25</v>
      </c>
      <c r="K318" s="13" t="n">
        <v>36467</v>
      </c>
      <c r="L318" s="1" t="n">
        <f aca="false">B317/100/250</f>
        <v>0.000198999996185303</v>
      </c>
      <c r="M318" s="1" t="n">
        <f aca="false">(C318-C317)/C317</f>
        <v>-0.00272508740931827</v>
      </c>
      <c r="N318" s="1" t="n">
        <f aca="false">(D318-D317)/D317</f>
        <v>0.0149253731343284</v>
      </c>
      <c r="O318" s="1" t="n">
        <f aca="false">M318-L318</f>
        <v>-0.00292408740550357</v>
      </c>
      <c r="P318" s="1" t="n">
        <f aca="false">N318-L318</f>
        <v>0.0147263731381431</v>
      </c>
      <c r="AH318" s="13" t="n">
        <v>36434</v>
      </c>
      <c r="AI318" s="19" t="n">
        <v>-0.000519582134768537</v>
      </c>
      <c r="AJ318" s="19" t="n">
        <v>-0.00271347789765651</v>
      </c>
      <c r="BP318" s="13" t="n">
        <v>36434</v>
      </c>
      <c r="BQ318" s="16" t="n">
        <v>-0.00109070298409013</v>
      </c>
      <c r="BR318" s="16" t="n">
        <v>-0.00195343704635127</v>
      </c>
    </row>
    <row r="319" customFormat="false" ht="12.75" hidden="false" customHeight="false" outlineLevel="0" collapsed="false">
      <c r="A319" s="13" t="n">
        <v>36468</v>
      </c>
      <c r="B319" s="1" t="n">
        <v>4.93499994277954</v>
      </c>
      <c r="C319" s="2" t="n">
        <v>12451.7001953125</v>
      </c>
      <c r="D319" s="1" t="n">
        <v>40</v>
      </c>
      <c r="K319" s="13" t="n">
        <v>36468</v>
      </c>
      <c r="L319" s="1" t="n">
        <f aca="false">B318/100/250</f>
        <v>0.000198400001525879</v>
      </c>
      <c r="M319" s="1" t="n">
        <f aca="false">(C319-C318)/C318</f>
        <v>0.00665349993439266</v>
      </c>
      <c r="N319" s="1" t="n">
        <f aca="false">(D319-D318)/D318</f>
        <v>0.0457516339869281</v>
      </c>
      <c r="O319" s="1" t="n">
        <f aca="false">M319-L319</f>
        <v>0.00645509993286678</v>
      </c>
      <c r="P319" s="1" t="n">
        <f aca="false">N319-L319</f>
        <v>0.0455532339854022</v>
      </c>
      <c r="AH319" s="13" t="n">
        <v>36437</v>
      </c>
      <c r="AI319" s="19" t="n">
        <v>0.00766524118026847</v>
      </c>
      <c r="AJ319" s="19" t="n">
        <v>-0.0261753718639344</v>
      </c>
      <c r="BP319" s="13" t="n">
        <v>36437</v>
      </c>
      <c r="BQ319" s="16" t="n">
        <v>0.00695474116881718</v>
      </c>
      <c r="BR319" s="16" t="n">
        <v>-0.0252753518558401</v>
      </c>
    </row>
    <row r="320" customFormat="false" ht="12.75" hidden="false" customHeight="false" outlineLevel="0" collapsed="false">
      <c r="A320" s="13" t="n">
        <v>36469</v>
      </c>
      <c r="B320" s="1" t="n">
        <v>4.99100017547607</v>
      </c>
      <c r="C320" s="2" t="n">
        <v>12534.7998046875</v>
      </c>
      <c r="D320" s="1" t="n">
        <v>38.5625</v>
      </c>
      <c r="K320" s="13" t="n">
        <v>36469</v>
      </c>
      <c r="L320" s="1" t="n">
        <f aca="false">B319/100/250</f>
        <v>0.000197399997711182</v>
      </c>
      <c r="M320" s="1" t="n">
        <f aca="false">(C320-C319)/C319</f>
        <v>0.00667375603905748</v>
      </c>
      <c r="N320" s="1" t="n">
        <f aca="false">(D320-D319)/D319</f>
        <v>-0.0359375</v>
      </c>
      <c r="O320" s="1" t="n">
        <f aca="false">M320-L320</f>
        <v>0.0064763560413463</v>
      </c>
      <c r="P320" s="1" t="n">
        <f aca="false">N320-L320</f>
        <v>-0.0361348999977112</v>
      </c>
      <c r="AH320" s="13" t="n">
        <v>36438</v>
      </c>
      <c r="AI320" s="19" t="n">
        <v>-0.000645934247377619</v>
      </c>
      <c r="AJ320" s="19" t="n">
        <v>-0.00420849562333464</v>
      </c>
      <c r="BP320" s="13" t="n">
        <v>36438</v>
      </c>
      <c r="BQ320" s="16" t="n">
        <v>0.000426226714017715</v>
      </c>
      <c r="BR320" s="16" t="n">
        <v>-0.00509185657404882</v>
      </c>
    </row>
    <row r="321" customFormat="false" ht="12.75" hidden="false" customHeight="false" outlineLevel="0" collapsed="false">
      <c r="A321" s="13" t="n">
        <v>36472</v>
      </c>
      <c r="B321" s="1" t="n">
        <v>5.02899980545044</v>
      </c>
      <c r="C321" s="2" t="n">
        <v>12619.099609375</v>
      </c>
      <c r="D321" s="1" t="n">
        <v>37.9375</v>
      </c>
      <c r="K321" s="13" t="n">
        <v>36472</v>
      </c>
      <c r="L321" s="1" t="n">
        <f aca="false">B320/100/250</f>
        <v>0.000199640007019043</v>
      </c>
      <c r="M321" s="1" t="n">
        <f aca="false">(C321-C320)/C320</f>
        <v>0.00672526135247691</v>
      </c>
      <c r="N321" s="1" t="n">
        <f aca="false">(D321-D320)/D320</f>
        <v>-0.0162074554294976</v>
      </c>
      <c r="O321" s="1" t="n">
        <f aca="false">M321-L321</f>
        <v>0.00652562134545787</v>
      </c>
      <c r="P321" s="1" t="n">
        <f aca="false">N321-L321</f>
        <v>-0.0164070954365166</v>
      </c>
      <c r="AH321" s="13" t="n">
        <v>36439</v>
      </c>
      <c r="AI321" s="19" t="n">
        <v>0.00851385322706775</v>
      </c>
      <c r="AJ321" s="19" t="n">
        <v>-0.0493279332365282</v>
      </c>
      <c r="BP321" s="13" t="n">
        <v>36439</v>
      </c>
      <c r="BQ321" s="16" t="n">
        <v>0.00662617673256698</v>
      </c>
      <c r="BR321" s="16" t="n">
        <v>-0.047251176732567</v>
      </c>
    </row>
    <row r="322" customFormat="false" ht="12.75" hidden="false" customHeight="false" outlineLevel="0" collapsed="false">
      <c r="A322" s="13" t="n">
        <v>36473</v>
      </c>
      <c r="B322" s="1" t="n">
        <v>5.04199981689453</v>
      </c>
      <c r="C322" s="2" t="n">
        <v>12688.900390625</v>
      </c>
      <c r="D322" s="1" t="n">
        <v>38.375</v>
      </c>
      <c r="K322" s="13" t="n">
        <v>36473</v>
      </c>
      <c r="L322" s="1" t="n">
        <f aca="false">B321/100/250</f>
        <v>0.000201159992218018</v>
      </c>
      <c r="M322" s="1" t="n">
        <f aca="false">(C322-C321)/C321</f>
        <v>0.00553135987595688</v>
      </c>
      <c r="N322" s="1" t="n">
        <f aca="false">(D322-D321)/D321</f>
        <v>0.0115321252059308</v>
      </c>
      <c r="O322" s="1" t="n">
        <f aca="false">M322-L322</f>
        <v>0.00533019988373886</v>
      </c>
      <c r="P322" s="1" t="n">
        <f aca="false">N322-L322</f>
        <v>0.0113309652137128</v>
      </c>
      <c r="AH322" s="13" t="n">
        <v>36440</v>
      </c>
      <c r="AI322" s="19" t="n">
        <v>-0.00233828600008203</v>
      </c>
      <c r="AJ322" s="19" t="n">
        <v>-0.033679452891358</v>
      </c>
      <c r="BP322" s="13" t="n">
        <v>36440</v>
      </c>
      <c r="BQ322" s="16" t="n">
        <v>0.000394516386387224</v>
      </c>
      <c r="BR322" s="16" t="n">
        <v>-0.0362251352788954</v>
      </c>
    </row>
    <row r="323" customFormat="false" ht="12.75" hidden="false" customHeight="false" outlineLevel="0" collapsed="false">
      <c r="A323" s="13" t="n">
        <v>36474</v>
      </c>
      <c r="B323" s="1" t="n">
        <v>5.04899978637695</v>
      </c>
      <c r="C323" s="2" t="n">
        <v>12583.7001953125</v>
      </c>
      <c r="D323" s="1" t="n">
        <v>39.25</v>
      </c>
      <c r="K323" s="13" t="n">
        <v>36474</v>
      </c>
      <c r="L323" s="1" t="n">
        <f aca="false">B322/100/250</f>
        <v>0.000201679992675781</v>
      </c>
      <c r="M323" s="1" t="n">
        <f aca="false">(C323-C322)/C322</f>
        <v>-0.00829072591587413</v>
      </c>
      <c r="N323" s="1" t="n">
        <f aca="false">(D323-D322)/D322</f>
        <v>0.0228013029315961</v>
      </c>
      <c r="O323" s="1" t="n">
        <f aca="false">M323-L323</f>
        <v>-0.00849240590854991</v>
      </c>
      <c r="P323" s="1" t="n">
        <f aca="false">N323-L323</f>
        <v>0.0225996229389203</v>
      </c>
      <c r="AH323" s="13" t="n">
        <v>36441</v>
      </c>
      <c r="AI323" s="19" t="n">
        <v>0.00526449529438363</v>
      </c>
      <c r="AJ323" s="19" t="n">
        <v>0.046913449576127</v>
      </c>
      <c r="BP323" s="13" t="n">
        <v>36441</v>
      </c>
      <c r="BQ323" s="16" t="n">
        <v>0.00290459680637995</v>
      </c>
      <c r="BR323" s="16" t="n">
        <v>0.0494602680584849</v>
      </c>
    </row>
    <row r="324" customFormat="false" ht="12.75" hidden="false" customHeight="false" outlineLevel="0" collapsed="false">
      <c r="A324" s="13" t="n">
        <v>36475</v>
      </c>
      <c r="B324" s="1" t="n">
        <v>5.06199979782105</v>
      </c>
      <c r="C324" s="2" t="n">
        <v>12653.599609375</v>
      </c>
      <c r="D324" s="1" t="n">
        <v>40.8125</v>
      </c>
      <c r="K324" s="13" t="n">
        <v>36475</v>
      </c>
      <c r="L324" s="1" t="n">
        <f aca="false">B323/100/250</f>
        <v>0.000201959991455078</v>
      </c>
      <c r="M324" s="1" t="n">
        <f aca="false">(C324-C323)/C323</f>
        <v>0.0055547583761204</v>
      </c>
      <c r="N324" s="1" t="n">
        <f aca="false">(D324-D323)/D323</f>
        <v>0.0398089171974522</v>
      </c>
      <c r="O324" s="1" t="n">
        <f aca="false">M324-L324</f>
        <v>0.00535279838466532</v>
      </c>
      <c r="P324" s="1" t="n">
        <f aca="false">N324-L324</f>
        <v>0.0396069572059972</v>
      </c>
      <c r="AH324" s="13" t="n">
        <v>36445</v>
      </c>
      <c r="AI324" s="19" t="n">
        <v>0.000960968715113637</v>
      </c>
      <c r="AJ324" s="19" t="n">
        <v>-0.00275262515598321</v>
      </c>
      <c r="BP324" s="13" t="n">
        <v>36445</v>
      </c>
      <c r="BQ324" s="16" t="n">
        <v>0.00328028790164983</v>
      </c>
      <c r="BR324" s="16" t="n">
        <v>-0.00488542433824694</v>
      </c>
    </row>
    <row r="325" customFormat="false" ht="12.75" hidden="false" customHeight="false" outlineLevel="0" collapsed="false">
      <c r="A325" s="13" t="n">
        <v>36476</v>
      </c>
      <c r="B325" s="1" t="n">
        <v>5.08500003814697</v>
      </c>
      <c r="C325" s="2" t="n">
        <v>12697.8701171875</v>
      </c>
      <c r="D325" s="1" t="n">
        <v>41.875</v>
      </c>
      <c r="K325" s="13" t="n">
        <v>36476</v>
      </c>
      <c r="L325" s="1" t="n">
        <f aca="false">B324/100/250</f>
        <v>0.000202479991912842</v>
      </c>
      <c r="M325" s="1" t="n">
        <f aca="false">(C325-C324)/C324</f>
        <v>0.00349864933134917</v>
      </c>
      <c r="N325" s="1" t="n">
        <f aca="false">(D325-D324)/D324</f>
        <v>0.0260336906584992</v>
      </c>
      <c r="O325" s="1" t="n">
        <f aca="false">M325-L325</f>
        <v>0.00329616933943633</v>
      </c>
      <c r="P325" s="1" t="n">
        <f aca="false">N325-L325</f>
        <v>0.0258312106665864</v>
      </c>
      <c r="AH325" s="13" t="n">
        <v>36446</v>
      </c>
      <c r="AI325" s="19" t="n">
        <v>-0.00713615286448592</v>
      </c>
      <c r="AJ325" s="19" t="n">
        <v>0.00533991582985691</v>
      </c>
      <c r="BP325" s="13" t="n">
        <v>36446</v>
      </c>
      <c r="BQ325" s="16" t="n">
        <v>-0.00480456730720695</v>
      </c>
      <c r="BR325" s="16" t="n">
        <v>0.00319685026540631</v>
      </c>
    </row>
    <row r="326" customFormat="false" ht="12.75" hidden="false" customHeight="false" outlineLevel="0" collapsed="false">
      <c r="A326" s="13" t="n">
        <v>36479</v>
      </c>
      <c r="B326" s="1" t="n">
        <v>5.09800004959106</v>
      </c>
      <c r="C326" s="2" t="n">
        <v>12842.3896484375</v>
      </c>
      <c r="D326" s="1" t="n">
        <v>42.625</v>
      </c>
      <c r="K326" s="13" t="n">
        <v>36479</v>
      </c>
      <c r="L326" s="1" t="n">
        <f aca="false">B325/100/250</f>
        <v>0.000203400001525879</v>
      </c>
      <c r="M326" s="1" t="n">
        <f aca="false">(C326-C325)/C325</f>
        <v>0.0113813993934607</v>
      </c>
      <c r="N326" s="1" t="n">
        <f aca="false">(D326-D325)/D325</f>
        <v>0.017910447761194</v>
      </c>
      <c r="O326" s="1" t="n">
        <f aca="false">M326-L326</f>
        <v>0.0111779993919348</v>
      </c>
      <c r="P326" s="1" t="n">
        <f aca="false">N326-L326</f>
        <v>0.0177070477596682</v>
      </c>
      <c r="AH326" s="13" t="n">
        <v>36447</v>
      </c>
      <c r="AI326" s="19" t="n">
        <v>-0.0105655960936425</v>
      </c>
      <c r="AJ326" s="19" t="n">
        <v>0.0425777952542997</v>
      </c>
      <c r="BP326" s="13" t="n">
        <v>36447</v>
      </c>
      <c r="BQ326" s="16" t="n">
        <v>-0.00798311579399984</v>
      </c>
      <c r="BR326" s="16" t="n">
        <v>0.0401892349566407</v>
      </c>
    </row>
    <row r="327" customFormat="false" ht="12.75" hidden="false" customHeight="false" outlineLevel="0" collapsed="false">
      <c r="A327" s="13" t="n">
        <v>36480</v>
      </c>
      <c r="B327" s="1" t="n">
        <v>5.14200019836426</v>
      </c>
      <c r="C327" s="2" t="n">
        <v>12844.5498046875</v>
      </c>
      <c r="D327" s="1" t="n">
        <v>42.3125</v>
      </c>
      <c r="K327" s="13" t="n">
        <v>36480</v>
      </c>
      <c r="L327" s="1" t="n">
        <f aca="false">B326/100/250</f>
        <v>0.000203920001983643</v>
      </c>
      <c r="M327" s="1" t="n">
        <f aca="false">(C327-C326)/C326</f>
        <v>0.000168205163457474</v>
      </c>
      <c r="N327" s="1" t="n">
        <f aca="false">(D327-D326)/D326</f>
        <v>-0.00733137829912024</v>
      </c>
      <c r="O327" s="1" t="n">
        <f aca="false">M327-L327</f>
        <v>-3.57148385261687E-005</v>
      </c>
      <c r="P327" s="1" t="n">
        <f aca="false">N327-L327</f>
        <v>-0.00753529830110388</v>
      </c>
      <c r="AH327" s="13" t="n">
        <v>36448</v>
      </c>
      <c r="AI327" s="19" t="n">
        <v>-0.000235865228818011</v>
      </c>
      <c r="AJ327" s="19" t="n">
        <v>-0.0249200532169179</v>
      </c>
      <c r="BP327" s="13" t="n">
        <v>36448</v>
      </c>
      <c r="BQ327" s="16" t="n">
        <v>0.00064385656238287</v>
      </c>
      <c r="BR327" s="16" t="n">
        <v>-0.0256048550023205</v>
      </c>
    </row>
    <row r="328" customFormat="false" ht="12.75" hidden="false" customHeight="false" outlineLevel="0" collapsed="false">
      <c r="A328" s="13" t="n">
        <v>36481</v>
      </c>
      <c r="B328" s="1" t="n">
        <v>5.06799983978272</v>
      </c>
      <c r="C328" s="2" t="n">
        <v>13077.98046875</v>
      </c>
      <c r="D328" s="1" t="n">
        <v>41.0625</v>
      </c>
      <c r="K328" s="13" t="n">
        <v>36481</v>
      </c>
      <c r="L328" s="1" t="n">
        <f aca="false">B327/100/250</f>
        <v>0.00020568000793457</v>
      </c>
      <c r="M328" s="1" t="n">
        <f aca="false">(C328-C327)/C327</f>
        <v>0.0181735185438194</v>
      </c>
      <c r="N328" s="1" t="n">
        <f aca="false">(D328-D327)/D327</f>
        <v>-0.0295420974889217</v>
      </c>
      <c r="O328" s="1" t="n">
        <f aca="false">M328-L328</f>
        <v>0.0179678385358848</v>
      </c>
      <c r="P328" s="1" t="n">
        <f aca="false">N328-L328</f>
        <v>-0.0297477774968563</v>
      </c>
      <c r="AH328" s="13" t="n">
        <v>36451</v>
      </c>
      <c r="AI328" s="19" t="n">
        <v>-0.0125031765291103</v>
      </c>
      <c r="AJ328" s="19" t="n">
        <v>-0.00849254347592515</v>
      </c>
      <c r="BP328" s="13" t="n">
        <v>36451</v>
      </c>
      <c r="BQ328" s="16" t="n">
        <v>-0.00860572421297779</v>
      </c>
      <c r="BR328" s="16" t="n">
        <v>-0.0121942757870222</v>
      </c>
    </row>
    <row r="329" customFormat="false" ht="12.75" hidden="false" customHeight="false" outlineLevel="0" collapsed="false">
      <c r="A329" s="13" t="n">
        <v>36482</v>
      </c>
      <c r="B329" s="1" t="n">
        <v>5.08400011062622</v>
      </c>
      <c r="C329" s="2" t="n">
        <v>13002.759765625</v>
      </c>
      <c r="D329" s="1" t="n">
        <v>40.4375</v>
      </c>
      <c r="K329" s="13" t="n">
        <v>36482</v>
      </c>
      <c r="L329" s="1" t="n">
        <f aca="false">B328/100/250</f>
        <v>0.000202719993591309</v>
      </c>
      <c r="M329" s="1" t="n">
        <f aca="false">(C329-C328)/C328</f>
        <v>-0.00575170633606166</v>
      </c>
      <c r="N329" s="1" t="n">
        <f aca="false">(D329-D328)/D328</f>
        <v>-0.015220700152207</v>
      </c>
      <c r="O329" s="1" t="n">
        <f aca="false">M329-L329</f>
        <v>-0.00595442632965297</v>
      </c>
      <c r="P329" s="1" t="n">
        <f aca="false">N329-L329</f>
        <v>-0.0154234201457983</v>
      </c>
      <c r="AH329" s="13" t="n">
        <v>36452</v>
      </c>
      <c r="AI329" s="19" t="n">
        <v>0.000297472854989623</v>
      </c>
      <c r="AJ329" s="19" t="n">
        <v>-0.00213133977271822</v>
      </c>
      <c r="BP329" s="13" t="n">
        <v>36452</v>
      </c>
      <c r="BQ329" s="16" t="n">
        <v>-0.00503403355576189</v>
      </c>
      <c r="BR329" s="16" t="n">
        <v>0.00340004662765732</v>
      </c>
    </row>
    <row r="330" customFormat="false" ht="12.75" hidden="false" customHeight="false" outlineLevel="0" collapsed="false">
      <c r="A330" s="13" t="n">
        <v>36483</v>
      </c>
      <c r="B330" s="1" t="n">
        <v>5.0789999961853</v>
      </c>
      <c r="C330" s="2" t="n">
        <v>13148.2998046875</v>
      </c>
      <c r="D330" s="1" t="n">
        <v>40.25</v>
      </c>
      <c r="K330" s="13" t="n">
        <v>36483</v>
      </c>
      <c r="L330" s="1" t="n">
        <f aca="false">B329/100/250</f>
        <v>0.000203360004425049</v>
      </c>
      <c r="M330" s="1" t="n">
        <f aca="false">(C330-C329)/C329</f>
        <v>0.0111930114595564</v>
      </c>
      <c r="N330" s="1" t="n">
        <f aca="false">(D330-D329)/D329</f>
        <v>-0.00463678516228748</v>
      </c>
      <c r="O330" s="1" t="n">
        <f aca="false">M330-L330</f>
        <v>0.0109896514551314</v>
      </c>
      <c r="P330" s="1" t="n">
        <f aca="false">N330-L330</f>
        <v>-0.00484014516671253</v>
      </c>
      <c r="AH330" s="13" t="n">
        <v>36453</v>
      </c>
      <c r="AI330" s="19" t="n">
        <v>0.00318082974230791</v>
      </c>
      <c r="AJ330" s="19" t="n">
        <v>0.0244428908502471</v>
      </c>
      <c r="BP330" s="13" t="n">
        <v>36453</v>
      </c>
      <c r="BQ330" s="16" t="n">
        <v>-0.000119765206520154</v>
      </c>
      <c r="BR330" s="16" t="n">
        <v>0.0279430057957182</v>
      </c>
    </row>
    <row r="331" customFormat="false" ht="12.75" hidden="false" customHeight="false" outlineLevel="0" collapsed="false">
      <c r="A331" s="13" t="n">
        <v>36486</v>
      </c>
      <c r="B331" s="1" t="n">
        <v>5.05900001525879</v>
      </c>
      <c r="C331" s="2" t="n">
        <v>13126.150390625</v>
      </c>
      <c r="D331" s="1" t="n">
        <v>39</v>
      </c>
      <c r="K331" s="13" t="n">
        <v>36486</v>
      </c>
      <c r="L331" s="1" t="n">
        <f aca="false">B330/100/250</f>
        <v>0.000203159999847412</v>
      </c>
      <c r="M331" s="1" t="n">
        <f aca="false">(C331-C330)/C330</f>
        <v>-0.00168458389232983</v>
      </c>
      <c r="N331" s="1" t="n">
        <f aca="false">(D331-D330)/D330</f>
        <v>-0.031055900621118</v>
      </c>
      <c r="O331" s="1" t="n">
        <f aca="false">M331-L331</f>
        <v>-0.00188774389217724</v>
      </c>
      <c r="P331" s="1" t="n">
        <f aca="false">N331-L331</f>
        <v>-0.0312590606209654</v>
      </c>
      <c r="AH331" s="13" t="n">
        <v>36454</v>
      </c>
      <c r="AI331" s="19" t="n">
        <v>0.00950901932695519</v>
      </c>
      <c r="AJ331" s="19" t="n">
        <v>-0.00970833931902062</v>
      </c>
      <c r="BP331" s="13" t="n">
        <v>36454</v>
      </c>
      <c r="BQ331" s="16" t="n">
        <v>0.0119809760369404</v>
      </c>
      <c r="BR331" s="16" t="n">
        <v>-0.0119809760369404</v>
      </c>
    </row>
    <row r="332" customFormat="false" ht="12.75" hidden="false" customHeight="false" outlineLevel="0" collapsed="false">
      <c r="A332" s="13" t="n">
        <v>36487</v>
      </c>
      <c r="B332" s="1" t="n">
        <v>5.12099981307983</v>
      </c>
      <c r="C332" s="2" t="n">
        <v>13127.900390625</v>
      </c>
      <c r="D332" s="1" t="n">
        <v>37</v>
      </c>
      <c r="K332" s="13" t="n">
        <v>36487</v>
      </c>
      <c r="L332" s="1" t="n">
        <f aca="false">B331/100/250</f>
        <v>0.000202360000610352</v>
      </c>
      <c r="M332" s="1" t="n">
        <f aca="false">(C332-C331)/C331</f>
        <v>0.000133321647849616</v>
      </c>
      <c r="N332" s="1" t="n">
        <f aca="false">(D332-D331)/D331</f>
        <v>-0.0512820512820513</v>
      </c>
      <c r="O332" s="1" t="n">
        <f aca="false">M332-L332</f>
        <v>-6.9038352760736E-005</v>
      </c>
      <c r="P332" s="1" t="n">
        <f aca="false">N332-L332</f>
        <v>-0.0514844112826616</v>
      </c>
      <c r="AH332" s="13" t="n">
        <v>36455</v>
      </c>
      <c r="AI332" s="19" t="n">
        <v>-0.00197519564426054</v>
      </c>
      <c r="AJ332" s="19" t="n">
        <v>-0.0221092746807721</v>
      </c>
      <c r="BP332" s="13" t="n">
        <v>36455</v>
      </c>
      <c r="BQ332" s="16" t="n">
        <v>0.00159405100815714</v>
      </c>
      <c r="BR332" s="16" t="n">
        <v>-0.0254794013266285</v>
      </c>
    </row>
    <row r="333" customFormat="false" ht="12.75" hidden="false" customHeight="false" outlineLevel="0" collapsed="false">
      <c r="A333" s="13" t="n">
        <v>36488</v>
      </c>
      <c r="B333" s="1" t="n">
        <v>5.13299989700317</v>
      </c>
      <c r="C333" s="2" t="n">
        <v>12961.5498046875</v>
      </c>
      <c r="D333" s="1" t="n">
        <v>35.4335899353027</v>
      </c>
      <c r="K333" s="13" t="n">
        <v>36488</v>
      </c>
      <c r="L333" s="1" t="n">
        <f aca="false">B332/100/250</f>
        <v>0.000204839992523193</v>
      </c>
      <c r="M333" s="1" t="n">
        <f aca="false">(C333-C332)/C332</f>
        <v>-0.0126715301752515</v>
      </c>
      <c r="N333" s="1" t="n">
        <f aca="false">(D333-D332)/D332</f>
        <v>-0.0423354071539802</v>
      </c>
      <c r="O333" s="1" t="n">
        <f aca="false">M333-L333</f>
        <v>-0.0128763701677746</v>
      </c>
      <c r="P333" s="1" t="n">
        <f aca="false">N333-L333</f>
        <v>-0.0425402471465034</v>
      </c>
      <c r="AH333" s="13" t="n">
        <v>36458</v>
      </c>
      <c r="AI333" s="19" t="n">
        <v>0.0062621833170255</v>
      </c>
      <c r="AJ333" s="19" t="n">
        <v>0.0131171131253206</v>
      </c>
      <c r="BP333" s="13" t="n">
        <v>36458</v>
      </c>
      <c r="BQ333" s="16" t="n">
        <v>0.00167818865481876</v>
      </c>
      <c r="BR333" s="16" t="n">
        <v>0.0178976677889007</v>
      </c>
    </row>
    <row r="334" customFormat="false" ht="12.75" hidden="false" customHeight="false" outlineLevel="0" collapsed="false">
      <c r="A334" s="13" t="n">
        <v>36489</v>
      </c>
      <c r="B334" s="1" t="n">
        <v>5.15000009536743</v>
      </c>
      <c r="C334" s="2" t="n">
        <v>13078.830078125</v>
      </c>
      <c r="D334" s="1" t="n">
        <v>38.6875</v>
      </c>
      <c r="K334" s="13" t="n">
        <v>36489</v>
      </c>
      <c r="L334" s="1" t="n">
        <f aca="false">B333/100/250</f>
        <v>0.000205319995880127</v>
      </c>
      <c r="M334" s="1" t="n">
        <f aca="false">(C334-C333)/C333</f>
        <v>0.00904832178286936</v>
      </c>
      <c r="N334" s="1" t="n">
        <f aca="false">(D334-D333)/D333</f>
        <v>0.0918312276751663</v>
      </c>
      <c r="O334" s="1" t="n">
        <f aca="false">M334-L334</f>
        <v>0.00884300178698923</v>
      </c>
      <c r="P334" s="1" t="n">
        <f aca="false">N334-L334</f>
        <v>0.0916259076792862</v>
      </c>
      <c r="AH334" s="13" t="n">
        <v>36459</v>
      </c>
      <c r="AI334" s="19" t="n">
        <v>-0.00211039528402209</v>
      </c>
      <c r="AJ334" s="19" t="n">
        <v>-0.0444873247095692</v>
      </c>
      <c r="BP334" s="13" t="n">
        <v>36459</v>
      </c>
      <c r="BQ334" s="16" t="n">
        <v>-6.86198573984578E-005</v>
      </c>
      <c r="BR334" s="16" t="n">
        <v>-0.0463313801426015</v>
      </c>
    </row>
    <row r="335" customFormat="false" ht="12.75" hidden="false" customHeight="false" outlineLevel="0" collapsed="false">
      <c r="A335" s="13" t="n">
        <v>36490</v>
      </c>
      <c r="B335" s="1" t="n">
        <v>5.13899993896484</v>
      </c>
      <c r="C335" s="2" t="n">
        <v>13250</v>
      </c>
      <c r="D335" s="1" t="n">
        <v>37.75</v>
      </c>
      <c r="K335" s="13" t="n">
        <v>36490</v>
      </c>
      <c r="L335" s="1" t="n">
        <f aca="false">B334/100/250</f>
        <v>0.000206000003814697</v>
      </c>
      <c r="M335" s="1" t="n">
        <f aca="false">(C335-C334)/C334</f>
        <v>0.0130875560621657</v>
      </c>
      <c r="N335" s="1" t="n">
        <f aca="false">(D335-D334)/D334</f>
        <v>-0.024232633279483</v>
      </c>
      <c r="O335" s="1" t="n">
        <f aca="false">M335-L335</f>
        <v>0.012881556058351</v>
      </c>
      <c r="P335" s="1" t="n">
        <f aca="false">N335-L335</f>
        <v>-0.0244386332832977</v>
      </c>
      <c r="AH335" s="13" t="n">
        <v>36460</v>
      </c>
      <c r="AI335" s="19" t="n">
        <v>-0.00367481114113038</v>
      </c>
      <c r="AJ335" s="19" t="n">
        <v>0.0152194575882033</v>
      </c>
      <c r="BP335" s="13" t="n">
        <v>36460</v>
      </c>
      <c r="BQ335" s="16" t="n">
        <v>-0.000514674838855237</v>
      </c>
      <c r="BR335" s="16" t="n">
        <v>0.0122596412818083</v>
      </c>
    </row>
    <row r="336" customFormat="false" ht="12.75" hidden="false" customHeight="false" outlineLevel="0" collapsed="false">
      <c r="A336" s="13" t="n">
        <v>36493</v>
      </c>
      <c r="B336" s="1" t="n">
        <v>5.18300008773804</v>
      </c>
      <c r="C336" s="2" t="n">
        <v>13018.259765625</v>
      </c>
      <c r="D336" s="1" t="n">
        <v>37.75</v>
      </c>
      <c r="K336" s="13" t="n">
        <v>36493</v>
      </c>
      <c r="L336" s="1" t="n">
        <f aca="false">B335/100/250</f>
        <v>0.000205559997558594</v>
      </c>
      <c r="M336" s="1" t="n">
        <f aca="false">(C336-C335)/C335</f>
        <v>-0.017489829009434</v>
      </c>
      <c r="N336" s="1" t="n">
        <f aca="false">(D336-D335)/D335</f>
        <v>0</v>
      </c>
      <c r="O336" s="1" t="n">
        <f aca="false">M336-L336</f>
        <v>-0.0176953890069926</v>
      </c>
      <c r="P336" s="1" t="n">
        <f aca="false">N336-L336</f>
        <v>-0.000205559997558594</v>
      </c>
      <c r="AH336" s="13" t="n">
        <v>36461</v>
      </c>
      <c r="AI336" s="19" t="n">
        <v>0.00437498956172101</v>
      </c>
      <c r="AJ336" s="19" t="n">
        <v>0.0385429950502394</v>
      </c>
      <c r="BP336" s="13" t="n">
        <v>36461</v>
      </c>
      <c r="BQ336" s="16" t="n">
        <v>-0.0010195305692601</v>
      </c>
      <c r="BR336" s="16" t="n">
        <v>0.044137275179542</v>
      </c>
    </row>
    <row r="337" customFormat="false" ht="12.75" hidden="false" customHeight="false" outlineLevel="0" collapsed="false">
      <c r="A337" s="13" t="n">
        <v>36494</v>
      </c>
      <c r="B337" s="1" t="n">
        <v>5.14699983596802</v>
      </c>
      <c r="C337" s="2" t="n">
        <v>12851.9296875</v>
      </c>
      <c r="D337" s="1" t="n">
        <v>38.0625</v>
      </c>
      <c r="K337" s="13" t="n">
        <v>36494</v>
      </c>
      <c r="L337" s="1" t="n">
        <f aca="false">B336/100/250</f>
        <v>0.000207320003509522</v>
      </c>
      <c r="M337" s="1" t="n">
        <f aca="false">(C337-C336)/C336</f>
        <v>-0.012776675309875</v>
      </c>
      <c r="N337" s="1" t="n">
        <f aca="false">(D337-D336)/D336</f>
        <v>0.00827814569536424</v>
      </c>
      <c r="O337" s="1" t="n">
        <f aca="false">M337-L337</f>
        <v>-0.0129839953133845</v>
      </c>
      <c r="P337" s="1" t="n">
        <f aca="false">N337-L337</f>
        <v>0.00807082569185472</v>
      </c>
      <c r="AH337" s="13" t="n">
        <v>36462</v>
      </c>
      <c r="AI337" s="19" t="n">
        <v>0.0153749570784307</v>
      </c>
      <c r="AJ337" s="19" t="n">
        <v>0.00986372483653108</v>
      </c>
      <c r="BP337" s="13" t="n">
        <v>36462</v>
      </c>
      <c r="BQ337" s="16" t="n">
        <v>0.00835460908828109</v>
      </c>
      <c r="BR337" s="16" t="n">
        <v>0.0170825928195091</v>
      </c>
    </row>
    <row r="338" customFormat="false" ht="12.75" hidden="false" customHeight="false" outlineLevel="0" collapsed="false">
      <c r="A338" s="13" t="n">
        <v>36495</v>
      </c>
      <c r="B338" s="1" t="n">
        <v>5.11800003051758</v>
      </c>
      <c r="C338" s="2" t="n">
        <v>12923.4501953125</v>
      </c>
      <c r="D338" s="1" t="n">
        <v>37.7343788146973</v>
      </c>
      <c r="K338" s="13" t="n">
        <v>36495</v>
      </c>
      <c r="L338" s="1" t="n">
        <f aca="false">B337/100/250</f>
        <v>0.000205879993438721</v>
      </c>
      <c r="M338" s="1" t="n">
        <f aca="false">(C338-C337)/C337</f>
        <v>0.00556496258161621</v>
      </c>
      <c r="N338" s="1" t="n">
        <f aca="false">(D338-D337)/D337</f>
        <v>-0.00862058943324097</v>
      </c>
      <c r="O338" s="1" t="n">
        <f aca="false">M338-L338</f>
        <v>0.00535908258817749</v>
      </c>
      <c r="P338" s="1" t="n">
        <f aca="false">N338-L338</f>
        <v>-0.00882646942667969</v>
      </c>
      <c r="AH338" s="13" t="n">
        <v>36465</v>
      </c>
      <c r="AI338" s="19" t="n">
        <v>0.00852559057023295</v>
      </c>
      <c r="AJ338" s="19" t="n">
        <v>-0.0180258361497972</v>
      </c>
      <c r="BP338" s="13" t="n">
        <v>36465</v>
      </c>
      <c r="BQ338" s="16" t="n">
        <v>0.0102156072957973</v>
      </c>
      <c r="BR338" s="16" t="n">
        <v>-0.0195179328771926</v>
      </c>
    </row>
    <row r="339" customFormat="false" ht="12.75" hidden="false" customHeight="false" outlineLevel="0" collapsed="false">
      <c r="A339" s="13" t="n">
        <v>36496</v>
      </c>
      <c r="B339" s="1" t="n">
        <v>5.09800004959106</v>
      </c>
      <c r="C339" s="2" t="n">
        <v>13067.2197265625</v>
      </c>
      <c r="D339" s="1" t="n">
        <v>37.8085899353027</v>
      </c>
      <c r="K339" s="13" t="n">
        <v>36496</v>
      </c>
      <c r="L339" s="1" t="n">
        <f aca="false">B338/100/250</f>
        <v>0.000204720001220703</v>
      </c>
      <c r="M339" s="1" t="n">
        <f aca="false">(C339-C338)/C338</f>
        <v>0.0111247019238057</v>
      </c>
      <c r="N339" s="1" t="n">
        <f aca="false">(D339-D338)/D338</f>
        <v>0.0019666713203336</v>
      </c>
      <c r="O339" s="1" t="n">
        <f aca="false">M339-L339</f>
        <v>0.010919981922585</v>
      </c>
      <c r="P339" s="1" t="n">
        <f aca="false">N339-L339</f>
        <v>0.00176195131911289</v>
      </c>
      <c r="AH339" s="13" t="n">
        <v>36466</v>
      </c>
      <c r="AI339" s="19" t="n">
        <v>-0.00187197149866971</v>
      </c>
      <c r="AJ339" s="19" t="n">
        <v>-0.0546651766769057</v>
      </c>
      <c r="BP339" s="13" t="n">
        <v>36466</v>
      </c>
      <c r="BQ339" s="16" t="n">
        <v>0.000130304635062896</v>
      </c>
      <c r="BR339" s="16" t="n">
        <v>-0.056468332804077</v>
      </c>
    </row>
    <row r="340" customFormat="false" ht="12.75" hidden="false" customHeight="false" outlineLevel="0" collapsed="false">
      <c r="A340" s="13" t="n">
        <v>36497</v>
      </c>
      <c r="B340" s="1" t="n">
        <v>5.09299993515015</v>
      </c>
      <c r="C340" s="2" t="n">
        <v>13281.0595703125</v>
      </c>
      <c r="D340" s="1" t="n">
        <v>37.875</v>
      </c>
      <c r="K340" s="13" t="n">
        <v>36497</v>
      </c>
      <c r="L340" s="1" t="n">
        <f aca="false">B339/100/250</f>
        <v>0.000203920001983643</v>
      </c>
      <c r="M340" s="1" t="n">
        <f aca="false">(C340-C339)/C339</f>
        <v>0.0163646015162135</v>
      </c>
      <c r="N340" s="1" t="n">
        <f aca="false">(D340-D339)/D339</f>
        <v>0.00175648086349967</v>
      </c>
      <c r="O340" s="1" t="n">
        <f aca="false">M340-L340</f>
        <v>0.0161606815142299</v>
      </c>
      <c r="P340" s="1" t="n">
        <f aca="false">N340-L340</f>
        <v>0.00155256086151603</v>
      </c>
      <c r="AH340" s="13" t="n">
        <v>36467</v>
      </c>
      <c r="AI340" s="19" t="n">
        <v>-0.00139989447165789</v>
      </c>
      <c r="AJ340" s="19" t="n">
        <v>0.016126267609801</v>
      </c>
      <c r="BP340" s="13" t="n">
        <v>36467</v>
      </c>
      <c r="BQ340" s="16" t="n">
        <v>0.0015193586235724</v>
      </c>
      <c r="BR340" s="16" t="n">
        <v>0.013406014510756</v>
      </c>
    </row>
    <row r="341" customFormat="false" ht="12.75" hidden="false" customHeight="false" outlineLevel="0" collapsed="false">
      <c r="A341" s="13" t="n">
        <v>36500</v>
      </c>
      <c r="B341" s="1" t="n">
        <v>5.09600019454956</v>
      </c>
      <c r="C341" s="2" t="n">
        <v>13219.8701171875</v>
      </c>
      <c r="D341" s="1" t="n">
        <v>37.6328086853027</v>
      </c>
      <c r="K341" s="13" t="n">
        <v>36500</v>
      </c>
      <c r="L341" s="1" t="n">
        <f aca="false">B340/100/250</f>
        <v>0.000203719997406006</v>
      </c>
      <c r="M341" s="1" t="n">
        <f aca="false">(C341-C340)/C340</f>
        <v>-0.00460727194250212</v>
      </c>
      <c r="N341" s="1" t="n">
        <f aca="false">(D341-D340)/D340</f>
        <v>-0.00639449015702352</v>
      </c>
      <c r="O341" s="1" t="n">
        <f aca="false">M341-L341</f>
        <v>-0.00481099193990812</v>
      </c>
      <c r="P341" s="1" t="n">
        <f aca="false">N341-L341</f>
        <v>-0.00659821015442952</v>
      </c>
      <c r="AH341" s="13" t="n">
        <v>36468</v>
      </c>
      <c r="AI341" s="19" t="n">
        <v>0.00309035177710881</v>
      </c>
      <c r="AJ341" s="19" t="n">
        <v>0.0424628822082934</v>
      </c>
      <c r="BP341" s="13" t="n">
        <v>36468</v>
      </c>
      <c r="BQ341" s="16" t="n">
        <v>0.00506594161960081</v>
      </c>
      <c r="BR341" s="16" t="n">
        <v>0.0406856923673273</v>
      </c>
    </row>
    <row r="342" customFormat="false" ht="12.75" hidden="false" customHeight="false" outlineLevel="0" collapsed="false">
      <c r="A342" s="13" t="n">
        <v>36501</v>
      </c>
      <c r="B342" s="1" t="n">
        <v>5.06300020217896</v>
      </c>
      <c r="C342" s="2" t="n">
        <v>13162.1904296875</v>
      </c>
      <c r="D342" s="1" t="n">
        <v>36.1875</v>
      </c>
      <c r="K342" s="13" t="n">
        <v>36501</v>
      </c>
      <c r="L342" s="1" t="n">
        <f aca="false">B341/100/250</f>
        <v>0.000203840007781982</v>
      </c>
      <c r="M342" s="1" t="n">
        <f aca="false">(C342-C341)/C341</f>
        <v>-0.00436310546084784</v>
      </c>
      <c r="N342" s="1" t="n">
        <f aca="false">(D342-D341)/D341</f>
        <v>-0.0384055491948224</v>
      </c>
      <c r="O342" s="1" t="n">
        <f aca="false">M342-L342</f>
        <v>-0.00456694546862983</v>
      </c>
      <c r="P342" s="1" t="n">
        <f aca="false">N342-L342</f>
        <v>-0.0386093892026044</v>
      </c>
      <c r="AH342" s="13" t="n">
        <v>36469</v>
      </c>
      <c r="AI342" s="19" t="n">
        <v>0.00310052804909487</v>
      </c>
      <c r="AJ342" s="19" t="n">
        <v>-0.0392354280468061</v>
      </c>
      <c r="BP342" s="13" t="n">
        <v>36469</v>
      </c>
      <c r="BQ342" s="16" t="n">
        <v>0.00291379553277659</v>
      </c>
      <c r="BR342" s="16" t="n">
        <v>-0.0388512955327766</v>
      </c>
    </row>
    <row r="343" customFormat="false" ht="12.75" hidden="false" customHeight="false" outlineLevel="0" collapsed="false">
      <c r="A343" s="13" t="n">
        <v>36502</v>
      </c>
      <c r="B343" s="1" t="n">
        <v>5.06400012969971</v>
      </c>
      <c r="C343" s="2" t="n">
        <v>13142.8701171875</v>
      </c>
      <c r="D343" s="1" t="n">
        <v>36.4375</v>
      </c>
      <c r="K343" s="13" t="n">
        <v>36502</v>
      </c>
      <c r="L343" s="1" t="n">
        <f aca="false">B342/100/250</f>
        <v>0.000202520008087158</v>
      </c>
      <c r="M343" s="1" t="n">
        <f aca="false">(C343-C342)/C342</f>
        <v>-0.0014678645323671</v>
      </c>
      <c r="N343" s="1" t="n">
        <f aca="false">(D343-D342)/D342</f>
        <v>0.00690846286701209</v>
      </c>
      <c r="O343" s="1" t="n">
        <f aca="false">M343-L343</f>
        <v>-0.00167038454045426</v>
      </c>
      <c r="P343" s="1" t="n">
        <f aca="false">N343-L343</f>
        <v>0.00670594285892493</v>
      </c>
      <c r="AH343" s="13" t="n">
        <v>36472</v>
      </c>
      <c r="AI343" s="19" t="n">
        <v>0.00312411360496455</v>
      </c>
      <c r="AJ343" s="19" t="n">
        <v>-0.0195312090414812</v>
      </c>
      <c r="BP343" s="13" t="n">
        <v>36472</v>
      </c>
      <c r="BQ343" s="16" t="n">
        <v>0.00487955211360378</v>
      </c>
      <c r="BR343" s="16" t="n">
        <v>-0.0210870075431013</v>
      </c>
    </row>
    <row r="344" customFormat="false" ht="12.75" hidden="false" customHeight="false" outlineLevel="0" collapsed="false">
      <c r="A344" s="13" t="n">
        <v>36503</v>
      </c>
      <c r="B344" s="1" t="n">
        <v>5.10900020599365</v>
      </c>
      <c r="C344" s="2" t="n">
        <v>13183.7802734375</v>
      </c>
      <c r="D344" s="1" t="n">
        <v>38.9375</v>
      </c>
      <c r="K344" s="13" t="n">
        <v>36503</v>
      </c>
      <c r="L344" s="1" t="n">
        <f aca="false">B343/100/250</f>
        <v>0.000202560005187988</v>
      </c>
      <c r="M344" s="1" t="n">
        <f aca="false">(C344-C343)/C343</f>
        <v>0.00311272620707862</v>
      </c>
      <c r="N344" s="1" t="n">
        <f aca="false">(D344-D343)/D343</f>
        <v>0.0686106346483705</v>
      </c>
      <c r="O344" s="1" t="n">
        <f aca="false">M344-L344</f>
        <v>0.00291016620189063</v>
      </c>
      <c r="P344" s="1" t="n">
        <f aca="false">N344-L344</f>
        <v>0.0684080746431825</v>
      </c>
      <c r="AH344" s="13" t="n">
        <v>36473</v>
      </c>
      <c r="AI344" s="19" t="n">
        <v>0.00255181063877691</v>
      </c>
      <c r="AJ344" s="19" t="n">
        <v>0.00877915457493588</v>
      </c>
      <c r="BP344" s="13" t="n">
        <v>36473</v>
      </c>
      <c r="BQ344" s="16" t="n">
        <v>0.00432915759663086</v>
      </c>
      <c r="BR344" s="16" t="n">
        <v>0.00720296760929995</v>
      </c>
    </row>
    <row r="345" customFormat="false" ht="12.75" hidden="false" customHeight="false" outlineLevel="0" collapsed="false">
      <c r="A345" s="13" t="n">
        <v>36504</v>
      </c>
      <c r="B345" s="1" t="n">
        <v>5.11399984359741</v>
      </c>
      <c r="C345" s="2" t="n">
        <v>13254.8896484375</v>
      </c>
      <c r="D345" s="1" t="n">
        <v>37.4375</v>
      </c>
      <c r="K345" s="13" t="n">
        <v>36504</v>
      </c>
      <c r="L345" s="1" t="n">
        <f aca="false">B344/100/250</f>
        <v>0.000204360008239746</v>
      </c>
      <c r="M345" s="1" t="n">
        <f aca="false">(C345-C344)/C344</f>
        <v>0.00539370146689036</v>
      </c>
      <c r="N345" s="1" t="n">
        <f aca="false">(D345-D344)/D344</f>
        <v>-0.0385232744783307</v>
      </c>
      <c r="O345" s="1" t="n">
        <f aca="false">M345-L345</f>
        <v>0.00518934145865061</v>
      </c>
      <c r="P345" s="1" t="n">
        <f aca="false">N345-L345</f>
        <v>-0.0387276344865704</v>
      </c>
      <c r="AH345" s="13" t="n">
        <v>36474</v>
      </c>
      <c r="AI345" s="19" t="n">
        <v>-0.00406570339179258</v>
      </c>
      <c r="AJ345" s="19" t="n">
        <v>0.0266653263307129</v>
      </c>
      <c r="BP345" s="13" t="n">
        <v>36474</v>
      </c>
      <c r="BQ345" s="16" t="n">
        <v>-0.00193610312586868</v>
      </c>
      <c r="BR345" s="16" t="n">
        <v>0.0247374060574648</v>
      </c>
    </row>
    <row r="346" customFormat="false" ht="12.75" hidden="false" customHeight="false" outlineLevel="0" collapsed="false">
      <c r="A346" s="13" t="n">
        <v>36507</v>
      </c>
      <c r="B346" s="1" t="n">
        <v>5.21700000762939</v>
      </c>
      <c r="C346" s="2" t="n">
        <v>13247.08984375</v>
      </c>
      <c r="D346" s="1" t="n">
        <v>37.4453086853027</v>
      </c>
      <c r="K346" s="13" t="n">
        <v>36507</v>
      </c>
      <c r="L346" s="1" t="n">
        <f aca="false">B345/100/250</f>
        <v>0.000204559993743897</v>
      </c>
      <c r="M346" s="1" t="n">
        <f aca="false">(C346-C345)/C345</f>
        <v>-0.000588447349949794</v>
      </c>
      <c r="N346" s="1" t="n">
        <f aca="false">(D346-D345)/D345</f>
        <v>0.000208579240139816</v>
      </c>
      <c r="O346" s="1" t="n">
        <f aca="false">M346-L346</f>
        <v>-0.00079300734369369</v>
      </c>
      <c r="P346" s="1" t="n">
        <f aca="false">N346-L346</f>
        <v>4.01924639591988E-006</v>
      </c>
      <c r="AH346" s="13" t="n">
        <v>36475</v>
      </c>
      <c r="AI346" s="19" t="n">
        <v>0.00256262957546641</v>
      </c>
      <c r="AJ346" s="19" t="n">
        <v>0.0370443276305307</v>
      </c>
      <c r="BP346" s="13" t="n">
        <v>36475</v>
      </c>
      <c r="BQ346" s="16" t="n">
        <v>0.00318452543069951</v>
      </c>
      <c r="BR346" s="16" t="n">
        <v>0.0366243917667527</v>
      </c>
    </row>
    <row r="347" customFormat="false" ht="12.75" hidden="false" customHeight="false" outlineLevel="0" collapsed="false">
      <c r="A347" s="13" t="n">
        <v>36508</v>
      </c>
      <c r="B347" s="1" t="n">
        <v>5.22200012207031</v>
      </c>
      <c r="C347" s="2" t="n">
        <v>13088.7197265625</v>
      </c>
      <c r="D347" s="1" t="n">
        <v>36.625</v>
      </c>
      <c r="K347" s="13" t="n">
        <v>36508</v>
      </c>
      <c r="L347" s="1" t="n">
        <f aca="false">B346/100/250</f>
        <v>0.000208680000305176</v>
      </c>
      <c r="M347" s="1" t="n">
        <f aca="false">(C347-C346)/C346</f>
        <v>-0.0119550874233875</v>
      </c>
      <c r="N347" s="1" t="n">
        <f aca="false">(D347-D346)/D346</f>
        <v>-0.0219068479898713</v>
      </c>
      <c r="O347" s="1" t="n">
        <f aca="false">M347-L347</f>
        <v>-0.0121637674236927</v>
      </c>
      <c r="P347" s="1" t="n">
        <f aca="false">N347-L347</f>
        <v>-0.0221155279901765</v>
      </c>
      <c r="AH347" s="13" t="n">
        <v>36476</v>
      </c>
      <c r="AI347" s="19" t="n">
        <v>0.0015780271230061</v>
      </c>
      <c r="AJ347" s="19" t="n">
        <v>0.0242531835435803</v>
      </c>
      <c r="BP347" s="13" t="n">
        <v>36476</v>
      </c>
      <c r="BQ347" s="16" t="n">
        <v>0.00421468363898963</v>
      </c>
      <c r="BR347" s="16" t="n">
        <v>0.0218190070195096</v>
      </c>
    </row>
    <row r="348" customFormat="false" ht="12.75" hidden="false" customHeight="false" outlineLevel="0" collapsed="false">
      <c r="A348" s="13" t="n">
        <v>36509</v>
      </c>
      <c r="B348" s="1" t="n">
        <v>5.17799997329712</v>
      </c>
      <c r="C348" s="2" t="n">
        <v>13153.23046875</v>
      </c>
      <c r="D348" s="1" t="n">
        <v>37.375</v>
      </c>
      <c r="K348" s="13" t="n">
        <v>36509</v>
      </c>
      <c r="L348" s="1" t="n">
        <f aca="false">B347/100/250</f>
        <v>0.000208880004882813</v>
      </c>
      <c r="M348" s="1" t="n">
        <f aca="false">(C348-C347)/C347</f>
        <v>0.00492872821293443</v>
      </c>
      <c r="N348" s="1" t="n">
        <f aca="false">(D348-D347)/D347</f>
        <v>0.0204778156996587</v>
      </c>
      <c r="O348" s="1" t="n">
        <f aca="false">M348-L348</f>
        <v>0.00471984820805162</v>
      </c>
      <c r="P348" s="1" t="n">
        <f aca="false">N348-L348</f>
        <v>0.0202689356947759</v>
      </c>
      <c r="AH348" s="13" t="n">
        <v>36479</v>
      </c>
      <c r="AI348" s="19" t="n">
        <v>0.00535141990745997</v>
      </c>
      <c r="AJ348" s="19" t="n">
        <v>0.0123556278522082</v>
      </c>
      <c r="BP348" s="13" t="n">
        <v>36479</v>
      </c>
      <c r="BQ348" s="16" t="n">
        <v>0.00240751167169062</v>
      </c>
      <c r="BR348" s="16" t="n">
        <v>0.0155029360895034</v>
      </c>
    </row>
    <row r="349" customFormat="false" ht="12.75" hidden="false" customHeight="false" outlineLevel="0" collapsed="false">
      <c r="A349" s="13" t="n">
        <v>36510</v>
      </c>
      <c r="B349" s="1" t="n">
        <v>5.27299976348877</v>
      </c>
      <c r="C349" s="2" t="n">
        <v>13224.400390625</v>
      </c>
      <c r="D349" s="1" t="n">
        <v>37</v>
      </c>
      <c r="K349" s="13" t="n">
        <v>36510</v>
      </c>
      <c r="L349" s="1" t="n">
        <f aca="false">B348/100/250</f>
        <v>0.000207119998931885</v>
      </c>
      <c r="M349" s="1" t="n">
        <f aca="false">(C349-C348)/C348</f>
        <v>0.00541083211794156</v>
      </c>
      <c r="N349" s="1" t="n">
        <f aca="false">(D349-D348)/D348</f>
        <v>-0.0100334448160535</v>
      </c>
      <c r="O349" s="1" t="n">
        <f aca="false">M349-L349</f>
        <v>0.00520371211900967</v>
      </c>
      <c r="P349" s="1" t="n">
        <f aca="false">N349-L349</f>
        <v>-0.0102405648149854</v>
      </c>
      <c r="AH349" s="13" t="n">
        <v>36480</v>
      </c>
      <c r="AI349" s="19" t="n">
        <v>-1.70983278115545E-005</v>
      </c>
      <c r="AJ349" s="19" t="n">
        <v>-0.00751819997329232</v>
      </c>
      <c r="BP349" s="13" t="n">
        <v>36480</v>
      </c>
      <c r="BQ349" s="16" t="n">
        <v>-0.000159985235257634</v>
      </c>
      <c r="BR349" s="16" t="n">
        <v>-0.0071713930638626</v>
      </c>
    </row>
    <row r="350" customFormat="false" ht="12.75" hidden="false" customHeight="false" outlineLevel="0" collapsed="false">
      <c r="A350" s="13" t="n">
        <v>36511</v>
      </c>
      <c r="B350" s="1" t="n">
        <v>5.27799987792969</v>
      </c>
      <c r="C350" s="2" t="n">
        <v>13251.0400390625</v>
      </c>
      <c r="D350" s="1" t="n">
        <v>41</v>
      </c>
      <c r="K350" s="13" t="n">
        <v>36511</v>
      </c>
      <c r="L350" s="1" t="n">
        <f aca="false">B349/100/250</f>
        <v>0.000210919990539551</v>
      </c>
      <c r="M350" s="1" t="n">
        <f aca="false">(C350-C349)/C349</f>
        <v>0.00201443147897921</v>
      </c>
      <c r="N350" s="1" t="n">
        <f aca="false">(D350-D349)/D349</f>
        <v>0.108108108108108</v>
      </c>
      <c r="O350" s="1" t="n">
        <f aca="false">M350-L350</f>
        <v>0.00180351148843966</v>
      </c>
      <c r="P350" s="1" t="n">
        <f aca="false">N350-L350</f>
        <v>0.107897188117569</v>
      </c>
      <c r="AH350" s="13" t="n">
        <v>36481</v>
      </c>
      <c r="AI350" s="19" t="n">
        <v>0.00860202666537428</v>
      </c>
      <c r="AJ350" s="19" t="n">
        <v>-0.0383498041622306</v>
      </c>
      <c r="BP350" s="13" t="n">
        <v>36481</v>
      </c>
      <c r="BQ350" s="16" t="n">
        <v>0.00760461415516517</v>
      </c>
      <c r="BR350" s="16" t="n">
        <v>-0.0371467116440869</v>
      </c>
    </row>
    <row r="351" customFormat="false" ht="12.75" hidden="false" customHeight="false" outlineLevel="0" collapsed="false">
      <c r="A351" s="13" t="n">
        <v>36514</v>
      </c>
      <c r="B351" s="1" t="n">
        <v>5.36199998855591</v>
      </c>
      <c r="C351" s="2" t="n">
        <v>13248.6103515625</v>
      </c>
      <c r="D351" s="1" t="n">
        <v>40.7460899353027</v>
      </c>
      <c r="K351" s="13" t="n">
        <v>36514</v>
      </c>
      <c r="L351" s="1" t="n">
        <f aca="false">B350/100/250</f>
        <v>0.000211119995117187</v>
      </c>
      <c r="M351" s="1" t="n">
        <f aca="false">(C351-C350)/C350</f>
        <v>-0.000183358249076115</v>
      </c>
      <c r="N351" s="1" t="n">
        <f aca="false">(D351-D350)/D350</f>
        <v>-0.00619292840725038</v>
      </c>
      <c r="O351" s="1" t="n">
        <f aca="false">M351-L351</f>
        <v>-0.000394478244193303</v>
      </c>
      <c r="P351" s="1" t="n">
        <f aca="false">N351-L351</f>
        <v>-0.00640404840236757</v>
      </c>
      <c r="AH351" s="13" t="n">
        <v>36482</v>
      </c>
      <c r="AI351" s="19" t="n">
        <v>-0.00285065640824778</v>
      </c>
      <c r="AJ351" s="19" t="n">
        <v>-0.0125727637375505</v>
      </c>
      <c r="BP351" s="13" t="n">
        <v>36482</v>
      </c>
      <c r="BQ351" s="16" t="n">
        <v>-0.00256239385442734</v>
      </c>
      <c r="BR351" s="16" t="n">
        <v>-0.0126583062977797</v>
      </c>
    </row>
    <row r="352" customFormat="false" ht="12.75" hidden="false" customHeight="false" outlineLevel="0" collapsed="false">
      <c r="A352" s="13" t="n">
        <v>36515</v>
      </c>
      <c r="B352" s="1" t="n">
        <v>5.41800022125244</v>
      </c>
      <c r="C352" s="2" t="n">
        <v>13431.2001953125</v>
      </c>
      <c r="D352" s="1" t="n">
        <v>40.5</v>
      </c>
      <c r="K352" s="13" t="n">
        <v>36515</v>
      </c>
      <c r="L352" s="1" t="n">
        <f aca="false">B351/100/250</f>
        <v>0.000214479999542236</v>
      </c>
      <c r="M352" s="1" t="n">
        <f aca="false">(C352-C351)/C351</f>
        <v>0.0137818109903478</v>
      </c>
      <c r="N352" s="1" t="n">
        <f aca="false">(D352-D351)/D351</f>
        <v>-0.00603959633165979</v>
      </c>
      <c r="O352" s="1" t="n">
        <f aca="false">M352-L352</f>
        <v>0.0135673309908056</v>
      </c>
      <c r="P352" s="1" t="n">
        <f aca="false">N352-L352</f>
        <v>-0.00625407633120203</v>
      </c>
      <c r="AH352" s="13" t="n">
        <v>36483</v>
      </c>
      <c r="AI352" s="19" t="n">
        <v>0.0052612491297387</v>
      </c>
      <c r="AJ352" s="19" t="n">
        <v>-0.0101013942964512</v>
      </c>
      <c r="BP352" s="13" t="n">
        <v>36483</v>
      </c>
      <c r="BQ352" s="16" t="n">
        <v>0.00766412756630372</v>
      </c>
      <c r="BR352" s="16" t="n">
        <v>-0.0123009127285912</v>
      </c>
    </row>
    <row r="353" customFormat="false" ht="12.75" hidden="false" customHeight="false" outlineLevel="0" collapsed="false">
      <c r="A353" s="13" t="n">
        <v>36516</v>
      </c>
      <c r="B353" s="1" t="n">
        <v>5.35799980163574</v>
      </c>
      <c r="C353" s="2" t="n">
        <v>13473.330078125</v>
      </c>
      <c r="D353" s="1" t="n">
        <v>40.25</v>
      </c>
      <c r="K353" s="13" t="n">
        <v>36516</v>
      </c>
      <c r="L353" s="1" t="n">
        <f aca="false">B352/100/250</f>
        <v>0.000216720008850098</v>
      </c>
      <c r="M353" s="1" t="n">
        <f aca="false">(C353-C352)/C352</f>
        <v>0.00313671765738429</v>
      </c>
      <c r="N353" s="1" t="n">
        <f aca="false">(D353-D352)/D352</f>
        <v>-0.00617283950617284</v>
      </c>
      <c r="O353" s="1" t="n">
        <f aca="false">M353-L353</f>
        <v>0.00291999764853419</v>
      </c>
      <c r="P353" s="1" t="n">
        <f aca="false">N353-L353</f>
        <v>-0.00638955951502294</v>
      </c>
      <c r="AH353" s="13" t="n">
        <v>36486</v>
      </c>
      <c r="AI353" s="19" t="n">
        <v>-0.000903749400100361</v>
      </c>
      <c r="AJ353" s="19" t="n">
        <v>-0.0303553112208651</v>
      </c>
      <c r="BP353" s="13" t="n">
        <v>36486</v>
      </c>
      <c r="BQ353" s="16" t="n">
        <v>0.00212646544962028</v>
      </c>
      <c r="BR353" s="16" t="n">
        <v>-0.0331823660707383</v>
      </c>
    </row>
    <row r="354" customFormat="false" ht="12.75" hidden="false" customHeight="false" outlineLevel="0" collapsed="false">
      <c r="A354" s="13" t="n">
        <v>36517</v>
      </c>
      <c r="B354" s="1" t="n">
        <v>5.30800008773804</v>
      </c>
      <c r="C354" s="2" t="n">
        <v>13652.83984375</v>
      </c>
      <c r="D354" s="1" t="n">
        <v>40.0625</v>
      </c>
      <c r="K354" s="13" t="n">
        <v>36517</v>
      </c>
      <c r="L354" s="1" t="n">
        <f aca="false">B353/100/250</f>
        <v>0.00021431999206543</v>
      </c>
      <c r="M354" s="1" t="n">
        <f aca="false">(C354-C353)/C353</f>
        <v>0.0133233405983609</v>
      </c>
      <c r="N354" s="1" t="n">
        <f aca="false">(D354-D353)/D353</f>
        <v>-0.0046583850931677</v>
      </c>
      <c r="O354" s="1" t="n">
        <f aca="false">M354-L354</f>
        <v>0.0131090206062955</v>
      </c>
      <c r="P354" s="1" t="n">
        <f aca="false">N354-L354</f>
        <v>-0.00487270508523313</v>
      </c>
      <c r="AH354" s="13" t="n">
        <v>36487</v>
      </c>
      <c r="AI354" s="19" t="n">
        <v>-3.30518192377624E-005</v>
      </c>
      <c r="AJ354" s="19" t="n">
        <v>-0.0514513594634239</v>
      </c>
      <c r="BP354" s="13" t="n">
        <v>36487</v>
      </c>
      <c r="BQ354" s="16" t="n">
        <v>0.00222724340483329</v>
      </c>
      <c r="BR354" s="16" t="n">
        <v>-0.0535092946868846</v>
      </c>
    </row>
    <row r="355" customFormat="false" ht="12.75" hidden="false" customHeight="false" outlineLevel="0" collapsed="false">
      <c r="A355" s="13" t="n">
        <v>36521</v>
      </c>
      <c r="B355" s="1" t="n">
        <v>5.27799987792969</v>
      </c>
      <c r="C355" s="2" t="n">
        <v>13626.580078125</v>
      </c>
      <c r="D355" s="1" t="n">
        <v>42.6875</v>
      </c>
      <c r="K355" s="13" t="n">
        <v>36521</v>
      </c>
      <c r="L355" s="1" t="n">
        <f aca="false">B354/100/250</f>
        <v>0.000212320003509521</v>
      </c>
      <c r="M355" s="1" t="n">
        <f aca="false">(C355-C354)/C354</f>
        <v>-0.00192339219719341</v>
      </c>
      <c r="N355" s="1" t="n">
        <f aca="false">(D355-D354)/D354</f>
        <v>0.0655226209048362</v>
      </c>
      <c r="O355" s="1" t="n">
        <f aca="false">M355-L355</f>
        <v>-0.00213571220070293</v>
      </c>
      <c r="P355" s="1" t="n">
        <f aca="false">N355-L355</f>
        <v>0.0653103009013267</v>
      </c>
      <c r="AH355" s="13" t="n">
        <v>36488</v>
      </c>
      <c r="AI355" s="19" t="n">
        <v>-0.00616450772947537</v>
      </c>
      <c r="AJ355" s="19" t="n">
        <v>-0.036375739417028</v>
      </c>
      <c r="BP355" s="13" t="n">
        <v>36488</v>
      </c>
      <c r="BQ355" s="16" t="n">
        <v>-0.00471817170619806</v>
      </c>
      <c r="BR355" s="16" t="n">
        <v>-0.0376172354477821</v>
      </c>
    </row>
    <row r="356" customFormat="false" ht="12.75" hidden="false" customHeight="false" outlineLevel="0" collapsed="false">
      <c r="A356" s="13" t="n">
        <v>36522</v>
      </c>
      <c r="B356" s="1" t="n">
        <v>5.20800018310547</v>
      </c>
      <c r="C356" s="2" t="n">
        <v>13652.169921875</v>
      </c>
      <c r="D356" s="1" t="n">
        <v>42.875</v>
      </c>
      <c r="K356" s="13" t="n">
        <v>36522</v>
      </c>
      <c r="L356" s="1" t="n">
        <f aca="false">B355/100/250</f>
        <v>0.000211119995117187</v>
      </c>
      <c r="M356" s="1" t="n">
        <f aca="false">(C356-C355)/C355</f>
        <v>0.00187793588730894</v>
      </c>
      <c r="N356" s="1" t="n">
        <f aca="false">(D356-D355)/D355</f>
        <v>0.00439238653001464</v>
      </c>
      <c r="O356" s="1" t="n">
        <f aca="false">M356-L356</f>
        <v>0.00166681589219175</v>
      </c>
      <c r="P356" s="1" t="n">
        <f aca="false">N356-L356</f>
        <v>0.00418126653489745</v>
      </c>
      <c r="AH356" s="13" t="n">
        <v>36489</v>
      </c>
      <c r="AI356" s="19" t="n">
        <v>0.00423354968499486</v>
      </c>
      <c r="AJ356" s="19" t="n">
        <v>0.0873923579942913</v>
      </c>
      <c r="BP356" s="13" t="n">
        <v>36489</v>
      </c>
      <c r="BQ356" s="16" t="n">
        <v>0.00748596827423949</v>
      </c>
      <c r="BR356" s="16" t="n">
        <v>0.0843452594009268</v>
      </c>
    </row>
    <row r="357" customFormat="false" ht="12.75" hidden="false" customHeight="false" outlineLevel="0" collapsed="false">
      <c r="A357" s="13" t="n">
        <v>36523</v>
      </c>
      <c r="B357" s="1" t="n">
        <v>5.05800008773804</v>
      </c>
      <c r="C357" s="2" t="n">
        <v>13734.150390625</v>
      </c>
      <c r="D357" s="1" t="n">
        <v>43.3125</v>
      </c>
      <c r="K357" s="13" t="n">
        <v>36523</v>
      </c>
      <c r="L357" s="1" t="n">
        <f aca="false">B356/100/250</f>
        <v>0.000208320007324219</v>
      </c>
      <c r="M357" s="1" t="n">
        <f aca="false">(C357-C356)/C356</f>
        <v>0.00600494054931458</v>
      </c>
      <c r="N357" s="1" t="n">
        <f aca="false">(D357-D356)/D356</f>
        <v>0.0102040816326531</v>
      </c>
      <c r="O357" s="1" t="n">
        <f aca="false">M357-L357</f>
        <v>0.00579662054199036</v>
      </c>
      <c r="P357" s="1" t="n">
        <f aca="false">N357-L357</f>
        <v>0.00999576162532884</v>
      </c>
      <c r="AH357" s="13" t="n">
        <v>36490</v>
      </c>
      <c r="AI357" s="19" t="n">
        <v>0.00616699045264391</v>
      </c>
      <c r="AJ357" s="19" t="n">
        <v>-0.0306056237359416</v>
      </c>
      <c r="BP357" s="13" t="n">
        <v>36490</v>
      </c>
      <c r="BQ357" s="16" t="n">
        <v>0.0025704636412831</v>
      </c>
      <c r="BR357" s="16" t="n">
        <v>-0.0268030969207661</v>
      </c>
    </row>
    <row r="358" customFormat="false" ht="12.75" hidden="false" customHeight="false" outlineLevel="0" collapsed="false">
      <c r="A358" s="13" t="n">
        <v>36524</v>
      </c>
      <c r="B358" s="1" t="n">
        <v>5.06799983978272</v>
      </c>
      <c r="C358" s="2" t="n">
        <v>13737.66015625</v>
      </c>
      <c r="D358" s="1" t="n">
        <v>44.25</v>
      </c>
      <c r="K358" s="13" t="n">
        <v>36524</v>
      </c>
      <c r="L358" s="1" t="n">
        <f aca="false">B357/100/250</f>
        <v>0.000202320003509521</v>
      </c>
      <c r="M358" s="1" t="n">
        <f aca="false">(C358-C357)/C357</f>
        <v>0.000255550254305922</v>
      </c>
      <c r="N358" s="1" t="n">
        <f aca="false">(D358-D357)/D357</f>
        <v>0.0216450216450216</v>
      </c>
      <c r="O358" s="1" t="n">
        <f aca="false">M358-L358</f>
        <v>5.32302507964008E-005</v>
      </c>
      <c r="P358" s="1" t="n">
        <f aca="false">N358-L358</f>
        <v>0.0214427016415121</v>
      </c>
      <c r="AH358" s="13" t="n">
        <v>36493</v>
      </c>
      <c r="AI358" s="19" t="n">
        <v>-0.00847159260632932</v>
      </c>
      <c r="AJ358" s="19" t="n">
        <v>0.00826603260877072</v>
      </c>
      <c r="BP358" s="13" t="n">
        <v>36493</v>
      </c>
      <c r="BQ358" s="16" t="n">
        <v>-0.00247537749744326</v>
      </c>
      <c r="BR358" s="16" t="n">
        <v>0.00247537749744326</v>
      </c>
    </row>
    <row r="359" customFormat="false" ht="12.75" hidden="false" customHeight="false" outlineLevel="0" collapsed="false">
      <c r="A359" s="13" t="n">
        <v>36525</v>
      </c>
      <c r="B359" s="1" t="n">
        <v>5.16800022125244</v>
      </c>
      <c r="C359" s="2" t="n">
        <v>13812.669921875</v>
      </c>
      <c r="D359" s="1" t="n">
        <v>44.375</v>
      </c>
      <c r="K359" s="13" t="n">
        <v>36525</v>
      </c>
      <c r="L359" s="1" t="n">
        <f aca="false">B358/100/250</f>
        <v>0.000202719993591309</v>
      </c>
      <c r="M359" s="1" t="n">
        <f aca="false">(C359-C358)/C358</f>
        <v>0.00546015586146772</v>
      </c>
      <c r="N359" s="1" t="n">
        <f aca="false">(D359-D358)/D358</f>
        <v>0.00282485875706215</v>
      </c>
      <c r="O359" s="1" t="n">
        <f aca="false">M359-L359</f>
        <v>0.00525743586787641</v>
      </c>
      <c r="P359" s="1" t="n">
        <f aca="false">N359-L359</f>
        <v>0.00262213876347084</v>
      </c>
      <c r="AH359" s="13" t="n">
        <v>36494</v>
      </c>
      <c r="AI359" s="19" t="n">
        <v>-0.00621603281250369</v>
      </c>
      <c r="AJ359" s="19" t="n">
        <v>0.0142868585043584</v>
      </c>
      <c r="BP359" s="13" t="n">
        <v>36494</v>
      </c>
      <c r="BQ359" s="16" t="n">
        <v>-0.00802021145037279</v>
      </c>
      <c r="BR359" s="16" t="n">
        <v>0.016298357145737</v>
      </c>
    </row>
    <row r="360" customFormat="false" ht="12.75" hidden="false" customHeight="false" outlineLevel="0" collapsed="false">
      <c r="A360" s="13" t="n">
        <v>36528</v>
      </c>
      <c r="B360" s="1" t="n">
        <v>5.28399991989136</v>
      </c>
      <c r="C360" s="2" t="n">
        <v>13710.4599609375</v>
      </c>
      <c r="D360" s="1" t="n">
        <v>43.4375</v>
      </c>
      <c r="K360" s="13" t="n">
        <v>36528</v>
      </c>
      <c r="L360" s="1" t="n">
        <f aca="false">B359/100/250</f>
        <v>0.000206720008850098</v>
      </c>
      <c r="M360" s="1" t="n">
        <f aca="false">(C360-C359)/C359</f>
        <v>-0.00739972514478399</v>
      </c>
      <c r="N360" s="1" t="n">
        <f aca="false">(D360-D359)/D359</f>
        <v>-0.0211267605633803</v>
      </c>
      <c r="O360" s="1" t="n">
        <f aca="false">M360-L360</f>
        <v>-0.00760644515363409</v>
      </c>
      <c r="P360" s="1" t="n">
        <f aca="false">N360-L360</f>
        <v>-0.0213334805722304</v>
      </c>
      <c r="AH360" s="13" t="n">
        <v>36495</v>
      </c>
      <c r="AI360" s="19" t="n">
        <v>0.00256563811130528</v>
      </c>
      <c r="AJ360" s="19" t="n">
        <v>-0.011392107537985</v>
      </c>
      <c r="BP360" s="13" t="n">
        <v>36495</v>
      </c>
      <c r="BQ360" s="16" t="n">
        <v>0.00169905569967688</v>
      </c>
      <c r="BR360" s="16" t="n">
        <v>-0.0103196451329178</v>
      </c>
    </row>
    <row r="361" customFormat="false" ht="12.75" hidden="false" customHeight="false" outlineLevel="0" collapsed="false">
      <c r="A361" s="13" t="n">
        <v>36529</v>
      </c>
      <c r="B361" s="1" t="n">
        <v>5.27799987792969</v>
      </c>
      <c r="C361" s="2" t="n">
        <v>13168.48046875</v>
      </c>
      <c r="D361" s="1" t="n">
        <v>42.5</v>
      </c>
      <c r="K361" s="13" t="n">
        <v>36529</v>
      </c>
      <c r="L361" s="1" t="n">
        <f aca="false">B360/100/250</f>
        <v>0.000211359996795654</v>
      </c>
      <c r="M361" s="1" t="n">
        <f aca="false">(C361-C360)/C360</f>
        <v>-0.0395303654094505</v>
      </c>
      <c r="N361" s="1" t="n">
        <f aca="false">(D361-D360)/D360</f>
        <v>-0.0215827338129496</v>
      </c>
      <c r="O361" s="1" t="n">
        <f aca="false">M361-L361</f>
        <v>-0.0397417254062462</v>
      </c>
      <c r="P361" s="1" t="n">
        <f aca="false">N361-L361</f>
        <v>-0.0217940938097453</v>
      </c>
      <c r="AH361" s="13" t="n">
        <v>36496</v>
      </c>
      <c r="AI361" s="19" t="n">
        <v>0.00522789513584948</v>
      </c>
      <c r="AJ361" s="19" t="n">
        <v>-0.00346594381673659</v>
      </c>
      <c r="BP361" s="13" t="n">
        <v>36496</v>
      </c>
      <c r="BQ361" s="16" t="n">
        <v>0.00950711235071172</v>
      </c>
      <c r="BR361" s="16" t="n">
        <v>-0.00754044103037813</v>
      </c>
    </row>
    <row r="362" customFormat="false" ht="12.75" hidden="false" customHeight="false" outlineLevel="0" collapsed="false">
      <c r="A362" s="13" t="n">
        <v>36530</v>
      </c>
      <c r="B362" s="1" t="n">
        <v>5.26900005340576</v>
      </c>
      <c r="C362" s="2" t="n">
        <v>13178.5302734375</v>
      </c>
      <c r="D362" s="1" t="n">
        <v>44</v>
      </c>
      <c r="K362" s="13" t="n">
        <v>36530</v>
      </c>
      <c r="L362" s="1" t="n">
        <f aca="false">B361/100/250</f>
        <v>0.000211119995117187</v>
      </c>
      <c r="M362" s="1" t="n">
        <f aca="false">(C362-C361)/C361</f>
        <v>0.000763171173116678</v>
      </c>
      <c r="N362" s="1" t="n">
        <f aca="false">(D362-D361)/D361</f>
        <v>0.0352941176470588</v>
      </c>
      <c r="O362" s="1" t="n">
        <f aca="false">M362-L362</f>
        <v>0.000552051177999491</v>
      </c>
      <c r="P362" s="1" t="n">
        <f aca="false">N362-L362</f>
        <v>0.0350829976519416</v>
      </c>
      <c r="AH362" s="13" t="n">
        <v>36497</v>
      </c>
      <c r="AI362" s="19" t="n">
        <v>0.0077368578885207</v>
      </c>
      <c r="AJ362" s="19" t="n">
        <v>-0.00618429702700467</v>
      </c>
      <c r="BP362" s="13" t="n">
        <v>36497</v>
      </c>
      <c r="BQ362" s="16" t="n">
        <v>0.00633358361994823</v>
      </c>
      <c r="BR362" s="16" t="n">
        <v>-0.00457710275644856</v>
      </c>
    </row>
    <row r="363" customFormat="false" ht="12.75" hidden="false" customHeight="false" outlineLevel="0" collapsed="false">
      <c r="A363" s="13" t="n">
        <v>36531</v>
      </c>
      <c r="B363" s="1" t="n">
        <v>5.23899984359741</v>
      </c>
      <c r="C363" s="2" t="n">
        <v>13134.23046875</v>
      </c>
      <c r="D363" s="1" t="n">
        <v>47.9375</v>
      </c>
      <c r="K363" s="13" t="n">
        <v>36531</v>
      </c>
      <c r="L363" s="1" t="n">
        <f aca="false">B362/100/250</f>
        <v>0.00021076000213623</v>
      </c>
      <c r="M363" s="1" t="n">
        <f aca="false">(C363-C362)/C362</f>
        <v>-0.00336151329232746</v>
      </c>
      <c r="N363" s="1" t="n">
        <f aca="false">(D363-D362)/D362</f>
        <v>0.0894886363636364</v>
      </c>
      <c r="O363" s="1" t="n">
        <f aca="false">M363-L363</f>
        <v>-0.00357227329446369</v>
      </c>
      <c r="P363" s="1" t="n">
        <f aca="false">N363-L363</f>
        <v>0.0892778763615001</v>
      </c>
      <c r="AH363" s="13" t="n">
        <v>36500</v>
      </c>
      <c r="AI363" s="19" t="n">
        <v>-0.00230324203277645</v>
      </c>
      <c r="AJ363" s="19" t="n">
        <v>-0.00429496812165307</v>
      </c>
      <c r="BP363" s="13" t="n">
        <v>36500</v>
      </c>
      <c r="BQ363" s="16" t="n">
        <v>0.00232355515736121</v>
      </c>
      <c r="BR363" s="16" t="n">
        <v>-0.00871804531438473</v>
      </c>
    </row>
    <row r="364" customFormat="false" ht="12.75" hidden="false" customHeight="false" outlineLevel="0" collapsed="false">
      <c r="A364" s="13" t="n">
        <v>36532</v>
      </c>
      <c r="B364" s="1" t="n">
        <v>5.2189998626709</v>
      </c>
      <c r="C364" s="2" t="n">
        <v>13497.009765625</v>
      </c>
      <c r="D364" s="1" t="n">
        <v>49.0625</v>
      </c>
      <c r="K364" s="13" t="n">
        <v>36532</v>
      </c>
      <c r="L364" s="1" t="n">
        <f aca="false">B363/100/250</f>
        <v>0.000209559993743896</v>
      </c>
      <c r="M364" s="1" t="n">
        <f aca="false">(C364-C363)/C363</f>
        <v>0.0276209023237527</v>
      </c>
      <c r="N364" s="1" t="n">
        <f aca="false">(D364-D363)/D363</f>
        <v>0.0234680573663625</v>
      </c>
      <c r="O364" s="1" t="n">
        <f aca="false">M364-L364</f>
        <v>0.0274113423300088</v>
      </c>
      <c r="P364" s="1" t="n">
        <f aca="false">N364-L364</f>
        <v>0.0232584973726186</v>
      </c>
      <c r="AH364" s="13" t="n">
        <v>36501</v>
      </c>
      <c r="AI364" s="19" t="n">
        <v>-0.00218640581737226</v>
      </c>
      <c r="AJ364" s="19" t="n">
        <v>-0.0364229833852321</v>
      </c>
      <c r="BP364" s="13" t="n">
        <v>36501</v>
      </c>
      <c r="BQ364" s="16" t="n">
        <v>0.00371467801929713</v>
      </c>
      <c r="BR364" s="16" t="n">
        <v>-0.0421202272141195</v>
      </c>
    </row>
    <row r="365" customFormat="false" ht="12.75" hidden="false" customHeight="false" outlineLevel="0" collapsed="false">
      <c r="A365" s="13" t="n">
        <v>36535</v>
      </c>
      <c r="B365" s="1" t="n">
        <v>5.23799991607666</v>
      </c>
      <c r="C365" s="2" t="n">
        <v>13722.7001953125</v>
      </c>
      <c r="D365" s="1" t="n">
        <v>47.3125</v>
      </c>
      <c r="K365" s="13" t="n">
        <v>36535</v>
      </c>
      <c r="L365" s="1" t="n">
        <f aca="false">B364/100/250</f>
        <v>0.000208759994506836</v>
      </c>
      <c r="M365" s="1" t="n">
        <f aca="false">(C365-C364)/C364</f>
        <v>0.0167215134023465</v>
      </c>
      <c r="N365" s="1" t="n">
        <f aca="false">(D365-D364)/D364</f>
        <v>-0.0356687898089172</v>
      </c>
      <c r="O365" s="1" t="n">
        <f aca="false">M365-L365</f>
        <v>0.0165127534078397</v>
      </c>
      <c r="P365" s="1" t="n">
        <f aca="false">N365-L365</f>
        <v>-0.035877549803424</v>
      </c>
      <c r="AH365" s="13" t="n">
        <v>36502</v>
      </c>
      <c r="AI365" s="19" t="n">
        <v>-0.000799689530252612</v>
      </c>
      <c r="AJ365" s="19" t="n">
        <v>0.00750563238917754</v>
      </c>
      <c r="BP365" s="13" t="n">
        <v>36502</v>
      </c>
      <c r="BQ365" s="16" t="n">
        <v>-8.080044672326E-005</v>
      </c>
      <c r="BR365" s="16" t="n">
        <v>0.00698926331373535</v>
      </c>
    </row>
    <row r="366" customFormat="false" ht="12.75" hidden="false" customHeight="false" outlineLevel="0" collapsed="false">
      <c r="A366" s="13" t="n">
        <v>36536</v>
      </c>
      <c r="B366" s="1" t="n">
        <v>5.28299999237061</v>
      </c>
      <c r="C366" s="2" t="n">
        <v>13511.9296875</v>
      </c>
      <c r="D366" s="1" t="n">
        <v>47.625</v>
      </c>
      <c r="K366" s="13" t="n">
        <v>36536</v>
      </c>
      <c r="L366" s="1" t="n">
        <f aca="false">B365/100/250</f>
        <v>0.000209519996643066</v>
      </c>
      <c r="M366" s="1" t="n">
        <f aca="false">(C366-C365)/C365</f>
        <v>-0.0153592590971634</v>
      </c>
      <c r="N366" s="1" t="n">
        <f aca="false">(D366-D365)/D365</f>
        <v>0.00660501981505945</v>
      </c>
      <c r="O366" s="1" t="n">
        <f aca="false">M366-L366</f>
        <v>-0.0155687790938065</v>
      </c>
      <c r="P366" s="1" t="n">
        <f aca="false">N366-L366</f>
        <v>0.00639549981841638</v>
      </c>
      <c r="AH366" s="13" t="n">
        <v>36503</v>
      </c>
      <c r="AI366" s="19" t="n">
        <v>0.00139322975433792</v>
      </c>
      <c r="AJ366" s="19" t="n">
        <v>0.0670148448888446</v>
      </c>
      <c r="BP366" s="13" t="n">
        <v>36503</v>
      </c>
      <c r="BQ366" s="16" t="n">
        <v>0.000727474217089097</v>
      </c>
      <c r="BR366" s="16" t="n">
        <v>0.0678831604312814</v>
      </c>
    </row>
    <row r="367" customFormat="false" ht="12.75" hidden="false" customHeight="false" outlineLevel="0" collapsed="false">
      <c r="A367" s="13" t="n">
        <v>36537</v>
      </c>
      <c r="B367" s="1" t="n">
        <v>5.28299999237061</v>
      </c>
      <c r="C367" s="2" t="n">
        <v>13426.580078125</v>
      </c>
      <c r="D367" s="1" t="n">
        <v>51.5</v>
      </c>
      <c r="K367" s="13" t="n">
        <v>36537</v>
      </c>
      <c r="L367" s="1" t="n">
        <f aca="false">B366/100/250</f>
        <v>0.000211319999694824</v>
      </c>
      <c r="M367" s="1" t="n">
        <f aca="false">(C367-C366)/C366</f>
        <v>-0.00631661142034788</v>
      </c>
      <c r="N367" s="1" t="n">
        <f aca="false">(D367-D366)/D366</f>
        <v>0.0813648293963255</v>
      </c>
      <c r="O367" s="1" t="n">
        <f aca="false">M367-L367</f>
        <v>-0.0065279314200427</v>
      </c>
      <c r="P367" s="1" t="n">
        <f aca="false">N367-L367</f>
        <v>0.0811535093966306</v>
      </c>
      <c r="AH367" s="13" t="n">
        <v>36504</v>
      </c>
      <c r="AI367" s="19" t="n">
        <v>0.00248437526383006</v>
      </c>
      <c r="AJ367" s="19" t="n">
        <v>-0.0412120097504005</v>
      </c>
      <c r="BP367" s="13" t="n">
        <v>36504</v>
      </c>
      <c r="BQ367" s="16" t="n">
        <v>0.00233875935557967</v>
      </c>
      <c r="BR367" s="16" t="n">
        <v>-0.0408620338339103</v>
      </c>
    </row>
    <row r="368" customFormat="false" ht="12.75" hidden="false" customHeight="false" outlineLevel="0" collapsed="false">
      <c r="A368" s="13" t="n">
        <v>36538</v>
      </c>
      <c r="B368" s="1" t="n">
        <v>5.2480001449585</v>
      </c>
      <c r="C368" s="2" t="n">
        <v>13633.2197265625</v>
      </c>
      <c r="D368" s="1" t="n">
        <v>53.375</v>
      </c>
      <c r="K368" s="13" t="n">
        <v>36538</v>
      </c>
      <c r="L368" s="1" t="n">
        <f aca="false">B367/100/250</f>
        <v>0.000211319999694824</v>
      </c>
      <c r="M368" s="1" t="n">
        <f aca="false">(C368-C367)/C367</f>
        <v>0.0153903411915119</v>
      </c>
      <c r="N368" s="1" t="n">
        <f aca="false">(D368-D367)/D367</f>
        <v>0.0364077669902913</v>
      </c>
      <c r="O368" s="1" t="n">
        <f aca="false">M368-L368</f>
        <v>0.0151790211918171</v>
      </c>
      <c r="P368" s="1" t="n">
        <f aca="false">N368-L368</f>
        <v>0.0361964469905964</v>
      </c>
      <c r="AH368" s="13" t="n">
        <v>36507</v>
      </c>
      <c r="AI368" s="19" t="n">
        <v>-0.000379648910060446</v>
      </c>
      <c r="AJ368" s="19" t="n">
        <v>0.000383668156456366</v>
      </c>
      <c r="BP368" s="13" t="n">
        <v>36507</v>
      </c>
      <c r="BQ368" s="16" t="n">
        <v>0.00337167702433455</v>
      </c>
      <c r="BR368" s="16" t="n">
        <v>-0.00316309778419474</v>
      </c>
    </row>
    <row r="369" customFormat="false" ht="12.75" hidden="false" customHeight="false" outlineLevel="0" collapsed="false">
      <c r="A369" s="13" t="n">
        <v>36539</v>
      </c>
      <c r="B369" s="1" t="n">
        <v>5.25899982452393</v>
      </c>
      <c r="C369" s="2" t="n">
        <v>13795.2998046875</v>
      </c>
      <c r="D369" s="1" t="n">
        <v>56.375</v>
      </c>
      <c r="K369" s="13" t="n">
        <v>36539</v>
      </c>
      <c r="L369" s="1" t="n">
        <f aca="false">B368/100/250</f>
        <v>0.00020992000579834</v>
      </c>
      <c r="M369" s="1" t="n">
        <f aca="false">(C369-C368)/C368</f>
        <v>0.0118886133558904</v>
      </c>
      <c r="N369" s="1" t="n">
        <f aca="false">(D369-D368)/D368</f>
        <v>0.0562060889929742</v>
      </c>
      <c r="O369" s="1" t="n">
        <f aca="false">M369-L369</f>
        <v>0.0116786933500921</v>
      </c>
      <c r="P369" s="1" t="n">
        <f aca="false">N369-L369</f>
        <v>0.0559961689871759</v>
      </c>
      <c r="AH369" s="13" t="n">
        <v>36508</v>
      </c>
      <c r="AI369" s="19" t="n">
        <v>-0.00582335218123457</v>
      </c>
      <c r="AJ369" s="19" t="n">
        <v>-0.0162921758089419</v>
      </c>
      <c r="BP369" s="13" t="n">
        <v>36508</v>
      </c>
      <c r="BQ369" s="16" t="n">
        <v>-0.00761549537350049</v>
      </c>
      <c r="BR369" s="16" t="n">
        <v>-0.0142913526163708</v>
      </c>
    </row>
    <row r="370" customFormat="false" ht="12.75" hidden="false" customHeight="false" outlineLevel="0" collapsed="false">
      <c r="A370" s="13" t="n">
        <v>36543</v>
      </c>
      <c r="B370" s="1" t="n">
        <v>5.28499984741211</v>
      </c>
      <c r="C370" s="2" t="n">
        <v>13759.3701171875</v>
      </c>
      <c r="D370" s="1" t="n">
        <v>55.5</v>
      </c>
      <c r="K370" s="13" t="n">
        <v>36543</v>
      </c>
      <c r="L370" s="1" t="n">
        <f aca="false">B369/100/250</f>
        <v>0.000210359992980957</v>
      </c>
      <c r="M370" s="1" t="n">
        <f aca="false">(C370-C369)/C369</f>
        <v>-0.00260448761597711</v>
      </c>
      <c r="N370" s="1" t="n">
        <f aca="false">(D370-D369)/D369</f>
        <v>-0.0155210643015521</v>
      </c>
      <c r="O370" s="1" t="n">
        <f aca="false">M370-L370</f>
        <v>-0.00281484760895806</v>
      </c>
      <c r="P370" s="1" t="n">
        <f aca="false">N370-L370</f>
        <v>-0.0157314242945331</v>
      </c>
      <c r="AH370" s="13" t="n">
        <v>36509</v>
      </c>
      <c r="AI370" s="19" t="n">
        <v>0.00225960735683891</v>
      </c>
      <c r="AJ370" s="19" t="n">
        <v>0.018009328337937</v>
      </c>
      <c r="BP370" s="13" t="n">
        <v>36509</v>
      </c>
      <c r="BQ370" s="16" t="n">
        <v>0.0045356664437844</v>
      </c>
      <c r="BR370" s="16" t="n">
        <v>0.0159421492558743</v>
      </c>
    </row>
    <row r="371" customFormat="false" ht="12.75" hidden="false" customHeight="false" outlineLevel="0" collapsed="false">
      <c r="A371" s="13" t="n">
        <v>36544</v>
      </c>
      <c r="B371" s="1" t="n">
        <v>5.35300016403198</v>
      </c>
      <c r="C371" s="2" t="n">
        <v>13807.5703125</v>
      </c>
      <c r="D371" s="1" t="n">
        <v>53.5</v>
      </c>
      <c r="K371" s="13" t="n">
        <v>36544</v>
      </c>
      <c r="L371" s="1" t="n">
        <f aca="false">B370/100/250</f>
        <v>0.000211399993896484</v>
      </c>
      <c r="M371" s="1" t="n">
        <f aca="false">(C371-C370)/C370</f>
        <v>0.00350308152931294</v>
      </c>
      <c r="N371" s="1" t="n">
        <f aca="false">(D371-D370)/D370</f>
        <v>-0.036036036036036</v>
      </c>
      <c r="O371" s="1" t="n">
        <f aca="false">M371-L371</f>
        <v>0.00329168153541646</v>
      </c>
      <c r="P371" s="1" t="n">
        <f aca="false">N371-L371</f>
        <v>-0.0362474360299325</v>
      </c>
      <c r="AH371" s="13" t="n">
        <v>36510</v>
      </c>
      <c r="AI371" s="19" t="n">
        <v>0.0024912551566653</v>
      </c>
      <c r="AJ371" s="19" t="n">
        <v>-0.0127318199716507</v>
      </c>
      <c r="BP371" s="13" t="n">
        <v>36510</v>
      </c>
      <c r="BQ371" s="16" t="n">
        <v>0.00827849382302308</v>
      </c>
      <c r="BR371" s="16" t="n">
        <v>-0.0183119386390766</v>
      </c>
    </row>
    <row r="372" customFormat="false" ht="12.75" hidden="false" customHeight="false" outlineLevel="0" collapsed="false">
      <c r="A372" s="13" t="n">
        <v>36545</v>
      </c>
      <c r="B372" s="1" t="n">
        <v>5.31799983978272</v>
      </c>
      <c r="C372" s="2" t="n">
        <v>13773.9501953125</v>
      </c>
      <c r="D372" s="1" t="n">
        <v>67.375</v>
      </c>
      <c r="K372" s="13" t="n">
        <v>36545</v>
      </c>
      <c r="L372" s="1" t="n">
        <f aca="false">B371/100/250</f>
        <v>0.000214120006561279</v>
      </c>
      <c r="M372" s="1" t="n">
        <f aca="false">(C372-C371)/C371</f>
        <v>-0.00243490465205625</v>
      </c>
      <c r="N372" s="1" t="n">
        <f aca="false">(D372-D371)/D371</f>
        <v>0.259345794392523</v>
      </c>
      <c r="O372" s="1" t="n">
        <f aca="false">M372-L372</f>
        <v>-0.00264902465861753</v>
      </c>
      <c r="P372" s="1" t="n">
        <f aca="false">N372-L372</f>
        <v>0.259131674385962</v>
      </c>
      <c r="AH372" s="13" t="n">
        <v>36511</v>
      </c>
      <c r="AI372" s="19" t="n">
        <v>0.000863423493253406</v>
      </c>
      <c r="AJ372" s="19" t="n">
        <v>0.107033764624315</v>
      </c>
      <c r="BP372" s="13" t="n">
        <v>36511</v>
      </c>
      <c r="BQ372" s="16" t="n">
        <v>0.00329429445083938</v>
      </c>
      <c r="BR372" s="16" t="n">
        <v>0.104813813657269</v>
      </c>
    </row>
    <row r="373" customFormat="false" ht="12.75" hidden="false" customHeight="false" outlineLevel="0" collapsed="false">
      <c r="A373" s="13" t="n">
        <v>36546</v>
      </c>
      <c r="B373" s="1" t="n">
        <v>5.30299997329712</v>
      </c>
      <c r="C373" s="2" t="n">
        <v>13793.3896484375</v>
      </c>
      <c r="D373" s="1" t="n">
        <v>71.625</v>
      </c>
      <c r="K373" s="13" t="n">
        <v>36546</v>
      </c>
      <c r="L373" s="1" t="n">
        <f aca="false">B372/100/250</f>
        <v>0.000212719993591309</v>
      </c>
      <c r="M373" s="1" t="n">
        <f aca="false">(C373-C372)/C372</f>
        <v>0.00141132012598794</v>
      </c>
      <c r="N373" s="1" t="n">
        <f aca="false">(D373-D372)/D372</f>
        <v>0.0630797773654917</v>
      </c>
      <c r="O373" s="1" t="n">
        <f aca="false">M373-L373</f>
        <v>0.00119860013239663</v>
      </c>
      <c r="P373" s="1" t="n">
        <f aca="false">N373-L373</f>
        <v>0.0628670573719004</v>
      </c>
      <c r="AH373" s="13" t="n">
        <v>36514</v>
      </c>
      <c r="AI373" s="19" t="n">
        <v>-0.000188854790111999</v>
      </c>
      <c r="AJ373" s="19" t="n">
        <v>-0.00621519361225557</v>
      </c>
      <c r="BP373" s="13" t="n">
        <v>36514</v>
      </c>
      <c r="BQ373" s="16" t="n">
        <v>0.00264308102449532</v>
      </c>
      <c r="BR373" s="16" t="n">
        <v>-0.0088360094317457</v>
      </c>
    </row>
    <row r="374" customFormat="false" ht="12.75" hidden="false" customHeight="false" outlineLevel="0" collapsed="false">
      <c r="A374" s="13" t="n">
        <v>36549</v>
      </c>
      <c r="B374" s="1" t="n">
        <v>5.3600001335144</v>
      </c>
      <c r="C374" s="2" t="n">
        <v>13433.41015625</v>
      </c>
      <c r="D374" s="1" t="n">
        <v>65</v>
      </c>
      <c r="K374" s="13" t="n">
        <v>36549</v>
      </c>
      <c r="L374" s="1" t="n">
        <f aca="false">B373/100/250</f>
        <v>0.000212119998931885</v>
      </c>
      <c r="M374" s="1" t="n">
        <f aca="false">(C374-C373)/C373</f>
        <v>-0.0260979716634249</v>
      </c>
      <c r="N374" s="1" t="n">
        <f aca="false">(D374-D373)/D373</f>
        <v>-0.0924956369982548</v>
      </c>
      <c r="O374" s="1" t="n">
        <f aca="false">M374-L374</f>
        <v>-0.0263100916623568</v>
      </c>
      <c r="P374" s="1" t="n">
        <f aca="false">N374-L374</f>
        <v>-0.0927077569971867</v>
      </c>
      <c r="AH374" s="13" t="n">
        <v>36515</v>
      </c>
      <c r="AI374" s="19" t="n">
        <v>0.00649530229959412</v>
      </c>
      <c r="AJ374" s="19" t="n">
        <v>-0.0127493786307961</v>
      </c>
      <c r="BP374" s="13" t="n">
        <v>36515</v>
      </c>
      <c r="BQ374" s="16" t="n">
        <v>0.0108352273404677</v>
      </c>
      <c r="BR374" s="16" t="n">
        <v>-0.0168748236721275</v>
      </c>
    </row>
    <row r="375" customFormat="false" ht="12.75" hidden="false" customHeight="false" outlineLevel="0" collapsed="false">
      <c r="A375" s="13" t="n">
        <v>36550</v>
      </c>
      <c r="B375" s="1" t="n">
        <v>5.39799976348877</v>
      </c>
      <c r="C375" s="2" t="n">
        <v>13507.25</v>
      </c>
      <c r="D375" s="1" t="n">
        <v>61.25</v>
      </c>
      <c r="K375" s="13" t="n">
        <v>36550</v>
      </c>
      <c r="L375" s="1" t="n">
        <f aca="false">B374/100/250</f>
        <v>0.000214400005340576</v>
      </c>
      <c r="M375" s="1" t="n">
        <f aca="false">(C375-C374)/C374</f>
        <v>0.00549673112717737</v>
      </c>
      <c r="N375" s="1" t="n">
        <f aca="false">(D375-D374)/D374</f>
        <v>-0.0576923076923077</v>
      </c>
      <c r="O375" s="1" t="n">
        <f aca="false">M375-L375</f>
        <v>0.00528233112183679</v>
      </c>
      <c r="P375" s="1" t="n">
        <f aca="false">N375-L375</f>
        <v>-0.0579067076976483</v>
      </c>
      <c r="AH375" s="13" t="n">
        <v>36516</v>
      </c>
      <c r="AI375" s="19" t="n">
        <v>0.00139793651781524</v>
      </c>
      <c r="AJ375" s="19" t="n">
        <v>-0.00778749603283818</v>
      </c>
      <c r="BP375" s="13" t="n">
        <v>36516</v>
      </c>
      <c r="BQ375" s="16" t="n">
        <v>0.00215744228776656</v>
      </c>
      <c r="BR375" s="16" t="n">
        <v>-0.0083302817939394</v>
      </c>
    </row>
    <row r="376" customFormat="false" ht="12.75" hidden="false" customHeight="false" outlineLevel="0" collapsed="false">
      <c r="A376" s="13" t="n">
        <v>36551</v>
      </c>
      <c r="B376" s="1" t="n">
        <v>5.40899991989136</v>
      </c>
      <c r="C376" s="2" t="n">
        <v>13451.83984375</v>
      </c>
      <c r="D376" s="1" t="n">
        <v>61.125</v>
      </c>
      <c r="K376" s="13" t="n">
        <v>36551</v>
      </c>
      <c r="L376" s="1" t="n">
        <f aca="false">B375/100/250</f>
        <v>0.000215919990539551</v>
      </c>
      <c r="M376" s="1" t="n">
        <f aca="false">(C376-C375)/C375</f>
        <v>-0.00410225295674545</v>
      </c>
      <c r="N376" s="1" t="n">
        <f aca="false">(D376-D375)/D375</f>
        <v>-0.00204081632653061</v>
      </c>
      <c r="O376" s="1" t="n">
        <f aca="false">M376-L376</f>
        <v>-0.004318172947285</v>
      </c>
      <c r="P376" s="1" t="n">
        <f aca="false">N376-L376</f>
        <v>-0.00225673631707016</v>
      </c>
      <c r="AH376" s="13" t="n">
        <v>36517</v>
      </c>
      <c r="AI376" s="19" t="n">
        <v>0.006275888142421</v>
      </c>
      <c r="AJ376" s="19" t="n">
        <v>-0.0111485932276541</v>
      </c>
      <c r="BP376" s="13" t="n">
        <v>36517</v>
      </c>
      <c r="BQ376" s="16" t="n">
        <v>0.00262568228770254</v>
      </c>
      <c r="BR376" s="16" t="n">
        <v>-0.00728406738087024</v>
      </c>
    </row>
    <row r="377" customFormat="false" ht="12.75" hidden="false" customHeight="false" outlineLevel="0" collapsed="false">
      <c r="A377" s="13" t="n">
        <v>36552</v>
      </c>
      <c r="B377" s="1" t="n">
        <v>5.41900014877319</v>
      </c>
      <c r="C377" s="2" t="n">
        <v>13395.6904296875</v>
      </c>
      <c r="D377" s="1" t="n">
        <v>61</v>
      </c>
      <c r="K377" s="13" t="n">
        <v>36552</v>
      </c>
      <c r="L377" s="1" t="n">
        <f aca="false">B376/100/250</f>
        <v>0.000216359996795654</v>
      </c>
      <c r="M377" s="1" t="n">
        <f aca="false">(C377-C376)/C376</f>
        <v>-0.00417410664375313</v>
      </c>
      <c r="N377" s="1" t="n">
        <f aca="false">(D377-D376)/D376</f>
        <v>-0.00204498977505113</v>
      </c>
      <c r="O377" s="1" t="n">
        <f aca="false">M377-L377</f>
        <v>-0.00439046664054879</v>
      </c>
      <c r="P377" s="1" t="n">
        <f aca="false">N377-L377</f>
        <v>-0.00226134977184678</v>
      </c>
      <c r="AH377" s="13" t="n">
        <v>36521</v>
      </c>
      <c r="AI377" s="19" t="n">
        <v>-0.00102246317849088</v>
      </c>
      <c r="AJ377" s="19" t="n">
        <v>0.0663327640798176</v>
      </c>
      <c r="BP377" s="13" t="n">
        <v>36521</v>
      </c>
      <c r="BQ377" s="16" t="n">
        <v>0.000478713390446747</v>
      </c>
      <c r="BR377" s="16" t="n">
        <v>0.0650439075143895</v>
      </c>
    </row>
    <row r="378" customFormat="false" ht="12.75" hidden="false" customHeight="false" outlineLevel="0" collapsed="false">
      <c r="A378" s="13" t="n">
        <v>36553</v>
      </c>
      <c r="B378" s="1" t="n">
        <v>5.47499990463257</v>
      </c>
      <c r="C378" s="2" t="n">
        <v>13017.599609375</v>
      </c>
      <c r="D378" s="1" t="n">
        <v>60.1875</v>
      </c>
      <c r="K378" s="13" t="n">
        <v>36553</v>
      </c>
      <c r="L378" s="1" t="n">
        <f aca="false">B377/100/250</f>
        <v>0.000216760005950928</v>
      </c>
      <c r="M378" s="1" t="n">
        <f aca="false">(C378-C377)/C377</f>
        <v>-0.0282248102325936</v>
      </c>
      <c r="N378" s="1" t="n">
        <f aca="false">(D378-D377)/D377</f>
        <v>-0.0133196721311475</v>
      </c>
      <c r="O378" s="1" t="n">
        <f aca="false">M378-L378</f>
        <v>-0.0284415702385445</v>
      </c>
      <c r="P378" s="1" t="n">
        <f aca="false">N378-L378</f>
        <v>-0.0135364321370985</v>
      </c>
      <c r="AH378" s="13" t="n">
        <v>36522</v>
      </c>
      <c r="AI378" s="19" t="n">
        <v>0.000797981054998222</v>
      </c>
      <c r="AJ378" s="19" t="n">
        <v>0.00338328547989923</v>
      </c>
      <c r="BP378" s="13" t="n">
        <v>36522</v>
      </c>
      <c r="BQ378" s="16" t="n">
        <v>-0.000259245408669091</v>
      </c>
      <c r="BR378" s="16" t="n">
        <v>0.00465163193868373</v>
      </c>
    </row>
    <row r="379" customFormat="false" ht="12.75" hidden="false" customHeight="false" outlineLevel="0" collapsed="false">
      <c r="A379" s="13" t="n">
        <v>36556</v>
      </c>
      <c r="B379" s="1" t="n">
        <v>5.56900024414063</v>
      </c>
      <c r="C379" s="2" t="n">
        <v>13230.6201171875</v>
      </c>
      <c r="D379" s="1" t="n">
        <v>67.875</v>
      </c>
      <c r="K379" s="13" t="n">
        <v>36556</v>
      </c>
      <c r="L379" s="1" t="n">
        <f aca="false">B378/100/250</f>
        <v>0.000218999996185303</v>
      </c>
      <c r="M379" s="1" t="n">
        <f aca="false">(C379-C378)/C378</f>
        <v>0.0163640390090879</v>
      </c>
      <c r="N379" s="1" t="n">
        <f aca="false">(D379-D378)/D378</f>
        <v>0.127725856697819</v>
      </c>
      <c r="O379" s="1" t="n">
        <f aca="false">M379-L379</f>
        <v>0.0161450390129026</v>
      </c>
      <c r="P379" s="1" t="n">
        <f aca="false">N379-L379</f>
        <v>0.127506856701634</v>
      </c>
      <c r="AH379" s="13" t="n">
        <v>36523</v>
      </c>
      <c r="AI379" s="19" t="n">
        <v>0.00277510755518384</v>
      </c>
      <c r="AJ379" s="19" t="n">
        <v>0.007220654070145</v>
      </c>
      <c r="BP379" s="13" t="n">
        <v>36523</v>
      </c>
      <c r="BQ379" s="16" t="n">
        <v>0.00561887618823099</v>
      </c>
      <c r="BR379" s="16" t="n">
        <v>0.00458520544442207</v>
      </c>
    </row>
    <row r="380" customFormat="false" ht="12.75" hidden="false" customHeight="false" outlineLevel="0" collapsed="false">
      <c r="A380" s="13" t="n">
        <v>36557</v>
      </c>
      <c r="B380" s="1" t="n">
        <v>5.52600002288818</v>
      </c>
      <c r="C380" s="2" t="n">
        <v>13392.7802734375</v>
      </c>
      <c r="D380" s="1" t="n">
        <v>64.5</v>
      </c>
      <c r="K380" s="13" t="n">
        <v>36557</v>
      </c>
      <c r="L380" s="1" t="n">
        <f aca="false">B379/100/250</f>
        <v>0.000222760009765625</v>
      </c>
      <c r="M380" s="1" t="n">
        <f aca="false">(C380-C379)/C379</f>
        <v>0.0122564290119208</v>
      </c>
      <c r="N380" s="1" t="n">
        <f aca="false">(D380-D379)/D379</f>
        <v>-0.0497237569060773</v>
      </c>
      <c r="O380" s="1" t="n">
        <f aca="false">M380-L380</f>
        <v>0.0120336690021552</v>
      </c>
      <c r="P380" s="1" t="n">
        <f aca="false">N380-L380</f>
        <v>-0.049946516915843</v>
      </c>
      <c r="AH380" s="13" t="n">
        <v>36524</v>
      </c>
      <c r="AI380" s="19" t="n">
        <v>2.5483757316759E-005</v>
      </c>
      <c r="AJ380" s="19" t="n">
        <v>0.0214172178841954</v>
      </c>
      <c r="BP380" s="13" t="n">
        <v>36524</v>
      </c>
      <c r="BQ380" s="16" t="n">
        <v>-0.000366564000166661</v>
      </c>
      <c r="BR380" s="16" t="n">
        <v>0.0220115856451883</v>
      </c>
    </row>
    <row r="381" customFormat="false" ht="13.5" hidden="false" customHeight="false" outlineLevel="0" collapsed="false">
      <c r="A381" s="13" t="n">
        <v>36558</v>
      </c>
      <c r="B381" s="1" t="n">
        <v>5.49700021743774</v>
      </c>
      <c r="C381" s="2" t="n">
        <v>13416.3203125</v>
      </c>
      <c r="D381" s="1" t="n">
        <v>62.875</v>
      </c>
      <c r="K381" s="13" t="n">
        <v>36558</v>
      </c>
      <c r="L381" s="1" t="n">
        <f aca="false">B380/100/250</f>
        <v>0.000221040000915527</v>
      </c>
      <c r="M381" s="1" t="n">
        <f aca="false">(C381-C380)/C380</f>
        <v>0.00175766633827242</v>
      </c>
      <c r="N381" s="1" t="n">
        <f aca="false">(D381-D380)/D380</f>
        <v>-0.0251937984496124</v>
      </c>
      <c r="O381" s="1" t="n">
        <f aca="false">M381-L381</f>
        <v>0.00153662633735689</v>
      </c>
      <c r="P381" s="1" t="n">
        <f aca="false">N381-L381</f>
        <v>-0.0254148384505279</v>
      </c>
      <c r="AH381" s="13" t="n">
        <v>36525</v>
      </c>
      <c r="AI381" s="19" t="n">
        <v>0.00251697517409492</v>
      </c>
      <c r="AJ381" s="19" t="n">
        <v>0.000105163589375921</v>
      </c>
      <c r="BP381" s="13" t="n">
        <v>36525</v>
      </c>
      <c r="BQ381" s="17" t="n">
        <v>0.00259288800565845</v>
      </c>
      <c r="BR381" s="17" t="n">
        <v>0.000231970751403696</v>
      </c>
    </row>
    <row r="382" customFormat="false" ht="12.75" hidden="false" customHeight="false" outlineLevel="0" collapsed="false">
      <c r="A382" s="13" t="n">
        <v>36559</v>
      </c>
      <c r="B382" s="1" t="n">
        <v>5.45699977874756</v>
      </c>
      <c r="C382" s="2" t="n">
        <v>13605.990234375</v>
      </c>
      <c r="D382" s="1" t="n">
        <v>63.6875</v>
      </c>
      <c r="K382" s="13" t="n">
        <v>36559</v>
      </c>
      <c r="L382" s="1" t="n">
        <f aca="false">B381/100/250</f>
        <v>0.00021988000869751</v>
      </c>
      <c r="M382" s="1" t="n">
        <f aca="false">(C382-C381)/C381</f>
        <v>0.0141372535432301</v>
      </c>
      <c r="N382" s="1" t="n">
        <f aca="false">(D382-D381)/D381</f>
        <v>0.0129224652087475</v>
      </c>
      <c r="O382" s="1" t="n">
        <f aca="false">M382-L382</f>
        <v>0.0139173735345325</v>
      </c>
      <c r="P382" s="1" t="n">
        <f aca="false">N382-L382</f>
        <v>0.01270258520005</v>
      </c>
      <c r="AH382" s="13" t="n">
        <v>36528</v>
      </c>
      <c r="AI382" s="19" t="n">
        <v>-0.00364155342945624</v>
      </c>
      <c r="AJ382" s="19" t="n">
        <v>-0.0176919271427741</v>
      </c>
    </row>
    <row r="383" customFormat="false" ht="12.75" hidden="false" customHeight="false" outlineLevel="0" collapsed="false">
      <c r="A383" s="13" t="n">
        <v>36560</v>
      </c>
      <c r="B383" s="1" t="n">
        <v>5.48199987411499</v>
      </c>
      <c r="C383" s="2" t="n">
        <v>13603.83984375</v>
      </c>
      <c r="D383" s="1" t="n">
        <v>61.75</v>
      </c>
      <c r="K383" s="13" t="n">
        <v>36560</v>
      </c>
      <c r="L383" s="1" t="n">
        <f aca="false">B382/100/250</f>
        <v>0.000218279991149902</v>
      </c>
      <c r="M383" s="1" t="n">
        <f aca="false">(C383-C382)/C382</f>
        <v>-0.000158047344438564</v>
      </c>
      <c r="N383" s="1" t="n">
        <f aca="false">(D383-D382)/D382</f>
        <v>-0.0304219823356232</v>
      </c>
      <c r="O383" s="1" t="n">
        <f aca="false">M383-L383</f>
        <v>-0.000376327335588466</v>
      </c>
      <c r="P383" s="1" t="n">
        <f aca="false">N383-L383</f>
        <v>-0.0306402623267731</v>
      </c>
      <c r="AH383" s="13" t="n">
        <v>36529</v>
      </c>
      <c r="AI383" s="19" t="n">
        <v>-0.0190261828649985</v>
      </c>
      <c r="AJ383" s="19" t="n">
        <v>-0.00276791094474677</v>
      </c>
    </row>
    <row r="384" customFormat="false" ht="12.75" hidden="false" customHeight="false" outlineLevel="0" collapsed="false">
      <c r="A384" s="13" t="n">
        <v>36563</v>
      </c>
      <c r="B384" s="1" t="n">
        <v>5.52899980545044</v>
      </c>
      <c r="C384" s="2" t="n">
        <v>13642.9404296875</v>
      </c>
      <c r="D384" s="1" t="n">
        <v>62.5</v>
      </c>
      <c r="K384" s="13" t="n">
        <v>36563</v>
      </c>
      <c r="L384" s="1" t="n">
        <f aca="false">B383/100/250</f>
        <v>0.0002192799949646</v>
      </c>
      <c r="M384" s="1" t="n">
        <f aca="false">(C384-C383)/C383</f>
        <v>0.00287423156892456</v>
      </c>
      <c r="N384" s="1" t="n">
        <f aca="false">(D384-D383)/D383</f>
        <v>0.0121457489878543</v>
      </c>
      <c r="O384" s="1" t="n">
        <f aca="false">M384-L384</f>
        <v>0.00265495157395996</v>
      </c>
      <c r="P384" s="1" t="n">
        <f aca="false">N384-L384</f>
        <v>0.0119264689928897</v>
      </c>
      <c r="AH384" s="13" t="n">
        <v>36530</v>
      </c>
      <c r="AI384" s="19" t="n">
        <v>0.000264292165377534</v>
      </c>
      <c r="AJ384" s="19" t="n">
        <v>0.0348187054865641</v>
      </c>
    </row>
    <row r="385" customFormat="false" ht="12.75" hidden="false" customHeight="false" outlineLevel="0" collapsed="false">
      <c r="A385" s="13" t="n">
        <v>36564</v>
      </c>
      <c r="B385" s="1" t="n">
        <v>5.52299976348877</v>
      </c>
      <c r="C385" s="2" t="n">
        <v>13813.669921875</v>
      </c>
      <c r="D385" s="1" t="n">
        <v>66.125</v>
      </c>
      <c r="K385" s="13" t="n">
        <v>36564</v>
      </c>
      <c r="L385" s="1" t="n">
        <f aca="false">B384/100/250</f>
        <v>0.000221159992218018</v>
      </c>
      <c r="M385" s="1" t="n">
        <f aca="false">(C385-C384)/C384</f>
        <v>0.0125141272196708</v>
      </c>
      <c r="N385" s="1" t="n">
        <f aca="false">(D385-D384)/D384</f>
        <v>0.058</v>
      </c>
      <c r="O385" s="1" t="n">
        <f aca="false">M385-L385</f>
        <v>0.0122929672274528</v>
      </c>
      <c r="P385" s="1" t="n">
        <f aca="false">N385-L385</f>
        <v>0.057778840007782</v>
      </c>
      <c r="AH385" s="13" t="n">
        <v>36531</v>
      </c>
      <c r="AI385" s="19" t="n">
        <v>-0.00171021072309897</v>
      </c>
      <c r="AJ385" s="19" t="n">
        <v>0.0909880870845991</v>
      </c>
    </row>
    <row r="386" customFormat="false" ht="12.75" hidden="false" customHeight="false" outlineLevel="0" collapsed="false">
      <c r="A386" s="13" t="n">
        <v>36565</v>
      </c>
      <c r="B386" s="1" t="n">
        <v>5.49900007247925</v>
      </c>
      <c r="C386" s="2" t="n">
        <v>13554.58984375</v>
      </c>
      <c r="D386" s="1" t="n">
        <v>66.4375</v>
      </c>
      <c r="K386" s="13" t="n">
        <v>36565</v>
      </c>
      <c r="L386" s="1" t="n">
        <f aca="false">B385/100/250</f>
        <v>0.000220919990539551</v>
      </c>
      <c r="M386" s="1" t="n">
        <f aca="false">(C386-C385)/C385</f>
        <v>-0.0187553401514776</v>
      </c>
      <c r="N386" s="1" t="n">
        <f aca="false">(D386-D385)/D385</f>
        <v>0.00472589792060492</v>
      </c>
      <c r="O386" s="1" t="n">
        <f aca="false">M386-L386</f>
        <v>-0.0189762601420171</v>
      </c>
      <c r="P386" s="1" t="n">
        <f aca="false">N386-L386</f>
        <v>0.00450497793006536</v>
      </c>
      <c r="AH386" s="13" t="n">
        <v>36532</v>
      </c>
      <c r="AI386" s="19" t="n">
        <v>0.013123064145168</v>
      </c>
      <c r="AJ386" s="19" t="n">
        <v>0.0101354332274505</v>
      </c>
    </row>
    <row r="387" customFormat="false" ht="12.75" hidden="false" customHeight="false" outlineLevel="0" collapsed="false">
      <c r="A387" s="13" t="n">
        <v>36566</v>
      </c>
      <c r="B387" s="1" t="n">
        <v>5.49900007247925</v>
      </c>
      <c r="C387" s="2" t="n">
        <v>13631.8203125</v>
      </c>
      <c r="D387" s="1" t="n">
        <v>67.625</v>
      </c>
      <c r="K387" s="13" t="n">
        <v>36566</v>
      </c>
      <c r="L387" s="1" t="n">
        <f aca="false">B386/100/250</f>
        <v>0.00021996000289917</v>
      </c>
      <c r="M387" s="1" t="n">
        <f aca="false">(C387-C386)/C386</f>
        <v>0.00569773557446379</v>
      </c>
      <c r="N387" s="1" t="n">
        <f aca="false">(D387-D386)/D386</f>
        <v>0.0178739416745061</v>
      </c>
      <c r="O387" s="1" t="n">
        <f aca="false">M387-L387</f>
        <v>0.00547777557156462</v>
      </c>
      <c r="P387" s="1" t="n">
        <f aca="false">N387-L387</f>
        <v>0.0176539816716069</v>
      </c>
      <c r="AH387" s="13" t="n">
        <v>36535</v>
      </c>
      <c r="AI387" s="19" t="n">
        <v>0.00790541081773985</v>
      </c>
      <c r="AJ387" s="19" t="n">
        <v>-0.0437829606211639</v>
      </c>
    </row>
    <row r="388" customFormat="false" ht="12.75" hidden="false" customHeight="false" outlineLevel="0" collapsed="false">
      <c r="A388" s="13" t="n">
        <v>36567</v>
      </c>
      <c r="B388" s="1" t="n">
        <v>5.48999977111816</v>
      </c>
      <c r="C388" s="2" t="n">
        <v>13385.6103515625</v>
      </c>
      <c r="D388" s="1" t="n">
        <v>65.875</v>
      </c>
      <c r="K388" s="13" t="n">
        <v>36567</v>
      </c>
      <c r="L388" s="1" t="n">
        <f aca="false">B387/100/250</f>
        <v>0.00021996000289917</v>
      </c>
      <c r="M388" s="1" t="n">
        <f aca="false">(C388-C387)/C387</f>
        <v>-0.0180614147849156</v>
      </c>
      <c r="N388" s="1" t="n">
        <f aca="false">(D388-D387)/D387</f>
        <v>-0.0258780036968577</v>
      </c>
      <c r="O388" s="1" t="n">
        <f aca="false">M388-L388</f>
        <v>-0.0182813747878147</v>
      </c>
      <c r="P388" s="1" t="n">
        <f aca="false">N388-L388</f>
        <v>-0.0260979636997568</v>
      </c>
      <c r="AH388" s="13" t="n">
        <v>36536</v>
      </c>
      <c r="AI388" s="19" t="n">
        <v>-0.00745348710946941</v>
      </c>
      <c r="AJ388" s="19" t="n">
        <v>0.0138489869278858</v>
      </c>
    </row>
    <row r="389" customFormat="false" ht="12.75" hidden="false" customHeight="false" outlineLevel="0" collapsed="false">
      <c r="A389" s="13" t="n">
        <v>36570</v>
      </c>
      <c r="B389" s="1" t="n">
        <v>5.47700023651123</v>
      </c>
      <c r="C389" s="2" t="n">
        <v>13418.33984375</v>
      </c>
      <c r="D389" s="1" t="n">
        <v>67.8125</v>
      </c>
      <c r="K389" s="13" t="n">
        <v>36570</v>
      </c>
      <c r="L389" s="1" t="n">
        <f aca="false">B388/100/250</f>
        <v>0.000219599990844727</v>
      </c>
      <c r="M389" s="1" t="n">
        <f aca="false">(C389-C388)/C388</f>
        <v>0.00244512512525658</v>
      </c>
      <c r="N389" s="1" t="n">
        <f aca="false">(D389-D388)/D388</f>
        <v>0.0294117647058824</v>
      </c>
      <c r="O389" s="1" t="n">
        <f aca="false">M389-L389</f>
        <v>0.00222552513441185</v>
      </c>
      <c r="P389" s="1" t="n">
        <f aca="false">N389-L389</f>
        <v>0.0291921647150376</v>
      </c>
      <c r="AH389" s="13" t="n">
        <v>36537</v>
      </c>
      <c r="AI389" s="19" t="n">
        <v>-0.00312521954339661</v>
      </c>
      <c r="AJ389" s="19" t="n">
        <v>0.0842787289400272</v>
      </c>
    </row>
    <row r="390" customFormat="false" ht="12.75" hidden="false" customHeight="false" outlineLevel="0" collapsed="false">
      <c r="A390" s="13" t="n">
        <v>36571</v>
      </c>
      <c r="B390" s="1" t="n">
        <v>5.57399988174439</v>
      </c>
      <c r="C390" s="2" t="n">
        <v>13502.73046875</v>
      </c>
      <c r="D390" s="1" t="n">
        <v>68.9375</v>
      </c>
      <c r="K390" s="13" t="n">
        <v>36571</v>
      </c>
      <c r="L390" s="1" t="n">
        <f aca="false">B389/100/250</f>
        <v>0.000219080009460449</v>
      </c>
      <c r="M390" s="1" t="n">
        <f aca="false">(C390-C389)/C389</f>
        <v>0.00628920015312531</v>
      </c>
      <c r="N390" s="1" t="n">
        <f aca="false">(D390-D389)/D389</f>
        <v>0.0165898617511521</v>
      </c>
      <c r="O390" s="1" t="n">
        <f aca="false">M390-L390</f>
        <v>0.00607012014366487</v>
      </c>
      <c r="P390" s="1" t="n">
        <f aca="false">N390-L390</f>
        <v>0.0163707817416916</v>
      </c>
      <c r="AH390" s="13" t="n">
        <v>36538</v>
      </c>
      <c r="AI390" s="19" t="n">
        <v>0.00726689216321265</v>
      </c>
      <c r="AJ390" s="19" t="n">
        <v>0.0289295548273838</v>
      </c>
    </row>
    <row r="391" customFormat="false" ht="12.75" hidden="false" customHeight="false" outlineLevel="0" collapsed="false">
      <c r="A391" s="13" t="n">
        <v>36572</v>
      </c>
      <c r="B391" s="1" t="n">
        <v>5.55999994277954</v>
      </c>
      <c r="C391" s="2" t="n">
        <v>13422.2001953125</v>
      </c>
      <c r="D391" s="1" t="n">
        <v>69.875</v>
      </c>
      <c r="K391" s="13" t="n">
        <v>36572</v>
      </c>
      <c r="L391" s="1" t="n">
        <f aca="false">B390/100/250</f>
        <v>0.000222959995269775</v>
      </c>
      <c r="M391" s="1" t="n">
        <f aca="false">(C391-C390)/C390</f>
        <v>-0.00596399917956409</v>
      </c>
      <c r="N391" s="1" t="n">
        <f aca="false">(D391-D390)/D390</f>
        <v>0.013599274705349</v>
      </c>
      <c r="O391" s="1" t="n">
        <f aca="false">M391-L391</f>
        <v>-0.00618695917483386</v>
      </c>
      <c r="P391" s="1" t="n">
        <f aca="false">N391-L391</f>
        <v>0.0133763147100793</v>
      </c>
      <c r="AH391" s="13" t="n">
        <v>36539</v>
      </c>
      <c r="AI391" s="19" t="n">
        <v>0.00559112502116407</v>
      </c>
      <c r="AJ391" s="19" t="n">
        <v>0.0504050439660118</v>
      </c>
    </row>
    <row r="392" customFormat="false" ht="12.75" hidden="false" customHeight="false" outlineLevel="0" collapsed="false">
      <c r="A392" s="13" t="n">
        <v>36573</v>
      </c>
      <c r="B392" s="1" t="n">
        <v>5.57499980926514</v>
      </c>
      <c r="C392" s="2" t="n">
        <v>13482.7900390625</v>
      </c>
      <c r="D392" s="1" t="n">
        <v>70.3125</v>
      </c>
      <c r="K392" s="13" t="n">
        <v>36573</v>
      </c>
      <c r="L392" s="1" t="n">
        <f aca="false">B391/100/250</f>
        <v>0.000222399997711182</v>
      </c>
      <c r="M392" s="1" t="n">
        <f aca="false">(C392-C391)/C391</f>
        <v>0.00451415139606993</v>
      </c>
      <c r="N392" s="1" t="n">
        <f aca="false">(D392-D391)/D391</f>
        <v>0.00626118067978533</v>
      </c>
      <c r="O392" s="1" t="n">
        <f aca="false">M392-L392</f>
        <v>0.00429175139835875</v>
      </c>
      <c r="P392" s="1" t="n">
        <f aca="false">N392-L392</f>
        <v>0.00603878068207415</v>
      </c>
      <c r="AH392" s="13" t="n">
        <v>36543</v>
      </c>
      <c r="AI392" s="19" t="n">
        <v>-0.00134759638132678</v>
      </c>
      <c r="AJ392" s="19" t="n">
        <v>-0.0143838279132063</v>
      </c>
    </row>
    <row r="393" customFormat="false" ht="12.75" hidden="false" customHeight="false" outlineLevel="0" collapsed="false">
      <c r="A393" s="13" t="n">
        <v>36574</v>
      </c>
      <c r="B393" s="1" t="n">
        <v>5.58500003814697</v>
      </c>
      <c r="C393" s="2" t="n">
        <v>13124.3798828125</v>
      </c>
      <c r="D393" s="1" t="n">
        <v>69.1875</v>
      </c>
      <c r="K393" s="13" t="n">
        <v>36574</v>
      </c>
      <c r="L393" s="1" t="n">
        <f aca="false">B392/100/250</f>
        <v>0.000222999992370605</v>
      </c>
      <c r="M393" s="1" t="n">
        <f aca="false">(C393-C392)/C392</f>
        <v>-0.0265827885186679</v>
      </c>
      <c r="N393" s="1" t="n">
        <f aca="false">(D393-D392)/D392</f>
        <v>-0.016</v>
      </c>
      <c r="O393" s="1" t="n">
        <f aca="false">M393-L393</f>
        <v>-0.0268057885110385</v>
      </c>
      <c r="P393" s="1" t="n">
        <f aca="false">N393-L393</f>
        <v>-0.0162229999923706</v>
      </c>
      <c r="AH393" s="13" t="n">
        <v>36544</v>
      </c>
      <c r="AI393" s="19" t="n">
        <v>0.00157587860582242</v>
      </c>
      <c r="AJ393" s="19" t="n">
        <v>-0.0378233146357549</v>
      </c>
    </row>
    <row r="394" customFormat="false" ht="12.75" hidden="false" customHeight="false" outlineLevel="0" collapsed="false">
      <c r="A394" s="13" t="n">
        <v>36578</v>
      </c>
      <c r="B394" s="1" t="n">
        <v>5.6230001449585</v>
      </c>
      <c r="C394" s="2" t="n">
        <v>13150.0302734375</v>
      </c>
      <c r="D394" s="1" t="n">
        <v>66</v>
      </c>
      <c r="K394" s="13" t="n">
        <v>36578</v>
      </c>
      <c r="L394" s="1" t="n">
        <f aca="false">B393/100/250</f>
        <v>0.000223400001525879</v>
      </c>
      <c r="M394" s="1" t="n">
        <f aca="false">(C394-C393)/C393</f>
        <v>0.0019544078161431</v>
      </c>
      <c r="N394" s="1" t="n">
        <f aca="false">(D394-D393)/D393</f>
        <v>-0.0460704607046071</v>
      </c>
      <c r="O394" s="1" t="n">
        <f aca="false">M394-L394</f>
        <v>0.00173100781461722</v>
      </c>
      <c r="P394" s="1" t="n">
        <f aca="false">N394-L394</f>
        <v>-0.0462938607061329</v>
      </c>
      <c r="AH394" s="13" t="n">
        <v>36545</v>
      </c>
      <c r="AI394" s="19" t="n">
        <v>-0.00126820934555665</v>
      </c>
      <c r="AJ394" s="19" t="n">
        <v>0.260399883731519</v>
      </c>
    </row>
    <row r="395" customFormat="false" ht="12.75" hidden="false" customHeight="false" outlineLevel="0" collapsed="false">
      <c r="A395" s="13" t="n">
        <v>36579</v>
      </c>
      <c r="B395" s="1" t="n">
        <v>5.63800001144409</v>
      </c>
      <c r="C395" s="2" t="n">
        <v>13294.5703125</v>
      </c>
      <c r="D395" s="1" t="n">
        <v>65.4375</v>
      </c>
      <c r="K395" s="13" t="n">
        <v>36579</v>
      </c>
      <c r="L395" s="1" t="n">
        <f aca="false">B394/100/250</f>
        <v>0.00022492000579834</v>
      </c>
      <c r="M395" s="1" t="n">
        <f aca="false">(C395-C394)/C394</f>
        <v>0.0109916126470419</v>
      </c>
      <c r="N395" s="1" t="n">
        <f aca="false">(D395-D394)/D394</f>
        <v>-0.00852272727272727</v>
      </c>
      <c r="O395" s="1" t="n">
        <f aca="false">M395-L395</f>
        <v>0.0107666926412436</v>
      </c>
      <c r="P395" s="1" t="n">
        <f aca="false">N395-L395</f>
        <v>-0.00874764727852561</v>
      </c>
      <c r="AH395" s="13" t="n">
        <v>36546</v>
      </c>
      <c r="AI395" s="19" t="n">
        <v>0.000573824741323523</v>
      </c>
      <c r="AJ395" s="19" t="n">
        <v>0.0622932326305768</v>
      </c>
    </row>
    <row r="396" customFormat="false" ht="12.75" hidden="false" customHeight="false" outlineLevel="0" collapsed="false">
      <c r="A396" s="13" t="n">
        <v>36580</v>
      </c>
      <c r="B396" s="1" t="n">
        <v>5.63000011444092</v>
      </c>
      <c r="C396" s="2" t="n">
        <v>13284.9599609375</v>
      </c>
      <c r="D396" s="1" t="n">
        <v>65.5625</v>
      </c>
      <c r="K396" s="13" t="n">
        <v>36580</v>
      </c>
      <c r="L396" s="1" t="n">
        <f aca="false">B395/100/250</f>
        <v>0.000225520000457764</v>
      </c>
      <c r="M396" s="1" t="n">
        <f aca="false">(C396-C395)/C395</f>
        <v>-0.000722877937127763</v>
      </c>
      <c r="N396" s="1" t="n">
        <f aca="false">(D396-D395)/D395</f>
        <v>0.00191021967526266</v>
      </c>
      <c r="O396" s="1" t="n">
        <f aca="false">M396-L396</f>
        <v>-0.000948397937585527</v>
      </c>
      <c r="P396" s="1" t="n">
        <f aca="false">N396-L396</f>
        <v>0.00168469967480489</v>
      </c>
      <c r="AH396" s="13" t="n">
        <v>36549</v>
      </c>
      <c r="AI396" s="19" t="n">
        <v>-0.0125958450481417</v>
      </c>
      <c r="AJ396" s="19" t="n">
        <v>-0.080111911949045</v>
      </c>
    </row>
    <row r="397" customFormat="false" ht="12.75" hidden="false" customHeight="false" outlineLevel="0" collapsed="false">
      <c r="A397" s="13" t="n">
        <v>36581</v>
      </c>
      <c r="B397" s="1" t="n">
        <v>5.6100001335144</v>
      </c>
      <c r="C397" s="2" t="n">
        <v>13142.740234375</v>
      </c>
      <c r="D397" s="1" t="n">
        <v>65.625</v>
      </c>
      <c r="K397" s="13" t="n">
        <v>36581</v>
      </c>
      <c r="L397" s="1" t="n">
        <f aca="false">B396/100/250</f>
        <v>0.000225200004577637</v>
      </c>
      <c r="M397" s="1" t="n">
        <f aca="false">(C397-C396)/C396</f>
        <v>-0.0107053184187741</v>
      </c>
      <c r="N397" s="1" t="n">
        <f aca="false">(D397-D396)/D396</f>
        <v>0.000953288846520496</v>
      </c>
      <c r="O397" s="1" t="n">
        <f aca="false">M397-L397</f>
        <v>-0.0109305184233517</v>
      </c>
      <c r="P397" s="1" t="n">
        <f aca="false">N397-L397</f>
        <v>0.000728088841942859</v>
      </c>
      <c r="AH397" s="13" t="n">
        <v>36550</v>
      </c>
      <c r="AI397" s="19" t="n">
        <v>0.00252889367158034</v>
      </c>
      <c r="AJ397" s="19" t="n">
        <v>-0.0604356013692286</v>
      </c>
    </row>
    <row r="398" customFormat="false" ht="12.75" hidden="false" customHeight="false" outlineLevel="0" collapsed="false">
      <c r="A398" s="13" t="n">
        <v>36584</v>
      </c>
      <c r="B398" s="1" t="n">
        <v>5.62199974060059</v>
      </c>
      <c r="C398" s="2" t="n">
        <v>13258.8095703125</v>
      </c>
      <c r="D398" s="1" t="n">
        <v>64.8125</v>
      </c>
      <c r="K398" s="13" t="n">
        <v>36584</v>
      </c>
      <c r="L398" s="1" t="n">
        <f aca="false">B397/100/250</f>
        <v>0.000224400005340576</v>
      </c>
      <c r="M398" s="1" t="n">
        <f aca="false">(C398-C397)/C397</f>
        <v>0.00883144107451194</v>
      </c>
      <c r="N398" s="1" t="n">
        <f aca="false">(D398-D397)/D397</f>
        <v>-0.0123809523809524</v>
      </c>
      <c r="O398" s="1" t="n">
        <f aca="false">M398-L398</f>
        <v>0.00860704106917136</v>
      </c>
      <c r="P398" s="1" t="n">
        <f aca="false">N398-L398</f>
        <v>-0.012605352386293</v>
      </c>
      <c r="AH398" s="13" t="n">
        <v>36551</v>
      </c>
      <c r="AI398" s="19" t="n">
        <v>-0.00206730702549772</v>
      </c>
      <c r="AJ398" s="19" t="n">
        <v>-0.000189429291572439</v>
      </c>
    </row>
    <row r="399" customFormat="false" ht="12.75" hidden="false" customHeight="false" outlineLevel="0" collapsed="false">
      <c r="A399" s="13" t="n">
        <v>36585</v>
      </c>
      <c r="B399" s="1" t="n">
        <v>5.60599994659424</v>
      </c>
      <c r="C399" s="2" t="n">
        <v>13511</v>
      </c>
      <c r="D399" s="1" t="n">
        <v>68.75</v>
      </c>
      <c r="K399" s="13" t="n">
        <v>36585</v>
      </c>
      <c r="L399" s="1" t="n">
        <f aca="false">B398/100/250</f>
        <v>0.000224879989624023</v>
      </c>
      <c r="M399" s="1" t="n">
        <f aca="false">(C399-C398)/C398</f>
        <v>0.0190205936928285</v>
      </c>
      <c r="N399" s="1" t="n">
        <f aca="false">(D399-D398)/D398</f>
        <v>0.0607521697203472</v>
      </c>
      <c r="O399" s="1" t="n">
        <f aca="false">M399-L399</f>
        <v>0.0187957137032045</v>
      </c>
      <c r="P399" s="1" t="n">
        <f aca="false">N399-L399</f>
        <v>0.0605272897307231</v>
      </c>
      <c r="AH399" s="13" t="n">
        <v>36552</v>
      </c>
      <c r="AI399" s="19" t="n">
        <v>-0.00210191732522585</v>
      </c>
      <c r="AJ399" s="19" t="n">
        <v>-0.000159432446620933</v>
      </c>
    </row>
    <row r="400" customFormat="false" ht="12.75" hidden="false" customHeight="false" outlineLevel="0" collapsed="false">
      <c r="A400" s="13" t="n">
        <v>36586</v>
      </c>
      <c r="B400" s="1" t="n">
        <v>5.58699989318848</v>
      </c>
      <c r="C400" s="2" t="n">
        <v>13693.2998046875</v>
      </c>
      <c r="D400" s="1" t="n">
        <v>69</v>
      </c>
      <c r="K400" s="13" t="n">
        <v>36586</v>
      </c>
      <c r="L400" s="1" t="n">
        <f aca="false">B399/100/250</f>
        <v>0.00022423999786377</v>
      </c>
      <c r="M400" s="1" t="n">
        <f aca="false">(C400-C399)/C399</f>
        <v>0.01349269518818</v>
      </c>
      <c r="N400" s="1" t="n">
        <f aca="false">(D400-D399)/D399</f>
        <v>0.00363636363636364</v>
      </c>
      <c r="O400" s="1" t="n">
        <f aca="false">M400-L400</f>
        <v>0.0132684551903162</v>
      </c>
      <c r="P400" s="1" t="n">
        <f aca="false">N400-L400</f>
        <v>0.00341212363849987</v>
      </c>
      <c r="AH400" s="13" t="n">
        <v>36553</v>
      </c>
      <c r="AI400" s="19" t="n">
        <v>-0.0136162813968112</v>
      </c>
      <c r="AJ400" s="19" t="n">
        <v>7.98492597127165E-005</v>
      </c>
    </row>
    <row r="401" customFormat="false" ht="12.75" hidden="false" customHeight="false" outlineLevel="0" collapsed="false">
      <c r="A401" s="13" t="n">
        <v>36587</v>
      </c>
      <c r="B401" s="1" t="n">
        <v>5.59200000762939</v>
      </c>
      <c r="C401" s="2" t="n">
        <v>13692.240234375</v>
      </c>
      <c r="D401" s="1" t="n">
        <v>68.375</v>
      </c>
      <c r="K401" s="13" t="n">
        <v>36587</v>
      </c>
      <c r="L401" s="1" t="n">
        <f aca="false">B400/100/250</f>
        <v>0.000223479995727539</v>
      </c>
      <c r="M401" s="1" t="n">
        <f aca="false">(C401-C400)/C400</f>
        <v>-7.73787419842577E-005</v>
      </c>
      <c r="N401" s="1" t="n">
        <f aca="false">(D401-D400)/D400</f>
        <v>-0.00905797101449275</v>
      </c>
      <c r="O401" s="1" t="n">
        <f aca="false">M401-L401</f>
        <v>-0.000300858737711797</v>
      </c>
      <c r="P401" s="1" t="n">
        <f aca="false">N401-L401</f>
        <v>-0.00928145101022029</v>
      </c>
      <c r="AH401" s="13" t="n">
        <v>36556</v>
      </c>
      <c r="AI401" s="19" t="n">
        <v>0.00772936910720392</v>
      </c>
      <c r="AJ401" s="19" t="n">
        <v>0.11977748759443</v>
      </c>
    </row>
    <row r="402" customFormat="false" ht="12.75" hidden="false" customHeight="false" outlineLevel="0" collapsed="false">
      <c r="A402" s="13" t="n">
        <v>36588</v>
      </c>
      <c r="B402" s="1" t="n">
        <v>5.64200019836426</v>
      </c>
      <c r="C402" s="2" t="n">
        <v>13999.5400390625</v>
      </c>
      <c r="D402" s="1" t="n">
        <v>68.5</v>
      </c>
      <c r="K402" s="13" t="n">
        <v>36588</v>
      </c>
      <c r="L402" s="1" t="n">
        <f aca="false">B401/100/250</f>
        <v>0.000223680000305176</v>
      </c>
      <c r="M402" s="1" t="n">
        <f aca="false">(C402-C401)/C401</f>
        <v>0.0224433547343122</v>
      </c>
      <c r="N402" s="1" t="n">
        <f aca="false">(D402-D401)/D401</f>
        <v>0.00182815356489945</v>
      </c>
      <c r="O402" s="1" t="n">
        <f aca="false">M402-L402</f>
        <v>0.022219674734007</v>
      </c>
      <c r="P402" s="1" t="n">
        <f aca="false">N402-L402</f>
        <v>0.00160447356459428</v>
      </c>
      <c r="AH402" s="13" t="n">
        <v>36557</v>
      </c>
      <c r="AI402" s="19" t="n">
        <v>0.00576106811245504</v>
      </c>
      <c r="AJ402" s="19" t="n">
        <v>-0.055707585028298</v>
      </c>
    </row>
    <row r="403" customFormat="false" ht="12.75" hidden="false" customHeight="false" outlineLevel="0" collapsed="false">
      <c r="A403" s="13" t="n">
        <v>36591</v>
      </c>
      <c r="B403" s="1" t="n">
        <v>5.64099979400635</v>
      </c>
      <c r="C403" s="2" t="n">
        <v>13877.5302734375</v>
      </c>
      <c r="D403" s="1" t="n">
        <v>68.75</v>
      </c>
      <c r="K403" s="13" t="n">
        <v>36591</v>
      </c>
      <c r="L403" s="1" t="n">
        <f aca="false">B402/100/250</f>
        <v>0.00022568000793457</v>
      </c>
      <c r="M403" s="1" t="n">
        <f aca="false">(C403-C402)/C402</f>
        <v>-0.00871526959346949</v>
      </c>
      <c r="N403" s="1" t="n">
        <f aca="false">(D403-D402)/D402</f>
        <v>0.00364963503649635</v>
      </c>
      <c r="O403" s="1" t="n">
        <f aca="false">M403-L403</f>
        <v>-0.00894094960140406</v>
      </c>
      <c r="P403" s="1" t="n">
        <f aca="false">N403-L403</f>
        <v>0.00342395502856178</v>
      </c>
      <c r="AH403" s="13" t="n">
        <v>36558</v>
      </c>
      <c r="AI403" s="19" t="n">
        <v>0.000735653356538218</v>
      </c>
      <c r="AJ403" s="19" t="n">
        <v>-0.0261504918070661</v>
      </c>
    </row>
    <row r="404" customFormat="false" ht="12.75" hidden="false" customHeight="false" outlineLevel="0" collapsed="false">
      <c r="A404" s="13" t="n">
        <v>36592</v>
      </c>
      <c r="B404" s="1" t="n">
        <v>5.65000009536743</v>
      </c>
      <c r="C404" s="2" t="n">
        <v>13583.9404296875</v>
      </c>
      <c r="D404" s="1" t="n">
        <v>71.3125</v>
      </c>
      <c r="K404" s="13" t="n">
        <v>36592</v>
      </c>
      <c r="L404" s="1" t="n">
        <f aca="false">B403/100/250</f>
        <v>0.000225639991760254</v>
      </c>
      <c r="M404" s="1" t="n">
        <f aca="false">(C404-C403)/C403</f>
        <v>-0.0211557703687341</v>
      </c>
      <c r="N404" s="1" t="n">
        <f aca="false">(D404-D403)/D403</f>
        <v>0.0372727272727273</v>
      </c>
      <c r="O404" s="1" t="n">
        <f aca="false">M404-L404</f>
        <v>-0.0213814103604944</v>
      </c>
      <c r="P404" s="1" t="n">
        <f aca="false">N404-L404</f>
        <v>0.037047087280967</v>
      </c>
      <c r="AH404" s="13" t="n">
        <v>36559</v>
      </c>
      <c r="AI404" s="19" t="n">
        <v>0.00666288368614438</v>
      </c>
      <c r="AJ404" s="19" t="n">
        <v>0.00603970151390563</v>
      </c>
    </row>
    <row r="405" customFormat="false" ht="12.75" hidden="false" customHeight="false" outlineLevel="0" collapsed="false">
      <c r="A405" s="13" t="n">
        <v>36593</v>
      </c>
      <c r="B405" s="1" t="n">
        <v>5.65199995040894</v>
      </c>
      <c r="C405" s="2" t="n">
        <v>13667.919921875</v>
      </c>
      <c r="D405" s="1" t="n">
        <v>67.1875</v>
      </c>
      <c r="K405" s="13" t="n">
        <v>36593</v>
      </c>
      <c r="L405" s="1" t="n">
        <f aca="false">B404/100/250</f>
        <v>0.000226000003814697</v>
      </c>
      <c r="M405" s="1" t="n">
        <f aca="false">(C405-C404)/C404</f>
        <v>0.0061822629907861</v>
      </c>
      <c r="N405" s="1" t="n">
        <f aca="false">(D405-D404)/D404</f>
        <v>-0.0578439964943032</v>
      </c>
      <c r="O405" s="1" t="n">
        <f aca="false">M405-L405</f>
        <v>0.0059562629869714</v>
      </c>
      <c r="P405" s="1" t="n">
        <f aca="false">N405-L405</f>
        <v>-0.0580699964981179</v>
      </c>
      <c r="AH405" s="13" t="n">
        <v>36560</v>
      </c>
      <c r="AI405" s="19" t="n">
        <v>-0.000180165119425803</v>
      </c>
      <c r="AJ405" s="19" t="n">
        <v>-0.0304600972073473</v>
      </c>
    </row>
    <row r="406" customFormat="false" ht="12.75" hidden="false" customHeight="false" outlineLevel="0" collapsed="false">
      <c r="A406" s="13" t="n">
        <v>36594</v>
      </c>
      <c r="B406" s="1" t="n">
        <v>5.66699981689453</v>
      </c>
      <c r="C406" s="2" t="n">
        <v>14006.3701171875</v>
      </c>
      <c r="D406" s="1" t="n">
        <v>65.9375</v>
      </c>
      <c r="K406" s="13" t="n">
        <v>36594</v>
      </c>
      <c r="L406" s="1" t="n">
        <f aca="false">B405/100/250</f>
        <v>0.000226079998016357</v>
      </c>
      <c r="M406" s="1" t="n">
        <f aca="false">(C406-C405)/C405</f>
        <v>0.0247623776878311</v>
      </c>
      <c r="N406" s="1" t="n">
        <f aca="false">(D406-D405)/D405</f>
        <v>-0.0186046511627907</v>
      </c>
      <c r="O406" s="1" t="n">
        <f aca="false">M406-L406</f>
        <v>0.0245362976898148</v>
      </c>
      <c r="P406" s="1" t="n">
        <f aca="false">N406-L406</f>
        <v>-0.0188307311608071</v>
      </c>
      <c r="AH406" s="13" t="n">
        <v>36563</v>
      </c>
      <c r="AI406" s="19" t="n">
        <v>0.00127104683119618</v>
      </c>
      <c r="AJ406" s="19" t="n">
        <v>0.0106554221616935</v>
      </c>
    </row>
    <row r="407" customFormat="false" ht="12.75" hidden="false" customHeight="false" outlineLevel="0" collapsed="false">
      <c r="A407" s="13" t="n">
        <v>36595</v>
      </c>
      <c r="B407" s="1" t="n">
        <v>5.68699979782105</v>
      </c>
      <c r="C407" s="2" t="n">
        <v>13952.01953125</v>
      </c>
      <c r="D407" s="1" t="n">
        <v>68.125</v>
      </c>
      <c r="K407" s="13" t="n">
        <v>36595</v>
      </c>
      <c r="L407" s="1" t="n">
        <f aca="false">B406/100/250</f>
        <v>0.000226679992675781</v>
      </c>
      <c r="M407" s="1" t="n">
        <f aca="false">(C407-C406)/C406</f>
        <v>-0.00388041908665581</v>
      </c>
      <c r="N407" s="1" t="n">
        <f aca="false">(D407-D406)/D406</f>
        <v>0.033175355450237</v>
      </c>
      <c r="O407" s="1" t="n">
        <f aca="false">M407-L407</f>
        <v>-0.0041070990793316</v>
      </c>
      <c r="P407" s="1" t="n">
        <f aca="false">N407-L407</f>
        <v>0.0329486754575612</v>
      </c>
      <c r="AH407" s="13" t="n">
        <v>36564</v>
      </c>
      <c r="AI407" s="19" t="n">
        <v>0.00588520604055583</v>
      </c>
      <c r="AJ407" s="19" t="n">
        <v>0.0518936339672262</v>
      </c>
    </row>
    <row r="408" customFormat="false" ht="12.75" hidden="false" customHeight="false" outlineLevel="0" collapsed="false">
      <c r="A408" s="13" t="n">
        <v>36598</v>
      </c>
      <c r="B408" s="1" t="n">
        <v>5.68900012969971</v>
      </c>
      <c r="C408" s="2" t="n">
        <v>13762.6904296875</v>
      </c>
      <c r="D408" s="1" t="n">
        <v>66</v>
      </c>
      <c r="K408" s="13" t="n">
        <v>36598</v>
      </c>
      <c r="L408" s="1" t="n">
        <f aca="false">B407/100/250</f>
        <v>0.000227479991912842</v>
      </c>
      <c r="M408" s="1" t="n">
        <f aca="false">(C408-C407)/C407</f>
        <v>-0.0135700140856624</v>
      </c>
      <c r="N408" s="1" t="n">
        <f aca="false">(D408-D407)/D407</f>
        <v>-0.0311926605504587</v>
      </c>
      <c r="O408" s="1" t="n">
        <f aca="false">M408-L408</f>
        <v>-0.0137974940775753</v>
      </c>
      <c r="P408" s="1" t="n">
        <f aca="false">N408-L408</f>
        <v>-0.0314201405423716</v>
      </c>
      <c r="AH408" s="13" t="n">
        <v>36565</v>
      </c>
      <c r="AI408" s="19" t="n">
        <v>-0.00908480424201852</v>
      </c>
      <c r="AJ408" s="19" t="n">
        <v>0.0135897821720839</v>
      </c>
    </row>
    <row r="409" customFormat="false" ht="12.75" hidden="false" customHeight="false" outlineLevel="0" collapsed="false">
      <c r="A409" s="13" t="n">
        <v>36599</v>
      </c>
      <c r="B409" s="1" t="n">
        <v>5.69600009918213</v>
      </c>
      <c r="C409" s="2" t="n">
        <v>13460.990234375</v>
      </c>
      <c r="D409" s="1" t="n">
        <v>65.1875</v>
      </c>
      <c r="K409" s="13" t="n">
        <v>36599</v>
      </c>
      <c r="L409" s="1" t="n">
        <f aca="false">B408/100/250</f>
        <v>0.000227560005187988</v>
      </c>
      <c r="M409" s="1" t="n">
        <f aca="false">(C409-C408)/C408</f>
        <v>-0.0219216000573335</v>
      </c>
      <c r="N409" s="1" t="n">
        <f aca="false">(D409-D408)/D408</f>
        <v>-0.0123106060606061</v>
      </c>
      <c r="O409" s="1" t="n">
        <f aca="false">M409-L409</f>
        <v>-0.0221491600625214</v>
      </c>
      <c r="P409" s="1" t="n">
        <f aca="false">N409-L409</f>
        <v>-0.012538166065794</v>
      </c>
      <c r="AH409" s="13" t="n">
        <v>36566</v>
      </c>
      <c r="AI409" s="19" t="n">
        <v>0.0026224618748342</v>
      </c>
      <c r="AJ409" s="19" t="n">
        <v>0.0150315197967727</v>
      </c>
    </row>
    <row r="410" customFormat="false" ht="12.75" hidden="false" customHeight="false" outlineLevel="0" collapsed="false">
      <c r="A410" s="13" t="n">
        <v>36600</v>
      </c>
      <c r="B410" s="1" t="n">
        <v>5.68200016021729</v>
      </c>
      <c r="C410" s="2" t="n">
        <v>13608.75</v>
      </c>
      <c r="D410" s="1" t="n">
        <v>68.4375</v>
      </c>
      <c r="K410" s="13" t="n">
        <v>36600</v>
      </c>
      <c r="L410" s="1" t="n">
        <f aca="false">B409/100/250</f>
        <v>0.000227840003967285</v>
      </c>
      <c r="M410" s="1" t="n">
        <f aca="false">(C410-C409)/C409</f>
        <v>0.010976886770757</v>
      </c>
      <c r="N410" s="1" t="n">
        <f aca="false">(D410-D409)/D409</f>
        <v>0.049856184084372</v>
      </c>
      <c r="O410" s="1" t="n">
        <f aca="false">M410-L410</f>
        <v>0.0107490467667897</v>
      </c>
      <c r="P410" s="1" t="n">
        <f aca="false">N410-L410</f>
        <v>0.0496283440804047</v>
      </c>
      <c r="AH410" s="13" t="n">
        <v>36567</v>
      </c>
      <c r="AI410" s="19" t="n">
        <v>-0.00875213081920871</v>
      </c>
      <c r="AJ410" s="19" t="n">
        <v>-0.0173458328805481</v>
      </c>
    </row>
    <row r="411" customFormat="false" ht="12.75" hidden="false" customHeight="false" outlineLevel="0" collapsed="false">
      <c r="A411" s="13" t="n">
        <v>36601</v>
      </c>
      <c r="B411" s="1" t="n">
        <v>5.69700002670288</v>
      </c>
      <c r="C411" s="2" t="n">
        <v>14202.0703125</v>
      </c>
      <c r="D411" s="1" t="n">
        <v>69.4375</v>
      </c>
      <c r="K411" s="13" t="n">
        <v>36601</v>
      </c>
      <c r="L411" s="1" t="n">
        <f aca="false">B410/100/250</f>
        <v>0.000227280006408691</v>
      </c>
      <c r="M411" s="1" t="n">
        <f aca="false">(C411-C410)/C410</f>
        <v>0.043598443097272</v>
      </c>
      <c r="N411" s="1" t="n">
        <f aca="false">(D411-D410)/D410</f>
        <v>0.0146118721461187</v>
      </c>
      <c r="O411" s="1" t="n">
        <f aca="false">M411-L411</f>
        <v>0.0433711630908633</v>
      </c>
      <c r="P411" s="1" t="n">
        <f aca="false">N411-L411</f>
        <v>0.01438459213971</v>
      </c>
      <c r="AH411" s="13" t="n">
        <v>36570</v>
      </c>
      <c r="AI411" s="19" t="n">
        <v>0.00106546074044675</v>
      </c>
      <c r="AJ411" s="19" t="n">
        <v>0.0281267039745909</v>
      </c>
    </row>
    <row r="412" customFormat="false" ht="12.75" hidden="false" customHeight="false" outlineLevel="0" collapsed="false">
      <c r="A412" s="13" t="n">
        <v>36602</v>
      </c>
      <c r="B412" s="1" t="n">
        <v>5.71199989318848</v>
      </c>
      <c r="C412" s="2" t="n">
        <v>14273.5400390625</v>
      </c>
      <c r="D412" s="1" t="n">
        <v>69.25</v>
      </c>
      <c r="K412" s="13" t="n">
        <v>36602</v>
      </c>
      <c r="L412" s="1" t="n">
        <f aca="false">B411/100/250</f>
        <v>0.000227880001068115</v>
      </c>
      <c r="M412" s="1" t="n">
        <f aca="false">(C412-C411)/C411</f>
        <v>0.00503234563622711</v>
      </c>
      <c r="N412" s="1" t="n">
        <f aca="false">(D412-D411)/D411</f>
        <v>-0.0027002700270027</v>
      </c>
      <c r="O412" s="1" t="n">
        <f aca="false">M412-L412</f>
        <v>0.004804465635159</v>
      </c>
      <c r="P412" s="1" t="n">
        <f aca="false">N412-L412</f>
        <v>-0.00292815002807082</v>
      </c>
      <c r="AH412" s="13" t="n">
        <v>36571</v>
      </c>
      <c r="AI412" s="19" t="n">
        <v>0.00290604433212976</v>
      </c>
      <c r="AJ412" s="19" t="n">
        <v>0.0134647374095619</v>
      </c>
    </row>
    <row r="413" customFormat="false" ht="12.75" hidden="false" customHeight="false" outlineLevel="0" collapsed="false">
      <c r="A413" s="13" t="n">
        <v>36605</v>
      </c>
      <c r="B413" s="1" t="n">
        <v>5.7960000038147</v>
      </c>
      <c r="C413" s="2" t="n">
        <v>14053.240234375</v>
      </c>
      <c r="D413" s="1" t="n">
        <v>68.5625</v>
      </c>
      <c r="K413" s="13" t="n">
        <v>36605</v>
      </c>
      <c r="L413" s="1" t="n">
        <f aca="false">B412/100/250</f>
        <v>0.000228479995727539</v>
      </c>
      <c r="M413" s="1" t="n">
        <f aca="false">(C413-C412)/C412</f>
        <v>-0.0154341392593991</v>
      </c>
      <c r="N413" s="1" t="n">
        <f aca="false">(D413-D412)/D412</f>
        <v>-0.00992779783393502</v>
      </c>
      <c r="O413" s="1" t="n">
        <f aca="false">M413-L413</f>
        <v>-0.0156626192551267</v>
      </c>
      <c r="P413" s="1" t="n">
        <f aca="false">N413-L413</f>
        <v>-0.0101562778296626</v>
      </c>
      <c r="AH413" s="13" t="n">
        <v>36572</v>
      </c>
      <c r="AI413" s="19" t="n">
        <v>-0.00296198052387953</v>
      </c>
      <c r="AJ413" s="19" t="n">
        <v>0.0163382952339588</v>
      </c>
    </row>
    <row r="414" customFormat="false" ht="12.75" hidden="false" customHeight="false" outlineLevel="0" collapsed="false">
      <c r="A414" s="13" t="n">
        <v>36606</v>
      </c>
      <c r="B414" s="1" t="n">
        <v>5.7480001449585</v>
      </c>
      <c r="C414" s="2" t="n">
        <v>14346.2197265625</v>
      </c>
      <c r="D414" s="1" t="n">
        <v>71.75</v>
      </c>
      <c r="K414" s="13" t="n">
        <v>36606</v>
      </c>
      <c r="L414" s="1" t="n">
        <f aca="false">B413/100/250</f>
        <v>0.000231840000152588</v>
      </c>
      <c r="M414" s="1" t="n">
        <f aca="false">(C414-C413)/C413</f>
        <v>0.0208478249358362</v>
      </c>
      <c r="N414" s="1" t="n">
        <f aca="false">(D414-D413)/D413</f>
        <v>0.0464904284412033</v>
      </c>
      <c r="O414" s="1" t="n">
        <f aca="false">M414-L414</f>
        <v>0.0206159849356836</v>
      </c>
      <c r="P414" s="1" t="n">
        <f aca="false">N414-L414</f>
        <v>0.0462585884410507</v>
      </c>
      <c r="AH414" s="13" t="n">
        <v>36573</v>
      </c>
      <c r="AI414" s="19" t="n">
        <v>0.00205465782075614</v>
      </c>
      <c r="AJ414" s="19" t="n">
        <v>0.00398412286131801</v>
      </c>
    </row>
    <row r="415" customFormat="false" ht="12.75" hidden="false" customHeight="false" outlineLevel="0" collapsed="false">
      <c r="A415" s="13" t="n">
        <v>36607</v>
      </c>
      <c r="B415" s="1" t="n">
        <v>5.7350001335144</v>
      </c>
      <c r="C415" s="2" t="n">
        <v>14521.2099609375</v>
      </c>
      <c r="D415" s="1" t="n">
        <v>75.0625</v>
      </c>
      <c r="K415" s="13" t="n">
        <v>36607</v>
      </c>
      <c r="L415" s="1" t="n">
        <f aca="false">B414/100/250</f>
        <v>0.00022992000579834</v>
      </c>
      <c r="M415" s="1" t="n">
        <f aca="false">(C415-C414)/C414</f>
        <v>0.0121976546930339</v>
      </c>
      <c r="N415" s="1" t="n">
        <f aca="false">(D415-D414)/D414</f>
        <v>0.0461672473867596</v>
      </c>
      <c r="O415" s="1" t="n">
        <f aca="false">M415-L415</f>
        <v>0.0119677346872355</v>
      </c>
      <c r="P415" s="1" t="n">
        <f aca="false">N415-L415</f>
        <v>0.0459373273809612</v>
      </c>
      <c r="AH415" s="13" t="n">
        <v>36574</v>
      </c>
      <c r="AI415" s="19" t="n">
        <v>-0.0128331578168304</v>
      </c>
      <c r="AJ415" s="19" t="n">
        <v>-0.00338984217554023</v>
      </c>
    </row>
    <row r="416" customFormat="false" ht="12.75" hidden="false" customHeight="false" outlineLevel="0" collapsed="false">
      <c r="A416" s="13" t="n">
        <v>36608</v>
      </c>
      <c r="B416" s="1" t="n">
        <v>5.72499990463257</v>
      </c>
      <c r="C416" s="2" t="n">
        <v>14734.25</v>
      </c>
      <c r="D416" s="1" t="n">
        <v>73</v>
      </c>
      <c r="K416" s="13" t="n">
        <v>36608</v>
      </c>
      <c r="L416" s="1" t="n">
        <f aca="false">B415/100/250</f>
        <v>0.000229400005340576</v>
      </c>
      <c r="M416" s="1" t="n">
        <f aca="false">(C416-C415)/C415</f>
        <v>0.0146709564585585</v>
      </c>
      <c r="N416" s="1" t="n">
        <f aca="false">(D416-D415)/D415</f>
        <v>-0.0274771024146545</v>
      </c>
      <c r="O416" s="1" t="n">
        <f aca="false">M416-L416</f>
        <v>0.0144415564532179</v>
      </c>
      <c r="P416" s="1" t="n">
        <f aca="false">N416-L416</f>
        <v>-0.027706502419995</v>
      </c>
      <c r="AH416" s="13" t="n">
        <v>36578</v>
      </c>
      <c r="AI416" s="19" t="n">
        <v>0.000828712666221392</v>
      </c>
      <c r="AJ416" s="19" t="n">
        <v>-0.0471225733723543</v>
      </c>
    </row>
    <row r="417" customFormat="false" ht="12.75" hidden="false" customHeight="false" outlineLevel="0" collapsed="false">
      <c r="A417" s="13" t="n">
        <v>36609</v>
      </c>
      <c r="B417" s="1" t="n">
        <v>5.72900009155273</v>
      </c>
      <c r="C417" s="2" t="n">
        <v>14751.6396484375</v>
      </c>
      <c r="D417" s="1" t="n">
        <v>72</v>
      </c>
      <c r="K417" s="13" t="n">
        <v>36609</v>
      </c>
      <c r="L417" s="1" t="n">
        <f aca="false">B416/100/250</f>
        <v>0.000228999996185303</v>
      </c>
      <c r="M417" s="1" t="n">
        <f aca="false">(C417-C416)/C416</f>
        <v>0.00118021945043012</v>
      </c>
      <c r="N417" s="1" t="n">
        <f aca="false">(D417-D416)/D416</f>
        <v>-0.0136986301369863</v>
      </c>
      <c r="O417" s="1" t="n">
        <f aca="false">M417-L417</f>
        <v>0.000951219454244817</v>
      </c>
      <c r="P417" s="1" t="n">
        <f aca="false">N417-L417</f>
        <v>-0.0139276301331716</v>
      </c>
      <c r="AH417" s="13" t="n">
        <v>36579</v>
      </c>
      <c r="AI417" s="19" t="n">
        <v>0.00515450854107454</v>
      </c>
      <c r="AJ417" s="19" t="n">
        <v>-0.0139021558196001</v>
      </c>
    </row>
    <row r="418" customFormat="false" ht="12.75" hidden="false" customHeight="false" outlineLevel="0" collapsed="false">
      <c r="A418" s="13" t="n">
        <v>36612</v>
      </c>
      <c r="B418" s="1" t="n">
        <v>5.68599987030029</v>
      </c>
      <c r="C418" s="2" t="n">
        <v>14703.8896484375</v>
      </c>
      <c r="D418" s="1" t="n">
        <v>75.3125</v>
      </c>
      <c r="K418" s="13" t="n">
        <v>36612</v>
      </c>
      <c r="L418" s="1" t="n">
        <f aca="false">B417/100/250</f>
        <v>0.000229160003662109</v>
      </c>
      <c r="M418" s="1" t="n">
        <f aca="false">(C418-C417)/C417</f>
        <v>-0.00323692831020704</v>
      </c>
      <c r="N418" s="1" t="n">
        <f aca="false">(D418-D417)/D417</f>
        <v>0.0460069444444445</v>
      </c>
      <c r="O418" s="1" t="n">
        <f aca="false">M418-L418</f>
        <v>-0.00346608831386915</v>
      </c>
      <c r="P418" s="1" t="n">
        <f aca="false">N418-L418</f>
        <v>0.0457777844407823</v>
      </c>
      <c r="AH418" s="13" t="n">
        <v>36580</v>
      </c>
      <c r="AI418" s="19" t="n">
        <v>-0.000454041499326893</v>
      </c>
      <c r="AJ418" s="19" t="n">
        <v>0.00213874117413178</v>
      </c>
    </row>
    <row r="419" customFormat="false" ht="12.75" hidden="false" customHeight="false" outlineLevel="0" collapsed="false">
      <c r="A419" s="13" t="n">
        <v>36613</v>
      </c>
      <c r="B419" s="1" t="n">
        <v>5.71600008010864</v>
      </c>
      <c r="C419" s="2" t="n">
        <v>14508.51953125</v>
      </c>
      <c r="D419" s="1" t="n">
        <v>72.8125</v>
      </c>
      <c r="K419" s="13" t="n">
        <v>36613</v>
      </c>
      <c r="L419" s="1" t="n">
        <f aca="false">B418/100/250</f>
        <v>0.000227439994812012</v>
      </c>
      <c r="M419" s="1" t="n">
        <f aca="false">(C419-C418)/C418</f>
        <v>-0.0132869684048711</v>
      </c>
      <c r="N419" s="1" t="n">
        <f aca="false">(D419-D418)/D418</f>
        <v>-0.033195020746888</v>
      </c>
      <c r="O419" s="1" t="n">
        <f aca="false">M419-L419</f>
        <v>-0.0135144083996831</v>
      </c>
      <c r="P419" s="1" t="n">
        <f aca="false">N419-L419</f>
        <v>-0.0334224607417</v>
      </c>
      <c r="AH419" s="13" t="n">
        <v>36581</v>
      </c>
      <c r="AI419" s="19" t="n">
        <v>-0.00523293944100471</v>
      </c>
      <c r="AJ419" s="19" t="n">
        <v>0.00596102828294757</v>
      </c>
    </row>
    <row r="420" customFormat="false" ht="12.75" hidden="false" customHeight="false" outlineLevel="0" collapsed="false">
      <c r="A420" s="13" t="n">
        <v>36614</v>
      </c>
      <c r="B420" s="1" t="n">
        <v>5.71700000762939</v>
      </c>
      <c r="C420" s="2" t="n">
        <v>14384.650390625</v>
      </c>
      <c r="D420" s="1" t="n">
        <v>76.5</v>
      </c>
      <c r="K420" s="13" t="n">
        <v>36614</v>
      </c>
      <c r="L420" s="1" t="n">
        <f aca="false">B419/100/250</f>
        <v>0.000228640003204346</v>
      </c>
      <c r="M420" s="1" t="n">
        <f aca="false">(C420-C419)/C419</f>
        <v>-0.00853768300467856</v>
      </c>
      <c r="N420" s="1" t="n">
        <f aca="false">(D420-D419)/D419</f>
        <v>0.0506437768240343</v>
      </c>
      <c r="O420" s="1" t="n">
        <f aca="false">M420-L420</f>
        <v>-0.0087663230078829</v>
      </c>
      <c r="P420" s="1" t="n">
        <f aca="false">N420-L420</f>
        <v>0.05041513682083</v>
      </c>
      <c r="AH420" s="13" t="n">
        <v>36584</v>
      </c>
      <c r="AI420" s="19" t="n">
        <v>0.00412058448984374</v>
      </c>
      <c r="AJ420" s="19" t="n">
        <v>-0.0167259368761367</v>
      </c>
    </row>
    <row r="421" customFormat="false" ht="12.75" hidden="false" customHeight="false" outlineLevel="0" collapsed="false">
      <c r="A421" s="13" t="n">
        <v>36615</v>
      </c>
      <c r="B421" s="1" t="n">
        <v>5.70699977874756</v>
      </c>
      <c r="C421" s="2" t="n">
        <v>14133.9296875</v>
      </c>
      <c r="D421" s="1" t="n">
        <v>72.0625</v>
      </c>
      <c r="K421" s="13" t="n">
        <v>36615</v>
      </c>
      <c r="L421" s="1" t="n">
        <f aca="false">B420/100/250</f>
        <v>0.000228680000305176</v>
      </c>
      <c r="M421" s="1" t="n">
        <f aca="false">(C421-C420)/C420</f>
        <v>-0.0174297390841284</v>
      </c>
      <c r="N421" s="1" t="n">
        <f aca="false">(D421-D420)/D420</f>
        <v>-0.0580065359477124</v>
      </c>
      <c r="O421" s="1" t="n">
        <f aca="false">M421-L421</f>
        <v>-0.0176584190844336</v>
      </c>
      <c r="P421" s="1" t="n">
        <f aca="false">N421-L421</f>
        <v>-0.0582352159480176</v>
      </c>
      <c r="AH421" s="13" t="n">
        <v>36585</v>
      </c>
      <c r="AI421" s="19" t="n">
        <v>0.00899836839844708</v>
      </c>
      <c r="AJ421" s="19" t="n">
        <v>0.0515289213322761</v>
      </c>
    </row>
    <row r="422" customFormat="false" ht="12.75" hidden="false" customHeight="false" outlineLevel="0" collapsed="false">
      <c r="A422" s="13" t="n">
        <v>36616</v>
      </c>
      <c r="B422" s="1" t="n">
        <v>5.72700023651123</v>
      </c>
      <c r="C422" s="2" t="n">
        <v>14296.1796875</v>
      </c>
      <c r="D422" s="1" t="n">
        <v>74.875</v>
      </c>
      <c r="K422" s="13" t="n">
        <v>36616</v>
      </c>
      <c r="L422" s="1" t="n">
        <f aca="false">B421/100/250</f>
        <v>0.000228279991149902</v>
      </c>
      <c r="M422" s="1" t="n">
        <f aca="false">(C422-C421)/C421</f>
        <v>0.0114794684555063</v>
      </c>
      <c r="N422" s="1" t="n">
        <f aca="false">(D422-D421)/D421</f>
        <v>0.0390286209887251</v>
      </c>
      <c r="O422" s="1" t="n">
        <f aca="false">M422-L422</f>
        <v>0.0112511884643564</v>
      </c>
      <c r="P422" s="1" t="n">
        <f aca="false">N422-L422</f>
        <v>0.0388003409975752</v>
      </c>
      <c r="AH422" s="13" t="n">
        <v>36586</v>
      </c>
      <c r="AI422" s="19" t="n">
        <v>0.0063522167748489</v>
      </c>
      <c r="AJ422" s="19" t="n">
        <v>-0.00294009313634903</v>
      </c>
    </row>
    <row r="423" customFormat="false" ht="12.75" hidden="false" customHeight="false" outlineLevel="0" collapsed="false">
      <c r="A423" s="13" t="n">
        <v>36619</v>
      </c>
      <c r="B423" s="1" t="n">
        <v>5.65499973297119</v>
      </c>
      <c r="C423" s="2" t="n">
        <v>14121.6396484375</v>
      </c>
      <c r="D423" s="1" t="n">
        <v>73.5625</v>
      </c>
      <c r="K423" s="13" t="n">
        <v>36619</v>
      </c>
      <c r="L423" s="1" t="n">
        <f aca="false">B422/100/250</f>
        <v>0.000229080009460449</v>
      </c>
      <c r="M423" s="1" t="n">
        <f aca="false">(C423-C422)/C422</f>
        <v>-0.0122088587914931</v>
      </c>
      <c r="N423" s="1" t="n">
        <f aca="false">(D423-D422)/D422</f>
        <v>-0.0175292153589316</v>
      </c>
      <c r="O423" s="1" t="n">
        <f aca="false">M423-L423</f>
        <v>-0.0124379388009536</v>
      </c>
      <c r="P423" s="1" t="n">
        <f aca="false">N423-L423</f>
        <v>-0.017758295368392</v>
      </c>
      <c r="AH423" s="13" t="n">
        <v>36587</v>
      </c>
      <c r="AI423" s="19" t="n">
        <v>-0.000144034847549362</v>
      </c>
      <c r="AJ423" s="19" t="n">
        <v>-0.00913741616267093</v>
      </c>
    </row>
    <row r="424" customFormat="false" ht="12.75" hidden="false" customHeight="false" outlineLevel="0" collapsed="false">
      <c r="A424" s="13" t="n">
        <v>36620</v>
      </c>
      <c r="B424" s="1" t="n">
        <v>5.66699981689453</v>
      </c>
      <c r="C424" s="2" t="n">
        <v>13955.76953125</v>
      </c>
      <c r="D424" s="1" t="n">
        <v>65.4375</v>
      </c>
      <c r="K424" s="13" t="n">
        <v>36620</v>
      </c>
      <c r="L424" s="1" t="n">
        <f aca="false">B423/100/250</f>
        <v>0.000226199989318848</v>
      </c>
      <c r="M424" s="1" t="n">
        <f aca="false">(C424-C423)/C423</f>
        <v>-0.0117458114862641</v>
      </c>
      <c r="N424" s="1" t="n">
        <f aca="false">(D424-D423)/D423</f>
        <v>-0.110450297366185</v>
      </c>
      <c r="O424" s="1" t="n">
        <f aca="false">M424-L424</f>
        <v>-0.011972011475583</v>
      </c>
      <c r="P424" s="1" t="n">
        <f aca="false">N424-L424</f>
        <v>-0.110676497355504</v>
      </c>
      <c r="AH424" s="13" t="n">
        <v>36588</v>
      </c>
      <c r="AI424" s="19" t="n">
        <v>0.0106375752529245</v>
      </c>
      <c r="AJ424" s="19" t="n">
        <v>-0.00903310168833022</v>
      </c>
    </row>
    <row r="425" customFormat="false" ht="12.75" hidden="false" customHeight="false" outlineLevel="0" collapsed="false">
      <c r="A425" s="13" t="n">
        <v>36621</v>
      </c>
      <c r="B425" s="1" t="n">
        <v>5.69799995422363</v>
      </c>
      <c r="C425" s="2" t="n">
        <v>13948.5400390625</v>
      </c>
      <c r="D425" s="1" t="n">
        <v>66.5625</v>
      </c>
      <c r="K425" s="13" t="n">
        <v>36621</v>
      </c>
      <c r="L425" s="1" t="n">
        <f aca="false">B424/100/250</f>
        <v>0.000226679992675781</v>
      </c>
      <c r="M425" s="1" t="n">
        <f aca="false">(C425-C424)/C424</f>
        <v>-0.00051802891781149</v>
      </c>
      <c r="N425" s="1" t="n">
        <f aca="false">(D425-D424)/D424</f>
        <v>0.0171919770773639</v>
      </c>
      <c r="O425" s="1" t="n">
        <f aca="false">M425-L425</f>
        <v>-0.000744708910487271</v>
      </c>
      <c r="P425" s="1" t="n">
        <f aca="false">N425-L425</f>
        <v>0.0169652970846881</v>
      </c>
      <c r="AH425" s="13" t="n">
        <v>36591</v>
      </c>
      <c r="AI425" s="19" t="n">
        <v>-0.00428044178666468</v>
      </c>
      <c r="AJ425" s="19" t="n">
        <v>0.00770439681522645</v>
      </c>
    </row>
    <row r="426" customFormat="false" ht="12.75" hidden="false" customHeight="false" outlineLevel="0" collapsed="false">
      <c r="A426" s="13" t="n">
        <v>36622</v>
      </c>
      <c r="B426" s="1" t="n">
        <v>5.72800016403198</v>
      </c>
      <c r="C426" s="2" t="n">
        <v>14146.66015625</v>
      </c>
      <c r="D426" s="1" t="n">
        <v>67.9375</v>
      </c>
      <c r="K426" s="13" t="n">
        <v>36622</v>
      </c>
      <c r="L426" s="1" t="n">
        <f aca="false">B425/100/250</f>
        <v>0.000227919998168945</v>
      </c>
      <c r="M426" s="1" t="n">
        <f aca="false">(C426-C425)/C425</f>
        <v>0.0142036454448043</v>
      </c>
      <c r="N426" s="1" t="n">
        <f aca="false">(D426-D425)/D425</f>
        <v>0.0206572769953052</v>
      </c>
      <c r="O426" s="1" t="n">
        <f aca="false">M426-L426</f>
        <v>0.0139757254466353</v>
      </c>
      <c r="P426" s="1" t="n">
        <f aca="false">N426-L426</f>
        <v>0.0204293569971362</v>
      </c>
      <c r="AH426" s="13" t="n">
        <v>36592</v>
      </c>
      <c r="AI426" s="19" t="n">
        <v>-0.0102362597313503</v>
      </c>
      <c r="AJ426" s="19" t="n">
        <v>0.0472833470123174</v>
      </c>
    </row>
    <row r="427" customFormat="false" ht="12.75" hidden="false" customHeight="false" outlineLevel="0" collapsed="false">
      <c r="A427" s="13" t="n">
        <v>36623</v>
      </c>
      <c r="B427" s="1" t="n">
        <v>5.71799993515015</v>
      </c>
      <c r="C427" s="2" t="n">
        <v>14341.1201171875</v>
      </c>
      <c r="D427" s="1" t="n">
        <v>71.5</v>
      </c>
      <c r="K427" s="13" t="n">
        <v>36623</v>
      </c>
      <c r="L427" s="1" t="n">
        <f aca="false">B426/100/250</f>
        <v>0.000229120006561279</v>
      </c>
      <c r="M427" s="1" t="n">
        <f aca="false">(C427-C426)/C426</f>
        <v>0.0137459979097319</v>
      </c>
      <c r="N427" s="1" t="n">
        <f aca="false">(D427-D426)/D426</f>
        <v>0.0524379024839006</v>
      </c>
      <c r="O427" s="1" t="n">
        <f aca="false">M427-L427</f>
        <v>0.0135168779031706</v>
      </c>
      <c r="P427" s="1" t="n">
        <f aca="false">N427-L427</f>
        <v>0.0522087824773394</v>
      </c>
      <c r="AH427" s="13" t="n">
        <v>36593</v>
      </c>
      <c r="AI427" s="19" t="n">
        <v>0.00285153570016688</v>
      </c>
      <c r="AJ427" s="19" t="n">
        <v>-0.0609215321982848</v>
      </c>
    </row>
    <row r="428" customFormat="false" ht="12.75" hidden="false" customHeight="false" outlineLevel="0" collapsed="false">
      <c r="A428" s="13" t="n">
        <v>36626</v>
      </c>
      <c r="B428" s="1" t="n">
        <v>5.68699979782105</v>
      </c>
      <c r="C428" s="2" t="n">
        <v>14083.1396484375</v>
      </c>
      <c r="D428" s="1" t="n">
        <v>70.25</v>
      </c>
      <c r="K428" s="13" t="n">
        <v>36626</v>
      </c>
      <c r="L428" s="1" t="n">
        <f aca="false">B427/100/250</f>
        <v>0.000228719997406006</v>
      </c>
      <c r="M428" s="1" t="n">
        <f aca="false">(C428-C427)/C427</f>
        <v>-0.0179888646522677</v>
      </c>
      <c r="N428" s="1" t="n">
        <f aca="false">(D428-D427)/D427</f>
        <v>-0.0174825174825175</v>
      </c>
      <c r="O428" s="1" t="n">
        <f aca="false">M428-L428</f>
        <v>-0.0182175846496737</v>
      </c>
      <c r="P428" s="1" t="n">
        <f aca="false">N428-L428</f>
        <v>-0.0177112374799235</v>
      </c>
      <c r="AH428" s="13" t="n">
        <v>36594</v>
      </c>
      <c r="AI428" s="19" t="n">
        <v>0.01174664868987</v>
      </c>
      <c r="AJ428" s="19" t="n">
        <v>-0.0305773798506771</v>
      </c>
    </row>
    <row r="429" customFormat="false" ht="12.75" hidden="false" customHeight="false" outlineLevel="0" collapsed="false">
      <c r="A429" s="13" t="n">
        <v>36627</v>
      </c>
      <c r="B429" s="1" t="n">
        <v>5.66699981689453</v>
      </c>
      <c r="C429" s="2" t="n">
        <v>13972.6103515625</v>
      </c>
      <c r="D429" s="1" t="n">
        <v>69.125</v>
      </c>
      <c r="K429" s="13" t="n">
        <v>36627</v>
      </c>
      <c r="L429" s="1" t="n">
        <f aca="false">B428/100/250</f>
        <v>0.000227479991912842</v>
      </c>
      <c r="M429" s="1" t="n">
        <f aca="false">(C429-C428)/C428</f>
        <v>-0.00784834203410481</v>
      </c>
      <c r="N429" s="1" t="n">
        <f aca="false">(D429-D428)/D428</f>
        <v>-0.0160142348754448</v>
      </c>
      <c r="O429" s="1" t="n">
        <f aca="false">M429-L429</f>
        <v>-0.00807582202601765</v>
      </c>
      <c r="P429" s="1" t="n">
        <f aca="false">N429-L429</f>
        <v>-0.0162417148673577</v>
      </c>
      <c r="AH429" s="13" t="n">
        <v>36595</v>
      </c>
      <c r="AI429" s="19" t="n">
        <v>-0.00196625630440666</v>
      </c>
      <c r="AJ429" s="19" t="n">
        <v>0.0349149317619679</v>
      </c>
    </row>
    <row r="430" customFormat="false" ht="12.75" hidden="false" customHeight="false" outlineLevel="0" collapsed="false">
      <c r="A430" s="13" t="n">
        <v>36628</v>
      </c>
      <c r="B430" s="1" t="n">
        <v>5.66300010681152</v>
      </c>
      <c r="C430" s="2" t="n">
        <v>13586.2900390625</v>
      </c>
      <c r="D430" s="1" t="n">
        <v>71.125</v>
      </c>
      <c r="K430" s="13" t="n">
        <v>36628</v>
      </c>
      <c r="L430" s="1" t="n">
        <f aca="false">B429/100/250</f>
        <v>0.000226679992675781</v>
      </c>
      <c r="M430" s="1" t="n">
        <f aca="false">(C430-C429)/C429</f>
        <v>-0.0276483994600765</v>
      </c>
      <c r="N430" s="1" t="n">
        <f aca="false">(D430-D429)/D429</f>
        <v>0.0289330922242315</v>
      </c>
      <c r="O430" s="1" t="n">
        <f aca="false">M430-L430</f>
        <v>-0.0278750794527523</v>
      </c>
      <c r="P430" s="1" t="n">
        <f aca="false">N430-L430</f>
        <v>0.0287064122315557</v>
      </c>
      <c r="AH430" s="13" t="n">
        <v>36598</v>
      </c>
      <c r="AI430" s="19" t="n">
        <v>-0.0066054919034145</v>
      </c>
      <c r="AJ430" s="19" t="n">
        <v>-0.0248146486389571</v>
      </c>
    </row>
    <row r="431" customFormat="false" ht="12.75" hidden="false" customHeight="false" outlineLevel="0" collapsed="false">
      <c r="A431" s="13" t="n">
        <v>36629</v>
      </c>
      <c r="B431" s="1" t="n">
        <v>5.64799976348877</v>
      </c>
      <c r="C431" s="2" t="n">
        <v>13335.4404296875</v>
      </c>
      <c r="D431" s="1" t="n">
        <v>73.8125</v>
      </c>
      <c r="K431" s="13" t="n">
        <v>36629</v>
      </c>
      <c r="L431" s="1" t="n">
        <f aca="false">B430/100/250</f>
        <v>0.000226520004272461</v>
      </c>
      <c r="M431" s="1" t="n">
        <f aca="false">(C431-C430)/C430</f>
        <v>-0.0184634369392801</v>
      </c>
      <c r="N431" s="1" t="n">
        <f aca="false">(D431-D430)/D430</f>
        <v>0.0377855887521968</v>
      </c>
      <c r="O431" s="1" t="n">
        <f aca="false">M431-L431</f>
        <v>-0.0186899569435526</v>
      </c>
      <c r="P431" s="1" t="n">
        <f aca="false">N431-L431</f>
        <v>0.0375590687479244</v>
      </c>
      <c r="AH431" s="13" t="n">
        <v>36599</v>
      </c>
      <c r="AI431" s="19" t="n">
        <v>-0.0106038166523445</v>
      </c>
      <c r="AJ431" s="19" t="n">
        <v>-0.00193434941344956</v>
      </c>
    </row>
    <row r="432" customFormat="false" ht="12.75" hidden="false" customHeight="false" outlineLevel="0" collapsed="false">
      <c r="A432" s="13" t="n">
        <v>36630</v>
      </c>
      <c r="B432" s="1" t="n">
        <v>5.64799976348877</v>
      </c>
      <c r="C432" s="2" t="n">
        <v>12474.650390625</v>
      </c>
      <c r="D432" s="1" t="n">
        <v>69.75</v>
      </c>
      <c r="K432" s="13" t="n">
        <v>36630</v>
      </c>
      <c r="L432" s="1" t="n">
        <f aca="false">B431/100/250</f>
        <v>0.000225919990539551</v>
      </c>
      <c r="M432" s="1" t="n">
        <f aca="false">(C432-C431)/C431</f>
        <v>-0.0645490520992618</v>
      </c>
      <c r="N432" s="1" t="n">
        <f aca="false">(D432-D431)/D431</f>
        <v>-0.0550381033022862</v>
      </c>
      <c r="O432" s="1" t="n">
        <f aca="false">M432-L432</f>
        <v>-0.0647749720898013</v>
      </c>
      <c r="P432" s="1" t="n">
        <f aca="false">N432-L432</f>
        <v>-0.0552640232928258</v>
      </c>
      <c r="AH432" s="13" t="n">
        <v>36600</v>
      </c>
      <c r="AI432" s="19" t="n">
        <v>0.00514606065335097</v>
      </c>
      <c r="AJ432" s="19" t="n">
        <v>0.0444822834270538</v>
      </c>
    </row>
    <row r="433" customFormat="false" ht="12.75" hidden="false" customHeight="false" outlineLevel="0" collapsed="false">
      <c r="A433" s="13" t="n">
        <v>36633</v>
      </c>
      <c r="B433" s="1" t="n">
        <v>5.64300012588501</v>
      </c>
      <c r="C433" s="2" t="n">
        <v>12849.4599609375</v>
      </c>
      <c r="D433" s="1" t="n">
        <v>66.75</v>
      </c>
      <c r="K433" s="13" t="n">
        <v>36633</v>
      </c>
      <c r="L433" s="1" t="n">
        <f aca="false">B432/100/250</f>
        <v>0.000225919990539551</v>
      </c>
      <c r="M433" s="1" t="n">
        <f aca="false">(C433-C432)/C432</f>
        <v>0.0300456973603187</v>
      </c>
      <c r="N433" s="1" t="n">
        <f aca="false">(D433-D432)/D432</f>
        <v>-0.043010752688172</v>
      </c>
      <c r="O433" s="1" t="n">
        <f aca="false">M433-L433</f>
        <v>0.0298197773697791</v>
      </c>
      <c r="P433" s="1" t="n">
        <f aca="false">N433-L433</f>
        <v>-0.0432366726787116</v>
      </c>
      <c r="AH433" s="13" t="n">
        <v>36601</v>
      </c>
      <c r="AI433" s="19" t="n">
        <v>0.0207637607979835</v>
      </c>
      <c r="AJ433" s="19" t="n">
        <v>-0.00637916865827348</v>
      </c>
    </row>
    <row r="434" customFormat="false" ht="12.75" hidden="false" customHeight="false" outlineLevel="0" collapsed="false">
      <c r="A434" s="13" t="n">
        <v>36634</v>
      </c>
      <c r="B434" s="1" t="n">
        <v>5.64799976348877</v>
      </c>
      <c r="C434" s="2" t="n">
        <v>13328.9599609375</v>
      </c>
      <c r="D434" s="1" t="n">
        <v>68</v>
      </c>
      <c r="K434" s="13" t="n">
        <v>36634</v>
      </c>
      <c r="L434" s="1" t="n">
        <f aca="false">B433/100/250</f>
        <v>0.0002257200050354</v>
      </c>
      <c r="M434" s="1" t="n">
        <f aca="false">(C434-C433)/C433</f>
        <v>0.037316743385145</v>
      </c>
      <c r="N434" s="1" t="n">
        <f aca="false">(D434-D433)/D433</f>
        <v>0.0187265917602996</v>
      </c>
      <c r="O434" s="1" t="n">
        <f aca="false">M434-L434</f>
        <v>0.0370910233801096</v>
      </c>
      <c r="P434" s="1" t="n">
        <f aca="false">N434-L434</f>
        <v>0.0185008717552642</v>
      </c>
      <c r="AH434" s="13" t="n">
        <v>36602</v>
      </c>
      <c r="AI434" s="19" t="n">
        <v>0.00230011759199487</v>
      </c>
      <c r="AJ434" s="19" t="n">
        <v>-0.00522826762006569</v>
      </c>
    </row>
    <row r="435" customFormat="false" ht="12.75" hidden="false" customHeight="false" outlineLevel="0" collapsed="false">
      <c r="A435" s="13" t="n">
        <v>36635</v>
      </c>
      <c r="B435" s="1" t="n">
        <v>5.64400005340576</v>
      </c>
      <c r="C435" s="2" t="n">
        <v>13221.419921875</v>
      </c>
      <c r="D435" s="1" t="n">
        <v>70.5</v>
      </c>
      <c r="K435" s="13" t="n">
        <v>36635</v>
      </c>
      <c r="L435" s="1" t="n">
        <f aca="false">B434/100/250</f>
        <v>0.000225919990539551</v>
      </c>
      <c r="M435" s="1" t="n">
        <f aca="false">(C435-C434)/C434</f>
        <v>-0.00806814930629712</v>
      </c>
      <c r="N435" s="1" t="n">
        <f aca="false">(D435-D434)/D434</f>
        <v>0.0367647058823529</v>
      </c>
      <c r="O435" s="1" t="n">
        <f aca="false">M435-L435</f>
        <v>-0.00829406929683667</v>
      </c>
      <c r="P435" s="1" t="n">
        <f aca="false">N435-L435</f>
        <v>0.0365387858918134</v>
      </c>
      <c r="AH435" s="13" t="n">
        <v>36605</v>
      </c>
      <c r="AI435" s="19" t="n">
        <v>-0.00749841268960232</v>
      </c>
      <c r="AJ435" s="19" t="n">
        <v>-0.00265786514006024</v>
      </c>
    </row>
    <row r="436" customFormat="false" ht="12.75" hidden="false" customHeight="false" outlineLevel="0" collapsed="false">
      <c r="A436" s="13" t="n">
        <v>36636</v>
      </c>
      <c r="B436" s="1" t="n">
        <v>5.62900018692017</v>
      </c>
      <c r="C436" s="2" t="n">
        <v>13249.4404296875</v>
      </c>
      <c r="D436" s="1" t="n">
        <v>71</v>
      </c>
      <c r="K436" s="13" t="n">
        <v>36636</v>
      </c>
      <c r="L436" s="1" t="n">
        <f aca="false">B435/100/250</f>
        <v>0.00022576000213623</v>
      </c>
      <c r="M436" s="1" t="n">
        <f aca="false">(C436-C435)/C435</f>
        <v>0.00211932666673265</v>
      </c>
      <c r="N436" s="1" t="n">
        <f aca="false">(D436-D435)/D435</f>
        <v>0.00709219858156028</v>
      </c>
      <c r="O436" s="1" t="n">
        <f aca="false">M436-L436</f>
        <v>0.00189356666459642</v>
      </c>
      <c r="P436" s="1" t="n">
        <f aca="false">N436-L436</f>
        <v>0.00686643857942405</v>
      </c>
      <c r="AH436" s="13" t="n">
        <v>36606</v>
      </c>
      <c r="AI436" s="19" t="n">
        <v>0.00986981554823795</v>
      </c>
      <c r="AJ436" s="19" t="n">
        <v>0.0363887728928127</v>
      </c>
    </row>
    <row r="437" customFormat="false" ht="12.75" hidden="false" customHeight="false" outlineLevel="0" collapsed="false">
      <c r="A437" s="13" t="n">
        <v>36640</v>
      </c>
      <c r="B437" s="1" t="n">
        <v>5.5939998626709</v>
      </c>
      <c r="C437" s="2" t="n">
        <v>13126.5400390625</v>
      </c>
      <c r="D437" s="1" t="n">
        <v>70.5</v>
      </c>
      <c r="K437" s="13" t="n">
        <v>36640</v>
      </c>
      <c r="L437" s="1" t="n">
        <f aca="false">B436/100/250</f>
        <v>0.000225160007476807</v>
      </c>
      <c r="M437" s="1" t="n">
        <f aca="false">(C437-C436)/C436</f>
        <v>-0.00927589291617342</v>
      </c>
      <c r="N437" s="1" t="n">
        <f aca="false">(D437-D436)/D436</f>
        <v>-0.00704225352112676</v>
      </c>
      <c r="O437" s="1" t="n">
        <f aca="false">M437-L437</f>
        <v>-0.00950105292365023</v>
      </c>
      <c r="P437" s="1" t="n">
        <f aca="false">N437-L437</f>
        <v>-0.00726741352860357</v>
      </c>
      <c r="AH437" s="13" t="n">
        <v>36607</v>
      </c>
      <c r="AI437" s="19" t="n">
        <v>0.00572950233819847</v>
      </c>
      <c r="AJ437" s="19" t="n">
        <v>0.0402078250427628</v>
      </c>
    </row>
    <row r="438" customFormat="false" ht="12.75" hidden="false" customHeight="false" outlineLevel="0" collapsed="false">
      <c r="A438" s="13" t="n">
        <v>36641</v>
      </c>
      <c r="B438" s="1" t="n">
        <v>5.63100004196167</v>
      </c>
      <c r="C438" s="2" t="n">
        <v>13608.0302734375</v>
      </c>
      <c r="D438" s="1" t="n">
        <v>73.75</v>
      </c>
      <c r="K438" s="13" t="n">
        <v>36641</v>
      </c>
      <c r="L438" s="1" t="n">
        <f aca="false">B437/100/250</f>
        <v>0.000223759994506836</v>
      </c>
      <c r="M438" s="1" t="n">
        <f aca="false">(C438-C437)/C437</f>
        <v>0.0366806662640849</v>
      </c>
      <c r="N438" s="1" t="n">
        <f aca="false">(D438-D437)/D437</f>
        <v>0.0460992907801418</v>
      </c>
      <c r="O438" s="1" t="n">
        <f aca="false">M438-L438</f>
        <v>0.0364569062695781</v>
      </c>
      <c r="P438" s="1" t="n">
        <f aca="false">N438-L438</f>
        <v>0.045875530785635</v>
      </c>
      <c r="AH438" s="13" t="n">
        <v>36608</v>
      </c>
      <c r="AI438" s="19" t="n">
        <v>0.00691383404030412</v>
      </c>
      <c r="AJ438" s="19" t="n">
        <v>-0.0346203364602992</v>
      </c>
    </row>
    <row r="439" customFormat="false" ht="12.75" hidden="false" customHeight="false" outlineLevel="0" collapsed="false">
      <c r="A439" s="13" t="n">
        <v>36642</v>
      </c>
      <c r="B439" s="1" t="n">
        <v>5.58799982070923</v>
      </c>
      <c r="C439" s="2" t="n">
        <v>13449.26953125</v>
      </c>
      <c r="D439" s="1" t="n">
        <v>72.9375</v>
      </c>
      <c r="K439" s="13" t="n">
        <v>36642</v>
      </c>
      <c r="L439" s="1" t="n">
        <f aca="false">B438/100/250</f>
        <v>0.000225240001678467</v>
      </c>
      <c r="M439" s="1" t="n">
        <f aca="false">(C439-C438)/C438</f>
        <v>-0.0116666952525375</v>
      </c>
      <c r="N439" s="1" t="n">
        <f aca="false">(D439-D438)/D438</f>
        <v>-0.0110169491525424</v>
      </c>
      <c r="O439" s="1" t="n">
        <f aca="false">M439-L439</f>
        <v>-0.011891935254216</v>
      </c>
      <c r="P439" s="1" t="n">
        <f aca="false">N439-L439</f>
        <v>-0.0112421891542208</v>
      </c>
      <c r="AH439" s="13" t="n">
        <v>36609</v>
      </c>
      <c r="AI439" s="19" t="n">
        <v>0.000455392288487846</v>
      </c>
      <c r="AJ439" s="19" t="n">
        <v>-0.0143830224216595</v>
      </c>
    </row>
    <row r="440" customFormat="false" ht="12.75" hidden="false" customHeight="false" outlineLevel="0" collapsed="false">
      <c r="A440" s="13" t="n">
        <v>36643</v>
      </c>
      <c r="B440" s="1" t="n">
        <v>5.58699989318848</v>
      </c>
      <c r="C440" s="2" t="n">
        <v>13545.330078125</v>
      </c>
      <c r="D440" s="1" t="n">
        <v>71.9375</v>
      </c>
      <c r="K440" s="13" t="n">
        <v>36643</v>
      </c>
      <c r="L440" s="1" t="n">
        <f aca="false">B439/100/250</f>
        <v>0.000223519992828369</v>
      </c>
      <c r="M440" s="1" t="n">
        <f aca="false">(C440-C439)/C439</f>
        <v>0.00714243600009643</v>
      </c>
      <c r="N440" s="1" t="n">
        <f aca="false">(D440-D439)/D439</f>
        <v>-0.0137103684661525</v>
      </c>
      <c r="O440" s="1" t="n">
        <f aca="false">M440-L440</f>
        <v>0.00691891600726806</v>
      </c>
      <c r="P440" s="1" t="n">
        <f aca="false">N440-L440</f>
        <v>-0.0139338884589809</v>
      </c>
      <c r="AH440" s="13" t="n">
        <v>36612</v>
      </c>
      <c r="AI440" s="19" t="n">
        <v>-0.00165937511297746</v>
      </c>
      <c r="AJ440" s="19" t="n">
        <v>0.0474371595537598</v>
      </c>
    </row>
    <row r="441" customFormat="false" ht="12.75" hidden="false" customHeight="false" outlineLevel="0" collapsed="false">
      <c r="A441" s="13" t="n">
        <v>36644</v>
      </c>
      <c r="B441" s="1" t="n">
        <v>5.65199995040894</v>
      </c>
      <c r="C441" s="2" t="n">
        <v>13541.7001953125</v>
      </c>
      <c r="D441" s="1" t="n">
        <v>69.6875</v>
      </c>
      <c r="K441" s="13" t="n">
        <v>36644</v>
      </c>
      <c r="L441" s="1" t="n">
        <f aca="false">B440/100/250</f>
        <v>0.000223479995727539</v>
      </c>
      <c r="M441" s="1" t="n">
        <f aca="false">(C441-C440)/C440</f>
        <v>-0.000267980388190176</v>
      </c>
      <c r="N441" s="1" t="n">
        <f aca="false">(D441-D440)/D440</f>
        <v>-0.0312771503040834</v>
      </c>
      <c r="O441" s="1" t="n">
        <f aca="false">M441-L441</f>
        <v>-0.000491460383917715</v>
      </c>
      <c r="P441" s="1" t="n">
        <f aca="false">N441-L441</f>
        <v>-0.031500630299811</v>
      </c>
      <c r="AH441" s="13" t="n">
        <v>36613</v>
      </c>
      <c r="AI441" s="19" t="n">
        <v>-0.00646996583304433</v>
      </c>
      <c r="AJ441" s="19" t="n">
        <v>-0.0269524949086556</v>
      </c>
    </row>
    <row r="442" customFormat="false" ht="12.75" hidden="false" customHeight="false" outlineLevel="0" collapsed="false">
      <c r="A442" s="13" t="n">
        <v>36647</v>
      </c>
      <c r="B442" s="1" t="n">
        <v>5.63700008392334</v>
      </c>
      <c r="C442" s="2" t="n">
        <v>13726.8203125</v>
      </c>
      <c r="D442" s="1" t="n">
        <v>72.3125</v>
      </c>
      <c r="K442" s="13" t="n">
        <v>36647</v>
      </c>
      <c r="L442" s="1" t="n">
        <f aca="false">B441/100/250</f>
        <v>0.000226079998016357</v>
      </c>
      <c r="M442" s="1" t="n">
        <f aca="false">(C442-C441)/C441</f>
        <v>0.0136703748065239</v>
      </c>
      <c r="N442" s="1" t="n">
        <f aca="false">(D442-D441)/D441</f>
        <v>0.0376681614349776</v>
      </c>
      <c r="O442" s="1" t="n">
        <f aca="false">M442-L442</f>
        <v>0.0134442948085076</v>
      </c>
      <c r="P442" s="1" t="n">
        <f aca="false">N442-L442</f>
        <v>0.0374420814369612</v>
      </c>
      <c r="AH442" s="13" t="n">
        <v>36614</v>
      </c>
      <c r="AI442" s="19" t="n">
        <v>-0.00419684004397579</v>
      </c>
      <c r="AJ442" s="19" t="n">
        <v>0.0546119768648058</v>
      </c>
    </row>
    <row r="443" customFormat="false" ht="12.75" hidden="false" customHeight="false" outlineLevel="0" collapsed="false">
      <c r="A443" s="13" t="n">
        <v>36648</v>
      </c>
      <c r="B443" s="1" t="n">
        <v>5.74599981307983</v>
      </c>
      <c r="C443" s="2" t="n">
        <v>13457.900390625</v>
      </c>
      <c r="D443" s="1" t="n">
        <v>76</v>
      </c>
      <c r="K443" s="13" t="n">
        <v>36648</v>
      </c>
      <c r="L443" s="1" t="n">
        <f aca="false">B442/100/250</f>
        <v>0.000225480003356934</v>
      </c>
      <c r="M443" s="1" t="n">
        <f aca="false">(C443-C442)/C442</f>
        <v>-0.0195908386467414</v>
      </c>
      <c r="N443" s="1" t="n">
        <f aca="false">(D443-D442)/D442</f>
        <v>0.0509939498703544</v>
      </c>
      <c r="O443" s="1" t="n">
        <f aca="false">M443-L443</f>
        <v>-0.0198163186500983</v>
      </c>
      <c r="P443" s="1" t="n">
        <f aca="false">N443-L443</f>
        <v>0.0507684698669974</v>
      </c>
      <c r="AH443" s="13" t="n">
        <v>36615</v>
      </c>
      <c r="AI443" s="19" t="n">
        <v>-0.00845389341234816</v>
      </c>
      <c r="AJ443" s="19" t="n">
        <v>-0.0497813225356694</v>
      </c>
    </row>
    <row r="444" customFormat="false" ht="12.75" hidden="false" customHeight="false" outlineLevel="0" collapsed="false">
      <c r="A444" s="13" t="n">
        <v>36649</v>
      </c>
      <c r="B444" s="1" t="n">
        <v>5.7480001449585</v>
      </c>
      <c r="C444" s="2" t="n">
        <v>13179.240234375</v>
      </c>
      <c r="D444" s="1" t="n">
        <v>74.625</v>
      </c>
      <c r="K444" s="13" t="n">
        <v>36649</v>
      </c>
      <c r="L444" s="1" t="n">
        <f aca="false">B443/100/250</f>
        <v>0.000229839992523193</v>
      </c>
      <c r="M444" s="1" t="n">
        <f aca="false">(C444-C443)/C443</f>
        <v>-0.0207060647026426</v>
      </c>
      <c r="N444" s="1" t="n">
        <f aca="false">(D444-D443)/D443</f>
        <v>-0.0180921052631579</v>
      </c>
      <c r="O444" s="1" t="n">
        <f aca="false">M444-L444</f>
        <v>-0.0209359046951658</v>
      </c>
      <c r="P444" s="1" t="n">
        <f aca="false">N444-L444</f>
        <v>-0.0183219452556811</v>
      </c>
      <c r="AH444" s="13" t="n">
        <v>36616</v>
      </c>
      <c r="AI444" s="19" t="n">
        <v>0.00538645886617096</v>
      </c>
      <c r="AJ444" s="19" t="n">
        <v>0.0334138821314042</v>
      </c>
    </row>
    <row r="445" customFormat="false" ht="12.75" hidden="false" customHeight="false" outlineLevel="0" collapsed="false">
      <c r="A445" s="13" t="n">
        <v>36650</v>
      </c>
      <c r="B445" s="1" t="n">
        <v>5.74200010299683</v>
      </c>
      <c r="C445" s="2" t="n">
        <v>13181.759765625</v>
      </c>
      <c r="D445" s="1" t="n">
        <v>74.375</v>
      </c>
      <c r="K445" s="13" t="n">
        <v>36650</v>
      </c>
      <c r="L445" s="1" t="n">
        <f aca="false">B444/100/250</f>
        <v>0.00022992000579834</v>
      </c>
      <c r="M445" s="1" t="n">
        <f aca="false">(C445-C444)/C444</f>
        <v>0.000191174241093837</v>
      </c>
      <c r="N445" s="1" t="n">
        <f aca="false">(D445-D444)/D444</f>
        <v>-0.0033500837520938</v>
      </c>
      <c r="O445" s="1" t="n">
        <f aca="false">M445-L445</f>
        <v>-3.87457647045031E-005</v>
      </c>
      <c r="P445" s="1" t="n">
        <f aca="false">N445-L445</f>
        <v>-0.00358000375789214</v>
      </c>
      <c r="AH445" s="13" t="n">
        <v>36619</v>
      </c>
      <c r="AI445" s="19" t="n">
        <v>-0.00595461056789975</v>
      </c>
      <c r="AJ445" s="19" t="n">
        <v>-0.0118036848004923</v>
      </c>
    </row>
    <row r="446" customFormat="false" ht="12.75" hidden="false" customHeight="false" outlineLevel="0" collapsed="false">
      <c r="A446" s="13" t="n">
        <v>36651</v>
      </c>
      <c r="B446" s="1" t="n">
        <v>5.78800010681152</v>
      </c>
      <c r="C446" s="2" t="n">
        <v>13385.830078125</v>
      </c>
      <c r="D446" s="1" t="n">
        <v>74.25</v>
      </c>
      <c r="K446" s="13" t="n">
        <v>36651</v>
      </c>
      <c r="L446" s="1" t="n">
        <f aca="false">B445/100/250</f>
        <v>0.000229680004119873</v>
      </c>
      <c r="M446" s="1" t="n">
        <f aca="false">(C446-C445)/C445</f>
        <v>0.0154812647270487</v>
      </c>
      <c r="N446" s="1" t="n">
        <f aca="false">(D446-D445)/D445</f>
        <v>-0.00168067226890756</v>
      </c>
      <c r="O446" s="1" t="n">
        <f aca="false">M446-L446</f>
        <v>0.0152515847229288</v>
      </c>
      <c r="P446" s="1" t="n">
        <f aca="false">N446-L446</f>
        <v>-0.00191035227302744</v>
      </c>
      <c r="AH446" s="13" t="n">
        <v>36620</v>
      </c>
      <c r="AI446" s="19" t="n">
        <v>-0.00573154983252192</v>
      </c>
      <c r="AJ446" s="19" t="n">
        <v>-0.104944947522982</v>
      </c>
    </row>
    <row r="447" customFormat="false" ht="12.75" hidden="false" customHeight="false" outlineLevel="0" collapsed="false">
      <c r="A447" s="13" t="n">
        <v>36654</v>
      </c>
      <c r="B447" s="1" t="n">
        <v>5.65499973297119</v>
      </c>
      <c r="C447" s="2" t="n">
        <v>13264.23046875</v>
      </c>
      <c r="D447" s="1" t="n">
        <v>75.125</v>
      </c>
      <c r="K447" s="13" t="n">
        <v>36654</v>
      </c>
      <c r="L447" s="1" t="n">
        <f aca="false">B446/100/250</f>
        <v>0.000231520004272461</v>
      </c>
      <c r="M447" s="1" t="n">
        <f aca="false">(C447-C446)/C446</f>
        <v>-0.00908420386821711</v>
      </c>
      <c r="N447" s="1" t="n">
        <f aca="false">(D447-D446)/D446</f>
        <v>0.0117845117845118</v>
      </c>
      <c r="O447" s="1" t="n">
        <f aca="false">M447-L447</f>
        <v>-0.00931572387248957</v>
      </c>
      <c r="P447" s="1" t="n">
        <f aca="false">N447-L447</f>
        <v>0.0115529917802393</v>
      </c>
      <c r="AH447" s="13" t="n">
        <v>36621</v>
      </c>
      <c r="AI447" s="19" t="n">
        <v>-0.000356526239545144</v>
      </c>
      <c r="AJ447" s="19" t="n">
        <v>0.0173218233242333</v>
      </c>
    </row>
    <row r="448" customFormat="false" ht="12.75" hidden="false" customHeight="false" outlineLevel="0" collapsed="false">
      <c r="A448" s="13" t="n">
        <v>36655</v>
      </c>
      <c r="B448" s="1" t="n">
        <v>5.96199989318848</v>
      </c>
      <c r="C448" s="2" t="n">
        <v>13119.2802734375</v>
      </c>
      <c r="D448" s="1" t="n">
        <v>72.5625</v>
      </c>
      <c r="K448" s="13" t="n">
        <v>36655</v>
      </c>
      <c r="L448" s="1" t="n">
        <f aca="false">B447/100/250</f>
        <v>0.000226199989318848</v>
      </c>
      <c r="M448" s="1" t="n">
        <f aca="false">(C448-C447)/C447</f>
        <v>-0.0109279008423441</v>
      </c>
      <c r="N448" s="1" t="n">
        <f aca="false">(D448-D447)/D447</f>
        <v>-0.0341098169717138</v>
      </c>
      <c r="O448" s="1" t="n">
        <f aca="false">M448-L448</f>
        <v>-0.011154100831663</v>
      </c>
      <c r="P448" s="1" t="n">
        <f aca="false">N448-L448</f>
        <v>-0.0343360169610327</v>
      </c>
      <c r="AH448" s="13" t="n">
        <v>36622</v>
      </c>
      <c r="AI448" s="19" t="n">
        <v>0.00669081941713846</v>
      </c>
      <c r="AJ448" s="19" t="n">
        <v>0.0137385375799978</v>
      </c>
    </row>
    <row r="449" customFormat="false" ht="12.75" hidden="false" customHeight="false" outlineLevel="0" collapsed="false">
      <c r="A449" s="13" t="n">
        <v>36656</v>
      </c>
      <c r="B449" s="1" t="n">
        <v>5.92799997329712</v>
      </c>
      <c r="C449" s="2" t="n">
        <v>12789</v>
      </c>
      <c r="D449" s="1" t="n">
        <v>74.75</v>
      </c>
      <c r="K449" s="13" t="n">
        <v>36656</v>
      </c>
      <c r="L449" s="1" t="n">
        <f aca="false">B448/100/250</f>
        <v>0.000238479995727539</v>
      </c>
      <c r="M449" s="1" t="n">
        <f aca="false">(C449-C448)/C448</f>
        <v>-0.025175182369281</v>
      </c>
      <c r="N449" s="1" t="n">
        <f aca="false">(D449-D448)/D448</f>
        <v>0.0301464254952627</v>
      </c>
      <c r="O449" s="1" t="n">
        <f aca="false">M449-L449</f>
        <v>-0.0254136623650086</v>
      </c>
      <c r="P449" s="1" t="n">
        <f aca="false">N449-L449</f>
        <v>0.0299079454995352</v>
      </c>
      <c r="AH449" s="13" t="n">
        <v>36623</v>
      </c>
      <c r="AI449" s="19" t="n">
        <v>0.0064711480973889</v>
      </c>
      <c r="AJ449" s="19" t="n">
        <v>0.0457376343799505</v>
      </c>
    </row>
    <row r="450" customFormat="false" ht="12.75" hidden="false" customHeight="false" outlineLevel="0" collapsed="false">
      <c r="A450" s="13" t="n">
        <v>36657</v>
      </c>
      <c r="B450" s="1" t="n">
        <v>5.84700012207031</v>
      </c>
      <c r="C450" s="2" t="n">
        <v>13041.3896484375</v>
      </c>
      <c r="D450" s="1" t="n">
        <v>77</v>
      </c>
      <c r="K450" s="13" t="n">
        <v>36657</v>
      </c>
      <c r="L450" s="1" t="n">
        <f aca="false">B449/100/250</f>
        <v>0.000237119998931885</v>
      </c>
      <c r="M450" s="1" t="n">
        <f aca="false">(C450-C449)/C449</f>
        <v>0.0197349009646962</v>
      </c>
      <c r="N450" s="1" t="n">
        <f aca="false">(D450-D449)/D449</f>
        <v>0.0301003344481605</v>
      </c>
      <c r="O450" s="1" t="n">
        <f aca="false">M450-L450</f>
        <v>0.0194977809657643</v>
      </c>
      <c r="P450" s="1" t="n">
        <f aca="false">N450-L450</f>
        <v>0.0298632144492287</v>
      </c>
      <c r="AH450" s="13" t="n">
        <v>36626</v>
      </c>
      <c r="AI450" s="19" t="n">
        <v>-0.00872159156051152</v>
      </c>
      <c r="AJ450" s="19" t="n">
        <v>-0.00898964591941197</v>
      </c>
    </row>
    <row r="451" customFormat="false" ht="12.75" hidden="false" customHeight="false" outlineLevel="0" collapsed="false">
      <c r="A451" s="13" t="n">
        <v>36658</v>
      </c>
      <c r="B451" s="1" t="n">
        <v>5.94700002670288</v>
      </c>
      <c r="C451" s="2" t="n">
        <v>13151.1201171875</v>
      </c>
      <c r="D451" s="1" t="n">
        <v>75.5625</v>
      </c>
      <c r="K451" s="13" t="n">
        <v>36658</v>
      </c>
      <c r="L451" s="1" t="n">
        <f aca="false">B450/100/250</f>
        <v>0.000233880004882813</v>
      </c>
      <c r="M451" s="1" t="n">
        <f aca="false">(C451-C450)/C450</f>
        <v>0.0084140165816721</v>
      </c>
      <c r="N451" s="1" t="n">
        <f aca="false">(D451-D450)/D450</f>
        <v>-0.0186688311688312</v>
      </c>
      <c r="O451" s="1" t="n">
        <f aca="false">M451-L451</f>
        <v>0.00818013657678929</v>
      </c>
      <c r="P451" s="1" t="n">
        <f aca="false">N451-L451</f>
        <v>-0.018902711173714</v>
      </c>
      <c r="AH451" s="13" t="n">
        <v>36627</v>
      </c>
      <c r="AI451" s="19" t="n">
        <v>-0.00386626562086923</v>
      </c>
      <c r="AJ451" s="19" t="n">
        <v>-0.0123754492464885</v>
      </c>
    </row>
    <row r="452" customFormat="false" ht="12.75" hidden="false" customHeight="false" outlineLevel="0" collapsed="false">
      <c r="A452" s="13" t="n">
        <v>36661</v>
      </c>
      <c r="B452" s="1" t="n">
        <v>5.91699981689453</v>
      </c>
      <c r="C452" s="2" t="n">
        <v>13437.650390625</v>
      </c>
      <c r="D452" s="1" t="n">
        <v>76.9375</v>
      </c>
      <c r="K452" s="13" t="n">
        <v>36661</v>
      </c>
      <c r="L452" s="1" t="n">
        <f aca="false">B451/100/250</f>
        <v>0.000237880001068115</v>
      </c>
      <c r="M452" s="1" t="n">
        <f aca="false">(C452-C451)/C451</f>
        <v>0.0217875185447532</v>
      </c>
      <c r="N452" s="1" t="n">
        <f aca="false">(D452-D451)/D451</f>
        <v>0.0181968569065343</v>
      </c>
      <c r="O452" s="1" t="n">
        <f aca="false">M452-L452</f>
        <v>0.0215496385436851</v>
      </c>
      <c r="P452" s="1" t="n">
        <f aca="false">N452-L452</f>
        <v>0.0179589769054662</v>
      </c>
      <c r="AH452" s="13" t="n">
        <v>36628</v>
      </c>
      <c r="AI452" s="19" t="n">
        <v>-0.0133450763303063</v>
      </c>
      <c r="AJ452" s="19" t="n">
        <v>0.042051488561862</v>
      </c>
    </row>
    <row r="453" customFormat="false" ht="12.75" hidden="false" customHeight="false" outlineLevel="0" collapsed="false">
      <c r="A453" s="13" t="n">
        <v>36662</v>
      </c>
      <c r="B453" s="1" t="n">
        <v>5.99900007247925</v>
      </c>
      <c r="C453" s="2" t="n">
        <v>13601.3798828125</v>
      </c>
      <c r="D453" s="1" t="n">
        <v>77.875</v>
      </c>
      <c r="K453" s="13" t="n">
        <v>36662</v>
      </c>
      <c r="L453" s="1" t="n">
        <f aca="false">B452/100/250</f>
        <v>0.000236679992675781</v>
      </c>
      <c r="M453" s="1" t="n">
        <f aca="false">(C453-C452)/C452</f>
        <v>0.0121843839829118</v>
      </c>
      <c r="N453" s="1" t="n">
        <f aca="false">(D453-D452)/D452</f>
        <v>0.0121852152721365</v>
      </c>
      <c r="O453" s="1" t="n">
        <f aca="false">M453-L453</f>
        <v>0.011947703990236</v>
      </c>
      <c r="P453" s="1" t="n">
        <f aca="false">N453-L453</f>
        <v>0.0119485352794607</v>
      </c>
      <c r="AH453" s="13" t="n">
        <v>36629</v>
      </c>
      <c r="AI453" s="19" t="n">
        <v>-0.00894773779728978</v>
      </c>
      <c r="AJ453" s="19" t="n">
        <v>0.0465068065452142</v>
      </c>
    </row>
    <row r="454" customFormat="false" ht="12.75" hidden="false" customHeight="false" outlineLevel="0" collapsed="false">
      <c r="A454" s="13" t="n">
        <v>36663</v>
      </c>
      <c r="B454" s="1" t="n">
        <v>5.86999988555908</v>
      </c>
      <c r="C454" s="2" t="n">
        <v>13417.6103515625</v>
      </c>
      <c r="D454" s="1" t="n">
        <v>77.5</v>
      </c>
      <c r="K454" s="13" t="n">
        <v>36663</v>
      </c>
      <c r="L454" s="1" t="n">
        <f aca="false">B453/100/250</f>
        <v>0.00023996000289917</v>
      </c>
      <c r="M454" s="1" t="n">
        <f aca="false">(C454-C453)/C453</f>
        <v>-0.0135110946707857</v>
      </c>
      <c r="N454" s="1" t="n">
        <f aca="false">(D454-D453)/D453</f>
        <v>-0.00481540930979133</v>
      </c>
      <c r="O454" s="1" t="n">
        <f aca="false">M454-L454</f>
        <v>-0.0137510546736849</v>
      </c>
      <c r="P454" s="1" t="n">
        <f aca="false">N454-L454</f>
        <v>-0.0050553693126905</v>
      </c>
      <c r="AH454" s="13" t="n">
        <v>36630</v>
      </c>
      <c r="AI454" s="19" t="n">
        <v>-0.0310107437827054</v>
      </c>
      <c r="AJ454" s="19" t="n">
        <v>-0.0242532795101203</v>
      </c>
    </row>
    <row r="455" customFormat="false" ht="12.75" hidden="false" customHeight="false" outlineLevel="0" collapsed="false">
      <c r="A455" s="13" t="n">
        <v>36664</v>
      </c>
      <c r="B455" s="1" t="n">
        <v>5.74900007247925</v>
      </c>
      <c r="C455" s="2" t="n">
        <v>13280.599609375</v>
      </c>
      <c r="D455" s="1" t="n">
        <v>77.125</v>
      </c>
      <c r="K455" s="13" t="n">
        <v>36664</v>
      </c>
      <c r="L455" s="1" t="n">
        <f aca="false">B454/100/250</f>
        <v>0.000234799995422363</v>
      </c>
      <c r="M455" s="1" t="n">
        <f aca="false">(C455-C454)/C454</f>
        <v>-0.010211262557013</v>
      </c>
      <c r="N455" s="1" t="n">
        <f aca="false">(D455-D454)/D454</f>
        <v>-0.00483870967741936</v>
      </c>
      <c r="O455" s="1" t="n">
        <f aca="false">M455-L455</f>
        <v>-0.0104460625524354</v>
      </c>
      <c r="P455" s="1" t="n">
        <f aca="false">N455-L455</f>
        <v>-0.00507350967284172</v>
      </c>
      <c r="AH455" s="13" t="n">
        <v>36633</v>
      </c>
      <c r="AI455" s="19" t="n">
        <v>0.0142760922287937</v>
      </c>
      <c r="AJ455" s="19" t="n">
        <v>-0.0575127649075053</v>
      </c>
    </row>
    <row r="456" customFormat="false" ht="12.75" hidden="false" customHeight="false" outlineLevel="0" collapsed="false">
      <c r="A456" s="13" t="n">
        <v>36665</v>
      </c>
      <c r="B456" s="1" t="n">
        <v>5.73999977111816</v>
      </c>
      <c r="C456" s="2" t="n">
        <v>12980.740234375</v>
      </c>
      <c r="D456" s="1" t="n">
        <v>76.625</v>
      </c>
      <c r="K456" s="13" t="n">
        <v>36665</v>
      </c>
      <c r="L456" s="1" t="n">
        <f aca="false">B455/100/250</f>
        <v>0.00022996000289917</v>
      </c>
      <c r="M456" s="1" t="n">
        <f aca="false">(C456-C455)/C455</f>
        <v>-0.0225787527536275</v>
      </c>
      <c r="N456" s="1" t="n">
        <f aca="false">(D456-D455)/D455</f>
        <v>-0.00648298217179903</v>
      </c>
      <c r="O456" s="1" t="n">
        <f aca="false">M456-L456</f>
        <v>-0.0228087127565267</v>
      </c>
      <c r="P456" s="1" t="n">
        <f aca="false">N456-L456</f>
        <v>-0.0067129421746982</v>
      </c>
      <c r="AH456" s="13" t="n">
        <v>36634</v>
      </c>
      <c r="AI456" s="19" t="n">
        <v>0.0177571704868402</v>
      </c>
      <c r="AJ456" s="19" t="n">
        <v>0.000743701268424046</v>
      </c>
    </row>
    <row r="457" customFormat="false" ht="12.75" hidden="false" customHeight="false" outlineLevel="0" collapsed="false">
      <c r="A457" s="13" t="n">
        <v>36668</v>
      </c>
      <c r="B457" s="1" t="n">
        <v>5.69999980926514</v>
      </c>
      <c r="C457" s="2" t="n">
        <v>12893.33984375</v>
      </c>
      <c r="D457" s="1" t="n">
        <v>73.25</v>
      </c>
      <c r="K457" s="13" t="n">
        <v>36668</v>
      </c>
      <c r="L457" s="1" t="n">
        <f aca="false">B456/100/250</f>
        <v>0.000229599990844727</v>
      </c>
      <c r="M457" s="1" t="n">
        <f aca="false">(C457-C456)/C456</f>
        <v>-0.00673308216996364</v>
      </c>
      <c r="N457" s="1" t="n">
        <f aca="false">(D457-D456)/D456</f>
        <v>-0.0440456769983687</v>
      </c>
      <c r="O457" s="1" t="n">
        <f aca="false">M457-L457</f>
        <v>-0.00696268216080837</v>
      </c>
      <c r="P457" s="1" t="n">
        <f aca="false">N457-L457</f>
        <v>-0.0442752769892134</v>
      </c>
      <c r="AH457" s="13" t="n">
        <v>36635</v>
      </c>
      <c r="AI457" s="19" t="n">
        <v>-0.00397075057822684</v>
      </c>
      <c r="AJ457" s="19" t="n">
        <v>0.0405095364700402</v>
      </c>
    </row>
    <row r="458" customFormat="false" ht="12.75" hidden="false" customHeight="false" outlineLevel="0" collapsed="false">
      <c r="A458" s="13" t="n">
        <v>36669</v>
      </c>
      <c r="B458" s="1" t="n">
        <v>5.76900005340576</v>
      </c>
      <c r="C458" s="2" t="n">
        <v>12610.6796875</v>
      </c>
      <c r="D458" s="1" t="n">
        <v>69.875</v>
      </c>
      <c r="K458" s="13" t="n">
        <v>36669</v>
      </c>
      <c r="L458" s="1" t="n">
        <f aca="false">B457/100/250</f>
        <v>0.000227999992370605</v>
      </c>
      <c r="M458" s="1" t="n">
        <f aca="false">(C458-C457)/C457</f>
        <v>-0.0219229586496177</v>
      </c>
      <c r="N458" s="1" t="n">
        <f aca="false">(D458-D457)/D457</f>
        <v>-0.0460750853242321</v>
      </c>
      <c r="O458" s="1" t="n">
        <f aca="false">M458-L458</f>
        <v>-0.0221509586419883</v>
      </c>
      <c r="P458" s="1" t="n">
        <f aca="false">N458-L458</f>
        <v>-0.0463030853166027</v>
      </c>
      <c r="AH458" s="13" t="n">
        <v>36636</v>
      </c>
      <c r="AI458" s="19" t="n">
        <v>0.000906537027756083</v>
      </c>
      <c r="AJ458" s="19" t="n">
        <v>0.00595990155166797</v>
      </c>
    </row>
    <row r="459" customFormat="false" ht="12.75" hidden="false" customHeight="false" outlineLevel="0" collapsed="false">
      <c r="A459" s="13" t="n">
        <v>36670</v>
      </c>
      <c r="B459" s="1" t="n">
        <v>5.73000001907349</v>
      </c>
      <c r="C459" s="2" t="n">
        <v>12804.240234375</v>
      </c>
      <c r="D459" s="1" t="n">
        <v>67.4375</v>
      </c>
      <c r="K459" s="13" t="n">
        <v>36670</v>
      </c>
      <c r="L459" s="1" t="n">
        <f aca="false">B458/100/250</f>
        <v>0.00023076000213623</v>
      </c>
      <c r="M459" s="1" t="n">
        <f aca="false">(C459-C458)/C458</f>
        <v>0.0153489384927334</v>
      </c>
      <c r="N459" s="1" t="n">
        <f aca="false">(D459-D458)/D458</f>
        <v>-0.0348837209302326</v>
      </c>
      <c r="O459" s="1" t="n">
        <f aca="false">M459-L459</f>
        <v>0.0151181784905972</v>
      </c>
      <c r="P459" s="1" t="n">
        <f aca="false">N459-L459</f>
        <v>-0.0351144809323688</v>
      </c>
      <c r="AH459" s="13" t="n">
        <v>36640</v>
      </c>
      <c r="AI459" s="19" t="n">
        <v>-0.00454858888202642</v>
      </c>
      <c r="AJ459" s="19" t="n">
        <v>-0.00271882464657715</v>
      </c>
    </row>
    <row r="460" customFormat="false" ht="12.75" hidden="false" customHeight="false" outlineLevel="0" collapsed="false">
      <c r="A460" s="13" t="n">
        <v>36671</v>
      </c>
      <c r="B460" s="1" t="n">
        <v>5.67999982833862</v>
      </c>
      <c r="C460" s="2" t="n">
        <v>12646.6396484375</v>
      </c>
      <c r="D460" s="1" t="n">
        <v>69</v>
      </c>
      <c r="K460" s="13" t="n">
        <v>36671</v>
      </c>
      <c r="L460" s="1" t="n">
        <f aca="false">B459/100/250</f>
        <v>0.000229200000762939</v>
      </c>
      <c r="M460" s="1" t="n">
        <f aca="false">(C460-C459)/C459</f>
        <v>-0.0123084683708446</v>
      </c>
      <c r="N460" s="1" t="n">
        <f aca="false">(D460-D459)/D459</f>
        <v>0.0231696014828545</v>
      </c>
      <c r="O460" s="1" t="n">
        <f aca="false">M460-L460</f>
        <v>-0.0125376683716075</v>
      </c>
      <c r="P460" s="1" t="n">
        <f aca="false">N460-L460</f>
        <v>0.0229404014820916</v>
      </c>
      <c r="AH460" s="13" t="n">
        <v>36641</v>
      </c>
      <c r="AI460" s="19" t="n">
        <v>0.0174535896035376</v>
      </c>
      <c r="AJ460" s="19" t="n">
        <v>0.0284219411820974</v>
      </c>
    </row>
    <row r="461" customFormat="false" ht="12.75" hidden="false" customHeight="false" outlineLevel="0" collapsed="false">
      <c r="A461" s="13" t="n">
        <v>36672</v>
      </c>
      <c r="B461" s="1" t="n">
        <v>5.71799993515015</v>
      </c>
      <c r="C461" s="2" t="n">
        <v>12617.0400390625</v>
      </c>
      <c r="D461" s="1" t="n">
        <v>69.9375</v>
      </c>
      <c r="K461" s="13" t="n">
        <v>36672</v>
      </c>
      <c r="L461" s="1" t="n">
        <f aca="false">B460/100/250</f>
        <v>0.000227199993133545</v>
      </c>
      <c r="M461" s="1" t="n">
        <f aca="false">(C461-C460)/C460</f>
        <v>-0.00234051180375469</v>
      </c>
      <c r="N461" s="1" t="n">
        <f aca="false">(D461-D460)/D460</f>
        <v>0.0135869565217391</v>
      </c>
      <c r="O461" s="1" t="n">
        <f aca="false">M461-L461</f>
        <v>-0.00256771179688823</v>
      </c>
      <c r="P461" s="1" t="n">
        <f aca="false">N461-L461</f>
        <v>0.0133597565286056</v>
      </c>
      <c r="AH461" s="13" t="n">
        <v>36642</v>
      </c>
      <c r="AI461" s="19" t="n">
        <v>-0.00569321368039736</v>
      </c>
      <c r="AJ461" s="19" t="n">
        <v>-0.00554897547382348</v>
      </c>
    </row>
    <row r="462" customFormat="false" ht="12.75" hidden="false" customHeight="false" outlineLevel="0" collapsed="false">
      <c r="A462" s="13" t="n">
        <v>36676</v>
      </c>
      <c r="B462" s="1" t="n">
        <v>5.58799982070923</v>
      </c>
      <c r="C462" s="2" t="n">
        <v>13080.6201171875</v>
      </c>
      <c r="D462" s="1" t="n">
        <v>69.875</v>
      </c>
      <c r="K462" s="13" t="n">
        <v>36676</v>
      </c>
      <c r="L462" s="1" t="n">
        <f aca="false">B461/100/250</f>
        <v>0.000228719997406006</v>
      </c>
      <c r="M462" s="1" t="n">
        <f aca="false">(C462-C461)/C461</f>
        <v>0.0367423798838516</v>
      </c>
      <c r="N462" s="1" t="n">
        <f aca="false">(D462-D461)/D461</f>
        <v>-0.000893655049151028</v>
      </c>
      <c r="O462" s="1" t="n">
        <f aca="false">M462-L462</f>
        <v>0.0365136598864456</v>
      </c>
      <c r="P462" s="1" t="n">
        <f aca="false">N462-L462</f>
        <v>-0.00112237504655703</v>
      </c>
      <c r="AH462" s="13" t="n">
        <v>36643</v>
      </c>
      <c r="AI462" s="19" t="n">
        <v>0.00331240176001915</v>
      </c>
      <c r="AJ462" s="19" t="n">
        <v>-0.017246290219</v>
      </c>
    </row>
    <row r="463" customFormat="false" ht="12.75" hidden="false" customHeight="false" outlineLevel="0" collapsed="false">
      <c r="A463" s="13" t="n">
        <v>36677</v>
      </c>
      <c r="B463" s="1" t="n">
        <v>5.46500015258789</v>
      </c>
      <c r="C463" s="2" t="n">
        <v>13052.9599609375</v>
      </c>
      <c r="D463" s="1" t="n">
        <v>72.875</v>
      </c>
      <c r="K463" s="13" t="n">
        <v>36677</v>
      </c>
      <c r="L463" s="1" t="n">
        <f aca="false">B462/100/250</f>
        <v>0.000223519992828369</v>
      </c>
      <c r="M463" s="1" t="n">
        <f aca="false">(C463-C462)/C462</f>
        <v>-0.00211459059296856</v>
      </c>
      <c r="N463" s="1" t="n">
        <f aca="false">(D463-D462)/D462</f>
        <v>0.0429338103756708</v>
      </c>
      <c r="O463" s="1" t="n">
        <f aca="false">M463-L463</f>
        <v>-0.00233811058579693</v>
      </c>
      <c r="P463" s="1" t="n">
        <f aca="false">N463-L463</f>
        <v>0.0427102903828425</v>
      </c>
      <c r="AH463" s="13" t="n">
        <v>36644</v>
      </c>
      <c r="AI463" s="19" t="n">
        <v>-0.000235284579110176</v>
      </c>
      <c r="AJ463" s="19" t="n">
        <v>-0.0312653457207008</v>
      </c>
    </row>
    <row r="464" customFormat="false" ht="12.75" hidden="false" customHeight="false" outlineLevel="0" collapsed="false">
      <c r="A464" s="13" t="n">
        <v>36678</v>
      </c>
      <c r="B464" s="1" t="n">
        <v>5.54500007629395</v>
      </c>
      <c r="C464" s="2" t="n">
        <v>13368.1103515625</v>
      </c>
      <c r="D464" s="1" t="n">
        <v>71.125</v>
      </c>
      <c r="K464" s="13" t="n">
        <v>36678</v>
      </c>
      <c r="L464" s="1" t="n">
        <f aca="false">B463/100/250</f>
        <v>0.000218600006103516</v>
      </c>
      <c r="M464" s="1" t="n">
        <f aca="false">(C464-C463)/C463</f>
        <v>0.0241439789571196</v>
      </c>
      <c r="N464" s="1" t="n">
        <f aca="false">(D464-D463)/D463</f>
        <v>-0.0240137221269297</v>
      </c>
      <c r="O464" s="1" t="n">
        <f aca="false">M464-L464</f>
        <v>0.0239253789510161</v>
      </c>
      <c r="P464" s="1" t="n">
        <f aca="false">N464-L464</f>
        <v>-0.0242323221330332</v>
      </c>
      <c r="AH464" s="13" t="n">
        <v>36647</v>
      </c>
      <c r="AI464" s="19" t="n">
        <v>0.00643639924796552</v>
      </c>
      <c r="AJ464" s="19" t="n">
        <v>0.0310056821889957</v>
      </c>
    </row>
    <row r="465" customFormat="false" ht="12.75" hidden="false" customHeight="false" outlineLevel="0" collapsed="false">
      <c r="A465" s="13" t="n">
        <v>36679</v>
      </c>
      <c r="B465" s="1" t="n">
        <v>5.71000003814697</v>
      </c>
      <c r="C465" s="2" t="n">
        <v>13734.3701171875</v>
      </c>
      <c r="D465" s="1" t="n">
        <v>69.5</v>
      </c>
      <c r="K465" s="13" t="n">
        <v>36679</v>
      </c>
      <c r="L465" s="1" t="n">
        <f aca="false">B464/100/250</f>
        <v>0.000221800003051758</v>
      </c>
      <c r="M465" s="1" t="n">
        <f aca="false">(C465-C464)/C464</f>
        <v>0.0273980208116842</v>
      </c>
      <c r="N465" s="1" t="n">
        <f aca="false">(D465-D464)/D464</f>
        <v>-0.0228471001757469</v>
      </c>
      <c r="O465" s="1" t="n">
        <f aca="false">M465-L465</f>
        <v>0.0271762208086324</v>
      </c>
      <c r="P465" s="1" t="n">
        <f aca="false">N465-L465</f>
        <v>-0.0230689001787987</v>
      </c>
      <c r="AH465" s="13" t="n">
        <v>36648</v>
      </c>
      <c r="AI465" s="19" t="n">
        <v>-0.00948697869792524</v>
      </c>
      <c r="AJ465" s="19" t="n">
        <v>0.0602554485649227</v>
      </c>
    </row>
    <row r="466" customFormat="false" ht="12.75" hidden="false" customHeight="false" outlineLevel="0" collapsed="false">
      <c r="A466" s="13" t="n">
        <v>36682</v>
      </c>
      <c r="B466" s="1" t="n">
        <v>5.71000003814697</v>
      </c>
      <c r="C466" s="2" t="n">
        <v>13676.7998046875</v>
      </c>
      <c r="D466" s="1" t="n">
        <v>66</v>
      </c>
      <c r="K466" s="13" t="n">
        <v>36682</v>
      </c>
      <c r="L466" s="1" t="n">
        <f aca="false">B465/100/250</f>
        <v>0.000228400001525879</v>
      </c>
      <c r="M466" s="1" t="n">
        <f aca="false">(C466-C465)/C465</f>
        <v>-0.00419169659829942</v>
      </c>
      <c r="N466" s="1" t="n">
        <f aca="false">(D466-D465)/D465</f>
        <v>-0.0503597122302158</v>
      </c>
      <c r="O466" s="1" t="n">
        <f aca="false">M466-L466</f>
        <v>-0.00442009659982529</v>
      </c>
      <c r="P466" s="1" t="n">
        <f aca="false">N466-L466</f>
        <v>-0.0505881122317417</v>
      </c>
      <c r="AH466" s="13" t="n">
        <v>36649</v>
      </c>
      <c r="AI466" s="19" t="n">
        <v>-0.0100229757793002</v>
      </c>
      <c r="AJ466" s="19" t="n">
        <v>-0.00829896947638088</v>
      </c>
    </row>
    <row r="467" customFormat="false" ht="12.75" hidden="false" customHeight="false" outlineLevel="0" collapsed="false">
      <c r="A467" s="13" t="n">
        <v>36683</v>
      </c>
      <c r="B467" s="1" t="n">
        <v>5.82299995422363</v>
      </c>
      <c r="C467" s="2" t="n">
        <v>13573.990234375</v>
      </c>
      <c r="D467" s="1" t="n">
        <v>70.1875</v>
      </c>
      <c r="K467" s="13" t="n">
        <v>36683</v>
      </c>
      <c r="L467" s="1" t="n">
        <f aca="false">B466/100/250</f>
        <v>0.000228400001525879</v>
      </c>
      <c r="M467" s="1" t="n">
        <f aca="false">(C467-C466)/C466</f>
        <v>-0.00751707795541934</v>
      </c>
      <c r="N467" s="1" t="n">
        <f aca="false">(D467-D466)/D466</f>
        <v>0.0634469696969697</v>
      </c>
      <c r="O467" s="1" t="n">
        <f aca="false">M467-L467</f>
        <v>-0.00774547795694522</v>
      </c>
      <c r="P467" s="1" t="n">
        <f aca="false">N467-L467</f>
        <v>0.0632185696954438</v>
      </c>
      <c r="AH467" s="13" t="n">
        <v>36650</v>
      </c>
      <c r="AI467" s="19" t="n">
        <v>-1.85493708936004E-005</v>
      </c>
      <c r="AJ467" s="19" t="n">
        <v>-0.00356145438699854</v>
      </c>
    </row>
    <row r="468" customFormat="false" ht="12.75" hidden="false" customHeight="false" outlineLevel="0" collapsed="false">
      <c r="A468" s="13" t="n">
        <v>36684</v>
      </c>
      <c r="B468" s="1" t="n">
        <v>5.75</v>
      </c>
      <c r="C468" s="2" t="n">
        <v>13725.33984375</v>
      </c>
      <c r="D468" s="1" t="n">
        <v>71.375</v>
      </c>
      <c r="K468" s="13" t="n">
        <v>36684</v>
      </c>
      <c r="L468" s="1" t="n">
        <f aca="false">B467/100/250</f>
        <v>0.000232919998168945</v>
      </c>
      <c r="M468" s="1" t="n">
        <f aca="false">(C468-C467)/C467</f>
        <v>0.0111499718772244</v>
      </c>
      <c r="N468" s="1" t="n">
        <f aca="false">(D468-D467)/D467</f>
        <v>0.0169189670525378</v>
      </c>
      <c r="O468" s="1" t="n">
        <f aca="false">M468-L468</f>
        <v>0.0109170518790555</v>
      </c>
      <c r="P468" s="1" t="n">
        <f aca="false">N468-L468</f>
        <v>0.0166860470543689</v>
      </c>
      <c r="AH468" s="13" t="n">
        <v>36651</v>
      </c>
      <c r="AI468" s="19" t="n">
        <v>0.00730163164666863</v>
      </c>
      <c r="AJ468" s="19" t="n">
        <v>-0.00921198391969606</v>
      </c>
    </row>
    <row r="469" customFormat="false" ht="12.75" hidden="false" customHeight="false" outlineLevel="0" collapsed="false">
      <c r="A469" s="13" t="n">
        <v>36685</v>
      </c>
      <c r="B469" s="1" t="n">
        <v>5.73899984359741</v>
      </c>
      <c r="C469" s="2" t="n">
        <v>13645</v>
      </c>
      <c r="D469" s="1" t="n">
        <v>73.0625</v>
      </c>
      <c r="K469" s="13" t="n">
        <v>36685</v>
      </c>
      <c r="L469" s="1" t="n">
        <f aca="false">B468/100/250</f>
        <v>0.00023</v>
      </c>
      <c r="M469" s="1" t="n">
        <f aca="false">(C469-C468)/C468</f>
        <v>-0.00585339559272069</v>
      </c>
      <c r="N469" s="1" t="n">
        <f aca="false">(D469-D468)/D468</f>
        <v>0.0236427320490368</v>
      </c>
      <c r="O469" s="1" t="n">
        <f aca="false">M469-L469</f>
        <v>-0.0060833955927207</v>
      </c>
      <c r="P469" s="1" t="n">
        <f aca="false">N469-L469</f>
        <v>0.0234127320490368</v>
      </c>
      <c r="AH469" s="13" t="n">
        <v>36654</v>
      </c>
      <c r="AI469" s="19" t="n">
        <v>-0.00445986338303172</v>
      </c>
      <c r="AJ469" s="19" t="n">
        <v>0.016012855163271</v>
      </c>
    </row>
    <row r="470" customFormat="false" ht="12.75" hidden="false" customHeight="false" outlineLevel="0" collapsed="false">
      <c r="A470" s="13" t="n">
        <v>36686</v>
      </c>
      <c r="B470" s="1" t="n">
        <v>5.75400018692017</v>
      </c>
      <c r="C470" s="2" t="n">
        <v>13644.900390625</v>
      </c>
      <c r="D470" s="1" t="n">
        <v>71.5</v>
      </c>
      <c r="K470" s="13" t="n">
        <v>36686</v>
      </c>
      <c r="L470" s="1" t="n">
        <f aca="false">B469/100/250</f>
        <v>0.000229559993743897</v>
      </c>
      <c r="M470" s="1" t="n">
        <f aca="false">(C470-C469)/C469</f>
        <v>-7.3000641260535E-006</v>
      </c>
      <c r="N470" s="1" t="n">
        <f aca="false">(D470-D469)/D469</f>
        <v>-0.0213857998289136</v>
      </c>
      <c r="O470" s="1" t="n">
        <f aca="false">M470-L470</f>
        <v>-0.00023686005786995</v>
      </c>
      <c r="P470" s="1" t="n">
        <f aca="false">N470-L470</f>
        <v>-0.0216153598226575</v>
      </c>
      <c r="AH470" s="13" t="n">
        <v>36655</v>
      </c>
      <c r="AI470" s="19" t="n">
        <v>-0.0053399785728603</v>
      </c>
      <c r="AJ470" s="19" t="n">
        <v>-0.0289960383881724</v>
      </c>
    </row>
    <row r="471" customFormat="false" ht="12.75" hidden="false" customHeight="false" outlineLevel="0" collapsed="false">
      <c r="A471" s="13" t="n">
        <v>36689</v>
      </c>
      <c r="B471" s="1" t="n">
        <v>5.69899988174439</v>
      </c>
      <c r="C471" s="2" t="n">
        <v>13491.25</v>
      </c>
      <c r="D471" s="1" t="n">
        <v>73.25</v>
      </c>
      <c r="K471" s="13" t="n">
        <v>36689</v>
      </c>
      <c r="L471" s="1" t="n">
        <f aca="false">B470/100/250</f>
        <v>0.000230160007476807</v>
      </c>
      <c r="M471" s="1" t="n">
        <f aca="false">(C471-C470)/C470</f>
        <v>-0.0112606458256426</v>
      </c>
      <c r="N471" s="1" t="n">
        <f aca="false">(D471-D470)/D470</f>
        <v>0.0244755244755245</v>
      </c>
      <c r="O471" s="1" t="n">
        <f aca="false">M471-L471</f>
        <v>-0.0114908058331194</v>
      </c>
      <c r="P471" s="1" t="n">
        <f aca="false">N471-L471</f>
        <v>0.0242453644680477</v>
      </c>
      <c r="AH471" s="13" t="n">
        <v>36656</v>
      </c>
      <c r="AI471" s="19" t="n">
        <v>-0.0121666833154151</v>
      </c>
      <c r="AJ471" s="19" t="n">
        <v>0.0420746288149503</v>
      </c>
    </row>
    <row r="472" customFormat="false" ht="12.75" hidden="false" customHeight="false" outlineLevel="0" collapsed="false">
      <c r="A472" s="13" t="n">
        <v>36690</v>
      </c>
      <c r="B472" s="1" t="n">
        <v>5.72900009155273</v>
      </c>
      <c r="C472" s="2" t="n">
        <v>13687.849609375</v>
      </c>
      <c r="D472" s="1" t="n">
        <v>74</v>
      </c>
      <c r="K472" s="13" t="n">
        <v>36690</v>
      </c>
      <c r="L472" s="1" t="n">
        <f aca="false">B471/100/250</f>
        <v>0.000227959995269775</v>
      </c>
      <c r="M472" s="1" t="n">
        <f aca="false">(C472-C471)/C471</f>
        <v>0.014572379088298</v>
      </c>
      <c r="N472" s="1" t="n">
        <f aca="false">(D472-D471)/D471</f>
        <v>0.0102389078498294</v>
      </c>
      <c r="O472" s="1" t="n">
        <f aca="false">M472-L472</f>
        <v>0.0143444190930282</v>
      </c>
      <c r="P472" s="1" t="n">
        <f aca="false">N472-L472</f>
        <v>0.0100109478545596</v>
      </c>
      <c r="AH472" s="13" t="n">
        <v>36657</v>
      </c>
      <c r="AI472" s="19" t="n">
        <v>0.00933448012949169</v>
      </c>
      <c r="AJ472" s="19" t="n">
        <v>0.020528734319737</v>
      </c>
    </row>
    <row r="473" customFormat="false" ht="12.75" hidden="false" customHeight="false" outlineLevel="0" collapsed="false">
      <c r="A473" s="13" t="n">
        <v>36691</v>
      </c>
      <c r="B473" s="1" t="n">
        <v>5.6399998664856</v>
      </c>
      <c r="C473" s="2" t="n">
        <v>13670.2197265625</v>
      </c>
      <c r="D473" s="1" t="n">
        <v>72</v>
      </c>
      <c r="K473" s="13" t="n">
        <v>36691</v>
      </c>
      <c r="L473" s="1" t="n">
        <f aca="false">B472/100/250</f>
        <v>0.000229160003662109</v>
      </c>
      <c r="M473" s="1" t="n">
        <f aca="false">(C473-C472)/C472</f>
        <v>-0.00128799506976063</v>
      </c>
      <c r="N473" s="1" t="n">
        <f aca="false">(D473-D472)/D472</f>
        <v>-0.027027027027027</v>
      </c>
      <c r="O473" s="1" t="n">
        <f aca="false">M473-L473</f>
        <v>-0.00151715507342274</v>
      </c>
      <c r="P473" s="1" t="n">
        <f aca="false">N473-L473</f>
        <v>-0.0272561870306891</v>
      </c>
      <c r="AH473" s="13" t="n">
        <v>36658</v>
      </c>
      <c r="AI473" s="19" t="n">
        <v>0.00391620577062804</v>
      </c>
      <c r="AJ473" s="19" t="n">
        <v>-0.022818916944342</v>
      </c>
    </row>
    <row r="474" customFormat="false" ht="12.75" hidden="false" customHeight="false" outlineLevel="0" collapsed="false">
      <c r="A474" s="13" t="n">
        <v>36692</v>
      </c>
      <c r="B474" s="1" t="n">
        <v>5.67899990081787</v>
      </c>
      <c r="C474" s="2" t="n">
        <v>13737.48046875</v>
      </c>
      <c r="D474" s="1" t="n">
        <v>71.25</v>
      </c>
      <c r="K474" s="13" t="n">
        <v>36692</v>
      </c>
      <c r="L474" s="1" t="n">
        <f aca="false">B473/100/250</f>
        <v>0.000225599994659424</v>
      </c>
      <c r="M474" s="1" t="n">
        <f aca="false">(C474-C473)/C473</f>
        <v>0.00492023855745392</v>
      </c>
      <c r="N474" s="1" t="n">
        <f aca="false">(D474-D473)/D473</f>
        <v>-0.0104166666666667</v>
      </c>
      <c r="O474" s="1" t="n">
        <f aca="false">M474-L474</f>
        <v>0.0046946385627945</v>
      </c>
      <c r="P474" s="1" t="n">
        <f aca="false">N474-L474</f>
        <v>-0.0106422666613261</v>
      </c>
      <c r="AH474" s="13" t="n">
        <v>36661</v>
      </c>
      <c r="AI474" s="19" t="n">
        <v>0.0103167982621694</v>
      </c>
      <c r="AJ474" s="19" t="n">
        <v>0.00764217864329682</v>
      </c>
    </row>
    <row r="475" customFormat="false" ht="12.75" hidden="false" customHeight="false" outlineLevel="0" collapsed="false">
      <c r="A475" s="13" t="n">
        <v>36693</v>
      </c>
      <c r="B475" s="1" t="n">
        <v>5.65999984741211</v>
      </c>
      <c r="C475" s="2" t="n">
        <v>13634.580078125</v>
      </c>
      <c r="D475" s="1" t="n">
        <v>71.625</v>
      </c>
      <c r="K475" s="13" t="n">
        <v>36693</v>
      </c>
      <c r="L475" s="1" t="n">
        <f aca="false">B474/100/250</f>
        <v>0.000227159996032715</v>
      </c>
      <c r="M475" s="1" t="n">
        <f aca="false">(C475-C474)/C474</f>
        <v>-0.00749048494438829</v>
      </c>
      <c r="N475" s="1" t="n">
        <f aca="false">(D475-D474)/D474</f>
        <v>0.00526315789473684</v>
      </c>
      <c r="O475" s="1" t="n">
        <f aca="false">M475-L475</f>
        <v>-0.007717644940421</v>
      </c>
      <c r="P475" s="1" t="n">
        <f aca="false">N475-L475</f>
        <v>0.00503599789870413</v>
      </c>
      <c r="AH475" s="13" t="n">
        <v>36662</v>
      </c>
      <c r="AI475" s="19" t="n">
        <v>0.00571991272677295</v>
      </c>
      <c r="AJ475" s="19" t="n">
        <v>0.00622862255268774</v>
      </c>
    </row>
    <row r="476" customFormat="false" ht="12.75" hidden="false" customHeight="false" outlineLevel="0" collapsed="false">
      <c r="A476" s="13" t="n">
        <v>36696</v>
      </c>
      <c r="B476" s="1" t="n">
        <v>5.65999984741211</v>
      </c>
      <c r="C476" s="2" t="n">
        <v>13856.7900390625</v>
      </c>
      <c r="D476" s="1" t="n">
        <v>71.0625</v>
      </c>
      <c r="K476" s="13" t="n">
        <v>36696</v>
      </c>
      <c r="L476" s="1" t="n">
        <f aca="false">B475/100/250</f>
        <v>0.000226399993896484</v>
      </c>
      <c r="M476" s="1" t="n">
        <f aca="false">(C476-C475)/C475</f>
        <v>0.0162975287588071</v>
      </c>
      <c r="N476" s="1" t="n">
        <f aca="false">(D476-D475)/D475</f>
        <v>-0.00785340314136126</v>
      </c>
      <c r="O476" s="1" t="n">
        <f aca="false">M476-L476</f>
        <v>0.0160711287649106</v>
      </c>
      <c r="P476" s="1" t="n">
        <f aca="false">N476-L476</f>
        <v>-0.00807980313525774</v>
      </c>
      <c r="AH476" s="13" t="n">
        <v>36663</v>
      </c>
      <c r="AI476" s="19" t="n">
        <v>-0.00658325923531748</v>
      </c>
      <c r="AJ476" s="19" t="n">
        <v>0.00152788992262697</v>
      </c>
    </row>
    <row r="477" customFormat="false" ht="12.75" hidden="false" customHeight="false" outlineLevel="0" collapsed="false">
      <c r="A477" s="13" t="n">
        <v>36697</v>
      </c>
      <c r="B477" s="1" t="n">
        <v>5.63299989700317</v>
      </c>
      <c r="C477" s="2" t="n">
        <v>13818.1103515625</v>
      </c>
      <c r="D477" s="1" t="n">
        <v>72.6875</v>
      </c>
      <c r="K477" s="13" t="n">
        <v>36697</v>
      </c>
      <c r="L477" s="1" t="n">
        <f aca="false">B476/100/250</f>
        <v>0.000226399993896484</v>
      </c>
      <c r="M477" s="1" t="n">
        <f aca="false">(C477-C476)/C476</f>
        <v>-0.00279138872646272</v>
      </c>
      <c r="N477" s="1" t="n">
        <f aca="false">(D477-D476)/D476</f>
        <v>0.0228671943711522</v>
      </c>
      <c r="O477" s="1" t="n">
        <f aca="false">M477-L477</f>
        <v>-0.00301778872035921</v>
      </c>
      <c r="P477" s="1" t="n">
        <f aca="false">N477-L477</f>
        <v>0.0226407943772557</v>
      </c>
      <c r="AH477" s="13" t="n">
        <v>36664</v>
      </c>
      <c r="AI477" s="19" t="n">
        <v>-0.00500100824285327</v>
      </c>
      <c r="AJ477" s="19" t="n">
        <v>-7.25014299884502E-005</v>
      </c>
    </row>
    <row r="478" customFormat="false" ht="12.75" hidden="false" customHeight="false" outlineLevel="0" collapsed="false">
      <c r="A478" s="13" t="n">
        <v>36698</v>
      </c>
      <c r="B478" s="1" t="n">
        <v>5.6399998664856</v>
      </c>
      <c r="C478" s="2" t="n">
        <v>13862.2099609375</v>
      </c>
      <c r="D478" s="1" t="n">
        <v>74.1875</v>
      </c>
      <c r="K478" s="13" t="n">
        <v>36698</v>
      </c>
      <c r="L478" s="1" t="n">
        <f aca="false">B477/100/250</f>
        <v>0.000225319995880127</v>
      </c>
      <c r="M478" s="1" t="n">
        <f aca="false">(C478-C477)/C477</f>
        <v>0.00319143560537663</v>
      </c>
      <c r="N478" s="1" t="n">
        <f aca="false">(D478-D477)/D477</f>
        <v>0.0206362854686157</v>
      </c>
      <c r="O478" s="1" t="n">
        <f aca="false">M478-L478</f>
        <v>0.00296611560949651</v>
      </c>
      <c r="P478" s="1" t="n">
        <f aca="false">N478-L478</f>
        <v>0.0204109654727355</v>
      </c>
      <c r="AH478" s="13" t="n">
        <v>36665</v>
      </c>
      <c r="AI478" s="19" t="n">
        <v>-0.0109195747136005</v>
      </c>
      <c r="AJ478" s="19" t="n">
        <v>0.00420663253890232</v>
      </c>
    </row>
    <row r="479" customFormat="false" ht="12.75" hidden="false" customHeight="false" outlineLevel="0" collapsed="false">
      <c r="A479" s="13" t="n">
        <v>36699</v>
      </c>
      <c r="B479" s="1" t="n">
        <v>5.66499996185303</v>
      </c>
      <c r="C479" s="2" t="n">
        <v>13605.0498046875</v>
      </c>
      <c r="D479" s="1" t="n">
        <v>73.4375</v>
      </c>
      <c r="K479" s="13" t="n">
        <v>36699</v>
      </c>
      <c r="L479" s="1" t="n">
        <f aca="false">B478/100/250</f>
        <v>0.000225599994659424</v>
      </c>
      <c r="M479" s="1" t="n">
        <f aca="false">(C479-C478)/C478</f>
        <v>-0.0185511658656632</v>
      </c>
      <c r="N479" s="1" t="n">
        <f aca="false">(D479-D478)/D478</f>
        <v>-0.0101095197978096</v>
      </c>
      <c r="O479" s="1" t="n">
        <f aca="false">M479-L479</f>
        <v>-0.0187767658603226</v>
      </c>
      <c r="P479" s="1" t="n">
        <f aca="false">N479-L479</f>
        <v>-0.010335119792469</v>
      </c>
      <c r="AH479" s="13" t="n">
        <v>36668</v>
      </c>
      <c r="AI479" s="19" t="n">
        <v>-0.00333335462082334</v>
      </c>
      <c r="AJ479" s="19" t="n">
        <v>-0.0409419223683901</v>
      </c>
    </row>
    <row r="480" customFormat="false" ht="12.75" hidden="false" customHeight="false" outlineLevel="0" collapsed="false">
      <c r="A480" s="13" t="n">
        <v>36700</v>
      </c>
      <c r="B480" s="1" t="n">
        <v>5.69500017166138</v>
      </c>
      <c r="C480" s="2" t="n">
        <v>13477.6904296875</v>
      </c>
      <c r="D480" s="1" t="n">
        <v>73.1875</v>
      </c>
      <c r="K480" s="13" t="n">
        <v>36700</v>
      </c>
      <c r="L480" s="1" t="n">
        <f aca="false">B479/100/250</f>
        <v>0.000226599998474121</v>
      </c>
      <c r="M480" s="1" t="n">
        <f aca="false">(C480-C479)/C479</f>
        <v>-0.00936118403301394</v>
      </c>
      <c r="N480" s="1" t="n">
        <f aca="false">(D480-D479)/D479</f>
        <v>-0.00340425531914894</v>
      </c>
      <c r="O480" s="1" t="n">
        <f aca="false">M480-L480</f>
        <v>-0.00958778403148806</v>
      </c>
      <c r="P480" s="1" t="n">
        <f aca="false">N480-L480</f>
        <v>-0.00363085531762306</v>
      </c>
      <c r="AH480" s="13" t="n">
        <v>36669</v>
      </c>
      <c r="AI480" s="19" t="n">
        <v>-0.0106046777146533</v>
      </c>
      <c r="AJ480" s="19" t="n">
        <v>-0.0356984076019494</v>
      </c>
    </row>
    <row r="481" customFormat="false" ht="12.75" hidden="false" customHeight="false" outlineLevel="0" collapsed="false">
      <c r="A481" s="13" t="n">
        <v>36703</v>
      </c>
      <c r="B481" s="1" t="n">
        <v>5.6399998664856</v>
      </c>
      <c r="C481" s="2" t="n">
        <v>13603.16015625</v>
      </c>
      <c r="D481" s="1" t="n">
        <v>69.625</v>
      </c>
      <c r="K481" s="13" t="n">
        <v>36703</v>
      </c>
      <c r="L481" s="1" t="n">
        <f aca="false">B480/100/250</f>
        <v>0.000227800006866455</v>
      </c>
      <c r="M481" s="1" t="n">
        <f aca="false">(C481-C480)/C480</f>
        <v>0.00930943823180016</v>
      </c>
      <c r="N481" s="1" t="n">
        <f aca="false">(D481-D480)/D480</f>
        <v>-0.0486763450042699</v>
      </c>
      <c r="O481" s="1" t="n">
        <f aca="false">M481-L481</f>
        <v>0.00908163822493371</v>
      </c>
      <c r="P481" s="1" t="n">
        <f aca="false">N481-L481</f>
        <v>-0.0489041450111363</v>
      </c>
      <c r="AH481" s="13" t="n">
        <v>36670</v>
      </c>
      <c r="AI481" s="19" t="n">
        <v>0.0072377639774689</v>
      </c>
      <c r="AJ481" s="19" t="n">
        <v>-0.0423522449098377</v>
      </c>
    </row>
    <row r="482" customFormat="false" ht="12.75" hidden="false" customHeight="false" outlineLevel="0" collapsed="false">
      <c r="A482" s="13" t="n">
        <v>36704</v>
      </c>
      <c r="B482" s="1" t="n">
        <v>5.66400003433228</v>
      </c>
      <c r="C482" s="2" t="n">
        <v>13536.7998046875</v>
      </c>
      <c r="D482" s="1" t="n">
        <v>68.75</v>
      </c>
      <c r="K482" s="13" t="n">
        <v>36704</v>
      </c>
      <c r="L482" s="1" t="n">
        <f aca="false">B481/100/250</f>
        <v>0.000225599994659424</v>
      </c>
      <c r="M482" s="1" t="n">
        <f aca="false">(C482-C481)/C481</f>
        <v>-0.00487830407054427</v>
      </c>
      <c r="N482" s="1" t="n">
        <f aca="false">(D482-D481)/D481</f>
        <v>-0.0125673249551167</v>
      </c>
      <c r="O482" s="1" t="n">
        <f aca="false">M482-L482</f>
        <v>-0.00510390406520369</v>
      </c>
      <c r="P482" s="1" t="n">
        <f aca="false">N482-L482</f>
        <v>-0.0127929249497761</v>
      </c>
      <c r="AH482" s="13" t="n">
        <v>36671</v>
      </c>
      <c r="AI482" s="19" t="n">
        <v>-0.00600235567782925</v>
      </c>
      <c r="AJ482" s="19" t="n">
        <v>0.0289427571599208</v>
      </c>
    </row>
    <row r="483" customFormat="false" ht="12.75" hidden="false" customHeight="false" outlineLevel="0" collapsed="false">
      <c r="A483" s="13" t="n">
        <v>36705</v>
      </c>
      <c r="B483" s="1" t="n">
        <v>5.64499998092651</v>
      </c>
      <c r="C483" s="2" t="n">
        <v>13629.8603515625</v>
      </c>
      <c r="D483" s="1" t="n">
        <v>68.80859375</v>
      </c>
      <c r="K483" s="13" t="n">
        <v>36705</v>
      </c>
      <c r="L483" s="1" t="n">
        <f aca="false">B482/100/250</f>
        <v>0.000226560001373291</v>
      </c>
      <c r="M483" s="1" t="n">
        <f aca="false">(C483-C482)/C482</f>
        <v>0.00687463419845916</v>
      </c>
      <c r="N483" s="1" t="n">
        <f aca="false">(D483-D482)/D482</f>
        <v>0.000852272727272727</v>
      </c>
      <c r="O483" s="1" t="n">
        <f aca="false">M483-L483</f>
        <v>0.00664807419708587</v>
      </c>
      <c r="P483" s="1" t="n">
        <f aca="false">N483-L483</f>
        <v>0.000625712725899436</v>
      </c>
      <c r="AH483" s="13" t="n">
        <v>36672</v>
      </c>
      <c r="AI483" s="19" t="n">
        <v>-0.00122928115709166</v>
      </c>
      <c r="AJ483" s="19" t="n">
        <v>0.0145890376856972</v>
      </c>
    </row>
    <row r="484" customFormat="false" ht="12.75" hidden="false" customHeight="false" outlineLevel="0" collapsed="false">
      <c r="A484" s="13" t="n">
        <v>36706</v>
      </c>
      <c r="B484" s="1" t="n">
        <v>5.67700004577637</v>
      </c>
      <c r="C484" s="2" t="n">
        <v>13535.4501953125</v>
      </c>
      <c r="D484" s="1" t="n">
        <v>68.5</v>
      </c>
      <c r="K484" s="13" t="n">
        <v>36706</v>
      </c>
      <c r="L484" s="1" t="n">
        <f aca="false">B483/100/250</f>
        <v>0.000225799999237061</v>
      </c>
      <c r="M484" s="1" t="n">
        <f aca="false">(C484-C483)/C483</f>
        <v>-0.00692671486096165</v>
      </c>
      <c r="N484" s="1" t="n">
        <f aca="false">(D484-D483)/D483</f>
        <v>-0.00448481407891002</v>
      </c>
      <c r="O484" s="1" t="n">
        <f aca="false">M484-L484</f>
        <v>-0.00715251486019872</v>
      </c>
      <c r="P484" s="1" t="n">
        <f aca="false">N484-L484</f>
        <v>-0.00471061407814708</v>
      </c>
      <c r="AH484" s="13" t="n">
        <v>36676</v>
      </c>
      <c r="AI484" s="19" t="n">
        <v>0.0174807601574512</v>
      </c>
      <c r="AJ484" s="19" t="n">
        <v>-0.0186031352040083</v>
      </c>
    </row>
    <row r="485" customFormat="false" ht="12.75" hidden="false" customHeight="false" outlineLevel="0" collapsed="false">
      <c r="A485" s="13" t="n">
        <v>36707</v>
      </c>
      <c r="B485" s="1" t="n">
        <v>5.69899988174439</v>
      </c>
      <c r="C485" s="2" t="n">
        <v>13618.5</v>
      </c>
      <c r="D485" s="1" t="n">
        <v>64.5</v>
      </c>
      <c r="K485" s="13" t="n">
        <v>36707</v>
      </c>
      <c r="L485" s="1" t="n">
        <f aca="false">B484/100/250</f>
        <v>0.000227080001831055</v>
      </c>
      <c r="M485" s="1" t="n">
        <f aca="false">(C485-C484)/C484</f>
        <v>0.00613572533525787</v>
      </c>
      <c r="N485" s="1" t="n">
        <f aca="false">(D485-D484)/D484</f>
        <v>-0.0583941605839416</v>
      </c>
      <c r="O485" s="1" t="n">
        <f aca="false">M485-L485</f>
        <v>0.00590864533342682</v>
      </c>
      <c r="P485" s="1" t="n">
        <f aca="false">N485-L485</f>
        <v>-0.0586212405857727</v>
      </c>
      <c r="AH485" s="13" t="n">
        <v>36677</v>
      </c>
      <c r="AI485" s="19" t="n">
        <v>-0.00111936054887465</v>
      </c>
      <c r="AJ485" s="19" t="n">
        <v>0.0438296509317171</v>
      </c>
    </row>
    <row r="486" customFormat="false" ht="12.75" hidden="false" customHeight="false" outlineLevel="0" collapsed="false">
      <c r="A486" s="13" t="n">
        <v>36710</v>
      </c>
      <c r="B486" s="1" t="n">
        <v>5.25899982452393</v>
      </c>
      <c r="C486" s="2" t="n">
        <v>13750.2900390625</v>
      </c>
      <c r="D486" s="1" t="n">
        <v>68</v>
      </c>
      <c r="K486" s="13" t="n">
        <v>36710</v>
      </c>
      <c r="L486" s="1" t="n">
        <f aca="false">B485/100/250</f>
        <v>0.000227959995269775</v>
      </c>
      <c r="M486" s="1" t="n">
        <f aca="false">(C486-C485)/C485</f>
        <v>0.00967728010151632</v>
      </c>
      <c r="N486" s="1" t="n">
        <f aca="false">(D486-D485)/D485</f>
        <v>0.0542635658914729</v>
      </c>
      <c r="O486" s="1" t="n">
        <f aca="false">M486-L486</f>
        <v>0.00944932010624654</v>
      </c>
      <c r="P486" s="1" t="n">
        <f aca="false">N486-L486</f>
        <v>0.0540356058962031</v>
      </c>
      <c r="AH486" s="13" t="n">
        <v>36678</v>
      </c>
      <c r="AI486" s="19" t="n">
        <v>0.0114541739288671</v>
      </c>
      <c r="AJ486" s="19" t="n">
        <v>-0.0356864960619003</v>
      </c>
    </row>
    <row r="487" customFormat="false" ht="12.75" hidden="false" customHeight="false" outlineLevel="0" collapsed="false">
      <c r="A487" s="13" t="n">
        <v>36712</v>
      </c>
      <c r="B487" s="1" t="n">
        <v>5.81599998474121</v>
      </c>
      <c r="C487" s="2" t="n">
        <v>13530.23046875</v>
      </c>
      <c r="D487" s="1" t="n">
        <v>66.4375</v>
      </c>
      <c r="K487" s="13" t="n">
        <v>36712</v>
      </c>
      <c r="L487" s="1" t="n">
        <f aca="false">B486/100/250</f>
        <v>0.000210359992980957</v>
      </c>
      <c r="M487" s="1" t="n">
        <f aca="false">(C487-C486)/C486</f>
        <v>-0.0160039948020983</v>
      </c>
      <c r="N487" s="1" t="n">
        <f aca="false">(D487-D486)/D486</f>
        <v>-0.0229779411764706</v>
      </c>
      <c r="O487" s="1" t="n">
        <f aca="false">M487-L487</f>
        <v>-0.0162143547950792</v>
      </c>
      <c r="P487" s="1" t="n">
        <f aca="false">N487-L487</f>
        <v>-0.0231883011694515</v>
      </c>
      <c r="AH487" s="13" t="n">
        <v>36679</v>
      </c>
      <c r="AI487" s="19" t="n">
        <v>0.0130105007117621</v>
      </c>
      <c r="AJ487" s="19" t="n">
        <v>-0.0360794008905608</v>
      </c>
    </row>
    <row r="488" customFormat="false" ht="12.75" hidden="false" customHeight="false" outlineLevel="0" collapsed="false">
      <c r="A488" s="13" t="n">
        <v>36713</v>
      </c>
      <c r="B488" s="1" t="n">
        <v>5.85400009155273</v>
      </c>
      <c r="C488" s="2" t="n">
        <v>13647.2197265625</v>
      </c>
      <c r="D488" s="1" t="n">
        <v>67.0625</v>
      </c>
      <c r="K488" s="13" t="n">
        <v>36713</v>
      </c>
      <c r="L488" s="1" t="n">
        <f aca="false">B487/100/250</f>
        <v>0.000232639999389648</v>
      </c>
      <c r="M488" s="1" t="n">
        <f aca="false">(C488-C487)/C487</f>
        <v>0.00864650887379216</v>
      </c>
      <c r="N488" s="1" t="n">
        <f aca="false">(D488-D487)/D487</f>
        <v>0.00940733772342427</v>
      </c>
      <c r="O488" s="1" t="n">
        <f aca="false">M488-L488</f>
        <v>0.00841386887440252</v>
      </c>
      <c r="P488" s="1" t="n">
        <f aca="false">N488-L488</f>
        <v>0.00917469772403462</v>
      </c>
      <c r="AH488" s="13" t="n">
        <v>36682</v>
      </c>
      <c r="AI488" s="19" t="n">
        <v>-0.00211610254284573</v>
      </c>
      <c r="AJ488" s="19" t="n">
        <v>-0.048472009688896</v>
      </c>
    </row>
    <row r="489" customFormat="false" ht="12.75" hidden="false" customHeight="false" outlineLevel="0" collapsed="false">
      <c r="A489" s="13" t="n">
        <v>36714</v>
      </c>
      <c r="B489" s="1" t="n">
        <v>5.8600001335144</v>
      </c>
      <c r="C489" s="2" t="n">
        <v>13849.1796875</v>
      </c>
      <c r="D489" s="1" t="n">
        <v>67.625</v>
      </c>
      <c r="K489" s="13" t="n">
        <v>36714</v>
      </c>
      <c r="L489" s="1" t="n">
        <f aca="false">B488/100/250</f>
        <v>0.000234160003662109</v>
      </c>
      <c r="M489" s="1" t="n">
        <f aca="false">(C489-C488)/C488</f>
        <v>0.0147986157608653</v>
      </c>
      <c r="N489" s="1" t="n">
        <f aca="false">(D489-D488)/D488</f>
        <v>0.00838769804287046</v>
      </c>
      <c r="O489" s="1" t="n">
        <f aca="false">M489-L489</f>
        <v>0.0145644557572032</v>
      </c>
      <c r="P489" s="1" t="n">
        <f aca="false">N489-L489</f>
        <v>0.00815353803920835</v>
      </c>
      <c r="AH489" s="13" t="n">
        <v>36683</v>
      </c>
      <c r="AI489" s="19" t="n">
        <v>-0.00370811479570269</v>
      </c>
      <c r="AJ489" s="19" t="n">
        <v>0.0669266844911465</v>
      </c>
    </row>
    <row r="490" customFormat="false" ht="12.75" hidden="false" customHeight="false" outlineLevel="0" collapsed="false">
      <c r="A490" s="13" t="n">
        <v>36717</v>
      </c>
      <c r="B490" s="1" t="n">
        <v>5.90399980545044</v>
      </c>
      <c r="C490" s="2" t="n">
        <v>13826.3896484375</v>
      </c>
      <c r="D490" s="1" t="n">
        <v>68.875</v>
      </c>
      <c r="K490" s="13" t="n">
        <v>36717</v>
      </c>
      <c r="L490" s="1" t="n">
        <f aca="false">B489/100/250</f>
        <v>0.000234400005340576</v>
      </c>
      <c r="M490" s="1" t="n">
        <f aca="false">(C490-C489)/C489</f>
        <v>-0.00164558765044184</v>
      </c>
      <c r="N490" s="1" t="n">
        <f aca="false">(D490-D489)/D489</f>
        <v>0.0184842883548983</v>
      </c>
      <c r="O490" s="1" t="n">
        <f aca="false">M490-L490</f>
        <v>-0.00187998765578242</v>
      </c>
      <c r="P490" s="1" t="n">
        <f aca="false">N490-L490</f>
        <v>0.0182498883495578</v>
      </c>
      <c r="AH490" s="13" t="n">
        <v>36684</v>
      </c>
      <c r="AI490" s="19" t="n">
        <v>0.00522649238990865</v>
      </c>
      <c r="AJ490" s="19" t="n">
        <v>0.0114595546644602</v>
      </c>
    </row>
    <row r="491" customFormat="false" ht="12.75" hidden="false" customHeight="false" outlineLevel="0" collapsed="false">
      <c r="A491" s="13" t="n">
        <v>36718</v>
      </c>
      <c r="B491" s="1" t="n">
        <v>5.93699979782105</v>
      </c>
      <c r="C491" s="2" t="n">
        <v>13850.099609375</v>
      </c>
      <c r="D491" s="1" t="n">
        <v>70.75</v>
      </c>
      <c r="K491" s="13" t="n">
        <v>36718</v>
      </c>
      <c r="L491" s="1" t="n">
        <f aca="false">B490/100/250</f>
        <v>0.000236159992218018</v>
      </c>
      <c r="M491" s="1" t="n">
        <f aca="false">(C491-C490)/C490</f>
        <v>0.00171483384602715</v>
      </c>
      <c r="N491" s="1" t="n">
        <f aca="false">(D491-D490)/D490</f>
        <v>0.0272232304900182</v>
      </c>
      <c r="O491" s="1" t="n">
        <f aca="false">M491-L491</f>
        <v>0.00147867385380913</v>
      </c>
      <c r="P491" s="1" t="n">
        <f aca="false">N491-L491</f>
        <v>0.0269870704978001</v>
      </c>
      <c r="AH491" s="13" t="n">
        <v>36685</v>
      </c>
      <c r="AI491" s="19" t="n">
        <v>-0.00291239989718813</v>
      </c>
      <c r="AJ491" s="19" t="n">
        <v>0.0263251319462249</v>
      </c>
    </row>
    <row r="492" customFormat="false" ht="12.75" hidden="false" customHeight="false" outlineLevel="0" collapsed="false">
      <c r="A492" s="13" t="n">
        <v>36719</v>
      </c>
      <c r="B492" s="1" t="n">
        <v>5.9850001335144</v>
      </c>
      <c r="C492" s="2" t="n">
        <v>14018.5703125</v>
      </c>
      <c r="D492" s="1" t="n">
        <v>71.3125</v>
      </c>
      <c r="K492" s="13" t="n">
        <v>36719</v>
      </c>
      <c r="L492" s="1" t="n">
        <f aca="false">B491/100/250</f>
        <v>0.000237479991912842</v>
      </c>
      <c r="M492" s="1" t="n">
        <f aca="false">(C492-C491)/C491</f>
        <v>0.0121638622014649</v>
      </c>
      <c r="N492" s="1" t="n">
        <f aca="false">(D492-D491)/D491</f>
        <v>0.00795053003533569</v>
      </c>
      <c r="O492" s="1" t="n">
        <f aca="false">M492-L492</f>
        <v>0.011926382209552</v>
      </c>
      <c r="P492" s="1" t="n">
        <f aca="false">N492-L492</f>
        <v>0.00771305004342285</v>
      </c>
      <c r="AH492" s="13" t="n">
        <v>36686</v>
      </c>
      <c r="AI492" s="19" t="n">
        <v>-0.000113395750395364</v>
      </c>
      <c r="AJ492" s="19" t="n">
        <v>-0.0215019640722621</v>
      </c>
    </row>
    <row r="493" customFormat="false" ht="12.75" hidden="false" customHeight="false" outlineLevel="0" collapsed="false">
      <c r="A493" s="13" t="n">
        <v>36720</v>
      </c>
      <c r="B493" s="1" t="n">
        <v>5.98799991607666</v>
      </c>
      <c r="C493" s="2" t="n">
        <v>14085.83984375</v>
      </c>
      <c r="D493" s="1" t="n">
        <v>71.5</v>
      </c>
      <c r="K493" s="13" t="n">
        <v>36720</v>
      </c>
      <c r="L493" s="1" t="n">
        <f aca="false">B492/100/250</f>
        <v>0.000239400005340576</v>
      </c>
      <c r="M493" s="1" t="n">
        <f aca="false">(C493-C492)/C492</f>
        <v>0.00479860140873406</v>
      </c>
      <c r="N493" s="1" t="n">
        <f aca="false">(D493-D492)/D492</f>
        <v>0.00262927256792287</v>
      </c>
      <c r="O493" s="1" t="n">
        <f aca="false">M493-L493</f>
        <v>0.00455920140339349</v>
      </c>
      <c r="P493" s="1" t="n">
        <f aca="false">N493-L493</f>
        <v>0.0023898725625823</v>
      </c>
      <c r="AH493" s="13" t="n">
        <v>36689</v>
      </c>
      <c r="AI493" s="19" t="n">
        <v>-0.00550117466748838</v>
      </c>
      <c r="AJ493" s="19" t="n">
        <v>0.0297465391355361</v>
      </c>
    </row>
    <row r="494" customFormat="false" ht="12.75" hidden="false" customHeight="false" outlineLevel="0" collapsed="false">
      <c r="A494" s="13" t="n">
        <v>36721</v>
      </c>
      <c r="B494" s="1" t="n">
        <v>5.99200010299683</v>
      </c>
      <c r="C494" s="2" t="n">
        <v>14218.4501953125</v>
      </c>
      <c r="D494" s="1" t="n">
        <v>71.875</v>
      </c>
      <c r="K494" s="13" t="n">
        <v>36721</v>
      </c>
      <c r="L494" s="1" t="n">
        <f aca="false">B493/100/250</f>
        <v>0.000239519996643066</v>
      </c>
      <c r="M494" s="1" t="n">
        <f aca="false">(C494-C493)/C493</f>
        <v>0.00941444408239103</v>
      </c>
      <c r="N494" s="1" t="n">
        <f aca="false">(D494-D493)/D493</f>
        <v>0.00524475524475525</v>
      </c>
      <c r="O494" s="1" t="n">
        <f aca="false">M494-L494</f>
        <v>0.00917492408574796</v>
      </c>
      <c r="P494" s="1" t="n">
        <f aca="false">N494-L494</f>
        <v>0.00500523524811218</v>
      </c>
      <c r="AH494" s="13" t="n">
        <v>36690</v>
      </c>
      <c r="AI494" s="19" t="n">
        <v>0.00686732994016501</v>
      </c>
      <c r="AJ494" s="19" t="n">
        <v>0.00314361791439457</v>
      </c>
    </row>
    <row r="495" customFormat="false" ht="12.75" hidden="false" customHeight="false" outlineLevel="0" collapsed="false">
      <c r="A495" s="13" t="n">
        <v>36724</v>
      </c>
      <c r="B495" s="1" t="n">
        <v>5.96000003814697</v>
      </c>
      <c r="C495" s="2" t="n">
        <v>14236.669921875</v>
      </c>
      <c r="D495" s="1" t="n">
        <v>72.40625</v>
      </c>
      <c r="K495" s="13" t="n">
        <v>36724</v>
      </c>
      <c r="L495" s="1" t="n">
        <f aca="false">B494/100/250</f>
        <v>0.000239680004119873</v>
      </c>
      <c r="M495" s="1" t="n">
        <f aca="false">(C495-C494)/C494</f>
        <v>0.00128141438147082</v>
      </c>
      <c r="N495" s="1" t="n">
        <f aca="false">(D495-D494)/D494</f>
        <v>0.00739130434782609</v>
      </c>
      <c r="O495" s="1" t="n">
        <f aca="false">M495-L495</f>
        <v>0.00104173437735095</v>
      </c>
      <c r="P495" s="1" t="n">
        <f aca="false">N495-L495</f>
        <v>0.00715162434370621</v>
      </c>
      <c r="AH495" s="13" t="n">
        <v>36691</v>
      </c>
      <c r="AI495" s="19" t="n">
        <v>-0.0007263315713254</v>
      </c>
      <c r="AJ495" s="19" t="n">
        <v>-0.0265298554593637</v>
      </c>
    </row>
    <row r="496" customFormat="false" ht="12.75" hidden="false" customHeight="false" outlineLevel="0" collapsed="false">
      <c r="A496" s="13" t="n">
        <v>36725</v>
      </c>
      <c r="B496" s="1" t="n">
        <v>5.98400020599365</v>
      </c>
      <c r="C496" s="2" t="n">
        <v>14049.25</v>
      </c>
      <c r="D496" s="1" t="n">
        <v>72.5</v>
      </c>
      <c r="K496" s="13" t="n">
        <v>36725</v>
      </c>
      <c r="L496" s="1" t="n">
        <f aca="false">B495/100/250</f>
        <v>0.000238400001525879</v>
      </c>
      <c r="M496" s="1" t="n">
        <f aca="false">(C496-C495)/C495</f>
        <v>-0.0131645899570253</v>
      </c>
      <c r="N496" s="1" t="n">
        <f aca="false">(D496-D495)/D495</f>
        <v>0.00129477772982305</v>
      </c>
      <c r="O496" s="1" t="n">
        <f aca="false">M496-L496</f>
        <v>-0.0134029899585512</v>
      </c>
      <c r="P496" s="1" t="n">
        <f aca="false">N496-L496</f>
        <v>0.00105637772829717</v>
      </c>
      <c r="AH496" s="13" t="n">
        <v>36692</v>
      </c>
      <c r="AI496" s="19" t="n">
        <v>0.00224753834585057</v>
      </c>
      <c r="AJ496" s="19" t="n">
        <v>-0.0128898050071767</v>
      </c>
    </row>
    <row r="497" customFormat="false" ht="12.75" hidden="false" customHeight="false" outlineLevel="0" collapsed="false">
      <c r="A497" s="13" t="n">
        <v>36726</v>
      </c>
      <c r="B497" s="1" t="n">
        <v>5.99900007247925</v>
      </c>
      <c r="C497" s="2" t="n">
        <v>13895.7099609375</v>
      </c>
      <c r="D497" s="1" t="n">
        <v>72.5625</v>
      </c>
      <c r="K497" s="13" t="n">
        <v>36726</v>
      </c>
      <c r="L497" s="1" t="n">
        <f aca="false">B496/100/250</f>
        <v>0.000239360008239746</v>
      </c>
      <c r="M497" s="1" t="n">
        <f aca="false">(C497-C496)/C496</f>
        <v>-0.0109287000418172</v>
      </c>
      <c r="N497" s="1" t="n">
        <f aca="false">(D497-D496)/D496</f>
        <v>0.000862068965517241</v>
      </c>
      <c r="O497" s="1" t="n">
        <f aca="false">M497-L497</f>
        <v>-0.0111680600500569</v>
      </c>
      <c r="P497" s="1" t="n">
        <f aca="false">N497-L497</f>
        <v>0.000622708957277495</v>
      </c>
      <c r="AH497" s="13" t="n">
        <v>36693</v>
      </c>
      <c r="AI497" s="19" t="n">
        <v>-0.00369478985682142</v>
      </c>
      <c r="AJ497" s="19" t="n">
        <v>0.00873078775552555</v>
      </c>
    </row>
    <row r="498" customFormat="false" ht="12.75" hidden="false" customHeight="false" outlineLevel="0" collapsed="false">
      <c r="A498" s="13" t="n">
        <v>36727</v>
      </c>
      <c r="B498" s="1" t="n">
        <v>6.01000022888184</v>
      </c>
      <c r="C498" s="2" t="n">
        <v>14076.4501953125</v>
      </c>
      <c r="D498" s="1" t="n">
        <v>71.25</v>
      </c>
      <c r="K498" s="13" t="n">
        <v>36727</v>
      </c>
      <c r="L498" s="1" t="n">
        <f aca="false">B497/100/250</f>
        <v>0.00023996000289917</v>
      </c>
      <c r="M498" s="1" t="n">
        <f aca="false">(C498-C497)/C497</f>
        <v>0.0130069089584543</v>
      </c>
      <c r="N498" s="1" t="n">
        <f aca="false">(D498-D497)/D497</f>
        <v>-0.0180878552971576</v>
      </c>
      <c r="O498" s="1" t="n">
        <f aca="false">M498-L498</f>
        <v>0.0127669489555551</v>
      </c>
      <c r="P498" s="1" t="n">
        <f aca="false">N498-L498</f>
        <v>-0.0183278153000568</v>
      </c>
      <c r="AH498" s="13" t="n">
        <v>36696</v>
      </c>
      <c r="AI498" s="19" t="n">
        <v>0.00769398488874035</v>
      </c>
      <c r="AJ498" s="19" t="n">
        <v>-0.0157737880239981</v>
      </c>
    </row>
    <row r="499" customFormat="false" ht="12.75" hidden="false" customHeight="false" outlineLevel="0" collapsed="false">
      <c r="A499" s="13" t="n">
        <v>36728</v>
      </c>
      <c r="B499" s="1" t="n">
        <v>5.94999980926514</v>
      </c>
      <c r="C499" s="2" t="n">
        <v>13892.6103515625</v>
      </c>
      <c r="D499" s="1" t="n">
        <v>73</v>
      </c>
      <c r="K499" s="13" t="n">
        <v>36728</v>
      </c>
      <c r="L499" s="1" t="n">
        <f aca="false">B498/100/250</f>
        <v>0.000240400009155273</v>
      </c>
      <c r="M499" s="1" t="n">
        <f aca="false">(C499-C498)/C498</f>
        <v>-0.0130600997552081</v>
      </c>
      <c r="N499" s="1" t="n">
        <f aca="false">(D499-D498)/D498</f>
        <v>0.0245614035087719</v>
      </c>
      <c r="O499" s="1" t="n">
        <f aca="false">M499-L499</f>
        <v>-0.0133004997643634</v>
      </c>
      <c r="P499" s="1" t="n">
        <f aca="false">N499-L499</f>
        <v>0.0243210034996167</v>
      </c>
      <c r="AH499" s="13" t="n">
        <v>36697</v>
      </c>
      <c r="AI499" s="19" t="n">
        <v>-0.00144475357963346</v>
      </c>
      <c r="AJ499" s="19" t="n">
        <v>0.0240855479568891</v>
      </c>
    </row>
    <row r="500" customFormat="false" ht="12.75" hidden="false" customHeight="false" outlineLevel="0" collapsed="false">
      <c r="A500" s="13" t="n">
        <v>36731</v>
      </c>
      <c r="B500" s="1" t="n">
        <v>5.95900011062622</v>
      </c>
      <c r="C500" s="2" t="n">
        <v>13701.48046875</v>
      </c>
      <c r="D500" s="1" t="n">
        <v>73</v>
      </c>
      <c r="K500" s="13" t="n">
        <v>36731</v>
      </c>
      <c r="L500" s="1" t="n">
        <f aca="false">B499/100/250</f>
        <v>0.000237999992370605</v>
      </c>
      <c r="M500" s="1" t="n">
        <f aca="false">(C500-C499)/C499</f>
        <v>-0.0137576652605825</v>
      </c>
      <c r="N500" s="1" t="n">
        <f aca="false">(D500-D499)/D499</f>
        <v>0</v>
      </c>
      <c r="O500" s="1" t="n">
        <f aca="false">M500-L500</f>
        <v>-0.0139956652529531</v>
      </c>
      <c r="P500" s="1" t="n">
        <f aca="false">N500-L500</f>
        <v>-0.000237999992370605</v>
      </c>
      <c r="AH500" s="13" t="n">
        <v>36698</v>
      </c>
      <c r="AI500" s="19" t="n">
        <v>0.00142001529647068</v>
      </c>
      <c r="AJ500" s="19" t="n">
        <v>0.0189909501762648</v>
      </c>
    </row>
    <row r="501" customFormat="false" ht="12.75" hidden="false" customHeight="false" outlineLevel="0" collapsed="false">
      <c r="A501" s="13" t="n">
        <v>36732</v>
      </c>
      <c r="B501" s="1" t="n">
        <v>6.0149998664856</v>
      </c>
      <c r="C501" s="2" t="n">
        <v>13774.2099609375</v>
      </c>
      <c r="D501" s="1" t="n">
        <v>71.6875</v>
      </c>
      <c r="K501" s="13" t="n">
        <v>36732</v>
      </c>
      <c r="L501" s="1" t="n">
        <f aca="false">B500/100/250</f>
        <v>0.000238360004425049</v>
      </c>
      <c r="M501" s="1" t="n">
        <f aca="false">(C501-C500)/C500</f>
        <v>0.00530814844084766</v>
      </c>
      <c r="N501" s="1" t="n">
        <f aca="false">(D501-D500)/D500</f>
        <v>-0.0179794520547945</v>
      </c>
      <c r="O501" s="1" t="n">
        <f aca="false">M501-L501</f>
        <v>0.00506978843642261</v>
      </c>
      <c r="P501" s="1" t="n">
        <f aca="false">N501-L501</f>
        <v>-0.0182178120592196</v>
      </c>
      <c r="AH501" s="13" t="n">
        <v>36699</v>
      </c>
      <c r="AI501" s="19" t="n">
        <v>-0.00898929719884811</v>
      </c>
      <c r="AJ501" s="19" t="n">
        <v>-0.00134582259362092</v>
      </c>
    </row>
    <row r="502" customFormat="false" ht="12.75" hidden="false" customHeight="false" outlineLevel="0" collapsed="false">
      <c r="A502" s="13" t="n">
        <v>36733</v>
      </c>
      <c r="B502" s="1" t="n">
        <v>5.99900007247925</v>
      </c>
      <c r="C502" s="2" t="n">
        <v>13600.8203125</v>
      </c>
      <c r="D502" s="1" t="n">
        <v>72.3359375</v>
      </c>
      <c r="K502" s="13" t="n">
        <v>36733</v>
      </c>
      <c r="L502" s="1" t="n">
        <f aca="false">B501/100/250</f>
        <v>0.000240599994659424</v>
      </c>
      <c r="M502" s="1" t="n">
        <f aca="false">(C502-C501)/C501</f>
        <v>-0.0125879922644724</v>
      </c>
      <c r="N502" s="1" t="n">
        <f aca="false">(D502-D501)/D501</f>
        <v>0.00904533565823888</v>
      </c>
      <c r="O502" s="1" t="n">
        <f aca="false">M502-L502</f>
        <v>-0.0128285922591318</v>
      </c>
      <c r="P502" s="1" t="n">
        <f aca="false">N502-L502</f>
        <v>0.00880473566357946</v>
      </c>
      <c r="AH502" s="13" t="n">
        <v>36700</v>
      </c>
      <c r="AI502" s="19" t="n">
        <v>-0.00459011103288772</v>
      </c>
      <c r="AJ502" s="19" t="n">
        <v>0.000959255715264658</v>
      </c>
    </row>
    <row r="503" customFormat="false" ht="12.75" hidden="false" customHeight="false" outlineLevel="0" collapsed="false">
      <c r="A503" s="13" t="n">
        <v>36734</v>
      </c>
      <c r="B503" s="1" t="n">
        <v>6.04400014877319</v>
      </c>
      <c r="C503" s="2" t="n">
        <v>13495.349609375</v>
      </c>
      <c r="D503" s="1" t="n">
        <v>77</v>
      </c>
      <c r="K503" s="13" t="n">
        <v>36734</v>
      </c>
      <c r="L503" s="1" t="n">
        <f aca="false">B502/100/250</f>
        <v>0.00023996000289917</v>
      </c>
      <c r="M503" s="1" t="n">
        <f aca="false">(C503-C502)/C502</f>
        <v>-0.0077547310163392</v>
      </c>
      <c r="N503" s="1" t="n">
        <f aca="false">(D503-D502)/D502</f>
        <v>0.0644778053785506</v>
      </c>
      <c r="O503" s="1" t="n">
        <f aca="false">M503-L503</f>
        <v>-0.00799469101923837</v>
      </c>
      <c r="P503" s="1" t="n">
        <f aca="false">N503-L503</f>
        <v>0.0642378453756514</v>
      </c>
      <c r="AH503" s="13" t="n">
        <v>36703</v>
      </c>
      <c r="AI503" s="19" t="n">
        <v>0.00434779586983388</v>
      </c>
      <c r="AJ503" s="19" t="n">
        <v>-0.0532519408809702</v>
      </c>
    </row>
    <row r="504" customFormat="false" ht="12.75" hidden="false" customHeight="false" outlineLevel="0" collapsed="false">
      <c r="A504" s="13" t="n">
        <v>36735</v>
      </c>
      <c r="B504" s="1" t="n">
        <v>6.01399993896484</v>
      </c>
      <c r="C504" s="2" t="n">
        <v>13196.5703125</v>
      </c>
      <c r="D504" s="1" t="n">
        <v>75.1875</v>
      </c>
      <c r="K504" s="13" t="n">
        <v>36735</v>
      </c>
      <c r="L504" s="1" t="n">
        <f aca="false">B503/100/250</f>
        <v>0.000241760005950928</v>
      </c>
      <c r="M504" s="1" t="n">
        <f aca="false">(C504-C503)/C503</f>
        <v>-0.0221394262114887</v>
      </c>
      <c r="N504" s="1" t="n">
        <f aca="false">(D504-D503)/D503</f>
        <v>-0.023538961038961</v>
      </c>
      <c r="O504" s="1" t="n">
        <f aca="false">M504-L504</f>
        <v>-0.0223811862174396</v>
      </c>
      <c r="P504" s="1" t="n">
        <f aca="false">N504-L504</f>
        <v>-0.023780721044912</v>
      </c>
      <c r="AH504" s="13" t="n">
        <v>36704</v>
      </c>
      <c r="AI504" s="19" t="n">
        <v>-0.00244347247325886</v>
      </c>
      <c r="AJ504" s="19" t="n">
        <v>-0.0103494524765173</v>
      </c>
    </row>
    <row r="505" customFormat="false" ht="12.75" hidden="false" customHeight="false" outlineLevel="0" collapsed="false">
      <c r="A505" s="13" t="n">
        <v>36738</v>
      </c>
      <c r="B505" s="1" t="n">
        <v>5.89099979400635</v>
      </c>
      <c r="C505" s="2" t="n">
        <v>13330.3095703125</v>
      </c>
      <c r="D505" s="1" t="n">
        <v>73.75</v>
      </c>
      <c r="K505" s="13" t="n">
        <v>36738</v>
      </c>
      <c r="L505" s="1" t="n">
        <f aca="false">B504/100/250</f>
        <v>0.000240559997558594</v>
      </c>
      <c r="M505" s="1" t="n">
        <f aca="false">(C505-C504)/C504</f>
        <v>0.0101343951227858</v>
      </c>
      <c r="N505" s="1" t="n">
        <f aca="false">(D505-D504)/D504</f>
        <v>-0.0191188694929343</v>
      </c>
      <c r="O505" s="1" t="n">
        <f aca="false">M505-L505</f>
        <v>0.00989383512522721</v>
      </c>
      <c r="P505" s="1" t="n">
        <f aca="false">N505-L505</f>
        <v>-0.0193594294904929</v>
      </c>
      <c r="AH505" s="13" t="n">
        <v>36705</v>
      </c>
      <c r="AI505" s="19" t="n">
        <v>0.00318273738950333</v>
      </c>
      <c r="AJ505" s="19" t="n">
        <v>-0.00255702466360389</v>
      </c>
    </row>
    <row r="506" customFormat="false" ht="12.75" hidden="false" customHeight="false" outlineLevel="0" collapsed="false">
      <c r="AH506" s="13" t="n">
        <v>36706</v>
      </c>
      <c r="AI506" s="19" t="n">
        <v>-0.00342423622235012</v>
      </c>
      <c r="AJ506" s="19" t="n">
        <v>-0.00128637785579696</v>
      </c>
    </row>
    <row r="507" customFormat="false" ht="12.75" hidden="false" customHeight="false" outlineLevel="0" collapsed="false">
      <c r="K507" s="0" t="s">
        <v>74</v>
      </c>
      <c r="L507" s="1" t="n">
        <f aca="false">AVERAGE(L3:L505)</f>
        <v>0.000195633319453548</v>
      </c>
      <c r="M507" s="1" t="n">
        <f aca="false">AVERAGE(M3:M505)</f>
        <v>0.000605019483291351</v>
      </c>
      <c r="N507" s="1" t="n">
        <f aca="false">AVERAGE(N3:N505)</f>
        <v>0.00248158957518381</v>
      </c>
      <c r="O507" s="1" t="n">
        <f aca="false">AVERAGE(O3:O505)</f>
        <v>0.000409386163837802</v>
      </c>
      <c r="P507" s="1" t="n">
        <f aca="false">AVERAGE(P3:P505)</f>
        <v>0.00228595625573026</v>
      </c>
      <c r="AH507" s="13" t="n">
        <v>36707</v>
      </c>
      <c r="AI507" s="19" t="n">
        <v>0.00282873895003386</v>
      </c>
      <c r="AJ507" s="19" t="n">
        <v>-0.0614499795358065</v>
      </c>
    </row>
    <row r="508" customFormat="false" ht="12.75" hidden="false" customHeight="false" outlineLevel="0" collapsed="false">
      <c r="AH508" s="13" t="n">
        <v>36710</v>
      </c>
      <c r="AI508" s="19" t="n">
        <v>0.0045238220146098</v>
      </c>
      <c r="AJ508" s="19" t="n">
        <v>0.0495117838815933</v>
      </c>
    </row>
    <row r="509" customFormat="false" ht="12.75" hidden="false" customHeight="false" outlineLevel="0" collapsed="false">
      <c r="AH509" s="13" t="n">
        <v>36712</v>
      </c>
      <c r="AI509" s="19" t="n">
        <v>-0.00776255374460056</v>
      </c>
      <c r="AJ509" s="19" t="n">
        <v>-0.015425747424851</v>
      </c>
    </row>
    <row r="510" customFormat="false" ht="12.75" hidden="false" customHeight="false" outlineLevel="0" collapsed="false">
      <c r="AH510" s="13" t="n">
        <v>36713</v>
      </c>
      <c r="AI510" s="19" t="n">
        <v>0.00402810411903609</v>
      </c>
      <c r="AJ510" s="19" t="n">
        <v>0.00514659360499853</v>
      </c>
    </row>
    <row r="511" customFormat="false" ht="12.75" hidden="false" customHeight="false" outlineLevel="0" collapsed="false">
      <c r="AH511" s="13" t="n">
        <v>36714</v>
      </c>
      <c r="AI511" s="19" t="n">
        <v>0.00697267156201971</v>
      </c>
      <c r="AJ511" s="19" t="n">
        <v>0.00118086647718863</v>
      </c>
    </row>
    <row r="512" customFormat="false" ht="12.75" hidden="false" customHeight="false" outlineLevel="0" collapsed="false">
      <c r="AH512" s="13" t="n">
        <v>36717</v>
      </c>
      <c r="AI512" s="19" t="n">
        <v>-0.00090003613474805</v>
      </c>
      <c r="AJ512" s="19" t="n">
        <v>0.0191499244843058</v>
      </c>
    </row>
    <row r="513" customFormat="false" ht="12.75" hidden="false" customHeight="false" outlineLevel="0" collapsed="false">
      <c r="AH513" s="13" t="n">
        <v>36718</v>
      </c>
      <c r="AI513" s="19" t="n">
        <v>0.0007079088502746</v>
      </c>
      <c r="AJ513" s="19" t="n">
        <v>0.0262791616475255</v>
      </c>
    </row>
    <row r="514" customFormat="false" ht="12.75" hidden="false" customHeight="false" outlineLevel="0" collapsed="false">
      <c r="AH514" s="13" t="n">
        <v>36719</v>
      </c>
      <c r="AI514" s="19" t="n">
        <v>0.00570970501449689</v>
      </c>
      <c r="AJ514" s="19" t="n">
        <v>0.00200334502892596</v>
      </c>
    </row>
    <row r="515" customFormat="false" ht="12.75" hidden="false" customHeight="false" outlineLevel="0" collapsed="false">
      <c r="AH515" s="13" t="n">
        <v>36720</v>
      </c>
      <c r="AI515" s="19" t="n">
        <v>0.00218269837891057</v>
      </c>
      <c r="AJ515" s="19" t="n">
        <v>0.000207174183671732</v>
      </c>
    </row>
    <row r="516" customFormat="false" ht="12.75" hidden="false" customHeight="false" outlineLevel="0" collapsed="false">
      <c r="AH516" s="13" t="n">
        <v>36721</v>
      </c>
      <c r="AI516" s="19" t="n">
        <v>0.0043924560809452</v>
      </c>
      <c r="AJ516" s="19" t="n">
        <v>0.000612779167166982</v>
      </c>
    </row>
    <row r="517" customFormat="false" ht="12.75" hidden="false" customHeight="false" outlineLevel="0" collapsed="false">
      <c r="AH517" s="13" t="n">
        <v>36724</v>
      </c>
      <c r="AI517" s="19" t="n">
        <v>0.000498725924897044</v>
      </c>
      <c r="AJ517" s="19" t="n">
        <v>0.00665289841880917</v>
      </c>
    </row>
    <row r="518" customFormat="false" ht="12.75" hidden="false" customHeight="false" outlineLevel="0" collapsed="false">
      <c r="AH518" s="13" t="n">
        <v>36725</v>
      </c>
      <c r="AI518" s="19" t="n">
        <v>-0.00641662472583676</v>
      </c>
      <c r="AJ518" s="19" t="n">
        <v>0.00747300245413393</v>
      </c>
    </row>
    <row r="519" customFormat="false" ht="12.75" hidden="false" customHeight="false" outlineLevel="0" collapsed="false">
      <c r="AH519" s="13" t="n">
        <v>36726</v>
      </c>
      <c r="AI519" s="19" t="n">
        <v>-0.00534666148959581</v>
      </c>
      <c r="AJ519" s="19" t="n">
        <v>0.0059693704468733</v>
      </c>
    </row>
    <row r="520" customFormat="false" ht="12.75" hidden="false" customHeight="false" outlineLevel="0" collapsed="false">
      <c r="AH520" s="13" t="n">
        <v>36727</v>
      </c>
      <c r="AI520" s="19" t="n">
        <v>0.00611212278715799</v>
      </c>
      <c r="AJ520" s="19" t="n">
        <v>-0.0244399380872148</v>
      </c>
    </row>
    <row r="521" customFormat="false" ht="12.75" hidden="false" customHeight="false" outlineLevel="0" collapsed="false">
      <c r="AH521" s="13" t="n">
        <v>36728</v>
      </c>
      <c r="AI521" s="19" t="n">
        <v>-0.00636755797907241</v>
      </c>
      <c r="AJ521" s="19" t="n">
        <v>0.0306885614786891</v>
      </c>
    </row>
    <row r="522" customFormat="false" ht="12.75" hidden="false" customHeight="false" outlineLevel="0" collapsed="false">
      <c r="AH522" s="13" t="n">
        <v>36731</v>
      </c>
      <c r="AI522" s="19" t="n">
        <v>-0.00670036551503473</v>
      </c>
      <c r="AJ522" s="19" t="n">
        <v>0.00646236552266412</v>
      </c>
    </row>
    <row r="523" customFormat="false" ht="12.75" hidden="false" customHeight="false" outlineLevel="0" collapsed="false">
      <c r="AH523" s="13" t="n">
        <v>36732</v>
      </c>
      <c r="AI523" s="19" t="n">
        <v>0.00242713976034546</v>
      </c>
      <c r="AJ523" s="19" t="n">
        <v>-0.020644951819565</v>
      </c>
    </row>
    <row r="524" customFormat="false" ht="12.75" hidden="false" customHeight="false" outlineLevel="0" collapsed="false">
      <c r="AH524" s="13" t="n">
        <v>36733</v>
      </c>
      <c r="AI524" s="19" t="n">
        <v>-0.00614163425789221</v>
      </c>
      <c r="AJ524" s="19" t="n">
        <v>0.0149463699214717</v>
      </c>
    </row>
    <row r="525" customFormat="false" ht="12.75" hidden="false" customHeight="false" outlineLevel="0" collapsed="false">
      <c r="AH525" s="13" t="n">
        <v>36734</v>
      </c>
      <c r="AI525" s="19" t="n">
        <v>-0.00382742449469202</v>
      </c>
      <c r="AJ525" s="19" t="n">
        <v>0.0680652698703435</v>
      </c>
    </row>
    <row r="526" customFormat="false" ht="12.75" hidden="false" customHeight="false" outlineLevel="0" collapsed="false">
      <c r="AH526" s="13" t="n">
        <v>36735</v>
      </c>
      <c r="AI526" s="19" t="n">
        <v>-0.0107148981921571</v>
      </c>
      <c r="AJ526" s="19" t="n">
        <v>-0.0130658228527549</v>
      </c>
    </row>
    <row r="527" customFormat="false" ht="13.5" hidden="false" customHeight="false" outlineLevel="0" collapsed="false">
      <c r="AH527" s="13" t="n">
        <v>36738</v>
      </c>
      <c r="AI527" s="20" t="n">
        <v>0.00473663169891292</v>
      </c>
      <c r="AJ527" s="20" t="n">
        <v>-0.0240960611894058</v>
      </c>
    </row>
  </sheetData>
  <mergeCells count="6">
    <mergeCell ref="AH3:AI3"/>
    <mergeCell ref="AX3:AY3"/>
    <mergeCell ref="BP3:BQ3"/>
    <mergeCell ref="CF3:CG3"/>
    <mergeCell ref="CX3:CY3"/>
    <mergeCell ref="DN3:DO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U527"/>
  <sheetViews>
    <sheetView showFormulas="false" showGridLines="true" showRowColHeaders="true" showZeros="true" rightToLeft="false" tabSelected="false" showOutlineSymbols="true" defaultGridColor="true" view="normal" topLeftCell="AA1" colorId="64" zoomScale="100" zoomScaleNormal="100" zoomScalePageLayoutView="100" workbookViewId="0">
      <selection pane="topLeft" activeCell="A20" activeCellId="0" sqref="A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" width="8.7"/>
    <col collapsed="false" customWidth="true" hidden="false" outlineLevel="0" max="3" min="3" style="21" width="8.7"/>
    <col collapsed="false" customWidth="true" hidden="false" outlineLevel="0" max="4" min="4" style="1" width="8.7"/>
    <col collapsed="false" customWidth="true" hidden="false" outlineLevel="0" max="6" min="6" style="3" width="8.7"/>
    <col collapsed="false" customWidth="true" hidden="false" outlineLevel="0" max="9" min="7" style="1" width="8.7"/>
    <col collapsed="false" customWidth="true" hidden="false" outlineLevel="0" max="11" min="11" style="0" width="11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6" min="26" style="4" width="8.7"/>
    <col collapsed="false" customWidth="true" hidden="false" outlineLevel="0" max="29" min="29" style="5" width="9.14"/>
    <col collapsed="false" customWidth="true" hidden="false" outlineLevel="0" max="30" min="30" style="1" width="9.14"/>
    <col collapsed="false" customWidth="true" hidden="false" outlineLevel="0" max="66" min="42" style="7" width="9.14"/>
  </cols>
  <sheetData>
    <row r="1" customFormat="false" ht="12.75" hidden="false" customHeight="false" outlineLevel="0" collapsed="false">
      <c r="A1" s="0" t="s">
        <v>0</v>
      </c>
      <c r="B1" s="1" t="s">
        <v>1</v>
      </c>
      <c r="C1" s="21" t="s">
        <v>75</v>
      </c>
      <c r="D1" s="1" t="s">
        <v>3</v>
      </c>
      <c r="F1" s="8" t="s">
        <v>4</v>
      </c>
      <c r="G1" s="1" t="s">
        <v>5</v>
      </c>
      <c r="H1" s="1" t="s">
        <v>76</v>
      </c>
      <c r="I1" s="1" t="s">
        <v>7</v>
      </c>
      <c r="K1" s="0" t="s">
        <v>0</v>
      </c>
      <c r="L1" s="1" t="s">
        <v>8</v>
      </c>
      <c r="M1" s="0" t="s">
        <v>77</v>
      </c>
      <c r="N1" s="0" t="s">
        <v>10</v>
      </c>
      <c r="O1" s="0" t="s">
        <v>78</v>
      </c>
      <c r="P1" s="0" t="s">
        <v>12</v>
      </c>
      <c r="R1" s="8" t="s">
        <v>4</v>
      </c>
      <c r="S1" s="1" t="s">
        <v>8</v>
      </c>
      <c r="T1" s="1" t="s">
        <v>77</v>
      </c>
      <c r="U1" s="1" t="s">
        <v>10</v>
      </c>
      <c r="V1" s="1" t="s">
        <v>78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F1" s="9" t="s">
        <v>20</v>
      </c>
      <c r="AG1" s="0" t="s">
        <v>21</v>
      </c>
      <c r="AQ1" s="12"/>
      <c r="AR1" s="12"/>
      <c r="AS1" s="12"/>
      <c r="AT1" s="12"/>
      <c r="AU1" s="12"/>
      <c r="AV1" s="12"/>
      <c r="AW1" s="9" t="s">
        <v>4</v>
      </c>
      <c r="AX1" s="0"/>
      <c r="AY1" s="0"/>
      <c r="AZ1" s="0"/>
      <c r="BA1" s="0"/>
      <c r="BB1" s="0"/>
      <c r="BC1" s="0"/>
      <c r="BD1" s="0"/>
      <c r="BE1" s="0"/>
      <c r="BF1" s="12"/>
      <c r="BG1" s="12"/>
      <c r="BH1" s="12"/>
      <c r="BI1" s="12"/>
      <c r="BJ1" s="12"/>
      <c r="BK1" s="12"/>
      <c r="BL1" s="12"/>
      <c r="BM1" s="12"/>
      <c r="BN1" s="12" t="s">
        <v>22</v>
      </c>
      <c r="BO1" s="0" t="s">
        <v>21</v>
      </c>
      <c r="CE1" s="9" t="s">
        <v>4</v>
      </c>
      <c r="CV1" s="9" t="s">
        <v>23</v>
      </c>
      <c r="CW1" s="0" t="s">
        <v>21</v>
      </c>
      <c r="DM1" s="9" t="s">
        <v>4</v>
      </c>
    </row>
    <row r="2" customFormat="false" ht="13.5" hidden="false" customHeight="false" outlineLevel="0" collapsed="false">
      <c r="A2" s="13" t="n">
        <v>36010</v>
      </c>
      <c r="B2" s="1" t="n">
        <v>4.97000026702881</v>
      </c>
      <c r="C2" s="21" t="n">
        <v>1851.09997558594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1" t="n">
        <f aca="false">VLOOKUP($F2,$A$2:$D$505,3,FALSE())</f>
        <v>1788.19995117188</v>
      </c>
      <c r="I2" s="1" t="n">
        <f aca="false">VLOOKUP($F2,$A$2:$D$505,4,FALSE())</f>
        <v>24.625</v>
      </c>
      <c r="K2" s="1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0.209972221869863</v>
      </c>
      <c r="AE2" s="9"/>
      <c r="AW2" s="0"/>
      <c r="AX2" s="0"/>
      <c r="AY2" s="0"/>
      <c r="AZ2" s="0"/>
      <c r="BA2" s="0"/>
      <c r="BB2" s="0"/>
      <c r="BC2" s="0"/>
      <c r="BD2" s="0"/>
      <c r="BE2" s="0"/>
    </row>
    <row r="3" customFormat="false" ht="12.75" hidden="false" customHeight="false" outlineLevel="0" collapsed="false">
      <c r="A3" s="13" t="n">
        <v>36011</v>
      </c>
      <c r="B3" s="1" t="n">
        <v>4.9539999961853</v>
      </c>
      <c r="C3" s="21" t="n">
        <v>1785.59997558594</v>
      </c>
      <c r="D3" s="1" t="n">
        <v>25</v>
      </c>
      <c r="F3" s="3" t="n">
        <v>36019</v>
      </c>
      <c r="G3" s="1" t="n">
        <f aca="false">VLOOKUP(F3,$A$2:$D$505,2,FALSE())</f>
        <v>4.875</v>
      </c>
      <c r="H3" s="1" t="n">
        <f aca="false">VLOOKUP($F3,$A$2:$D$505,3,FALSE())</f>
        <v>1825.5</v>
      </c>
      <c r="I3" s="1" t="n">
        <f aca="false">VLOOKUP($F3,$A$2:$D$505,4,FALSE())</f>
        <v>23.875</v>
      </c>
      <c r="K3" s="13" t="n">
        <v>36011</v>
      </c>
      <c r="L3" s="1" t="n">
        <f aca="false">B2/100/250</f>
        <v>0.000198800010681152</v>
      </c>
      <c r="M3" s="1" t="n">
        <f aca="false">(C3-C2)/C2</f>
        <v>-0.0353843665193</v>
      </c>
      <c r="N3" s="1" t="n">
        <f aca="false">(D3-D2)/D2</f>
        <v>-0.0407673860911271</v>
      </c>
      <c r="O3" s="1" t="n">
        <f aca="false">M3-L3</f>
        <v>-0.0355831665299811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0.0208589921969749</v>
      </c>
      <c r="U3" s="1" t="n">
        <f aca="false">(I3-I2)/I2</f>
        <v>-0.0304568527918782</v>
      </c>
      <c r="V3" s="1" t="n">
        <f aca="false">T3-S3</f>
        <v>0.0199070691567316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0.32081000677838</v>
      </c>
      <c r="AG3" s="15" t="s">
        <v>26</v>
      </c>
      <c r="AH3" s="15"/>
      <c r="AW3" s="15" t="s">
        <v>26</v>
      </c>
      <c r="AX3" s="15"/>
      <c r="AY3" s="0"/>
      <c r="AZ3" s="0"/>
      <c r="BA3" s="0"/>
      <c r="BB3" s="0"/>
      <c r="BC3" s="0"/>
      <c r="BD3" s="0"/>
      <c r="BE3" s="0"/>
      <c r="BO3" s="15" t="s">
        <v>26</v>
      </c>
      <c r="BP3" s="15"/>
      <c r="CE3" s="15" t="s">
        <v>26</v>
      </c>
      <c r="CF3" s="15"/>
      <c r="CW3" s="15" t="s">
        <v>26</v>
      </c>
      <c r="CX3" s="15"/>
      <c r="DM3" s="15" t="s">
        <v>26</v>
      </c>
      <c r="DN3" s="15"/>
    </row>
    <row r="4" customFormat="false" ht="12.75" hidden="false" customHeight="false" outlineLevel="0" collapsed="false">
      <c r="A4" s="13" t="n">
        <v>36012</v>
      </c>
      <c r="B4" s="1" t="n">
        <v>4.94999980926514</v>
      </c>
      <c r="C4" s="21" t="n">
        <v>1788.19995117188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1" t="n">
        <f aca="false">VLOOKUP($F4,$A$2:$D$505,3,FALSE())</f>
        <v>1842.59997558594</v>
      </c>
      <c r="I4" s="1" t="n">
        <f aca="false">VLOOKUP($F4,$A$2:$D$505,4,FALSE())</f>
        <v>24.5314998626709</v>
      </c>
      <c r="K4" s="13" t="n">
        <v>36012</v>
      </c>
      <c r="L4" s="1" t="n">
        <f aca="false">B3/100/250</f>
        <v>0.000198159999847412</v>
      </c>
      <c r="M4" s="1" t="n">
        <f aca="false">(C4-C3)/C3</f>
        <v>0.00145607953712271</v>
      </c>
      <c r="N4" s="1" t="n">
        <f aca="false">(D4-D3)/D3</f>
        <v>-0.015</v>
      </c>
      <c r="O4" s="1" t="n">
        <f aca="false">M4-L4</f>
        <v>0.0012579195372753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0.00936728325715557</v>
      </c>
      <c r="U4" s="1" t="n">
        <f aca="false">(I4-I3)/I3</f>
        <v>0.0274973764469486</v>
      </c>
      <c r="V4" s="1" t="n">
        <f aca="false">T4-S4</f>
        <v>0.00842978325715557</v>
      </c>
      <c r="W4" s="1" t="n">
        <f aca="false">U4-S4</f>
        <v>0.0265598764469486</v>
      </c>
      <c r="Y4" s="5" t="s">
        <v>64</v>
      </c>
      <c r="Z4" s="4" t="n">
        <f aca="false">STDEV(M3:M505)*250^0.5</f>
        <v>0.363608619648771</v>
      </c>
      <c r="AC4" s="5" t="s">
        <v>23</v>
      </c>
      <c r="AD4" s="1" t="n">
        <f aca="false">LINEST($P360:$P505,$O360:$O505,FALSE(),TRUE())</f>
        <v>0.106913084506503</v>
      </c>
      <c r="AG4" s="16" t="s">
        <v>28</v>
      </c>
      <c r="AH4" s="16" t="n">
        <v>0.14374663944336</v>
      </c>
      <c r="AW4" s="16" t="s">
        <v>28</v>
      </c>
      <c r="AX4" s="16" t="n">
        <v>0.284645532724827</v>
      </c>
      <c r="AY4" s="0"/>
      <c r="AZ4" s="0"/>
      <c r="BA4" s="0"/>
      <c r="BB4" s="0"/>
      <c r="BC4" s="0"/>
      <c r="BD4" s="0"/>
      <c r="BE4" s="0"/>
      <c r="BO4" s="16" t="s">
        <v>28</v>
      </c>
      <c r="BP4" s="16" t="n">
        <v>0.255835745584938</v>
      </c>
      <c r="CE4" s="16" t="s">
        <v>28</v>
      </c>
      <c r="CF4" s="16" t="n">
        <v>0.31292180887415</v>
      </c>
      <c r="CW4" s="16" t="s">
        <v>28</v>
      </c>
      <c r="CX4" s="16" t="n">
        <v>65535</v>
      </c>
      <c r="DM4" s="16" t="s">
        <v>28</v>
      </c>
      <c r="DN4" s="16" t="n">
        <v>0.207065560167225</v>
      </c>
    </row>
    <row r="5" customFormat="false" ht="12.75" hidden="false" customHeight="false" outlineLevel="0" collapsed="false">
      <c r="A5" s="13" t="n">
        <v>36013</v>
      </c>
      <c r="B5" s="1" t="n">
        <v>4.88500022888184</v>
      </c>
      <c r="C5" s="21" t="n">
        <v>1829.5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1" t="n">
        <f aca="false">VLOOKUP($F5,$A$2:$D$505,3,FALSE())</f>
        <v>1768.09997558594</v>
      </c>
      <c r="I5" s="1" t="n">
        <f aca="false">VLOOKUP($F5,$A$2:$D$505,4,FALSE())</f>
        <v>23.6564998626709</v>
      </c>
      <c r="K5" s="13" t="n">
        <v>36013</v>
      </c>
      <c r="L5" s="1" t="n">
        <f aca="false">B4/100/250</f>
        <v>0.000197999992370605</v>
      </c>
      <c r="M5" s="1" t="n">
        <f aca="false">(C5-C4)/C4</f>
        <v>0.0230958785123887</v>
      </c>
      <c r="N5" s="1" t="n">
        <f aca="false">(D5-D4)/D4</f>
        <v>-0.0152284263959391</v>
      </c>
      <c r="O5" s="1" t="n">
        <f aca="false">M5-L5</f>
        <v>0.0228978785200181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-0.0404319987990391</v>
      </c>
      <c r="U5" s="1" t="n">
        <f aca="false">(I5-I4)/I4</f>
        <v>-0.0356684265087057</v>
      </c>
      <c r="V5" s="1" t="n">
        <f aca="false">T5-S5</f>
        <v>-0.0413781526598648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G5" s="16" t="s">
        <v>30</v>
      </c>
      <c r="AH5" s="16" t="n">
        <v>0.0206630963512595</v>
      </c>
      <c r="AW5" s="16" t="s">
        <v>30</v>
      </c>
      <c r="AX5" s="16" t="n">
        <v>0.0810230793002005</v>
      </c>
      <c r="AY5" s="0"/>
      <c r="AZ5" s="0"/>
      <c r="BA5" s="0"/>
      <c r="BB5" s="0"/>
      <c r="BC5" s="0"/>
      <c r="BD5" s="0"/>
      <c r="BE5" s="0"/>
      <c r="BO5" s="16" t="s">
        <v>30</v>
      </c>
      <c r="BP5" s="16" t="n">
        <v>0.065451928719001</v>
      </c>
      <c r="CE5" s="16" t="s">
        <v>30</v>
      </c>
      <c r="CF5" s="16" t="n">
        <v>0.0979200584690703</v>
      </c>
      <c r="CW5" s="16" t="s">
        <v>30</v>
      </c>
      <c r="CX5" s="16" t="n">
        <v>-0.00441754340181957</v>
      </c>
      <c r="DM5" s="16" t="s">
        <v>30</v>
      </c>
      <c r="DN5" s="16" t="n">
        <v>0.0428761462073665</v>
      </c>
    </row>
    <row r="6" customFormat="false" ht="12.75" hidden="false" customHeight="false" outlineLevel="0" collapsed="false">
      <c r="A6" s="13" t="n">
        <v>36014</v>
      </c>
      <c r="B6" s="1" t="n">
        <v>4.88000011444092</v>
      </c>
      <c r="C6" s="21" t="n">
        <v>1846.69995117188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1" t="n">
        <f aca="false">VLOOKUP($F6,$A$2:$D$505,3,FALSE())</f>
        <v>1592.80004882813</v>
      </c>
      <c r="I6" s="1" t="n">
        <f aca="false">VLOOKUP($F6,$A$2:$D$505,4,FALSE())</f>
        <v>22.25</v>
      </c>
      <c r="K6" s="13" t="n">
        <v>36014</v>
      </c>
      <c r="L6" s="1" t="n">
        <f aca="false">B5/100/250</f>
        <v>0.000195400009155273</v>
      </c>
      <c r="M6" s="1" t="n">
        <f aca="false">(C6-C5)/C5</f>
        <v>0.00940144912373599</v>
      </c>
      <c r="N6" s="1" t="n">
        <f aca="false">(D6-D5)/D5</f>
        <v>0.0257731958762887</v>
      </c>
      <c r="O6" s="1" t="n">
        <f aca="false">M6-L6</f>
        <v>0.00920604911458072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-0.0991459358511213</v>
      </c>
      <c r="U6" s="1" t="n">
        <f aca="false">(I6-I5)/I5</f>
        <v>-0.0594551125836796</v>
      </c>
      <c r="V6" s="1" t="n">
        <f aca="false">T6-S6</f>
        <v>-0.100093820447432</v>
      </c>
      <c r="W6" s="1" t="n">
        <f aca="false">U6-S6</f>
        <v>-0.0604029971799907</v>
      </c>
      <c r="Y6" s="0" t="s">
        <v>31</v>
      </c>
      <c r="AC6" s="5" t="s">
        <v>20</v>
      </c>
      <c r="AD6" s="1" t="n">
        <f aca="false">LINEST(W3:W105,V3:V105,FALSE(),FALSE())</f>
        <v>0.389398907603416</v>
      </c>
      <c r="AG6" s="16" t="s">
        <v>32</v>
      </c>
      <c r="AH6" s="16" t="n">
        <v>0.0186710644787495</v>
      </c>
      <c r="AW6" s="16" t="s">
        <v>32</v>
      </c>
      <c r="AX6" s="16" t="n">
        <v>0.071219157731573</v>
      </c>
      <c r="AY6" s="0"/>
      <c r="AZ6" s="0"/>
      <c r="BA6" s="0"/>
      <c r="BB6" s="0"/>
      <c r="BC6" s="0"/>
      <c r="BD6" s="0"/>
      <c r="BE6" s="0"/>
      <c r="BO6" s="16" t="s">
        <v>32</v>
      </c>
      <c r="BP6" s="16" t="n">
        <v>0.062642939954956</v>
      </c>
      <c r="CE6" s="16" t="s">
        <v>32</v>
      </c>
      <c r="CF6" s="16" t="n">
        <v>0.0840311695801814</v>
      </c>
      <c r="CW6" s="16" t="s">
        <v>32</v>
      </c>
      <c r="CX6" s="16" t="n">
        <v>-0.0113140951259575</v>
      </c>
      <c r="DM6" s="16" t="s">
        <v>32</v>
      </c>
      <c r="DN6" s="16" t="n">
        <v>0.00839338758667684</v>
      </c>
    </row>
    <row r="7" customFormat="false" ht="12.75" hidden="false" customHeight="false" outlineLevel="0" collapsed="false">
      <c r="A7" s="13" t="n">
        <v>36017</v>
      </c>
      <c r="B7" s="1" t="n">
        <v>4.84999990463257</v>
      </c>
      <c r="C7" s="21" t="n">
        <v>1839.19995117188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1" t="n">
        <f aca="false">VLOOKUP($F7,$A$2:$D$505,3,FALSE())</f>
        <v>1624.5</v>
      </c>
      <c r="I7" s="1" t="n">
        <f aca="false">VLOOKUP($F7,$A$2:$D$505,4,FALSE())</f>
        <v>22.375</v>
      </c>
      <c r="K7" s="13" t="n">
        <v>36017</v>
      </c>
      <c r="L7" s="1" t="n">
        <f aca="false">B6/100/250</f>
        <v>0.000195200004577637</v>
      </c>
      <c r="M7" s="1" t="n">
        <f aca="false">(C7-C6)/C6</f>
        <v>-0.00406129863990123</v>
      </c>
      <c r="N7" s="1" t="n">
        <f aca="false">(D7-D6)/D6</f>
        <v>-0.0100502512562814</v>
      </c>
      <c r="O7" s="1" t="n">
        <f aca="false">M7-L7</f>
        <v>-0.00425649864447886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0.019902028001065</v>
      </c>
      <c r="U7" s="1" t="n">
        <f aca="false">(I7-I6)/I6</f>
        <v>0.00561797752808989</v>
      </c>
      <c r="V7" s="1" t="n">
        <f aca="false">T7-S7</f>
        <v>0.0189858741666487</v>
      </c>
      <c r="W7" s="1" t="n">
        <f aca="false">U7-S7</f>
        <v>0.00470182369367357</v>
      </c>
      <c r="Y7" s="5" t="s">
        <v>64</v>
      </c>
      <c r="Z7" s="4" t="n">
        <f aca="false">STDEV(M3:M359)*250^0.5</f>
        <v>0.298317501137976</v>
      </c>
      <c r="AC7" s="5" t="s">
        <v>22</v>
      </c>
      <c r="AD7" s="1" t="n">
        <f aca="false">LINEST(W3:W75,V3:V75,FALSE(),FALSE())</f>
        <v>0.388420929280205</v>
      </c>
      <c r="AG7" s="16" t="s">
        <v>33</v>
      </c>
      <c r="AH7" s="16" t="n">
        <v>0.0288341097080963</v>
      </c>
      <c r="AW7" s="16" t="s">
        <v>33</v>
      </c>
      <c r="AX7" s="16" t="n">
        <v>0.0512048641755059</v>
      </c>
      <c r="AY7" s="0"/>
      <c r="AZ7" s="0"/>
      <c r="BA7" s="0"/>
      <c r="BB7" s="0"/>
      <c r="BC7" s="0"/>
      <c r="BD7" s="0"/>
      <c r="BE7" s="0"/>
      <c r="BO7" s="16" t="s">
        <v>33</v>
      </c>
      <c r="BP7" s="16" t="n">
        <v>0.0221752773967691</v>
      </c>
      <c r="CE7" s="16" t="s">
        <v>33</v>
      </c>
      <c r="CF7" s="16" t="n">
        <v>0.0451454139621843</v>
      </c>
      <c r="CW7" s="16" t="s">
        <v>33</v>
      </c>
      <c r="CX7" s="16" t="n">
        <v>0.0406199398061504</v>
      </c>
      <c r="DM7" s="16" t="s">
        <v>33</v>
      </c>
      <c r="DN7" s="16" t="n">
        <v>0.0645123821198882</v>
      </c>
    </row>
    <row r="8" customFormat="false" ht="13.5" hidden="false" customHeight="false" outlineLevel="0" collapsed="false">
      <c r="A8" s="13" t="n">
        <v>36018</v>
      </c>
      <c r="B8" s="1" t="n">
        <v>4.88899993896484</v>
      </c>
      <c r="C8" s="21" t="n">
        <v>1792.69995117188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1" t="n">
        <f aca="false">VLOOKUP($F8,$A$2:$D$505,3,FALSE())</f>
        <v>1689.90002441406</v>
      </c>
      <c r="I8" s="1" t="n">
        <f aca="false">VLOOKUP($F8,$A$2:$D$505,4,FALSE())</f>
        <v>25.8439998626709</v>
      </c>
      <c r="K8" s="13" t="n">
        <v>36018</v>
      </c>
      <c r="L8" s="1" t="n">
        <f aca="false">B7/100/250</f>
        <v>0.000193999996185303</v>
      </c>
      <c r="M8" s="1" t="n">
        <f aca="false">(C8-C7)/C7</f>
        <v>-0.0252827322936649</v>
      </c>
      <c r="N8" s="1" t="n">
        <f aca="false">(D8-D7)/D7</f>
        <v>-0.0304568527918782</v>
      </c>
      <c r="O8" s="1" t="n">
        <f aca="false">M8-L8</f>
        <v>-0.0254767322898502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0.0402585561182287</v>
      </c>
      <c r="U8" s="1" t="n">
        <f aca="false">(I8-I7)/I7</f>
        <v>0.155039100007638</v>
      </c>
      <c r="V8" s="1" t="n">
        <f aca="false">T8-S8</f>
        <v>0.039347017700706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0.390721011729025</v>
      </c>
      <c r="AG8" s="17" t="s">
        <v>34</v>
      </c>
      <c r="AH8" s="17" t="n">
        <v>503</v>
      </c>
      <c r="AW8" s="17" t="s">
        <v>34</v>
      </c>
      <c r="AX8" s="17" t="n">
        <v>103</v>
      </c>
      <c r="AY8" s="0"/>
      <c r="AZ8" s="0"/>
      <c r="BA8" s="0"/>
      <c r="BB8" s="0"/>
      <c r="BC8" s="0"/>
      <c r="BD8" s="0"/>
      <c r="BE8" s="0"/>
      <c r="BO8" s="17" t="s">
        <v>34</v>
      </c>
      <c r="BP8" s="17" t="n">
        <v>357</v>
      </c>
      <c r="CE8" s="17" t="s">
        <v>34</v>
      </c>
      <c r="CF8" s="17" t="n">
        <v>73</v>
      </c>
      <c r="CW8" s="17" t="s">
        <v>34</v>
      </c>
      <c r="CX8" s="17" t="n">
        <v>146</v>
      </c>
      <c r="DM8" s="17" t="s">
        <v>34</v>
      </c>
      <c r="DN8" s="17" t="n">
        <v>30</v>
      </c>
    </row>
    <row r="9" customFormat="false" ht="12.75" hidden="false" customHeight="false" outlineLevel="0" collapsed="false">
      <c r="A9" s="13" t="n">
        <v>36019</v>
      </c>
      <c r="B9" s="1" t="n">
        <v>4.875</v>
      </c>
      <c r="C9" s="21" t="n">
        <v>1825.5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1" t="n">
        <f aca="false">VLOOKUP($F9,$A$2:$D$505,3,FALSE())</f>
        <v>1760.19995117188</v>
      </c>
      <c r="I9" s="1" t="n">
        <f aca="false">VLOOKUP($F9,$A$2:$D$505,4,FALSE())</f>
        <v>26.875</v>
      </c>
      <c r="K9" s="13" t="n">
        <v>36019</v>
      </c>
      <c r="L9" s="1" t="n">
        <f aca="false">B8/100/250</f>
        <v>0.000195559997558594</v>
      </c>
      <c r="M9" s="1" t="n">
        <f aca="false">(C9-C8)/C8</f>
        <v>0.0182964521233371</v>
      </c>
      <c r="N9" s="1" t="n">
        <f aca="false">(D9-D8)/D8</f>
        <v>0</v>
      </c>
      <c r="O9" s="1" t="n">
        <f aca="false">M9-L9</f>
        <v>0.0181008921257785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0.0416000507380237</v>
      </c>
      <c r="U9" s="1" t="n">
        <f aca="false">(I9-I8)/I8</f>
        <v>0.0398932109119177</v>
      </c>
      <c r="V9" s="1" t="n">
        <f aca="false">T9-S9</f>
        <v>0.0407137045445634</v>
      </c>
      <c r="W9" s="1" t="n">
        <f aca="false">U9-S9</f>
        <v>0.0390068647184574</v>
      </c>
      <c r="Y9" s="0" t="s">
        <v>35</v>
      </c>
      <c r="AW9" s="0"/>
      <c r="AX9" s="0"/>
      <c r="AY9" s="0"/>
      <c r="AZ9" s="0"/>
      <c r="BA9" s="0"/>
      <c r="BB9" s="0"/>
      <c r="BC9" s="0"/>
      <c r="BD9" s="0"/>
      <c r="BE9" s="0"/>
    </row>
    <row r="10" customFormat="false" ht="13.5" hidden="false" customHeight="false" outlineLevel="0" collapsed="false">
      <c r="A10" s="13" t="n">
        <v>36020</v>
      </c>
      <c r="B10" s="1" t="n">
        <v>4.92500019073486</v>
      </c>
      <c r="C10" s="21" t="n">
        <v>1802.5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1" t="n">
        <f aca="false">VLOOKUP($F10,$A$2:$D$505,3,FALSE())</f>
        <v>1693.80004882813</v>
      </c>
      <c r="I10" s="1" t="n">
        <f aca="false">VLOOKUP($F10,$A$2:$D$505,4,FALSE())</f>
        <v>26.75</v>
      </c>
      <c r="K10" s="13" t="n">
        <v>36020</v>
      </c>
      <c r="L10" s="1" t="n">
        <f aca="false">B9/100/250</f>
        <v>0.000195</v>
      </c>
      <c r="M10" s="1" t="n">
        <f aca="false">(C10-C9)/C9</f>
        <v>-0.012599287866338</v>
      </c>
      <c r="N10" s="1" t="n">
        <f aca="false">(D10-D9)/D9</f>
        <v>-0.0039162361184964</v>
      </c>
      <c r="O10" s="1" t="n">
        <f aca="false">M10-L10</f>
        <v>-0.012794287866338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-0.0377229315905522</v>
      </c>
      <c r="U10" s="1" t="n">
        <f aca="false">(I10-I9)/I9</f>
        <v>-0.00465116279069767</v>
      </c>
      <c r="V10" s="1" t="n">
        <f aca="false">T10-S10</f>
        <v>-0.0386025469524261</v>
      </c>
      <c r="W10" s="1" t="n">
        <f aca="false">U10-S10</f>
        <v>-0.00553077815257159</v>
      </c>
      <c r="Y10" s="5" t="s">
        <v>64</v>
      </c>
      <c r="Z10" s="4" t="n">
        <f aca="false">STDEV(M360:M505)*250^0.5</f>
        <v>0.48802307773001</v>
      </c>
      <c r="AG10" s="0" t="s">
        <v>37</v>
      </c>
      <c r="AW10" s="0" t="s">
        <v>37</v>
      </c>
      <c r="AX10" s="0"/>
      <c r="AY10" s="0"/>
      <c r="AZ10" s="0"/>
      <c r="BA10" s="0"/>
      <c r="BB10" s="0"/>
      <c r="BC10" s="0"/>
      <c r="BD10" s="0"/>
      <c r="BE10" s="0"/>
      <c r="BO10" s="0" t="s">
        <v>37</v>
      </c>
      <c r="CE10" s="0" t="s">
        <v>37</v>
      </c>
      <c r="CW10" s="0" t="s">
        <v>37</v>
      </c>
      <c r="DM10" s="0" t="s">
        <v>37</v>
      </c>
    </row>
    <row r="11" customFormat="false" ht="12.75" hidden="false" customHeight="false" outlineLevel="0" collapsed="false">
      <c r="A11" s="13" t="n">
        <v>36021</v>
      </c>
      <c r="B11" s="1" t="n">
        <v>4.90899991989136</v>
      </c>
      <c r="C11" s="21" t="n">
        <v>1790.09997558594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1" t="n">
        <f aca="false">VLOOKUP($F11,$A$2:$D$505,3,FALSE())</f>
        <v>1462.59997558594</v>
      </c>
      <c r="I11" s="1" t="n">
        <f aca="false">VLOOKUP($F11,$A$2:$D$505,4,FALSE())</f>
        <v>26</v>
      </c>
      <c r="K11" s="13" t="n">
        <v>36021</v>
      </c>
      <c r="L11" s="1" t="n">
        <f aca="false">B10/100/250</f>
        <v>0.000197000007629395</v>
      </c>
      <c r="M11" s="1" t="n">
        <f aca="false">(C11-C10)/C10</f>
        <v>-0.00687934780253121</v>
      </c>
      <c r="N11" s="1" t="n">
        <f aca="false">(D11-D10)/D10</f>
        <v>-0.0170931129246801</v>
      </c>
      <c r="O11" s="1" t="n">
        <f aca="false">M11-L11</f>
        <v>-0.0070763478101606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-0.136497854869083</v>
      </c>
      <c r="U11" s="1" t="n">
        <f aca="false">(I11-I10)/I10</f>
        <v>-0.0280373831775701</v>
      </c>
      <c r="V11" s="1" t="n">
        <f aca="false">T11-S11</f>
        <v>-0.137315931828106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G11" s="15"/>
      <c r="AH11" s="15" t="s">
        <v>40</v>
      </c>
      <c r="AI11" s="15" t="s">
        <v>41</v>
      </c>
      <c r="AJ11" s="15" t="s">
        <v>42</v>
      </c>
      <c r="AK11" s="15" t="s">
        <v>43</v>
      </c>
      <c r="AL11" s="15" t="s">
        <v>44</v>
      </c>
      <c r="AW11" s="15"/>
      <c r="AX11" s="15" t="s">
        <v>40</v>
      </c>
      <c r="AY11" s="15" t="s">
        <v>41</v>
      </c>
      <c r="AZ11" s="15" t="s">
        <v>42</v>
      </c>
      <c r="BA11" s="15" t="s">
        <v>43</v>
      </c>
      <c r="BB11" s="15" t="s">
        <v>44</v>
      </c>
      <c r="BC11" s="0"/>
      <c r="BD11" s="0"/>
      <c r="BE11" s="0"/>
      <c r="BO11" s="15"/>
      <c r="BP11" s="15" t="s">
        <v>40</v>
      </c>
      <c r="BQ11" s="15" t="s">
        <v>41</v>
      </c>
      <c r="BR11" s="15" t="s">
        <v>42</v>
      </c>
      <c r="BS11" s="15" t="s">
        <v>43</v>
      </c>
      <c r="BT11" s="15" t="s">
        <v>44</v>
      </c>
      <c r="CE11" s="15"/>
      <c r="CF11" s="15" t="s">
        <v>40</v>
      </c>
      <c r="CG11" s="15" t="s">
        <v>41</v>
      </c>
      <c r="CH11" s="15" t="s">
        <v>42</v>
      </c>
      <c r="CI11" s="15" t="s">
        <v>43</v>
      </c>
      <c r="CJ11" s="15" t="s">
        <v>44</v>
      </c>
      <c r="CW11" s="15"/>
      <c r="CX11" s="15" t="s">
        <v>40</v>
      </c>
      <c r="CY11" s="15" t="s">
        <v>41</v>
      </c>
      <c r="CZ11" s="15" t="s">
        <v>42</v>
      </c>
      <c r="DA11" s="15" t="s">
        <v>43</v>
      </c>
      <c r="DB11" s="15" t="s">
        <v>44</v>
      </c>
      <c r="DM11" s="15"/>
      <c r="DN11" s="15" t="s">
        <v>40</v>
      </c>
      <c r="DO11" s="15" t="s">
        <v>41</v>
      </c>
      <c r="DP11" s="15" t="s">
        <v>42</v>
      </c>
      <c r="DQ11" s="15" t="s">
        <v>43</v>
      </c>
      <c r="DR11" s="15" t="s">
        <v>44</v>
      </c>
    </row>
    <row r="12" customFormat="false" ht="12.75" hidden="false" customHeight="false" outlineLevel="0" collapsed="false">
      <c r="A12" s="13" t="n">
        <v>36024</v>
      </c>
      <c r="B12" s="1" t="n">
        <v>4.92000007629395</v>
      </c>
      <c r="C12" s="21" t="n">
        <v>1818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1" t="n">
        <f aca="false">VLOOKUP($F12,$A$2:$D$505,3,FALSE())</f>
        <v>1540.90002441406</v>
      </c>
      <c r="I12" s="1" t="n">
        <f aca="false">VLOOKUP($F12,$A$2:$D$505,4,FALSE())</f>
        <v>25.6564998626709</v>
      </c>
      <c r="K12" s="13" t="n">
        <v>36024</v>
      </c>
      <c r="L12" s="1" t="n">
        <f aca="false">B11/100/250</f>
        <v>0.000196359996795654</v>
      </c>
      <c r="M12" s="1" t="n">
        <f aca="false">(C12-C11)/C11</f>
        <v>0.0155857353190177</v>
      </c>
      <c r="N12" s="1" t="n">
        <f aca="false">(D12-D11)/D11</f>
        <v>0.017390368456509</v>
      </c>
      <c r="O12" s="1" t="n">
        <f aca="false">M12-L12</f>
        <v>0.0153893753222221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0.0535348353173307</v>
      </c>
      <c r="U12" s="1" t="n">
        <f aca="false">(I12-I11)/I11</f>
        <v>-0.013211543743427</v>
      </c>
      <c r="V12" s="1" t="n">
        <f aca="false">T12-S12</f>
        <v>0.0527581045414975</v>
      </c>
      <c r="W12" s="1" t="n">
        <f aca="false">U12-S12</f>
        <v>-0.0139882745192601</v>
      </c>
      <c r="Y12" s="0" t="s">
        <v>45</v>
      </c>
      <c r="AG12" s="16" t="s">
        <v>47</v>
      </c>
      <c r="AH12" s="16" t="n">
        <v>1</v>
      </c>
      <c r="AI12" s="16" t="n">
        <v>0.00880602858707608</v>
      </c>
      <c r="AJ12" s="16" t="n">
        <v>0.00880602858707608</v>
      </c>
      <c r="AK12" s="16" t="n">
        <v>10.5917323545</v>
      </c>
      <c r="AL12" s="16" t="n">
        <v>0.00121270416237696</v>
      </c>
      <c r="AW12" s="16" t="s">
        <v>47</v>
      </c>
      <c r="AX12" s="16" t="n">
        <v>1</v>
      </c>
      <c r="AY12" s="16" t="n">
        <v>0.0235790741798247</v>
      </c>
      <c r="AZ12" s="16" t="n">
        <v>0.0235790741798247</v>
      </c>
      <c r="BA12" s="16" t="n">
        <v>8.99299416826176</v>
      </c>
      <c r="BB12" s="16" t="n">
        <v>0.00341245796686955</v>
      </c>
      <c r="BC12" s="0"/>
      <c r="BD12" s="0"/>
      <c r="BE12" s="0"/>
      <c r="BO12" s="16" t="s">
        <v>47</v>
      </c>
      <c r="BP12" s="16" t="n">
        <v>1</v>
      </c>
      <c r="BQ12" s="16" t="n">
        <v>0.0122605209478304</v>
      </c>
      <c r="BR12" s="16" t="n">
        <v>0.0122605209478304</v>
      </c>
      <c r="BS12" s="16" t="n">
        <v>24.9327855249067</v>
      </c>
      <c r="BT12" s="16" t="n">
        <v>9.32608689358215E-007</v>
      </c>
      <c r="CE12" s="16" t="s">
        <v>47</v>
      </c>
      <c r="CF12" s="16" t="n">
        <v>1</v>
      </c>
      <c r="CG12" s="16" t="n">
        <v>0.0159289230335994</v>
      </c>
      <c r="CH12" s="16" t="n">
        <v>0.0159289230335994</v>
      </c>
      <c r="CI12" s="16" t="n">
        <v>7.81554259792986</v>
      </c>
      <c r="CJ12" s="16" t="n">
        <v>0.00665804082787778</v>
      </c>
      <c r="CW12" s="16" t="s">
        <v>47</v>
      </c>
      <c r="CX12" s="16" t="n">
        <v>1</v>
      </c>
      <c r="CY12" s="16" t="n">
        <v>-0.0010522358365733</v>
      </c>
      <c r="CZ12" s="16" t="n">
        <v>-0.0010522358365733</v>
      </c>
      <c r="DA12" s="16" t="n">
        <v>-0.637726608293208</v>
      </c>
      <c r="DB12" s="16" t="e">
        <f aca="false"/>
        <v>#NUM!</v>
      </c>
      <c r="DM12" s="16" t="s">
        <v>47</v>
      </c>
      <c r="DN12" s="16" t="n">
        <v>1</v>
      </c>
      <c r="DO12" s="16" t="n">
        <v>0.00540669359404573</v>
      </c>
      <c r="DP12" s="16" t="n">
        <v>0.00540669359404573</v>
      </c>
      <c r="DQ12" s="16" t="n">
        <v>1.29910902866602</v>
      </c>
      <c r="DR12" s="16" t="n">
        <v>0.264032788864831</v>
      </c>
    </row>
    <row r="13" customFormat="false" ht="12.75" hidden="false" customHeight="false" outlineLevel="0" collapsed="false">
      <c r="A13" s="13" t="n">
        <v>36025</v>
      </c>
      <c r="B13" s="1" t="n">
        <v>4.94400024414063</v>
      </c>
      <c r="C13" s="21" t="n">
        <v>1855.09997558594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1" t="n">
        <f aca="false">VLOOKUP($F13,$A$2:$D$505,3,FALSE())</f>
        <v>1674.69995117188</v>
      </c>
      <c r="I13" s="1" t="n">
        <f aca="false">VLOOKUP($F13,$A$2:$D$505,4,FALSE())</f>
        <v>26.375</v>
      </c>
      <c r="K13" s="13" t="n">
        <v>36025</v>
      </c>
      <c r="L13" s="1" t="n">
        <f aca="false">B12/100/250</f>
        <v>0.000196800003051758</v>
      </c>
      <c r="M13" s="1" t="n">
        <f aca="false">(C13-C12)/C12</f>
        <v>0.0204070272749931</v>
      </c>
      <c r="N13" s="1" t="n">
        <f aca="false">(D13-D12)/D12</f>
        <v>-0.00262809328095005</v>
      </c>
      <c r="O13" s="1" t="n">
        <f aca="false">M13-L13</f>
        <v>0.0202102272719414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0.0868323217845952</v>
      </c>
      <c r="U13" s="1" t="n">
        <f aca="false">(I13-I12)/I12</f>
        <v>0.0280046047268703</v>
      </c>
      <c r="V13" s="1" t="n">
        <f aca="false">T13-S13</f>
        <v>0.0860761679534801</v>
      </c>
      <c r="W13" s="1" t="n">
        <f aca="false">U13-S13</f>
        <v>0.0272484508957552</v>
      </c>
      <c r="Y13" s="5" t="s">
        <v>64</v>
      </c>
      <c r="Z13" s="4" t="n">
        <f aca="false">STDEV(O3:O505)*250^0.5</f>
        <v>0.363624715058273</v>
      </c>
      <c r="AG13" s="16" t="s">
        <v>49</v>
      </c>
      <c r="AH13" s="16" t="n">
        <v>502</v>
      </c>
      <c r="AI13" s="16" t="n">
        <v>0.417365753094585</v>
      </c>
      <c r="AJ13" s="16" t="n">
        <v>0.000831405882658535</v>
      </c>
      <c r="AK13" s="16"/>
      <c r="AL13" s="16"/>
      <c r="AW13" s="16" t="s">
        <v>49</v>
      </c>
      <c r="AX13" s="16" t="n">
        <v>102</v>
      </c>
      <c r="AY13" s="16" t="n">
        <v>0.267437687753665</v>
      </c>
      <c r="AZ13" s="16" t="n">
        <v>0.00262193811523201</v>
      </c>
      <c r="BA13" s="16"/>
      <c r="BB13" s="16"/>
      <c r="BC13" s="0"/>
      <c r="BD13" s="0"/>
      <c r="BE13" s="0"/>
      <c r="BO13" s="16" t="s">
        <v>49</v>
      </c>
      <c r="BP13" s="16" t="n">
        <v>356</v>
      </c>
      <c r="BQ13" s="16" t="n">
        <v>0.175060482234023</v>
      </c>
      <c r="BR13" s="16" t="n">
        <v>0.000491742927623659</v>
      </c>
      <c r="BS13" s="16"/>
      <c r="BT13" s="16"/>
      <c r="CE13" s="16" t="s">
        <v>49</v>
      </c>
      <c r="CF13" s="16" t="n">
        <v>72</v>
      </c>
      <c r="CG13" s="16" t="n">
        <v>0.146743804930823</v>
      </c>
      <c r="CH13" s="16" t="n">
        <v>0.00203810840181699</v>
      </c>
      <c r="CI13" s="16"/>
      <c r="CJ13" s="16"/>
      <c r="CW13" s="16" t="s">
        <v>49</v>
      </c>
      <c r="CX13" s="16" t="n">
        <v>145</v>
      </c>
      <c r="CY13" s="16" t="n">
        <v>0.239247028929015</v>
      </c>
      <c r="CZ13" s="16" t="n">
        <v>0.00164997950985528</v>
      </c>
      <c r="DA13" s="16"/>
      <c r="DB13" s="16"/>
      <c r="DM13" s="16" t="s">
        <v>49</v>
      </c>
      <c r="DN13" s="16" t="n">
        <v>29</v>
      </c>
      <c r="DO13" s="16" t="n">
        <v>0.120693575956691</v>
      </c>
      <c r="DP13" s="16" t="n">
        <v>0.00416184744678246</v>
      </c>
      <c r="DQ13" s="16"/>
      <c r="DR13" s="16"/>
    </row>
    <row r="14" customFormat="false" ht="13.5" hidden="false" customHeight="false" outlineLevel="0" collapsed="false">
      <c r="A14" s="13" t="n">
        <v>36026</v>
      </c>
      <c r="B14" s="1" t="n">
        <v>4.92000007629395</v>
      </c>
      <c r="C14" s="21" t="n">
        <v>1842.59997558594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1" t="n">
        <f aca="false">VLOOKUP($F14,$A$2:$D$505,3,FALSE())</f>
        <v>1737.30004882813</v>
      </c>
      <c r="I14" s="1" t="n">
        <f aca="false">VLOOKUP($F14,$A$2:$D$505,4,FALSE())</f>
        <v>25.8125</v>
      </c>
      <c r="K14" s="13" t="n">
        <v>36026</v>
      </c>
      <c r="L14" s="1" t="n">
        <f aca="false">B13/100/250</f>
        <v>0.000197760009765625</v>
      </c>
      <c r="M14" s="1" t="n">
        <f aca="false">(C14-C13)/C13</f>
        <v>-0.00673818131880027</v>
      </c>
      <c r="N14" s="1" t="n">
        <f aca="false">(D14-D13)/D13</f>
        <v>0.0342552386147916</v>
      </c>
      <c r="O14" s="1" t="n">
        <f aca="false">M14-L14</f>
        <v>-0.00693594132856589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0.0373798886256881</v>
      </c>
      <c r="U14" s="1" t="n">
        <f aca="false">(I14-I13)/I13</f>
        <v>-0.0213270142180095</v>
      </c>
      <c r="V14" s="1" t="n">
        <f aca="false">T14-S14</f>
        <v>0.036631811728287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G14" s="17" t="s">
        <v>50</v>
      </c>
      <c r="AH14" s="17" t="n">
        <v>503</v>
      </c>
      <c r="AI14" s="17" t="n">
        <v>0.426171781681661</v>
      </c>
      <c r="AJ14" s="17"/>
      <c r="AK14" s="17"/>
      <c r="AL14" s="17"/>
      <c r="AW14" s="17" t="s">
        <v>50</v>
      </c>
      <c r="AX14" s="17" t="n">
        <v>103</v>
      </c>
      <c r="AY14" s="17" t="n">
        <v>0.29101676193349</v>
      </c>
      <c r="AZ14" s="17"/>
      <c r="BA14" s="17"/>
      <c r="BB14" s="17"/>
      <c r="BC14" s="0"/>
      <c r="BD14" s="0"/>
      <c r="BE14" s="0"/>
      <c r="BO14" s="17" t="s">
        <v>50</v>
      </c>
      <c r="BP14" s="17" t="n">
        <v>357</v>
      </c>
      <c r="BQ14" s="17" t="n">
        <v>0.187321003181853</v>
      </c>
      <c r="BR14" s="17"/>
      <c r="BS14" s="17"/>
      <c r="BT14" s="17"/>
      <c r="CE14" s="17" t="s">
        <v>50</v>
      </c>
      <c r="CF14" s="17" t="n">
        <v>73</v>
      </c>
      <c r="CG14" s="17" t="n">
        <v>0.162672727964422</v>
      </c>
      <c r="CH14" s="17"/>
      <c r="CI14" s="17"/>
      <c r="CJ14" s="17"/>
      <c r="CW14" s="17" t="s">
        <v>50</v>
      </c>
      <c r="CX14" s="17" t="n">
        <v>146</v>
      </c>
      <c r="CY14" s="17" t="n">
        <v>0.238194793092442</v>
      </c>
      <c r="CZ14" s="17"/>
      <c r="DA14" s="17"/>
      <c r="DB14" s="17"/>
      <c r="DM14" s="17" t="s">
        <v>50</v>
      </c>
      <c r="DN14" s="17" t="n">
        <v>30</v>
      </c>
      <c r="DO14" s="17" t="n">
        <v>0.126100269550737</v>
      </c>
      <c r="DP14" s="17"/>
      <c r="DQ14" s="17"/>
      <c r="DR14" s="17"/>
    </row>
    <row r="15" customFormat="false" ht="13.5" hidden="false" customHeight="false" outlineLevel="0" collapsed="false">
      <c r="A15" s="13" t="n">
        <v>36027</v>
      </c>
      <c r="B15" s="1" t="n">
        <v>4.90799999237061</v>
      </c>
      <c r="C15" s="21" t="n">
        <v>1832.40002441406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1" t="n">
        <f aca="false">VLOOKUP($F15,$A$2:$D$505,3,FALSE())</f>
        <v>1823.5</v>
      </c>
      <c r="I15" s="1" t="n">
        <f aca="false">VLOOKUP($F15,$A$2:$D$505,4,FALSE())</f>
        <v>28.0625</v>
      </c>
      <c r="K15" s="13" t="n">
        <v>36027</v>
      </c>
      <c r="L15" s="1" t="n">
        <f aca="false">B14/100/250</f>
        <v>0.000196800003051758</v>
      </c>
      <c r="M15" s="1" t="n">
        <f aca="false">(C15-C14)/C14</f>
        <v>-0.00553562971183231</v>
      </c>
      <c r="N15" s="1" t="n">
        <f aca="false">(D15-D14)/D14</f>
        <v>0</v>
      </c>
      <c r="O15" s="1" t="n">
        <f aca="false">M15-L15</f>
        <v>-0.00573242971488407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0.0496171926260062</v>
      </c>
      <c r="U15" s="1" t="n">
        <f aca="false">(I15-I14)/I14</f>
        <v>0.0871670702179177</v>
      </c>
      <c r="V15" s="1" t="n">
        <f aca="false">T15-S15</f>
        <v>0.0488183465095734</v>
      </c>
      <c r="W15" s="1" t="n">
        <f aca="false">U15-S15</f>
        <v>0.0863682241014849</v>
      </c>
      <c r="Y15" s="0" t="s">
        <v>51</v>
      </c>
      <c r="AW15" s="0"/>
      <c r="AX15" s="0"/>
      <c r="AY15" s="0"/>
      <c r="AZ15" s="0"/>
      <c r="BA15" s="0"/>
      <c r="BB15" s="0"/>
      <c r="BC15" s="0"/>
      <c r="BD15" s="0"/>
      <c r="BE15" s="0"/>
    </row>
    <row r="16" customFormat="false" ht="12.75" hidden="false" customHeight="false" outlineLevel="0" collapsed="false">
      <c r="A16" s="13" t="n">
        <v>36028</v>
      </c>
      <c r="B16" s="1" t="n">
        <v>4.88000011444092</v>
      </c>
      <c r="C16" s="21" t="n">
        <v>1797.59997558594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1" t="n">
        <f aca="false">VLOOKUP($F16,$A$2:$D$505,3,FALSE())</f>
        <v>1862.09997558594</v>
      </c>
      <c r="I16" s="1" t="n">
        <f aca="false">VLOOKUP($F16,$A$2:$D$505,4,FALSE())</f>
        <v>27.5</v>
      </c>
      <c r="K16" s="13" t="n">
        <v>36028</v>
      </c>
      <c r="L16" s="1" t="n">
        <f aca="false">B15/100/250</f>
        <v>0.000196319999694824</v>
      </c>
      <c r="M16" s="1" t="n">
        <f aca="false">(C16-C15)/C15</f>
        <v>-0.0189915129690379</v>
      </c>
      <c r="N16" s="1" t="n">
        <f aca="false">(D16-D15)/D15</f>
        <v>-0.0344047395143253</v>
      </c>
      <c r="O16" s="1" t="n">
        <f aca="false">M16-L16</f>
        <v>-0.0191878329687327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0.0211680699676104</v>
      </c>
      <c r="U16" s="1" t="n">
        <f aca="false">(I16-I15)/I15</f>
        <v>-0.0200445434298441</v>
      </c>
      <c r="V16" s="1" t="n">
        <f aca="false">T16-S16</f>
        <v>0.0203117238005595</v>
      </c>
      <c r="W16" s="1" t="n">
        <f aca="false">U16-S16</f>
        <v>-0.020900889596895</v>
      </c>
      <c r="Y16" s="5" t="s">
        <v>64</v>
      </c>
      <c r="Z16" s="4" t="n">
        <f aca="false">STDEV(O3:O359)*250^0.5</f>
        <v>0.298313704698324</v>
      </c>
      <c r="AG16" s="15"/>
      <c r="AH16" s="15" t="s">
        <v>52</v>
      </c>
      <c r="AI16" s="15" t="s">
        <v>33</v>
      </c>
      <c r="AJ16" s="15" t="s">
        <v>53</v>
      </c>
      <c r="AK16" s="15" t="s">
        <v>54</v>
      </c>
      <c r="AL16" s="15" t="s">
        <v>55</v>
      </c>
      <c r="AM16" s="15" t="s">
        <v>56</v>
      </c>
      <c r="AN16" s="15" t="s">
        <v>57</v>
      </c>
      <c r="AO16" s="15" t="s">
        <v>58</v>
      </c>
      <c r="AP16" s="18"/>
      <c r="AQ16" s="18"/>
      <c r="AR16" s="18"/>
      <c r="AS16" s="18"/>
      <c r="AT16" s="18"/>
      <c r="AU16" s="18"/>
      <c r="AV16" s="18"/>
      <c r="AW16" s="15"/>
      <c r="AX16" s="15" t="s">
        <v>52</v>
      </c>
      <c r="AY16" s="15" t="s">
        <v>33</v>
      </c>
      <c r="AZ16" s="15" t="s">
        <v>53</v>
      </c>
      <c r="BA16" s="15" t="s">
        <v>54</v>
      </c>
      <c r="BB16" s="15" t="s">
        <v>55</v>
      </c>
      <c r="BC16" s="15" t="s">
        <v>56</v>
      </c>
      <c r="BD16" s="15" t="s">
        <v>57</v>
      </c>
      <c r="BE16" s="15" t="s">
        <v>58</v>
      </c>
      <c r="BF16" s="18"/>
      <c r="BG16" s="18"/>
      <c r="BH16" s="18"/>
      <c r="BI16" s="18"/>
      <c r="BJ16" s="18"/>
      <c r="BK16" s="18"/>
      <c r="BL16" s="18"/>
      <c r="BM16" s="18"/>
      <c r="BN16" s="18"/>
      <c r="BO16" s="15"/>
      <c r="BP16" s="15" t="s">
        <v>52</v>
      </c>
      <c r="BQ16" s="15" t="s">
        <v>33</v>
      </c>
      <c r="BR16" s="15" t="s">
        <v>53</v>
      </c>
      <c r="BS16" s="15" t="s">
        <v>54</v>
      </c>
      <c r="BT16" s="15" t="s">
        <v>55</v>
      </c>
      <c r="BU16" s="15" t="s">
        <v>56</v>
      </c>
      <c r="BV16" s="15" t="s">
        <v>57</v>
      </c>
      <c r="BW16" s="15" t="s">
        <v>58</v>
      </c>
      <c r="BX16" s="18"/>
      <c r="BY16" s="18"/>
      <c r="BZ16" s="18"/>
      <c r="CA16" s="18"/>
      <c r="CB16" s="18"/>
      <c r="CC16" s="18"/>
      <c r="CD16" s="18"/>
      <c r="CE16" s="15"/>
      <c r="CF16" s="15" t="s">
        <v>52</v>
      </c>
      <c r="CG16" s="15" t="s">
        <v>33</v>
      </c>
      <c r="CH16" s="15" t="s">
        <v>53</v>
      </c>
      <c r="CI16" s="15" t="s">
        <v>54</v>
      </c>
      <c r="CJ16" s="15" t="s">
        <v>55</v>
      </c>
      <c r="CK16" s="15" t="s">
        <v>56</v>
      </c>
      <c r="CL16" s="15" t="s">
        <v>57</v>
      </c>
      <c r="CM16" s="15" t="s">
        <v>58</v>
      </c>
      <c r="CN16" s="18"/>
      <c r="CO16" s="18"/>
      <c r="CP16" s="18"/>
      <c r="CQ16" s="18"/>
      <c r="CR16" s="18"/>
      <c r="CS16" s="18"/>
      <c r="CT16" s="18"/>
      <c r="CU16" s="18"/>
      <c r="CV16" s="18"/>
      <c r="CW16" s="15"/>
      <c r="CX16" s="15" t="s">
        <v>52</v>
      </c>
      <c r="CY16" s="15" t="s">
        <v>33</v>
      </c>
      <c r="CZ16" s="15" t="s">
        <v>53</v>
      </c>
      <c r="DA16" s="15" t="s">
        <v>54</v>
      </c>
      <c r="DB16" s="15" t="s">
        <v>55</v>
      </c>
      <c r="DC16" s="15" t="s">
        <v>56</v>
      </c>
      <c r="DD16" s="15" t="s">
        <v>57</v>
      </c>
      <c r="DE16" s="15" t="s">
        <v>58</v>
      </c>
      <c r="DM16" s="15"/>
      <c r="DN16" s="15" t="s">
        <v>52</v>
      </c>
      <c r="DO16" s="15" t="s">
        <v>33</v>
      </c>
      <c r="DP16" s="15" t="s">
        <v>53</v>
      </c>
      <c r="DQ16" s="15" t="s">
        <v>54</v>
      </c>
      <c r="DR16" s="15" t="s">
        <v>55</v>
      </c>
      <c r="DS16" s="15" t="s">
        <v>56</v>
      </c>
      <c r="DT16" s="15" t="s">
        <v>57</v>
      </c>
      <c r="DU16" s="15" t="s">
        <v>58</v>
      </c>
    </row>
    <row r="17" customFormat="false" ht="12.75" hidden="false" customHeight="false" outlineLevel="0" collapsed="false">
      <c r="A17" s="13" t="n">
        <v>36031</v>
      </c>
      <c r="B17" s="1" t="n">
        <v>4.93900012969971</v>
      </c>
      <c r="C17" s="21" t="n">
        <v>1790.80004882813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1" t="n">
        <f aca="false">VLOOKUP($F17,$A$2:$D$505,3,FALSE())</f>
        <v>1897.40002441406</v>
      </c>
      <c r="I17" s="1" t="n">
        <f aca="false">VLOOKUP($F17,$A$2:$D$505,4,FALSE())</f>
        <v>27.5</v>
      </c>
      <c r="K17" s="13" t="n">
        <v>36031</v>
      </c>
      <c r="L17" s="1" t="n">
        <f aca="false">B16/100/250</f>
        <v>0.000195200004577637</v>
      </c>
      <c r="M17" s="1" t="n">
        <f aca="false">(C17-C16)/C16</f>
        <v>-0.00378278084677656</v>
      </c>
      <c r="N17" s="1" t="n">
        <f aca="false">(D17-D16)/D16</f>
        <v>-0.00658575777642645</v>
      </c>
      <c r="O17" s="1" t="n">
        <f aca="false">M17-L17</f>
        <v>-0.0039779808513542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0.0189571179265052</v>
      </c>
      <c r="U17" s="1" t="n">
        <f aca="false">(I17-I16)/I16</f>
        <v>0</v>
      </c>
      <c r="V17" s="1" t="n">
        <f aca="false">T17-S17</f>
        <v>0.0181013487324157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G17" s="16" t="s">
        <v>59</v>
      </c>
      <c r="AH17" s="16" t="n">
        <v>0</v>
      </c>
      <c r="AI17" s="16" t="e">
        <f aca="false">NA()</f>
        <v>#N/A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/>
      <c r="AQ17" s="16"/>
      <c r="AR17" s="16"/>
      <c r="AS17" s="16"/>
      <c r="AT17" s="16"/>
      <c r="AU17" s="16"/>
      <c r="AV17" s="16"/>
      <c r="AW17" s="16" t="s">
        <v>59</v>
      </c>
      <c r="AX17" s="16" t="n">
        <v>0</v>
      </c>
      <c r="AY17" s="16" t="e">
        <f aca="false">NA()</f>
        <v>#N/A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/>
      <c r="BG17" s="16"/>
      <c r="BH17" s="16"/>
      <c r="BI17" s="16"/>
      <c r="BJ17" s="16"/>
      <c r="BK17" s="16"/>
      <c r="BL17" s="16"/>
      <c r="BM17" s="16"/>
      <c r="BN17" s="16"/>
      <c r="BO17" s="16" t="s">
        <v>59</v>
      </c>
      <c r="BP17" s="16" t="n">
        <v>0</v>
      </c>
      <c r="BQ17" s="16" t="e">
        <f aca="false">NA()</f>
        <v>#N/A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/>
      <c r="BY17" s="16"/>
      <c r="BZ17" s="16"/>
      <c r="CA17" s="16"/>
      <c r="CB17" s="16"/>
      <c r="CC17" s="16"/>
      <c r="CD17" s="16"/>
      <c r="CE17" s="16" t="s">
        <v>59</v>
      </c>
      <c r="CF17" s="16" t="n">
        <v>0</v>
      </c>
      <c r="CG17" s="16" t="e">
        <f aca="false">NA()</f>
        <v>#N/A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/>
      <c r="CO17" s="16"/>
      <c r="CP17" s="16"/>
      <c r="CQ17" s="16"/>
      <c r="CR17" s="16"/>
      <c r="CS17" s="16"/>
      <c r="CT17" s="16"/>
      <c r="CU17" s="16"/>
      <c r="CV17" s="16"/>
      <c r="CW17" s="16" t="s">
        <v>59</v>
      </c>
      <c r="CX17" s="16" t="n">
        <v>0</v>
      </c>
      <c r="CY17" s="16" t="e">
        <f aca="false">NA()</f>
        <v>#N/A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M17" s="16" t="s">
        <v>59</v>
      </c>
      <c r="DN17" s="16" t="n">
        <v>0</v>
      </c>
      <c r="DO17" s="16" t="e">
        <f aca="false">NA()</f>
        <v>#N/A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</row>
    <row r="18" customFormat="false" ht="13.5" hidden="false" customHeight="false" outlineLevel="0" collapsed="false">
      <c r="A18" s="13" t="n">
        <v>36032</v>
      </c>
      <c r="B18" s="1" t="n">
        <v>4.93800020217896</v>
      </c>
      <c r="C18" s="21" t="n">
        <v>1798.09997558594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1" t="n">
        <f aca="false">VLOOKUP($F18,$A$2:$D$505,3,FALSE())</f>
        <v>1985.19995117188</v>
      </c>
      <c r="I18" s="1" t="n">
        <f aca="false">VLOOKUP($F18,$A$2:$D$505,4,FALSE())</f>
        <v>27.4689998626709</v>
      </c>
      <c r="K18" s="13" t="n">
        <v>36032</v>
      </c>
      <c r="L18" s="1" t="n">
        <f aca="false">B17/100/250</f>
        <v>0.000197560005187988</v>
      </c>
      <c r="M18" s="1" t="n">
        <f aca="false">(C18-C17)/C17</f>
        <v>0.00407634942973643</v>
      </c>
      <c r="N18" s="1" t="n">
        <f aca="false">(D18-D17)/D17</f>
        <v>0.00397340322014175</v>
      </c>
      <c r="O18" s="1" t="n">
        <f aca="false">M18-L18</f>
        <v>0.00387878942454844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0.0462738092274064</v>
      </c>
      <c r="U18" s="1" t="n">
        <f aca="false">(I18-I17)/I17</f>
        <v>-0.00112727772105824</v>
      </c>
      <c r="V18" s="1" t="n">
        <f aca="false">T18-S18</f>
        <v>0.04544130922814</v>
      </c>
      <c r="W18" s="1" t="n">
        <f aca="false">U18-S18</f>
        <v>-0.00195977772032464</v>
      </c>
      <c r="Y18" s="0" t="s">
        <v>60</v>
      </c>
      <c r="AG18" s="17" t="s">
        <v>61</v>
      </c>
      <c r="AH18" s="17" t="n">
        <v>0.211187264544067</v>
      </c>
      <c r="AI18" s="17" t="n">
        <v>0.0558128570195344</v>
      </c>
      <c r="AJ18" s="17" t="n">
        <v>3.78384615699124</v>
      </c>
      <c r="AK18" s="17" t="n">
        <v>0.000173058526247641</v>
      </c>
      <c r="AL18" s="17" t="n">
        <v>0.101531769489374</v>
      </c>
      <c r="AM18" s="17" t="n">
        <v>0.320842759598759</v>
      </c>
      <c r="AN18" s="17" t="n">
        <v>0.101531769489374</v>
      </c>
      <c r="AO18" s="17" t="n">
        <v>0.320842759598759</v>
      </c>
      <c r="AP18" s="16"/>
      <c r="AQ18" s="16"/>
      <c r="AR18" s="16"/>
      <c r="AS18" s="16"/>
      <c r="AT18" s="16"/>
      <c r="AU18" s="16"/>
      <c r="AV18" s="16"/>
      <c r="AW18" s="17" t="s">
        <v>61</v>
      </c>
      <c r="AX18" s="17" t="n">
        <v>0.389398907603416</v>
      </c>
      <c r="AY18" s="17" t="n">
        <v>0.105107612332484</v>
      </c>
      <c r="AZ18" s="17" t="n">
        <v>3.70476408855756</v>
      </c>
      <c r="BA18" s="17" t="n">
        <v>0.00034388532219357</v>
      </c>
      <c r="BB18" s="17" t="n">
        <v>0.180918562098325</v>
      </c>
      <c r="BC18" s="17" t="n">
        <v>0.597879253108508</v>
      </c>
      <c r="BD18" s="17" t="n">
        <v>0.180918562098325</v>
      </c>
      <c r="BE18" s="17" t="n">
        <v>0.597879253108508</v>
      </c>
      <c r="BF18" s="16"/>
      <c r="BG18" s="16"/>
      <c r="BH18" s="16"/>
      <c r="BI18" s="16"/>
      <c r="BJ18" s="16"/>
      <c r="BK18" s="16"/>
      <c r="BL18" s="16"/>
      <c r="BM18" s="16"/>
      <c r="BN18" s="16"/>
      <c r="BO18" s="17" t="s">
        <v>61</v>
      </c>
      <c r="BP18" s="17" t="n">
        <v>0.322060628549166</v>
      </c>
      <c r="BQ18" s="17" t="n">
        <v>0.0617984596988114</v>
      </c>
      <c r="BR18" s="17" t="n">
        <v>5.21146692197185</v>
      </c>
      <c r="BS18" s="17" t="n">
        <v>3.18075969431652E-007</v>
      </c>
      <c r="BT18" s="17" t="n">
        <v>0.200524662083473</v>
      </c>
      <c r="BU18" s="17" t="n">
        <v>0.443596595014859</v>
      </c>
      <c r="BV18" s="17" t="n">
        <v>0.200524662083473</v>
      </c>
      <c r="BW18" s="17" t="n">
        <v>0.443596595014859</v>
      </c>
      <c r="BX18" s="16"/>
      <c r="BY18" s="16"/>
      <c r="BZ18" s="16"/>
      <c r="CA18" s="16"/>
      <c r="CB18" s="16"/>
      <c r="CC18" s="16"/>
      <c r="CD18" s="16"/>
      <c r="CE18" s="17" t="s">
        <v>61</v>
      </c>
      <c r="CF18" s="17" t="n">
        <v>0.388420929280205</v>
      </c>
      <c r="CG18" s="17" t="n">
        <v>0.122229339110863</v>
      </c>
      <c r="CH18" s="17" t="n">
        <v>3.17780438072976</v>
      </c>
      <c r="CI18" s="17" t="n">
        <v>0.00218704849871562</v>
      </c>
      <c r="CJ18" s="17" t="n">
        <v>0.144761347405697</v>
      </c>
      <c r="CK18" s="17" t="n">
        <v>0.632080511154712</v>
      </c>
      <c r="CL18" s="17" t="n">
        <v>0.144761347405697</v>
      </c>
      <c r="CM18" s="17" t="n">
        <v>0.632080511154712</v>
      </c>
      <c r="CN18" s="16"/>
      <c r="CO18" s="16"/>
      <c r="CP18" s="16"/>
      <c r="CQ18" s="16"/>
      <c r="CR18" s="16"/>
      <c r="CS18" s="16"/>
      <c r="CT18" s="16"/>
      <c r="CU18" s="16"/>
      <c r="CV18" s="16"/>
      <c r="CW18" s="17" t="s">
        <v>61</v>
      </c>
      <c r="CX18" s="17" t="n">
        <v>0.107839751663686</v>
      </c>
      <c r="CY18" s="17" t="n">
        <v>0.109290966676579</v>
      </c>
      <c r="CZ18" s="17" t="n">
        <v>0.986721546555741</v>
      </c>
      <c r="DA18" s="17" t="n">
        <v>0.3254228082494</v>
      </c>
      <c r="DB18" s="17" t="n">
        <v>-0.108169397601925</v>
      </c>
      <c r="DC18" s="17" t="n">
        <v>0.323848900929296</v>
      </c>
      <c r="DD18" s="17" t="n">
        <v>-0.108169397601925</v>
      </c>
      <c r="DE18" s="17" t="n">
        <v>0.323848900929296</v>
      </c>
      <c r="DM18" s="17" t="s">
        <v>61</v>
      </c>
      <c r="DN18" s="17" t="n">
        <v>0.390721011729025</v>
      </c>
      <c r="DO18" s="17" t="n">
        <v>0.203082788607108</v>
      </c>
      <c r="DP18" s="17" t="n">
        <v>1.92394941200521</v>
      </c>
      <c r="DQ18" s="17" t="n">
        <v>0.0642254196297288</v>
      </c>
      <c r="DR18" s="17" t="n">
        <v>-0.0246301539679841</v>
      </c>
      <c r="DS18" s="17" t="n">
        <v>0.806072177426035</v>
      </c>
      <c r="DT18" s="17" t="n">
        <v>-0.0246301539679841</v>
      </c>
      <c r="DU18" s="17" t="n">
        <v>0.806072177426035</v>
      </c>
    </row>
    <row r="19" customFormat="false" ht="12.75" hidden="false" customHeight="false" outlineLevel="0" collapsed="false">
      <c r="A19" s="13" t="n">
        <v>36033</v>
      </c>
      <c r="B19" s="1" t="n">
        <v>4.92899990081787</v>
      </c>
      <c r="C19" s="21" t="n">
        <v>1768.09997558594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1" t="n">
        <f aca="false">VLOOKUP($F19,$A$2:$D$505,3,FALSE())</f>
        <v>1995.19995117188</v>
      </c>
      <c r="I19" s="1" t="n">
        <f aca="false">VLOOKUP($F19,$A$2:$D$505,4,FALSE())</f>
        <v>25.9064998626709</v>
      </c>
      <c r="K19" s="13" t="n">
        <v>36033</v>
      </c>
      <c r="L19" s="1" t="n">
        <f aca="false">B18/100/250</f>
        <v>0.000197520008087158</v>
      </c>
      <c r="M19" s="1" t="n">
        <f aca="false">(C19-C18)/C18</f>
        <v>-0.0166842780753746</v>
      </c>
      <c r="N19" s="1" t="n">
        <f aca="false">(D19-D18)/D18</f>
        <v>0.00133332752046131</v>
      </c>
      <c r="O19" s="1" t="n">
        <f aca="false">M19-L19</f>
        <v>-0.0168817980834617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0.00503727596512228</v>
      </c>
      <c r="U19" s="1" t="n">
        <f aca="false">(I19-I18)/I18</f>
        <v>-0.0568823039721721</v>
      </c>
      <c r="V19" s="1" t="n">
        <f aca="false">T19-S19</f>
        <v>0.0041786220896246</v>
      </c>
      <c r="W19" s="1" t="n">
        <f aca="false">U19-S19</f>
        <v>-0.0577409578476698</v>
      </c>
      <c r="Y19" s="5" t="s">
        <v>64</v>
      </c>
      <c r="Z19" s="4" t="n">
        <f aca="false">STDEV(O360:O505)*250^0.5</f>
        <v>0.488031545329786</v>
      </c>
      <c r="AW19" s="0"/>
      <c r="AX19" s="0"/>
      <c r="AY19" s="0"/>
      <c r="AZ19" s="0"/>
      <c r="BA19" s="0"/>
      <c r="BB19" s="0"/>
      <c r="BC19" s="0"/>
      <c r="BD19" s="0"/>
      <c r="BE19" s="0"/>
    </row>
    <row r="20" customFormat="false" ht="12.75" hidden="false" customHeight="false" outlineLevel="0" collapsed="false">
      <c r="A20" s="13" t="n">
        <v>36034</v>
      </c>
      <c r="B20" s="1" t="n">
        <v>4.83899974822998</v>
      </c>
      <c r="C20" s="21" t="n">
        <v>1686.40002441406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1" t="n">
        <f aca="false">VLOOKUP($F20,$A$2:$D$505,3,FALSE())</f>
        <v>2050.39990234375</v>
      </c>
      <c r="I20" s="1" t="n">
        <f aca="false">VLOOKUP($F20,$A$2:$D$505,4,FALSE())</f>
        <v>27.2189998626709</v>
      </c>
      <c r="K20" s="13" t="n">
        <v>36034</v>
      </c>
      <c r="L20" s="1" t="n">
        <f aca="false">B19/100/250</f>
        <v>0.000197159996032715</v>
      </c>
      <c r="M20" s="1" t="n">
        <f aca="false">(C20-C19)/C19</f>
        <v>-0.0462077666987129</v>
      </c>
      <c r="N20" s="1" t="n">
        <f aca="false">(D20-D19)/D19</f>
        <v>-0.0277513523336912</v>
      </c>
      <c r="O20" s="1" t="n">
        <f aca="false">M20-L20</f>
        <v>-0.0464049266947456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0.0276663755627367</v>
      </c>
      <c r="U20" s="1" t="n">
        <f aca="false">(I20-I19)/I19</f>
        <v>0.0506629613015073</v>
      </c>
      <c r="V20" s="1" t="n">
        <f aca="false">T20-S20</f>
        <v>0.0268269525298294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W20" s="0"/>
      <c r="AX20" s="0"/>
      <c r="AY20" s="0"/>
      <c r="AZ20" s="0"/>
      <c r="BA20" s="0"/>
      <c r="BB20" s="0"/>
      <c r="BC20" s="0"/>
      <c r="BD20" s="0"/>
      <c r="BE20" s="0"/>
    </row>
    <row r="21" customFormat="false" ht="12.75" hidden="false" customHeight="false" outlineLevel="0" collapsed="false">
      <c r="A21" s="13" t="n">
        <v>36035</v>
      </c>
      <c r="B21" s="1" t="n">
        <v>4.75400018692017</v>
      </c>
      <c r="C21" s="21" t="n">
        <v>1639.59997558594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1" t="n">
        <f aca="false">VLOOKUP($F21,$A$2:$D$505,3,FALSE())</f>
        <v>2009.30004882813</v>
      </c>
      <c r="I21" s="1" t="n">
        <f aca="false">VLOOKUP($F21,$A$2:$D$505,4,FALSE())</f>
        <v>27.5625</v>
      </c>
      <c r="K21" s="13" t="n">
        <v>36035</v>
      </c>
      <c r="L21" s="1" t="n">
        <f aca="false">B20/100/250</f>
        <v>0.000193559989929199</v>
      </c>
      <c r="M21" s="1" t="n">
        <f aca="false">(C21-C20)/C20</f>
        <v>-0.0277514517022055</v>
      </c>
      <c r="N21" s="1" t="n">
        <f aca="false">(D21-D20)/D20</f>
        <v>-0.0421087016230044</v>
      </c>
      <c r="O21" s="1" t="n">
        <f aca="false">M21-L21</f>
        <v>-0.0279450116921347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-0.0200447988066352</v>
      </c>
      <c r="U21" s="1" t="n">
        <f aca="false">(I21-I20)/I20</f>
        <v>0.0126198662354303</v>
      </c>
      <c r="V21" s="1" t="n">
        <f aca="false">T21-S21</f>
        <v>-0.0208736449494775</v>
      </c>
      <c r="W21" s="1" t="n">
        <f aca="false">U21-S21</f>
        <v>0.011791020092588</v>
      </c>
      <c r="AW21" s="0"/>
      <c r="AX21" s="0"/>
      <c r="AY21" s="0"/>
      <c r="AZ21" s="0"/>
      <c r="BA21" s="0"/>
      <c r="BB21" s="0"/>
      <c r="BC21" s="0"/>
      <c r="BD21" s="0"/>
      <c r="BE21" s="0"/>
    </row>
    <row r="22" customFormat="false" ht="12.75" hidden="false" customHeight="false" outlineLevel="0" collapsed="false">
      <c r="A22" s="13" t="n">
        <v>36038</v>
      </c>
      <c r="B22" s="1" t="n">
        <v>4.72000026702881</v>
      </c>
      <c r="C22" s="21" t="n">
        <v>1499.19995117188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1" t="n">
        <f aca="false">VLOOKUP($F22,$A$2:$D$505,3,FALSE())</f>
        <v>2172.5</v>
      </c>
      <c r="I22" s="1" t="n">
        <f aca="false">VLOOKUP($F22,$A$2:$D$505,4,FALSE())</f>
        <v>29.3439998626709</v>
      </c>
      <c r="K22" s="13" t="n">
        <v>36038</v>
      </c>
      <c r="L22" s="1" t="n">
        <f aca="false">B21/100/250</f>
        <v>0.000190160007476807</v>
      </c>
      <c r="M22" s="1" t="n">
        <f aca="false">(C22-C21)/C21</f>
        <v>-0.0856306577852249</v>
      </c>
      <c r="N22" s="1" t="n">
        <f aca="false">(D22-D21)/D21</f>
        <v>-0.0397158616278576</v>
      </c>
      <c r="O22" s="1" t="n">
        <f aca="false">M22-L22</f>
        <v>-0.0858208177927017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0.0812222899546822</v>
      </c>
      <c r="U22" s="1" t="n">
        <f aca="false">(I22-I21)/I21</f>
        <v>0.0646349156524589</v>
      </c>
      <c r="V22" s="1" t="n">
        <f aca="false">T22-S22</f>
        <v>0.0803888283949464</v>
      </c>
      <c r="W22" s="1" t="n">
        <f aca="false">U22-S22</f>
        <v>0.0638014540927231</v>
      </c>
      <c r="Y22" s="9" t="s">
        <v>62</v>
      </c>
      <c r="AG22" s="0" t="s">
        <v>63</v>
      </c>
      <c r="AW22" s="0" t="s">
        <v>63</v>
      </c>
      <c r="AX22" s="0"/>
      <c r="AY22" s="0"/>
      <c r="AZ22" s="0"/>
      <c r="BA22" s="0"/>
      <c r="BB22" s="0"/>
      <c r="BC22" s="0"/>
      <c r="BD22" s="0"/>
      <c r="BE22" s="0"/>
      <c r="BO22" s="0" t="s">
        <v>63</v>
      </c>
      <c r="CE22" s="0" t="s">
        <v>63</v>
      </c>
      <c r="CW22" s="0" t="s">
        <v>63</v>
      </c>
      <c r="DM22" s="0" t="s">
        <v>63</v>
      </c>
    </row>
    <row r="23" customFormat="false" ht="13.5" hidden="false" customHeight="false" outlineLevel="0" collapsed="false">
      <c r="A23" s="13" t="n">
        <v>36039</v>
      </c>
      <c r="B23" s="1" t="n">
        <v>4.79400014877319</v>
      </c>
      <c r="C23" s="21" t="n">
        <v>1575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1" t="n">
        <f aca="false">VLOOKUP($F23,$A$2:$D$505,3,FALSE())</f>
        <v>2166.89990234375</v>
      </c>
      <c r="I23" s="1" t="n">
        <f aca="false">VLOOKUP($F23,$A$2:$D$505,4,FALSE())</f>
        <v>28.3125</v>
      </c>
      <c r="K23" s="13" t="n">
        <v>36039</v>
      </c>
      <c r="L23" s="1" t="n">
        <f aca="false">B22/100/250</f>
        <v>0.000188800010681152</v>
      </c>
      <c r="M23" s="1" t="n">
        <f aca="false">(C23-C22)/C22</f>
        <v>0.0505603330422167</v>
      </c>
      <c r="N23" s="1" t="n">
        <f aca="false">(D23-D22)/D22</f>
        <v>0.019190326375558</v>
      </c>
      <c r="O23" s="1" t="n">
        <f aca="false">M23-L23</f>
        <v>0.0503715330315355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-0.0025777204401611</v>
      </c>
      <c r="U23" s="1" t="n">
        <f aca="false">(I23-I22)/I22</f>
        <v>-0.0351519856699253</v>
      </c>
      <c r="V23" s="1" t="n">
        <f aca="false">T23-S23</f>
        <v>-0.00343733578442873</v>
      </c>
      <c r="W23" s="1" t="n">
        <f aca="false">U23-S23</f>
        <v>-0.036011601014193</v>
      </c>
      <c r="Y23" s="0" t="s">
        <v>25</v>
      </c>
      <c r="AW23" s="0"/>
      <c r="AX23" s="0"/>
      <c r="AY23" s="0"/>
      <c r="AZ23" s="0"/>
      <c r="BA23" s="0"/>
      <c r="BB23" s="0"/>
      <c r="BC23" s="0"/>
      <c r="BD23" s="0"/>
      <c r="BE23" s="0"/>
    </row>
    <row r="24" customFormat="false" ht="12.75" hidden="false" customHeight="false" outlineLevel="0" collapsed="false">
      <c r="A24" s="13" t="n">
        <v>36040</v>
      </c>
      <c r="B24" s="1" t="n">
        <v>4.76399993896484</v>
      </c>
      <c r="C24" s="21" t="n">
        <v>1592.80004882813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1" t="n">
        <f aca="false">VLOOKUP($F24,$A$2:$D$505,3,FALSE())</f>
        <v>2320.80004882813</v>
      </c>
      <c r="I24" s="1" t="n">
        <f aca="false">VLOOKUP($F24,$A$2:$D$505,4,FALSE())</f>
        <v>29.7189998626709</v>
      </c>
      <c r="K24" s="13" t="n">
        <v>36040</v>
      </c>
      <c r="L24" s="1" t="n">
        <f aca="false">B23/100/250</f>
        <v>0.000191760005950928</v>
      </c>
      <c r="M24" s="1" t="n">
        <f aca="false">(C24-C23)/C23</f>
        <v>0.0113016183035714</v>
      </c>
      <c r="N24" s="1" t="n">
        <f aca="false">(D24-D23)/D23</f>
        <v>0.0318840579710145</v>
      </c>
      <c r="O24" s="1" t="n">
        <f aca="false">M24-L24</f>
        <v>0.0111098582976205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0.0710231913887275</v>
      </c>
      <c r="U24" s="1" t="n">
        <f aca="false">(I24-I23)/I23</f>
        <v>0.0496776993437845</v>
      </c>
      <c r="V24" s="1" t="n">
        <f aca="false">T24-S24</f>
        <v>0.0701712683448162</v>
      </c>
      <c r="W24" s="1" t="n">
        <f aca="false">U24-S24</f>
        <v>0.0488257762998732</v>
      </c>
      <c r="Y24" s="5" t="s">
        <v>64</v>
      </c>
      <c r="Z24" s="4" t="n">
        <f aca="false">STDEV(T3:T105)*50^0.5</f>
        <v>0.336226607468747</v>
      </c>
      <c r="AG24" s="15" t="s">
        <v>65</v>
      </c>
      <c r="AH24" s="15" t="s">
        <v>66</v>
      </c>
      <c r="AI24" s="15" t="s">
        <v>67</v>
      </c>
      <c r="AK24" s="9" t="s">
        <v>68</v>
      </c>
      <c r="AL24" s="0" t="n">
        <f aca="false">CORREL(AI25:AI526,AI26:AI527)</f>
        <v>-0.00237976944971607</v>
      </c>
      <c r="AW24" s="15" t="s">
        <v>65</v>
      </c>
      <c r="AX24" s="15" t="s">
        <v>66</v>
      </c>
      <c r="AY24" s="15" t="s">
        <v>67</v>
      </c>
      <c r="AZ24" s="0"/>
      <c r="BA24" s="9" t="s">
        <v>68</v>
      </c>
      <c r="BB24" s="0" t="n">
        <f aca="false">CORREL(AY25:AY126,AY26:AY127)</f>
        <v>-0.186425190644694</v>
      </c>
      <c r="BC24" s="0"/>
      <c r="BD24" s="0"/>
      <c r="BE24" s="0"/>
      <c r="BO24" s="15" t="s">
        <v>65</v>
      </c>
      <c r="BP24" s="15" t="s">
        <v>66</v>
      </c>
      <c r="BQ24" s="15" t="s">
        <v>67</v>
      </c>
      <c r="BS24" s="9" t="s">
        <v>68</v>
      </c>
      <c r="BT24" s="0" t="n">
        <f aca="false">CORREL(BQ25:BQ380,BQ26:BQ381)</f>
        <v>0.029896796918784</v>
      </c>
      <c r="CE24" s="15" t="s">
        <v>65</v>
      </c>
      <c r="CF24" s="15" t="s">
        <v>66</v>
      </c>
      <c r="CG24" s="15" t="s">
        <v>67</v>
      </c>
      <c r="CI24" s="9" t="s">
        <v>68</v>
      </c>
      <c r="CJ24" s="0" t="n">
        <f aca="false">CORREL(CG25:CG96,CG26:CG97)</f>
        <v>-0.23196429212459</v>
      </c>
      <c r="CW24" s="15" t="s">
        <v>65</v>
      </c>
      <c r="CX24" s="15" t="s">
        <v>66</v>
      </c>
      <c r="CY24" s="15" t="s">
        <v>67</v>
      </c>
      <c r="DA24" s="9" t="s">
        <v>68</v>
      </c>
      <c r="DB24" s="0" t="n">
        <f aca="false">CORREL(CY25:CY169,CY26:CY170)</f>
        <v>-0.0299701713538972</v>
      </c>
      <c r="DM24" s="15" t="s">
        <v>65</v>
      </c>
      <c r="DN24" s="15" t="s">
        <v>66</v>
      </c>
      <c r="DO24" s="15" t="s">
        <v>67</v>
      </c>
      <c r="DQ24" s="9" t="s">
        <v>68</v>
      </c>
      <c r="DR24" s="0" t="n">
        <f aca="false">CORREL(DO25:DO53,DO26:DO54)</f>
        <v>-0.190809338080983</v>
      </c>
    </row>
    <row r="25" customFormat="false" ht="12.75" hidden="false" customHeight="false" outlineLevel="0" collapsed="false">
      <c r="A25" s="13" t="n">
        <v>36041</v>
      </c>
      <c r="B25" s="1" t="n">
        <v>4.72499990463257</v>
      </c>
      <c r="C25" s="21" t="n">
        <v>1571.80004882813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1" t="n">
        <f aca="false">VLOOKUP($F25,$A$2:$D$505,3,FALSE())</f>
        <v>2316.80004882813</v>
      </c>
      <c r="I25" s="1" t="n">
        <f aca="false">VLOOKUP($F25,$A$2:$D$505,4,FALSE())</f>
        <v>31.8125</v>
      </c>
      <c r="K25" s="13" t="n">
        <v>36041</v>
      </c>
      <c r="L25" s="1" t="n">
        <f aca="false">B24/100/250</f>
        <v>0.000190559997558594</v>
      </c>
      <c r="M25" s="1" t="n">
        <f aca="false">(C25-C24)/C24</f>
        <v>-0.0131843290784995</v>
      </c>
      <c r="N25" s="1" t="n">
        <f aca="false">(D25-D24)/D24</f>
        <v>-0.0182471971833304</v>
      </c>
      <c r="O25" s="1" t="n">
        <f aca="false">M25-L25</f>
        <v>-0.0133748890760581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-0.00172354356939099</v>
      </c>
      <c r="U25" s="1" t="n">
        <f aca="false">(I25-I24)/I24</f>
        <v>0.0704431557926914</v>
      </c>
      <c r="V25" s="1" t="n">
        <f aca="false">T25-S25</f>
        <v>-0.00256027430634355</v>
      </c>
      <c r="W25" s="1" t="n">
        <f aca="false">U25-S25</f>
        <v>0.0696064250557389</v>
      </c>
      <c r="Y25" s="5" t="s">
        <v>29</v>
      </c>
      <c r="Z25" s="4" t="n">
        <f aca="false">STDEV(U3:U105)*50^0.5</f>
        <v>0.377713598499685</v>
      </c>
      <c r="AG25" s="13" t="n">
        <v>36011</v>
      </c>
      <c r="AH25" s="16" t="n">
        <v>-0.00747272757283561</v>
      </c>
      <c r="AI25" s="16" t="n">
        <v>-0.0332946585182915</v>
      </c>
      <c r="AK25" s="9" t="s">
        <v>69</v>
      </c>
      <c r="AL25" s="0" t="n">
        <f aca="false">SUMXMY2(AI25:AI526,AI26:AI527)/SUMSQ(AI25:AI527)</f>
        <v>1.98902380760715</v>
      </c>
      <c r="AM25" s="0" t="s">
        <v>70</v>
      </c>
      <c r="AW25" s="16" t="n">
        <v>1</v>
      </c>
      <c r="AX25" s="16" t="n">
        <v>0.00775179098321694</v>
      </c>
      <c r="AY25" s="16" t="n">
        <v>-0.0391605668153384</v>
      </c>
      <c r="AZ25" s="0"/>
      <c r="BA25" s="9" t="s">
        <v>69</v>
      </c>
      <c r="BB25" s="0" t="n">
        <f aca="false">SUMXMY2(AY25:AY126,AY26:AY127)/SUMSQ(AY25:AY127)</f>
        <v>2.30648425227876</v>
      </c>
      <c r="BC25" s="0"/>
      <c r="BD25" s="0"/>
      <c r="BE25" s="0"/>
      <c r="BO25" s="13" t="n">
        <v>36011</v>
      </c>
      <c r="BP25" s="16" t="n">
        <v>-0.0113959113220198</v>
      </c>
      <c r="BQ25" s="16" t="n">
        <v>-0.0293714747691073</v>
      </c>
      <c r="BS25" s="9" t="s">
        <v>69</v>
      </c>
      <c r="BT25" s="0" t="n">
        <f aca="false">SUMXMY2(BQ25:BQ380,BQ26:BQ381)/SUMSQ(BQ25:BQ381)</f>
        <v>1.93127777218056</v>
      </c>
      <c r="BU25" s="0" t="s">
        <v>70</v>
      </c>
      <c r="CE25" s="16" t="n">
        <v>1</v>
      </c>
      <c r="CF25" s="16" t="n">
        <v>0.00773232230110299</v>
      </c>
      <c r="CG25" s="16" t="n">
        <v>-0.0391410981332245</v>
      </c>
      <c r="CI25" s="9" t="s">
        <v>69</v>
      </c>
      <c r="CJ25" s="0" t="n">
        <f aca="false">SUMXMY2(CG25:CG96,CG26:CG97)/SUMSQ(CG25:CG97)</f>
        <v>2.40106883996755</v>
      </c>
      <c r="CK25" s="0" t="s">
        <v>70</v>
      </c>
      <c r="CW25" s="13" t="n">
        <v>36528</v>
      </c>
      <c r="CX25" s="16" t="n">
        <v>0.00163775141632721</v>
      </c>
      <c r="CY25" s="16" t="n">
        <v>-0.0227645119797075</v>
      </c>
      <c r="DA25" s="9" t="s">
        <v>69</v>
      </c>
      <c r="DB25" s="0" t="n">
        <f aca="false">SUMXMY2(CY25:CY169,CY26:CY170)/SUMSQ(CY25:CY170)</f>
        <v>2.03078547513512</v>
      </c>
      <c r="DC25" s="0" t="s">
        <v>70</v>
      </c>
      <c r="DM25" s="16" t="n">
        <v>1</v>
      </c>
      <c r="DN25" s="16" t="n">
        <v>-0.0162258318046037</v>
      </c>
      <c r="DO25" s="16" t="n">
        <v>0.0311261553530546</v>
      </c>
      <c r="DQ25" s="9" t="s">
        <v>69</v>
      </c>
      <c r="DR25" s="0" t="n">
        <f aca="false">SUMXMY2(DO25:DO53,DO26:DO54)/SUMSQ(DO25:DO54)</f>
        <v>2.1817278294673</v>
      </c>
      <c r="DS25" s="0" t="s">
        <v>70</v>
      </c>
    </row>
    <row r="26" customFormat="false" ht="12.75" hidden="false" customHeight="false" outlineLevel="0" collapsed="false">
      <c r="A26" s="13" t="n">
        <v>36042</v>
      </c>
      <c r="B26" s="1" t="n">
        <v>4.73400020599365</v>
      </c>
      <c r="C26" s="21" t="n">
        <v>1566.5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1" t="n">
        <f aca="false">VLOOKUP($F26,$A$2:$D$505,3,FALSE())</f>
        <v>2415.39990234375</v>
      </c>
      <c r="I26" s="1" t="n">
        <f aca="false">VLOOKUP($F26,$A$2:$D$505,4,FALSE())</f>
        <v>32.5315017700195</v>
      </c>
      <c r="K26" s="13" t="n">
        <v>36042</v>
      </c>
      <c r="L26" s="1" t="n">
        <f aca="false">B25/100/250</f>
        <v>0.000188999996185303</v>
      </c>
      <c r="M26" s="1" t="n">
        <f aca="false">(C26-C25)/C25</f>
        <v>-0.00337196123137706</v>
      </c>
      <c r="N26" s="1" t="n">
        <f aca="false">(D26-D25)/D25</f>
        <v>-0.00572239520169618</v>
      </c>
      <c r="O26" s="1" t="n">
        <f aca="false">M26-L26</f>
        <v>-0.00356096122756236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0.04255863753348</v>
      </c>
      <c r="U26" s="1" t="n">
        <f aca="false">(I26-I25)/I25</f>
        <v>0.0226012344210462</v>
      </c>
      <c r="V26" s="1" t="n">
        <f aca="false">T26-S26</f>
        <v>0.0417230606507509</v>
      </c>
      <c r="W26" s="1" t="n">
        <f aca="false">U26-S26</f>
        <v>0.021765657538317</v>
      </c>
      <c r="Y26" s="0" t="s">
        <v>71</v>
      </c>
      <c r="AG26" s="13" t="n">
        <v>36012</v>
      </c>
      <c r="AH26" s="16" t="n">
        <v>0.000307505454403536</v>
      </c>
      <c r="AI26" s="16" t="n">
        <v>-0.0153075054544035</v>
      </c>
      <c r="AW26" s="16" t="n">
        <v>2</v>
      </c>
      <c r="AX26" s="16" t="n">
        <v>0.00328254839166995</v>
      </c>
      <c r="AY26" s="16" t="n">
        <v>0.0232773280552787</v>
      </c>
      <c r="AZ26" s="0"/>
      <c r="BA26" s="0"/>
      <c r="BB26" s="0"/>
      <c r="BC26" s="0"/>
      <c r="BD26" s="0"/>
      <c r="BE26" s="0"/>
      <c r="BO26" s="13" t="n">
        <v>36012</v>
      </c>
      <c r="BP26" s="16" t="n">
        <v>0.00046894589094332</v>
      </c>
      <c r="BQ26" s="16" t="n">
        <v>-0.0154689458909433</v>
      </c>
      <c r="CE26" s="16" t="n">
        <v>2</v>
      </c>
      <c r="CF26" s="16" t="n">
        <v>0.00327430424637508</v>
      </c>
      <c r="CG26" s="16" t="n">
        <v>0.0232855722005735</v>
      </c>
      <c r="CW26" s="13" t="n">
        <v>36529</v>
      </c>
      <c r="CX26" s="16" t="n">
        <v>-0.00599095214876473</v>
      </c>
      <c r="CY26" s="16" t="n">
        <v>-0.0155917816641849</v>
      </c>
      <c r="DM26" s="16" t="n">
        <v>2</v>
      </c>
      <c r="DN26" s="16" t="n">
        <v>-0.00316697658818327</v>
      </c>
      <c r="DO26" s="16" t="n">
        <v>0.172608252801689</v>
      </c>
    </row>
    <row r="27" customFormat="false" ht="12.75" hidden="false" customHeight="false" outlineLevel="0" collapsed="false">
      <c r="A27" s="13" t="n">
        <v>36046</v>
      </c>
      <c r="B27" s="1" t="n">
        <v>4.75500011444092</v>
      </c>
      <c r="C27" s="21" t="n">
        <v>1660.80004882813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1" t="n">
        <f aca="false">VLOOKUP($F27,$A$2:$D$505,3,FALSE())</f>
        <v>2407.10009765625</v>
      </c>
      <c r="I27" s="1" t="n">
        <f aca="false">VLOOKUP($F27,$A$2:$D$505,4,FALSE())</f>
        <v>32.0940017700195</v>
      </c>
      <c r="K27" s="13" t="n">
        <v>36046</v>
      </c>
      <c r="L27" s="1" t="n">
        <f aca="false">B26/100/250</f>
        <v>0.000189360008239746</v>
      </c>
      <c r="M27" s="1" t="n">
        <f aca="false">(C27-C26)/C26</f>
        <v>0.0601979245631184</v>
      </c>
      <c r="N27" s="1" t="n">
        <f aca="false">(D27-D26)/D26</f>
        <v>0.0359593048605995</v>
      </c>
      <c r="O27" s="1" t="n">
        <f aca="false">M27-L27</f>
        <v>0.0600085645548787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-0.00343620312290582</v>
      </c>
      <c r="U27" s="1" t="n">
        <f aca="false">(I27-I26)/I26</f>
        <v>-0.0134485030261712</v>
      </c>
      <c r="V27" s="1" t="n">
        <f aca="false">T27-S27</f>
        <v>-0.0042560108174143</v>
      </c>
      <c r="W27" s="1" t="n">
        <f aca="false">U27-S27</f>
        <v>-0.0142683107206796</v>
      </c>
      <c r="Y27" s="5" t="s">
        <v>64</v>
      </c>
      <c r="Z27" s="4" t="n">
        <f aca="false">STDEV(T3:T75)*50^0.5</f>
        <v>0.29722658680869</v>
      </c>
      <c r="AG27" s="13" t="n">
        <v>36013</v>
      </c>
      <c r="AH27" s="16" t="n">
        <v>0.00487755540527345</v>
      </c>
      <c r="AI27" s="16" t="n">
        <v>-0.0201059818012125</v>
      </c>
      <c r="AW27" s="16" t="n">
        <v>3</v>
      </c>
      <c r="AX27" s="16" t="n">
        <v>-0.0161126074443987</v>
      </c>
      <c r="AY27" s="16" t="n">
        <v>-0.0205019729251327</v>
      </c>
      <c r="AZ27" s="0"/>
      <c r="BA27" s="0"/>
      <c r="BB27" s="0"/>
      <c r="BC27" s="0"/>
      <c r="BD27" s="0"/>
      <c r="BE27" s="0"/>
      <c r="BO27" s="13" t="n">
        <v>36013</v>
      </c>
      <c r="BP27" s="16" t="n">
        <v>0.00743827315059508</v>
      </c>
      <c r="BQ27" s="16" t="n">
        <v>-0.0226666995465342</v>
      </c>
      <c r="CE27" s="16" t="n">
        <v>3</v>
      </c>
      <c r="CF27" s="16" t="n">
        <v>-0.0160721405080429</v>
      </c>
      <c r="CG27" s="16" t="n">
        <v>-0.0205424398614886</v>
      </c>
      <c r="CW27" s="13" t="n">
        <v>36530</v>
      </c>
      <c r="CX27" s="16" t="n">
        <v>-0.000666123764934751</v>
      </c>
      <c r="CY27" s="16" t="n">
        <v>0.0359602414119936</v>
      </c>
      <c r="DM27" s="16" t="n">
        <v>3</v>
      </c>
      <c r="DN27" s="16" t="n">
        <v>0.0301706385960969</v>
      </c>
      <c r="DO27" s="16" t="n">
        <v>0.00764835132321944</v>
      </c>
    </row>
    <row r="28" customFormat="false" ht="12.75" hidden="false" customHeight="false" outlineLevel="0" collapsed="false">
      <c r="A28" s="13" t="n">
        <v>36047</v>
      </c>
      <c r="B28" s="1" t="n">
        <v>4.73999977111816</v>
      </c>
      <c r="C28" s="21" t="n">
        <v>1624.5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1" t="n">
        <f aca="false">VLOOKUP($F28,$A$2:$D$505,3,FALSE())</f>
        <v>2493.39990234375</v>
      </c>
      <c r="I28" s="1" t="n">
        <f aca="false">VLOOKUP($F28,$A$2:$D$505,4,FALSE())</f>
        <v>32.03125</v>
      </c>
      <c r="K28" s="13" t="n">
        <v>36047</v>
      </c>
      <c r="L28" s="1" t="n">
        <f aca="false">B27/100/250</f>
        <v>0.000190200004577637</v>
      </c>
      <c r="M28" s="1" t="n">
        <f aca="false">(C28-C27)/C27</f>
        <v>-0.0218569651739465</v>
      </c>
      <c r="N28" s="1" t="n">
        <f aca="false">(D28-D27)/D27</f>
        <v>-0.00555555555555556</v>
      </c>
      <c r="O28" s="1" t="n">
        <f aca="false">M28-L28</f>
        <v>-0.0220471651785242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0.0358521877721365</v>
      </c>
      <c r="U28" s="1" t="n">
        <f aca="false">(I28-I27)/I27</f>
        <v>-0.00195524916055032</v>
      </c>
      <c r="V28" s="1" t="n">
        <f aca="false">T28-S28</f>
        <v>0.0350129570329832</v>
      </c>
      <c r="W28" s="1" t="n">
        <f aca="false">U28-S28</f>
        <v>-0.00279447989970367</v>
      </c>
      <c r="Y28" s="5" t="s">
        <v>29</v>
      </c>
      <c r="Z28" s="4" t="n">
        <f aca="false">STDEV(U3:U75)*50^0.5</f>
        <v>0.336089598665709</v>
      </c>
      <c r="AG28" s="13" t="n">
        <v>36014</v>
      </c>
      <c r="AH28" s="16" t="n">
        <v>0.00198546632319202</v>
      </c>
      <c r="AI28" s="16" t="n">
        <v>0.0237877295530966</v>
      </c>
      <c r="AW28" s="16" t="n">
        <v>4</v>
      </c>
      <c r="AX28" s="16" t="n">
        <v>-0.0389764243400827</v>
      </c>
      <c r="AY28" s="16" t="n">
        <v>-0.021426572839908</v>
      </c>
      <c r="AZ28" s="0"/>
      <c r="BA28" s="0"/>
      <c r="BB28" s="0"/>
      <c r="BC28" s="0"/>
      <c r="BD28" s="0"/>
      <c r="BE28" s="0"/>
      <c r="BO28" s="13" t="n">
        <v>36014</v>
      </c>
      <c r="BP28" s="16" t="n">
        <v>0.00302783661406342</v>
      </c>
      <c r="BQ28" s="16" t="n">
        <v>0.0227453592622252</v>
      </c>
      <c r="CE28" s="16" t="n">
        <v>4</v>
      </c>
      <c r="CF28" s="16" t="n">
        <v>-0.0388785347533977</v>
      </c>
      <c r="CG28" s="16" t="n">
        <v>-0.021524462426593</v>
      </c>
      <c r="CW28" s="13" t="n">
        <v>36531</v>
      </c>
      <c r="CX28" s="16" t="n">
        <v>-0.00418287250006256</v>
      </c>
      <c r="CY28" s="16" t="n">
        <v>0.0936715088636989</v>
      </c>
      <c r="DM28" s="16" t="n">
        <v>4</v>
      </c>
      <c r="DN28" s="16" t="n">
        <v>-0.00805439762677115</v>
      </c>
      <c r="DO28" s="16" t="n">
        <v>0.149548339004285</v>
      </c>
    </row>
    <row r="29" customFormat="false" ht="12.75" hidden="false" customHeight="false" outlineLevel="0" collapsed="false">
      <c r="A29" s="13" t="n">
        <v>36048</v>
      </c>
      <c r="B29" s="1" t="n">
        <v>4.67399978637695</v>
      </c>
      <c r="C29" s="21" t="n">
        <v>1585.30004882813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1" t="n">
        <f aca="false">VLOOKUP($F29,$A$2:$D$505,3,FALSE())</f>
        <v>2309.5</v>
      </c>
      <c r="I29" s="1" t="n">
        <f aca="false">VLOOKUP($F29,$A$2:$D$505,4,FALSE())</f>
        <v>31.5314998626709</v>
      </c>
      <c r="K29" s="13" t="n">
        <v>36048</v>
      </c>
      <c r="L29" s="1" t="n">
        <f aca="false">B28/100/250</f>
        <v>0.000189599990844727</v>
      </c>
      <c r="M29" s="1" t="n">
        <f aca="false">(C29-C28)/C28</f>
        <v>-0.0241304716355032</v>
      </c>
      <c r="N29" s="1" t="n">
        <f aca="false">(D29-D28)/D28</f>
        <v>-0.0125586653554906</v>
      </c>
      <c r="O29" s="1" t="n">
        <f aca="false">M29-L29</f>
        <v>-0.024320071626348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-0.073754676163614</v>
      </c>
      <c r="U29" s="1" t="n">
        <f aca="false">(I29-I28)/I28</f>
        <v>-0.0156019555068598</v>
      </c>
      <c r="V29" s="1" t="n">
        <f aca="false">T29-S29</f>
        <v>-0.0745939069027673</v>
      </c>
      <c r="W29" s="1" t="n">
        <f aca="false">U29-S29</f>
        <v>-0.0164411862460131</v>
      </c>
      <c r="Y29" s="0" t="s">
        <v>35</v>
      </c>
      <c r="AG29" s="13" t="n">
        <v>36017</v>
      </c>
      <c r="AH29" s="16" t="n">
        <v>-0.000857694550257278</v>
      </c>
      <c r="AI29" s="16" t="n">
        <v>-0.00919255670602413</v>
      </c>
      <c r="AW29" s="16" t="n">
        <v>5</v>
      </c>
      <c r="AX29" s="16" t="n">
        <v>0.00739307866038891</v>
      </c>
      <c r="AY29" s="16" t="n">
        <v>-0.00269125496671534</v>
      </c>
      <c r="AZ29" s="0"/>
      <c r="BA29" s="0"/>
      <c r="BB29" s="0"/>
      <c r="BC29" s="0"/>
      <c r="BD29" s="0"/>
      <c r="BE29" s="0"/>
      <c r="BO29" s="13" t="n">
        <v>36017</v>
      </c>
      <c r="BP29" s="16" t="n">
        <v>-0.00130798439269246</v>
      </c>
      <c r="BQ29" s="16" t="n">
        <v>-0.00874226686358895</v>
      </c>
      <c r="CE29" s="16" t="n">
        <v>5</v>
      </c>
      <c r="CF29" s="16" t="n">
        <v>0.00737451088700671</v>
      </c>
      <c r="CG29" s="16" t="n">
        <v>-0.00267268719333314</v>
      </c>
      <c r="CW29" s="13" t="n">
        <v>36532</v>
      </c>
      <c r="CX29" s="16" t="n">
        <v>0.0044992302176827</v>
      </c>
      <c r="CY29" s="16" t="n">
        <v>0.0189688271486798</v>
      </c>
      <c r="DM29" s="16" t="n">
        <v>5</v>
      </c>
      <c r="DN29" s="16" t="n">
        <v>-2.24145461468285E-005</v>
      </c>
      <c r="DO29" s="16" t="n">
        <v>0.0276120791045758</v>
      </c>
    </row>
    <row r="30" customFormat="false" ht="12.75" hidden="false" customHeight="false" outlineLevel="0" collapsed="false">
      <c r="A30" s="13" t="n">
        <v>36049</v>
      </c>
      <c r="B30" s="1" t="n">
        <v>4.74900007247925</v>
      </c>
      <c r="C30" s="21" t="n">
        <v>1641.59997558594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1" t="n">
        <f aca="false">VLOOKUP($F30,$A$2:$D$505,3,FALSE())</f>
        <v>2248.89990234375</v>
      </c>
      <c r="I30" s="1" t="n">
        <f aca="false">VLOOKUP($F30,$A$2:$D$505,4,FALSE())</f>
        <v>30.9689998626709</v>
      </c>
      <c r="K30" s="13" t="n">
        <v>36049</v>
      </c>
      <c r="L30" s="1" t="n">
        <f aca="false">B29/100/250</f>
        <v>0.000186959991455078</v>
      </c>
      <c r="M30" s="1" t="n">
        <f aca="false">(C30-C29)/C29</f>
        <v>0.0355137355855317</v>
      </c>
      <c r="N30" s="1" t="n">
        <f aca="false">(D30-D29)/D29</f>
        <v>0.039603512511936</v>
      </c>
      <c r="O30" s="1" t="n">
        <f aca="false">M30-L30</f>
        <v>0.0353267755940766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-0.0262394880520675</v>
      </c>
      <c r="U30" s="1" t="n">
        <f aca="false">(I30-I29)/I29</f>
        <v>-0.0178393036312848</v>
      </c>
      <c r="V30" s="1" t="n">
        <f aca="false">T30-S30</f>
        <v>-0.0270808342059137</v>
      </c>
      <c r="W30" s="1" t="n">
        <f aca="false">U30-S30</f>
        <v>-0.0186806497851309</v>
      </c>
      <c r="Y30" s="5" t="s">
        <v>64</v>
      </c>
      <c r="Z30" s="4" t="n">
        <f aca="false">STDEV(T76:T105)*50^0.5</f>
        <v>0.417066499536558</v>
      </c>
      <c r="AG30" s="13" t="n">
        <v>36018</v>
      </c>
      <c r="AH30" s="16" t="n">
        <v>-0.00533939107329902</v>
      </c>
      <c r="AI30" s="16" t="n">
        <v>-0.0251174617185792</v>
      </c>
      <c r="AW30" s="16" t="n">
        <v>6</v>
      </c>
      <c r="AX30" s="16" t="n">
        <v>0.0153216857101072</v>
      </c>
      <c r="AY30" s="16" t="n">
        <v>0.138805875880008</v>
      </c>
      <c r="AZ30" s="0"/>
      <c r="BA30" s="0"/>
      <c r="BB30" s="0"/>
      <c r="BC30" s="0"/>
      <c r="BD30" s="0"/>
      <c r="BE30" s="0"/>
      <c r="BO30" s="13" t="n">
        <v>36018</v>
      </c>
      <c r="BP30" s="16" t="n">
        <v>-0.008142572653938</v>
      </c>
      <c r="BQ30" s="16" t="n">
        <v>-0.0223142801379402</v>
      </c>
      <c r="CE30" s="16" t="n">
        <v>6</v>
      </c>
      <c r="CF30" s="16" t="n">
        <v>0.0152832051797129</v>
      </c>
      <c r="CG30" s="16" t="n">
        <v>0.138844356410402</v>
      </c>
      <c r="CW30" s="13" t="n">
        <v>36535</v>
      </c>
      <c r="CX30" s="16" t="n">
        <v>0.00463844796653327</v>
      </c>
      <c r="CY30" s="16" t="n">
        <v>-0.0403072377754505</v>
      </c>
      <c r="DM30" s="16" t="n">
        <v>6</v>
      </c>
      <c r="DN30" s="16" t="n">
        <v>0.0273332761202773</v>
      </c>
      <c r="DO30" s="16" t="n">
        <v>0.0282696482147238</v>
      </c>
    </row>
    <row r="31" customFormat="false" ht="12.75" hidden="false" customHeight="false" outlineLevel="0" collapsed="false">
      <c r="A31" s="13" t="n">
        <v>36052</v>
      </c>
      <c r="B31" s="1" t="n">
        <v>4.72399997711182</v>
      </c>
      <c r="C31" s="21" t="n">
        <v>1665.59997558594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1" t="n">
        <f aca="false">VLOOKUP($F31,$A$2:$D$505,3,FALSE())</f>
        <v>2339.30004882813</v>
      </c>
      <c r="I31" s="1" t="n">
        <f aca="false">VLOOKUP($F31,$A$2:$D$505,4,FALSE())</f>
        <v>34.125</v>
      </c>
      <c r="K31" s="13" t="n">
        <v>36052</v>
      </c>
      <c r="L31" s="1" t="n">
        <f aca="false">B30/100/250</f>
        <v>0.00018996000289917</v>
      </c>
      <c r="M31" s="1" t="n">
        <f aca="false">(C31-C30)/C30</f>
        <v>0.0146198832583642</v>
      </c>
      <c r="N31" s="1" t="n">
        <f aca="false">(D31-D30)/D30</f>
        <v>0.0829814162011783</v>
      </c>
      <c r="O31" s="1" t="n">
        <f aca="false">M31-L31</f>
        <v>0.0144299232554651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0.0401974967361429</v>
      </c>
      <c r="U31" s="1" t="n">
        <f aca="false">(I31-I30)/I30</f>
        <v>0.101908364859185</v>
      </c>
      <c r="V31" s="1" t="n">
        <f aca="false">T31-S31</f>
        <v>0.0393494198424098</v>
      </c>
      <c r="W31" s="1" t="n">
        <f aca="false">U31-S31</f>
        <v>0.101060287965451</v>
      </c>
      <c r="Y31" s="5" t="s">
        <v>29</v>
      </c>
      <c r="Z31" s="4" t="n">
        <f aca="false">STDEV(U76:U105)*50^0.5</f>
        <v>0.466188083367407</v>
      </c>
      <c r="AG31" s="13" t="n">
        <v>36019</v>
      </c>
      <c r="AH31" s="16" t="n">
        <v>0.00386397767478904</v>
      </c>
      <c r="AI31" s="16" t="n">
        <v>-0.00386397767478904</v>
      </c>
      <c r="AW31" s="16" t="n">
        <v>7</v>
      </c>
      <c r="AX31" s="16" t="n">
        <v>0.0158538720741412</v>
      </c>
      <c r="AY31" s="16" t="n">
        <v>0.0231529926443161</v>
      </c>
      <c r="AZ31" s="0"/>
      <c r="BA31" s="0"/>
      <c r="BB31" s="0"/>
      <c r="BC31" s="0"/>
      <c r="BD31" s="0"/>
      <c r="BE31" s="0"/>
      <c r="BO31" s="13" t="n">
        <v>36019</v>
      </c>
      <c r="BP31" s="16" t="n">
        <v>0.00589256687106168</v>
      </c>
      <c r="BQ31" s="16" t="n">
        <v>-0.00589256687106168</v>
      </c>
      <c r="CE31" s="16" t="n">
        <v>7</v>
      </c>
      <c r="CF31" s="16" t="n">
        <v>0.015814054953639</v>
      </c>
      <c r="CG31" s="16" t="n">
        <v>0.0231928097648183</v>
      </c>
      <c r="CW31" s="13" t="n">
        <v>36536</v>
      </c>
      <c r="CX31" s="16" t="n">
        <v>-0.00342192012905268</v>
      </c>
      <c r="CY31" s="16" t="n">
        <v>0.0100269399441121</v>
      </c>
      <c r="DM31" s="16" t="n">
        <v>7</v>
      </c>
      <c r="DN31" s="16" t="n">
        <v>0.00535377114966003</v>
      </c>
      <c r="DO31" s="16" t="n">
        <v>0.0453290863152351</v>
      </c>
    </row>
    <row r="32" customFormat="false" ht="12.75" hidden="false" customHeight="false" outlineLevel="0" collapsed="false">
      <c r="A32" s="13" t="n">
        <v>36053</v>
      </c>
      <c r="B32" s="1" t="n">
        <v>4.66900014877319</v>
      </c>
      <c r="C32" s="21" t="n">
        <v>1678.09997558594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1" t="n">
        <f aca="false">VLOOKUP($F32,$A$2:$D$505,3,FALSE())</f>
        <v>2265.19995117188</v>
      </c>
      <c r="I32" s="1" t="n">
        <f aca="false">VLOOKUP($F32,$A$2:$D$505,4,FALSE())</f>
        <v>31.6875</v>
      </c>
      <c r="K32" s="13" t="n">
        <v>36053</v>
      </c>
      <c r="L32" s="1" t="n">
        <f aca="false">B31/100/250</f>
        <v>0.000188959999084473</v>
      </c>
      <c r="M32" s="1" t="n">
        <f aca="false">(C32-C31)/C31</f>
        <v>0.00750480318397138</v>
      </c>
      <c r="N32" s="1" t="n">
        <f aca="false">(D32-D31)/D31</f>
        <v>0.0175879396984925</v>
      </c>
      <c r="O32" s="1" t="n">
        <f aca="false">M32-L32</f>
        <v>0.00731584318488691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-0.0316761835205238</v>
      </c>
      <c r="U32" s="1" t="n">
        <f aca="false">(I32-I31)/I31</f>
        <v>-0.0714285714285714</v>
      </c>
      <c r="V32" s="1" t="n">
        <f aca="false">T32-S32</f>
        <v>-0.0325490681425108</v>
      </c>
      <c r="W32" s="1" t="n">
        <f aca="false">U32-S32</f>
        <v>-0.0723014560505584</v>
      </c>
      <c r="Y32" s="0" t="s">
        <v>45</v>
      </c>
      <c r="AG32" s="13" t="n">
        <v>36020</v>
      </c>
      <c r="AH32" s="16" t="n">
        <v>-0.00266080913969517</v>
      </c>
      <c r="AI32" s="16" t="n">
        <v>-0.00125542697880123</v>
      </c>
      <c r="AW32" s="16" t="n">
        <v>8</v>
      </c>
      <c r="AX32" s="16" t="n">
        <v>-0.0150317896139843</v>
      </c>
      <c r="AY32" s="16" t="n">
        <v>0.00950101146141273</v>
      </c>
      <c r="AZ32" s="0"/>
      <c r="BA32" s="0"/>
      <c r="BB32" s="0"/>
      <c r="BC32" s="0"/>
      <c r="BD32" s="0"/>
      <c r="BE32" s="0"/>
      <c r="BO32" s="13" t="n">
        <v>36020</v>
      </c>
      <c r="BP32" s="16" t="n">
        <v>-0.00405773456950469</v>
      </c>
      <c r="BQ32" s="16" t="n">
        <v>0.000141498451008294</v>
      </c>
      <c r="CE32" s="16" t="n">
        <v>8</v>
      </c>
      <c r="CF32" s="16" t="n">
        <v>-0.0149940371598441</v>
      </c>
      <c r="CG32" s="16" t="n">
        <v>0.00946325900727251</v>
      </c>
      <c r="CW32" s="13" t="n">
        <v>36537</v>
      </c>
      <c r="CX32" s="16" t="n">
        <v>-0.0019554249275852</v>
      </c>
      <c r="CY32" s="16" t="n">
        <v>0.0833202543239107</v>
      </c>
      <c r="DM32" s="16" t="n">
        <v>8</v>
      </c>
      <c r="DN32" s="16" t="n">
        <v>0.0104100709348747</v>
      </c>
      <c r="DO32" s="16" t="n">
        <v>-0.0749855628737813</v>
      </c>
    </row>
    <row r="33" customFormat="false" ht="12.75" hidden="false" customHeight="false" outlineLevel="0" collapsed="false">
      <c r="A33" s="13" t="n">
        <v>36054</v>
      </c>
      <c r="B33" s="1" t="n">
        <v>4.60900020599365</v>
      </c>
      <c r="C33" s="21" t="n">
        <v>1689.90002441406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1" t="n">
        <f aca="false">VLOOKUP($F33,$A$2:$D$505,3,FALSE())</f>
        <v>2406</v>
      </c>
      <c r="I33" s="1" t="n">
        <f aca="false">VLOOKUP($F33,$A$2:$D$505,4,FALSE())</f>
        <v>35</v>
      </c>
      <c r="K33" s="13" t="n">
        <v>36054</v>
      </c>
      <c r="L33" s="1" t="n">
        <f aca="false">B32/100/250</f>
        <v>0.000186760005950928</v>
      </c>
      <c r="M33" s="1" t="n">
        <f aca="false">(C33-C32)/C32</f>
        <v>0.00703179131148298</v>
      </c>
      <c r="N33" s="1" t="n">
        <f aca="false">(D33-D32)/D32</f>
        <v>0.0209975254388503</v>
      </c>
      <c r="O33" s="1" t="n">
        <f aca="false">M33-L33</f>
        <v>0.00684503130553206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0.0621578897506526</v>
      </c>
      <c r="U33" s="1" t="n">
        <f aca="false">(I33-I32)/I32</f>
        <v>0.104536489151874</v>
      </c>
      <c r="V33" s="1" t="n">
        <f aca="false">T33-S33</f>
        <v>0.0612944282562068</v>
      </c>
      <c r="W33" s="1" t="n">
        <f aca="false">U33-S33</f>
        <v>0.103673027657428</v>
      </c>
      <c r="Y33" s="5" t="s">
        <v>64</v>
      </c>
      <c r="Z33" s="4" t="n">
        <f aca="false">STDEV(V3:V1054)*50^0.5</f>
        <v>0.3363014142108</v>
      </c>
      <c r="AG33" s="13" t="n">
        <v>36021</v>
      </c>
      <c r="AH33" s="16" t="n">
        <v>-0.0014528306442638</v>
      </c>
      <c r="AI33" s="16" t="n">
        <v>-0.0156402822804163</v>
      </c>
      <c r="AW33" s="16" t="n">
        <v>9</v>
      </c>
      <c r="AX33" s="16" t="n">
        <v>-0.0534706738504098</v>
      </c>
      <c r="AY33" s="16" t="n">
        <v>0.0246152137138166</v>
      </c>
      <c r="AZ33" s="0"/>
      <c r="BA33" s="0"/>
      <c r="BB33" s="0"/>
      <c r="BC33" s="0"/>
      <c r="BD33" s="0"/>
      <c r="BE33" s="0"/>
      <c r="BO33" s="13" t="n">
        <v>36021</v>
      </c>
      <c r="BP33" s="16" t="n">
        <v>-0.00221556707729152</v>
      </c>
      <c r="BQ33" s="16" t="n">
        <v>-0.0148775458473886</v>
      </c>
      <c r="CE33" s="16" t="n">
        <v>9</v>
      </c>
      <c r="CF33" s="16" t="n">
        <v>-0.0533363818456503</v>
      </c>
      <c r="CG33" s="16" t="n">
        <v>0.0244809217090571</v>
      </c>
      <c r="CW33" s="13" t="n">
        <v>36538</v>
      </c>
      <c r="CX33" s="16" t="n">
        <v>0.00300270548382707</v>
      </c>
      <c r="CY33" s="16" t="n">
        <v>0.0334050615064642</v>
      </c>
      <c r="DM33" s="16" t="n">
        <v>9</v>
      </c>
      <c r="DN33" s="16" t="n">
        <v>0.0196435244156626</v>
      </c>
      <c r="DO33" s="16" t="n">
        <v>0.0337135055578916</v>
      </c>
    </row>
    <row r="34" customFormat="false" ht="12.75" hidden="false" customHeight="false" outlineLevel="0" collapsed="false">
      <c r="A34" s="13" t="n">
        <v>36055</v>
      </c>
      <c r="B34" s="1" t="n">
        <v>4.52999973297119</v>
      </c>
      <c r="C34" s="21" t="n">
        <v>1646.19995117188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1" t="n">
        <f aca="false">VLOOKUP($F34,$A$2:$D$505,3,FALSE())</f>
        <v>2428.89990234375</v>
      </c>
      <c r="I34" s="1" t="n">
        <f aca="false">VLOOKUP($F34,$A$2:$D$505,4,FALSE())</f>
        <v>33.8125</v>
      </c>
      <c r="K34" s="13" t="n">
        <v>36055</v>
      </c>
      <c r="L34" s="1" t="n">
        <f aca="false">B33/100/250</f>
        <v>0.000184360008239746</v>
      </c>
      <c r="M34" s="1" t="n">
        <f aca="false">(C34-C33)/C33</f>
        <v>-0.025859561282236</v>
      </c>
      <c r="N34" s="1" t="n">
        <f aca="false">(D34-D33)/D33</f>
        <v>-0.0326574782214719</v>
      </c>
      <c r="O34" s="1" t="n">
        <f aca="false">M34-L34</f>
        <v>-0.0260439212904757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0.00951783139806733</v>
      </c>
      <c r="U34" s="1" t="n">
        <f aca="false">(I34-I33)/I33</f>
        <v>-0.0339285714285714</v>
      </c>
      <c r="V34" s="1" t="n">
        <f aca="false">T34-S34</f>
        <v>0.0086584083475537</v>
      </c>
      <c r="W34" s="1" t="n">
        <f aca="false">U34-S34</f>
        <v>-0.0347879944790851</v>
      </c>
      <c r="Y34" s="5" t="s">
        <v>29</v>
      </c>
      <c r="Z34" s="4" t="n">
        <f aca="false">STDEV(W3:W105)*50^0.5</f>
        <v>0.377697333135399</v>
      </c>
      <c r="AG34" s="13" t="n">
        <v>36024</v>
      </c>
      <c r="AH34" s="16" t="n">
        <v>0.0032915088079312</v>
      </c>
      <c r="AI34" s="16" t="n">
        <v>0.0140988596485778</v>
      </c>
      <c r="AW34" s="16" t="n">
        <v>10</v>
      </c>
      <c r="AX34" s="16" t="n">
        <v>0.020543948275686</v>
      </c>
      <c r="AY34" s="16" t="n">
        <v>-0.0345322227949461</v>
      </c>
      <c r="AZ34" s="0"/>
      <c r="BA34" s="0"/>
      <c r="BB34" s="0"/>
      <c r="BC34" s="0"/>
      <c r="BD34" s="0"/>
      <c r="BE34" s="0"/>
      <c r="BO34" s="13" t="n">
        <v>36024</v>
      </c>
      <c r="BP34" s="16" t="n">
        <v>0.00501955171324378</v>
      </c>
      <c r="BQ34" s="16" t="n">
        <v>0.0123708167432652</v>
      </c>
      <c r="CE34" s="16" t="n">
        <v>10</v>
      </c>
      <c r="CF34" s="16" t="n">
        <v>0.0204923519930707</v>
      </c>
      <c r="CG34" s="16" t="n">
        <v>-0.0344806265123308</v>
      </c>
      <c r="CW34" s="13" t="n">
        <v>36539</v>
      </c>
      <c r="CX34" s="16" t="n">
        <v>0.00291591366885499</v>
      </c>
      <c r="CY34" s="16" t="n">
        <v>0.0532901753241193</v>
      </c>
      <c r="DM34" s="16" t="n">
        <v>10</v>
      </c>
      <c r="DN34" s="16" t="n">
        <v>0.00882553788664098</v>
      </c>
      <c r="DO34" s="16" t="n">
        <v>-0.0361680768850524</v>
      </c>
    </row>
    <row r="35" customFormat="false" ht="12.75" hidden="false" customHeight="false" outlineLevel="0" collapsed="false">
      <c r="A35" s="13" t="n">
        <v>36056</v>
      </c>
      <c r="B35" s="1" t="n">
        <v>4.47900009155273</v>
      </c>
      <c r="C35" s="21" t="n">
        <v>1663.69995117188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1" t="n">
        <f aca="false">VLOOKUP($F35,$A$2:$D$505,3,FALSE())</f>
        <v>2365.19995117188</v>
      </c>
      <c r="I35" s="1" t="n">
        <f aca="false">VLOOKUP($F35,$A$2:$D$505,4,FALSE())</f>
        <v>32.9065017700195</v>
      </c>
      <c r="K35" s="13" t="n">
        <v>36056</v>
      </c>
      <c r="L35" s="1" t="n">
        <f aca="false">B34/100/250</f>
        <v>0.000181199989318848</v>
      </c>
      <c r="M35" s="1" t="n">
        <f aca="false">(C35-C34)/C34</f>
        <v>0.0106305433841997</v>
      </c>
      <c r="N35" s="1" t="n">
        <f aca="false">(D35-D34)/D34</f>
        <v>0</v>
      </c>
      <c r="O35" s="1" t="n">
        <f aca="false">M35-L35</f>
        <v>0.0104493433948808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-0.0262258445110925</v>
      </c>
      <c r="U35" s="1" t="n">
        <f aca="false">(I35-I34)/I34</f>
        <v>-0.0267947720511784</v>
      </c>
      <c r="V35" s="1" t="n">
        <f aca="false">T35-S35</f>
        <v>-0.0270719983755863</v>
      </c>
      <c r="W35" s="1" t="n">
        <f aca="false">U35-S35</f>
        <v>-0.0276409259156721</v>
      </c>
      <c r="Y35" s="0" t="s">
        <v>72</v>
      </c>
      <c r="AG35" s="13" t="n">
        <v>36025</v>
      </c>
      <c r="AH35" s="16" t="n">
        <v>0.00430970426768195</v>
      </c>
      <c r="AI35" s="16" t="n">
        <v>-0.00693779754863201</v>
      </c>
      <c r="AW35" s="16" t="n">
        <v>11</v>
      </c>
      <c r="AX35" s="16" t="n">
        <v>0.0335179657717733</v>
      </c>
      <c r="AY35" s="16" t="n">
        <v>-0.00626951487601813</v>
      </c>
      <c r="AZ35" s="0"/>
      <c r="BA35" s="0"/>
      <c r="BB35" s="0"/>
      <c r="BC35" s="0"/>
      <c r="BD35" s="0"/>
      <c r="BE35" s="0"/>
      <c r="BO35" s="13" t="n">
        <v>36025</v>
      </c>
      <c r="BP35" s="16" t="n">
        <v>0.00657230003100426</v>
      </c>
      <c r="BQ35" s="16" t="n">
        <v>-0.00920039331195431</v>
      </c>
      <c r="CE35" s="16" t="n">
        <v>11</v>
      </c>
      <c r="CF35" s="16" t="n">
        <v>0.0334337851453697</v>
      </c>
      <c r="CG35" s="16" t="n">
        <v>-0.00618533424961452</v>
      </c>
      <c r="CW35" s="13" t="n">
        <v>36543</v>
      </c>
      <c r="CX35" s="16" t="n">
        <v>0.0017671649402712</v>
      </c>
      <c r="CY35" s="16" t="n">
        <v>-0.0172882292418233</v>
      </c>
      <c r="DM35" s="16" t="n">
        <v>11</v>
      </c>
      <c r="DN35" s="16" t="n">
        <v>-0.0255249171903033</v>
      </c>
      <c r="DO35" s="16" t="n">
        <v>0.0430426452857076</v>
      </c>
    </row>
    <row r="36" customFormat="false" ht="12.75" hidden="false" customHeight="false" outlineLevel="0" collapsed="false">
      <c r="A36" s="13" t="n">
        <v>36059</v>
      </c>
      <c r="B36" s="1" t="n">
        <v>4.56599998474121</v>
      </c>
      <c r="C36" s="21" t="n">
        <v>1680.40002441406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1" t="n">
        <f aca="false">VLOOKUP($F36,$A$2:$D$505,3,FALSE())</f>
        <v>2461.39990234375</v>
      </c>
      <c r="I36" s="1" t="n">
        <f aca="false">VLOOKUP($F36,$A$2:$D$505,4,FALSE())</f>
        <v>32.125</v>
      </c>
      <c r="K36" s="13" t="n">
        <v>36059</v>
      </c>
      <c r="L36" s="1" t="n">
        <f aca="false">B35/100/250</f>
        <v>0.000179160003662109</v>
      </c>
      <c r="M36" s="1" t="n">
        <f aca="false">(C36-C35)/C35</f>
        <v>0.0100379117222576</v>
      </c>
      <c r="N36" s="1" t="n">
        <f aca="false">(D36-D35)/D35</f>
        <v>0.015</v>
      </c>
      <c r="O36" s="1" t="n">
        <f aca="false">M36-L36</f>
        <v>0.00985875171859545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0.0406730733797839</v>
      </c>
      <c r="U36" s="1" t="n">
        <f aca="false">(I36-I35)/I35</f>
        <v>-0.0237491598311292</v>
      </c>
      <c r="V36" s="1" t="n">
        <f aca="false">T36-S36</f>
        <v>0.0398326887864072</v>
      </c>
      <c r="W36" s="1" t="n">
        <f aca="false">U36-S36</f>
        <v>-0.024589544424506</v>
      </c>
      <c r="Y36" s="5" t="s">
        <v>64</v>
      </c>
      <c r="Z36" s="4" t="n">
        <f aca="false">STDEV(V3:V75)*50^0.5</f>
        <v>0.29720990033882</v>
      </c>
      <c r="AG36" s="13" t="n">
        <v>36026</v>
      </c>
      <c r="AH36" s="16" t="n">
        <v>-0.00142301808071936</v>
      </c>
      <c r="AI36" s="16" t="n">
        <v>0.0356782566955109</v>
      </c>
      <c r="AW36" s="16" t="n">
        <v>12</v>
      </c>
      <c r="AX36" s="16" t="n">
        <v>0.014264387470529</v>
      </c>
      <c r="AY36" s="16" t="n">
        <v>-0.0363394785859395</v>
      </c>
      <c r="AZ36" s="0"/>
      <c r="BA36" s="0"/>
      <c r="BB36" s="0"/>
      <c r="BC36" s="0"/>
      <c r="BD36" s="0"/>
      <c r="BE36" s="0"/>
      <c r="BO36" s="13" t="n">
        <v>36026</v>
      </c>
      <c r="BP36" s="16" t="n">
        <v>-0.00217010291081106</v>
      </c>
      <c r="BQ36" s="16" t="n">
        <v>0.0364253415256026</v>
      </c>
      <c r="CE36" s="16" t="n">
        <v>12</v>
      </c>
      <c r="CF36" s="16" t="n">
        <v>0.0142285623527188</v>
      </c>
      <c r="CG36" s="16" t="n">
        <v>-0.0363036534681293</v>
      </c>
      <c r="CW36" s="13" t="n">
        <v>36544</v>
      </c>
      <c r="CX36" s="16" t="n">
        <v>0.000532577990428324</v>
      </c>
      <c r="CY36" s="16" t="n">
        <v>-0.0365686140264644</v>
      </c>
      <c r="DM36" s="16" t="n">
        <v>12</v>
      </c>
      <c r="DN36" s="16" t="n">
        <v>0.0236254414082173</v>
      </c>
      <c r="DO36" s="16" t="n">
        <v>0.0720855192213159</v>
      </c>
    </row>
    <row r="37" customFormat="false" ht="12.75" hidden="false" customHeight="false" outlineLevel="0" collapsed="false">
      <c r="A37" s="13" t="n">
        <v>36060</v>
      </c>
      <c r="B37" s="1" t="n">
        <v>4.67600011825562</v>
      </c>
      <c r="C37" s="21" t="n">
        <v>1697.80004882813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1" t="n">
        <f aca="false">VLOOKUP($F37,$A$2:$D$505,3,FALSE())</f>
        <v>2544.39990234375</v>
      </c>
      <c r="I37" s="1" t="n">
        <f aca="false">VLOOKUP($F37,$A$2:$D$505,4,FALSE())</f>
        <v>31.2814998626709</v>
      </c>
      <c r="K37" s="13" t="n">
        <v>36060</v>
      </c>
      <c r="L37" s="1" t="n">
        <f aca="false">B36/100/250</f>
        <v>0.000182639999389648</v>
      </c>
      <c r="M37" s="1" t="n">
        <f aca="false">(C37-C36)/C36</f>
        <v>0.0103546918360286</v>
      </c>
      <c r="N37" s="1" t="n">
        <f aca="false">(D37-D36)/D36</f>
        <v>-0.00122168028883159</v>
      </c>
      <c r="O37" s="1" t="n">
        <f aca="false">M37-L37</f>
        <v>0.0101720518366389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0.0337206481242513</v>
      </c>
      <c r="U37" s="1" t="n">
        <f aca="false">(I37-I36)/I36</f>
        <v>-0.0262568136133572</v>
      </c>
      <c r="V37" s="1" t="n">
        <f aca="false">T37-S37</f>
        <v>0.0328804558246285</v>
      </c>
      <c r="W37" s="1" t="n">
        <f aca="false">U37-S37</f>
        <v>-0.02709700591298</v>
      </c>
      <c r="Y37" s="5" t="s">
        <v>29</v>
      </c>
      <c r="Z37" s="4" t="n">
        <f aca="false">STDEV(W3:W75)*50^0.5</f>
        <v>0.336105894321292</v>
      </c>
      <c r="AG37" s="13" t="n">
        <v>36027</v>
      </c>
      <c r="AH37" s="16" t="n">
        <v>-0.00116905449637072</v>
      </c>
      <c r="AI37" s="16" t="n">
        <v>0.00116905449637072</v>
      </c>
      <c r="AW37" s="16" t="n">
        <v>13</v>
      </c>
      <c r="AX37" s="16" t="n">
        <v>0.0190098108018329</v>
      </c>
      <c r="AY37" s="16" t="n">
        <v>0.067358413299652</v>
      </c>
      <c r="AZ37" s="0"/>
      <c r="BA37" s="0"/>
      <c r="BB37" s="0"/>
      <c r="BC37" s="0"/>
      <c r="BD37" s="0"/>
      <c r="BE37" s="0"/>
      <c r="BO37" s="13" t="n">
        <v>36027</v>
      </c>
      <c r="BP37" s="16" t="n">
        <v>-0.00178280838440815</v>
      </c>
      <c r="BQ37" s="16" t="n">
        <v>0.00178280838440815</v>
      </c>
      <c r="CE37" s="16" t="n">
        <v>13</v>
      </c>
      <c r="CF37" s="16" t="n">
        <v>0.0189620675171715</v>
      </c>
      <c r="CG37" s="16" t="n">
        <v>0.0674061565843134</v>
      </c>
      <c r="CW37" s="13" t="n">
        <v>36545</v>
      </c>
      <c r="CX37" s="16" t="n">
        <v>0.000994951154350855</v>
      </c>
      <c r="CY37" s="16" t="n">
        <v>0.258350843238173</v>
      </c>
      <c r="DM37" s="16" t="n">
        <v>13</v>
      </c>
      <c r="DN37" s="16" t="n">
        <v>-0.0181088303277967</v>
      </c>
      <c r="DO37" s="16" t="n">
        <v>0.0361566534302833</v>
      </c>
    </row>
    <row r="38" customFormat="false" ht="12.75" hidden="false" customHeight="false" outlineLevel="0" collapsed="false">
      <c r="A38" s="13" t="n">
        <v>36061</v>
      </c>
      <c r="B38" s="1" t="n">
        <v>4.57399988174439</v>
      </c>
      <c r="C38" s="21" t="n">
        <v>1760.19995117188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1" t="n">
        <f aca="false">VLOOKUP($F38,$A$2:$D$505,3,FALSE())</f>
        <v>2507.19995117188</v>
      </c>
      <c r="I38" s="1" t="n">
        <f aca="false">VLOOKUP($F38,$A$2:$D$505,4,FALSE())</f>
        <v>33.6875</v>
      </c>
      <c r="K38" s="13" t="n">
        <v>36061</v>
      </c>
      <c r="L38" s="1" t="n">
        <f aca="false">B37/100/250</f>
        <v>0.000187040004730225</v>
      </c>
      <c r="M38" s="1" t="n">
        <f aca="false">(C38-C37)/C37</f>
        <v>0.0367533870592243</v>
      </c>
      <c r="N38" s="1" t="n">
        <f aca="false">(D38-D37)/D37</f>
        <v>0.0604087809984606</v>
      </c>
      <c r="O38" s="1" t="n">
        <f aca="false">M38-L38</f>
        <v>0.0365663470544941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-0.0146203240841224</v>
      </c>
      <c r="U38" s="1" t="n">
        <f aca="false">(I38-I37)/I37</f>
        <v>0.076914474941793</v>
      </c>
      <c r="V38" s="1" t="n">
        <f aca="false">T38-S38</f>
        <v>-0.015444362516317</v>
      </c>
      <c r="W38" s="1" t="n">
        <f aca="false">U38-S38</f>
        <v>0.0760904365095984</v>
      </c>
      <c r="Y38" s="0" t="s">
        <v>60</v>
      </c>
      <c r="AG38" s="13" t="n">
        <v>36028</v>
      </c>
      <c r="AH38" s="16" t="n">
        <v>-0.00401076567348427</v>
      </c>
      <c r="AI38" s="16" t="n">
        <v>-0.030393973840841</v>
      </c>
      <c r="AW38" s="16" t="n">
        <v>14</v>
      </c>
      <c r="AX38" s="16" t="n">
        <v>0.00790936305948018</v>
      </c>
      <c r="AY38" s="16" t="n">
        <v>-0.0288102526563752</v>
      </c>
      <c r="AZ38" s="0"/>
      <c r="BA38" s="0"/>
      <c r="BB38" s="0"/>
      <c r="BC38" s="0"/>
      <c r="BD38" s="0"/>
      <c r="BE38" s="0"/>
      <c r="BO38" s="13" t="n">
        <v>36028</v>
      </c>
      <c r="BP38" s="16" t="n">
        <v>-0.00611641860390798</v>
      </c>
      <c r="BQ38" s="16" t="n">
        <v>-0.0282883209104173</v>
      </c>
      <c r="CE38" s="16" t="n">
        <v>14</v>
      </c>
      <c r="CF38" s="16" t="n">
        <v>0.00788949863389617</v>
      </c>
      <c r="CG38" s="16" t="n">
        <v>-0.0287903882307911</v>
      </c>
      <c r="CW38" s="13" t="n">
        <v>36546</v>
      </c>
      <c r="CX38" s="16" t="n">
        <v>0.00118148563555017</v>
      </c>
      <c r="CY38" s="16" t="n">
        <v>0.0618982917299415</v>
      </c>
      <c r="DM38" s="16" t="n">
        <v>14</v>
      </c>
      <c r="DN38" s="16" t="n">
        <v>-0.0404219732683034</v>
      </c>
      <c r="DO38" s="16" t="n">
        <v>-0.0905794105944006</v>
      </c>
    </row>
    <row r="39" customFormat="false" ht="12.75" hidden="false" customHeight="false" outlineLevel="0" collapsed="false">
      <c r="A39" s="13" t="n">
        <v>36062</v>
      </c>
      <c r="B39" s="1" t="n">
        <v>4.46000003814697</v>
      </c>
      <c r="C39" s="21" t="n">
        <v>1720.30004882813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1" t="n">
        <f aca="false">VLOOKUP($F39,$A$2:$D$505,3,FALSE())</f>
        <v>2489</v>
      </c>
      <c r="I39" s="1" t="n">
        <f aca="false">VLOOKUP($F39,$A$2:$D$505,4,FALSE())</f>
        <v>33.3440017700195</v>
      </c>
      <c r="K39" s="13" t="n">
        <v>36062</v>
      </c>
      <c r="L39" s="1" t="n">
        <f aca="false">B38/100/250</f>
        <v>0.000182959995269775</v>
      </c>
      <c r="M39" s="1" t="n">
        <f aca="false">(C39-C38)/C38</f>
        <v>-0.02266782379876</v>
      </c>
      <c r="N39" s="1" t="n">
        <f aca="false">(D39-D38)/D38</f>
        <v>-0.013953488372093</v>
      </c>
      <c r="O39" s="1" t="n">
        <f aca="false">M39-L39</f>
        <v>-0.0228507837940298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-0.00725907447603781</v>
      </c>
      <c r="U39" s="1" t="n">
        <f aca="false">(I39-I38)/I38</f>
        <v>-0.010196607940051</v>
      </c>
      <c r="V39" s="1" t="n">
        <f aca="false">T39-S39</f>
        <v>-0.0080609975676328</v>
      </c>
      <c r="W39" s="1" t="n">
        <f aca="false">U39-S39</f>
        <v>-0.010998531031646</v>
      </c>
      <c r="Y39" s="5" t="s">
        <v>64</v>
      </c>
      <c r="Z39" s="4" t="n">
        <f aca="false">STDEV(V76:V105)*50^0.5</f>
        <v>0.417113599196213</v>
      </c>
      <c r="AG39" s="13" t="n">
        <v>36031</v>
      </c>
      <c r="AH39" s="16" t="n">
        <v>-0.00079887513940043</v>
      </c>
      <c r="AI39" s="16" t="n">
        <v>-0.00578688263702602</v>
      </c>
      <c r="AW39" s="16" t="n">
        <v>15</v>
      </c>
      <c r="AX39" s="16" t="n">
        <v>0.00704864542255116</v>
      </c>
      <c r="AY39" s="16" t="n">
        <v>-0.00790441461664061</v>
      </c>
      <c r="AZ39" s="0"/>
      <c r="BA39" s="0"/>
      <c r="BB39" s="0"/>
      <c r="BC39" s="0"/>
      <c r="BD39" s="0"/>
      <c r="BE39" s="0"/>
      <c r="BO39" s="13" t="n">
        <v>36031</v>
      </c>
      <c r="BP39" s="16" t="n">
        <v>-0.00121828477717661</v>
      </c>
      <c r="BQ39" s="16" t="n">
        <v>-0.00536747299924985</v>
      </c>
      <c r="CE39" s="16" t="n">
        <v>15</v>
      </c>
      <c r="CF39" s="16" t="n">
        <v>0.00703094269586997</v>
      </c>
      <c r="CG39" s="16" t="n">
        <v>-0.00788671188995942</v>
      </c>
      <c r="CW39" s="13" t="n">
        <v>36549</v>
      </c>
      <c r="CX39" s="16" t="n">
        <v>-0.00354933446600244</v>
      </c>
      <c r="CY39" s="16" t="n">
        <v>-0.0889463025322524</v>
      </c>
      <c r="DM39" s="16" t="n">
        <v>15</v>
      </c>
      <c r="DN39" s="16" t="n">
        <v>-0.0378770864106112</v>
      </c>
      <c r="DO39" s="16" t="n">
        <v>0.105325918127612</v>
      </c>
    </row>
    <row r="40" customFormat="false" ht="12.75" hidden="false" customHeight="false" outlineLevel="0" collapsed="false">
      <c r="A40" s="13" t="n">
        <v>36063</v>
      </c>
      <c r="B40" s="1" t="n">
        <v>4.375</v>
      </c>
      <c r="C40" s="21" t="n">
        <v>1743.5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1" t="n">
        <f aca="false">VLOOKUP($F40,$A$2:$D$505,3,FALSE())</f>
        <v>2550.30004882813</v>
      </c>
      <c r="I40" s="1" t="n">
        <f aca="false">VLOOKUP($F40,$A$2:$D$505,4,FALSE())</f>
        <v>36</v>
      </c>
      <c r="K40" s="13" t="n">
        <v>36063</v>
      </c>
      <c r="L40" s="1" t="n">
        <f aca="false">B39/100/250</f>
        <v>0.000178400001525879</v>
      </c>
      <c r="M40" s="1" t="n">
        <f aca="false">(C40-C39)/C39</f>
        <v>0.0134859911139797</v>
      </c>
      <c r="N40" s="1" t="n">
        <f aca="false">(D40-D39)/D39</f>
        <v>-0.0188679245283019</v>
      </c>
      <c r="O40" s="1" t="n">
        <f aca="false">M40-L40</f>
        <v>0.0133075911124539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0.0246283844227099</v>
      </c>
      <c r="U40" s="1" t="n">
        <f aca="false">(I40-I39)/I39</f>
        <v>0.0796544532446776</v>
      </c>
      <c r="V40" s="1" t="n">
        <f aca="false">T40-S40</f>
        <v>0.023812999851341</v>
      </c>
      <c r="W40" s="1" t="n">
        <f aca="false">U40-S40</f>
        <v>0.0788390686733088</v>
      </c>
      <c r="Y40" s="5" t="s">
        <v>29</v>
      </c>
      <c r="Z40" s="4" t="n">
        <f aca="false">STDEV(W76:W105)*50^0.5</f>
        <v>0.466277018355075</v>
      </c>
      <c r="AG40" s="13" t="n">
        <v>36032</v>
      </c>
      <c r="AH40" s="16" t="n">
        <v>0.000860873085391803</v>
      </c>
      <c r="AI40" s="16" t="n">
        <v>0.00311253013474994</v>
      </c>
      <c r="AW40" s="16" t="n">
        <v>16</v>
      </c>
      <c r="AX40" s="16" t="n">
        <v>0.0176947961735067</v>
      </c>
      <c r="AY40" s="16" t="n">
        <v>-0.0196545738938314</v>
      </c>
      <c r="AZ40" s="0"/>
      <c r="BA40" s="0"/>
      <c r="BB40" s="0"/>
      <c r="BC40" s="0"/>
      <c r="BD40" s="0"/>
      <c r="BE40" s="0"/>
      <c r="BO40" s="13" t="n">
        <v>36032</v>
      </c>
      <c r="BP40" s="16" t="n">
        <v>0.00131283165952695</v>
      </c>
      <c r="BQ40" s="16" t="n">
        <v>0.0026605715606148</v>
      </c>
      <c r="CE40" s="16" t="n">
        <v>16</v>
      </c>
      <c r="CF40" s="16" t="n">
        <v>0.0176503555581033</v>
      </c>
      <c r="CG40" s="16" t="n">
        <v>-0.0196101332784279</v>
      </c>
      <c r="CW40" s="13" t="n">
        <v>36550</v>
      </c>
      <c r="CX40" s="16" t="n">
        <v>0.00187982122499058</v>
      </c>
      <c r="CY40" s="16" t="n">
        <v>-0.0595721289172983</v>
      </c>
      <c r="DM40" s="16" t="n">
        <v>16</v>
      </c>
      <c r="DN40" s="16" t="n">
        <v>-0.00697624334949393</v>
      </c>
      <c r="DO40" s="16" t="n">
        <v>-0.00290014135402634</v>
      </c>
    </row>
    <row r="41" customFormat="false" ht="12.75" hidden="false" customHeight="false" outlineLevel="0" collapsed="false">
      <c r="A41" s="13" t="n">
        <v>36066</v>
      </c>
      <c r="B41" s="1" t="n">
        <v>4.3439998626709</v>
      </c>
      <c r="C41" s="21" t="n">
        <v>1739.19995117188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1" t="n">
        <f aca="false">VLOOKUP($F41,$A$2:$D$505,3,FALSE())</f>
        <v>2534.39990234375</v>
      </c>
      <c r="I41" s="1" t="n">
        <f aca="false">VLOOKUP($F41,$A$2:$D$505,4,FALSE())</f>
        <v>38.4690017700195</v>
      </c>
      <c r="K41" s="13" t="n">
        <v>36066</v>
      </c>
      <c r="L41" s="1" t="n">
        <f aca="false">B40/100/250</f>
        <v>0.000175</v>
      </c>
      <c r="M41" s="1" t="n">
        <f aca="false">(C41-C40)/C40</f>
        <v>-0.00246633141848294</v>
      </c>
      <c r="N41" s="1" t="n">
        <f aca="false">(D41-D40)/D40</f>
        <v>-0.0168269230769231</v>
      </c>
      <c r="O41" s="1" t="n">
        <f aca="false">M41-L41</f>
        <v>-0.00264133141848294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-0.00623461795865204</v>
      </c>
      <c r="U41" s="1" t="n">
        <f aca="false">(I41-I40)/I40</f>
        <v>0.0685833825005425</v>
      </c>
      <c r="V41" s="1" t="n">
        <f aca="false">T41-S41</f>
        <v>-0.0070757718187442</v>
      </c>
      <c r="W41" s="1" t="n">
        <f aca="false">U41-S41</f>
        <v>0.0677422286404504</v>
      </c>
      <c r="AG41" s="13" t="n">
        <v>36033</v>
      </c>
      <c r="AH41" s="16" t="n">
        <v>-0.0035235070476309</v>
      </c>
      <c r="AI41" s="16" t="n">
        <v>0.00485683456809221</v>
      </c>
      <c r="AW41" s="16" t="n">
        <v>17</v>
      </c>
      <c r="AX41" s="16" t="n">
        <v>0.00162715087698733</v>
      </c>
      <c r="AY41" s="16" t="n">
        <v>-0.0593681087246571</v>
      </c>
      <c r="AZ41" s="0"/>
      <c r="BA41" s="0"/>
      <c r="BB41" s="0"/>
      <c r="BC41" s="0"/>
      <c r="BD41" s="0"/>
      <c r="BE41" s="0"/>
      <c r="BO41" s="13" t="n">
        <v>36033</v>
      </c>
      <c r="BP41" s="16" t="n">
        <v>-0.0053733490838442</v>
      </c>
      <c r="BQ41" s="16" t="n">
        <v>0.00670667660430551</v>
      </c>
      <c r="CE41" s="16" t="n">
        <v>17</v>
      </c>
      <c r="CF41" s="16" t="n">
        <v>0.00162306427516278</v>
      </c>
      <c r="CG41" s="16" t="n">
        <v>-0.0593640221228326</v>
      </c>
      <c r="CW41" s="13" t="n">
        <v>36551</v>
      </c>
      <c r="CX41" s="16" t="n">
        <v>-0.00252300619897218</v>
      </c>
      <c r="CY41" s="16" t="n">
        <v>0.000482189872441572</v>
      </c>
      <c r="DM41" s="16" t="n">
        <v>17</v>
      </c>
      <c r="DN41" s="16" t="n">
        <v>-0.00847800226561059</v>
      </c>
      <c r="DO41" s="16" t="n">
        <v>0.041967085725062</v>
      </c>
    </row>
    <row r="42" customFormat="false" ht="12.75" hidden="false" customHeight="false" outlineLevel="0" collapsed="false">
      <c r="A42" s="13" t="n">
        <v>36067</v>
      </c>
      <c r="B42" s="1" t="n">
        <v>4.28800010681152</v>
      </c>
      <c r="C42" s="21" t="n">
        <v>1734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1" t="n">
        <f aca="false">VLOOKUP($F42,$A$2:$D$505,3,FALSE())</f>
        <v>2606.5</v>
      </c>
      <c r="I42" s="1" t="n">
        <f aca="false">VLOOKUP($F42,$A$2:$D$505,4,FALSE())</f>
        <v>37.25</v>
      </c>
      <c r="K42" s="13" t="n">
        <v>36067</v>
      </c>
      <c r="L42" s="1" t="n">
        <f aca="false">B41/100/250</f>
        <v>0.000173759994506836</v>
      </c>
      <c r="M42" s="1" t="n">
        <f aca="false">(C42-C41)/C41</f>
        <v>-0.00298985241367519</v>
      </c>
      <c r="N42" s="1" t="n">
        <f aca="false">(D42-D41)/D41</f>
        <v>0.0171149144254279</v>
      </c>
      <c r="O42" s="1" t="n">
        <f aca="false">M42-L42</f>
        <v>-0.00316361240818202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0.028448587608283</v>
      </c>
      <c r="U42" s="1" t="n">
        <f aca="false">(I42-I41)/I41</f>
        <v>-0.0316878971101753</v>
      </c>
      <c r="V42" s="1" t="n">
        <f aca="false">T42-S42</f>
        <v>0.0275839722596138</v>
      </c>
      <c r="W42" s="1" t="n">
        <f aca="false">U42-S42</f>
        <v>-0.0325525124588445</v>
      </c>
      <c r="AG42" s="13" t="n">
        <v>36034</v>
      </c>
      <c r="AH42" s="16" t="n">
        <v>-0.00975849184979159</v>
      </c>
      <c r="AI42" s="16" t="n">
        <v>-0.0179928604838996</v>
      </c>
      <c r="AW42" s="16" t="n">
        <v>18</v>
      </c>
      <c r="AX42" s="16" t="n">
        <v>0.0104463860094443</v>
      </c>
      <c r="AY42" s="16" t="n">
        <v>0.0393771522591557</v>
      </c>
      <c r="AZ42" s="0"/>
      <c r="BA42" s="0"/>
      <c r="BB42" s="0"/>
      <c r="BC42" s="0"/>
      <c r="BD42" s="0"/>
      <c r="BE42" s="0"/>
      <c r="BO42" s="13" t="n">
        <v>36034</v>
      </c>
      <c r="BP42" s="16" t="n">
        <v>-0.0148817023868407</v>
      </c>
      <c r="BQ42" s="16" t="n">
        <v>-0.0128696499468505</v>
      </c>
      <c r="CE42" s="16" t="n">
        <v>18</v>
      </c>
      <c r="CF42" s="16" t="n">
        <v>0.0104201498313923</v>
      </c>
      <c r="CG42" s="16" t="n">
        <v>0.0394033884372077</v>
      </c>
      <c r="CW42" s="13" t="n">
        <v>36552</v>
      </c>
      <c r="CX42" s="16" t="n">
        <v>-0.000805503328831847</v>
      </c>
      <c r="CY42" s="16" t="n">
        <v>-0.00123948644621928</v>
      </c>
      <c r="DM42" s="16" t="n">
        <v>18</v>
      </c>
      <c r="DN42" s="16" t="n">
        <v>0.00790044291249419</v>
      </c>
      <c r="DO42" s="16" t="n">
        <v>0.0141611885240018</v>
      </c>
    </row>
    <row r="43" customFormat="false" ht="12.75" hidden="false" customHeight="false" outlineLevel="0" collapsed="false">
      <c r="A43" s="13" t="n">
        <v>36068</v>
      </c>
      <c r="B43" s="1" t="n">
        <v>4.25400018692017</v>
      </c>
      <c r="C43" s="21" t="n">
        <v>1693.80004882813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1" t="n">
        <f aca="false">VLOOKUP($F43,$A$2:$D$505,3,FALSE())</f>
        <v>2577.39990234375</v>
      </c>
      <c r="I43" s="1" t="n">
        <f aca="false">VLOOKUP($F43,$A$2:$D$505,4,FALSE())</f>
        <v>36.5</v>
      </c>
      <c r="K43" s="13" t="n">
        <v>36068</v>
      </c>
      <c r="L43" s="1" t="n">
        <f aca="false">B42/100/250</f>
        <v>0.000171520004272461</v>
      </c>
      <c r="M43" s="1" t="n">
        <f aca="false">(C43-C42)/C42</f>
        <v>-0.0231833628442186</v>
      </c>
      <c r="N43" s="1" t="n">
        <f aca="false">(D43-D42)/D42</f>
        <v>0.0288461538461538</v>
      </c>
      <c r="O43" s="1" t="n">
        <f aca="false">M43-L43</f>
        <v>-0.023354882848491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-0.0111644341669864</v>
      </c>
      <c r="U43" s="1" t="n">
        <f aca="false">(I43-I42)/I42</f>
        <v>-0.0201342281879195</v>
      </c>
      <c r="V43" s="1" t="n">
        <f aca="false">T43-S43</f>
        <v>-0.0120205880402833</v>
      </c>
      <c r="W43" s="1" t="n">
        <f aca="false">U43-S43</f>
        <v>-0.0209903820612163</v>
      </c>
      <c r="AG43" s="13" t="n">
        <v>36035</v>
      </c>
      <c r="AH43" s="16" t="n">
        <v>-0.00586075317211556</v>
      </c>
      <c r="AI43" s="16" t="n">
        <v>-0.0362479484508889</v>
      </c>
      <c r="AW43" s="16" t="n">
        <v>19</v>
      </c>
      <c r="AX43" s="16" t="n">
        <v>-0.00812817454102809</v>
      </c>
      <c r="AY43" s="16" t="n">
        <v>0.0199191946336161</v>
      </c>
      <c r="AZ43" s="0"/>
      <c r="BA43" s="0"/>
      <c r="BB43" s="0"/>
      <c r="BC43" s="0"/>
      <c r="BD43" s="0"/>
      <c r="BE43" s="0"/>
      <c r="BO43" s="13" t="n">
        <v>36035</v>
      </c>
      <c r="BP43" s="16" t="n">
        <v>-0.00893764997836412</v>
      </c>
      <c r="BQ43" s="16" t="n">
        <v>-0.0331710516446403</v>
      </c>
      <c r="CE43" s="16" t="n">
        <v>19</v>
      </c>
      <c r="CF43" s="16" t="n">
        <v>-0.00810776056874109</v>
      </c>
      <c r="CG43" s="16" t="n">
        <v>0.0198987806613291</v>
      </c>
      <c r="CW43" s="13" t="n">
        <v>36553</v>
      </c>
      <c r="CX43" s="16" t="n">
        <v>-0.00407118755507169</v>
      </c>
      <c r="CY43" s="16" t="n">
        <v>-0.00924848457607586</v>
      </c>
      <c r="DM43" s="16" t="n">
        <v>19</v>
      </c>
      <c r="DN43" s="16" t="n">
        <v>-0.0344314748336934</v>
      </c>
      <c r="DO43" s="16" t="n">
        <v>0.035001132066479</v>
      </c>
    </row>
    <row r="44" customFormat="false" ht="12.75" hidden="false" customHeight="false" outlineLevel="0" collapsed="false">
      <c r="A44" s="13" t="n">
        <v>36069</v>
      </c>
      <c r="B44" s="1" t="n">
        <v>4.11499977111816</v>
      </c>
      <c r="C44" s="21" t="n">
        <v>1612.30004882813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1" t="n">
        <f aca="false">VLOOKUP($F44,$A$2:$D$505,3,FALSE())</f>
        <v>2427.10009765625</v>
      </c>
      <c r="I44" s="1" t="n">
        <f aca="false">VLOOKUP($F44,$A$2:$D$505,4,FALSE())</f>
        <v>36.5</v>
      </c>
      <c r="K44" s="13" t="n">
        <v>36069</v>
      </c>
      <c r="L44" s="1" t="n">
        <f aca="false">B43/100/250</f>
        <v>0.000170160007476807</v>
      </c>
      <c r="M44" s="1" t="n">
        <f aca="false">(C44-C43)/C43</f>
        <v>-0.0481166593756959</v>
      </c>
      <c r="N44" s="1" t="n">
        <f aca="false">(D44-D43)/D43</f>
        <v>-0.0397196261682243</v>
      </c>
      <c r="O44" s="1" t="n">
        <f aca="false">M44-L44</f>
        <v>-0.0482868193831727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-0.0583145070157042</v>
      </c>
      <c r="U44" s="1" t="n">
        <f aca="false">(I44-I43)/I43</f>
        <v>0</v>
      </c>
      <c r="V44" s="1" t="n">
        <f aca="false">T44-S44</f>
        <v>-0.0591781608956035</v>
      </c>
      <c r="W44" s="1" t="n">
        <f aca="false">U44-S44</f>
        <v>-0.000863653879899245</v>
      </c>
      <c r="AG44" s="13" t="n">
        <v>36038</v>
      </c>
      <c r="AH44" s="16" t="n">
        <v>-0.0180841043787707</v>
      </c>
      <c r="AI44" s="16" t="n">
        <v>-0.0216317572490868</v>
      </c>
      <c r="AW44" s="16" t="n">
        <v>20</v>
      </c>
      <c r="AX44" s="16" t="n">
        <v>0.0313033219605106</v>
      </c>
      <c r="AY44" s="16" t="n">
        <v>0.0324981321322125</v>
      </c>
      <c r="AZ44" s="0"/>
      <c r="BA44" s="0"/>
      <c r="BB44" s="0"/>
      <c r="BC44" s="0"/>
      <c r="BD44" s="0"/>
      <c r="BE44" s="0"/>
      <c r="BO44" s="13" t="n">
        <v>36038</v>
      </c>
      <c r="BP44" s="16" t="n">
        <v>-0.0275782634693881</v>
      </c>
      <c r="BQ44" s="16" t="n">
        <v>-0.0121375981584695</v>
      </c>
      <c r="CE44" s="16" t="n">
        <v>20</v>
      </c>
      <c r="CF44" s="16" t="n">
        <v>0.031224703428912</v>
      </c>
      <c r="CG44" s="16" t="n">
        <v>0.0325767506638111</v>
      </c>
      <c r="CW44" s="13" t="n">
        <v>36556</v>
      </c>
      <c r="CX44" s="16" t="n">
        <v>0.00147874042430855</v>
      </c>
      <c r="CY44" s="16" t="n">
        <v>0.126247116273511</v>
      </c>
      <c r="DM44" s="16" t="n">
        <v>20</v>
      </c>
      <c r="DN44" s="16" t="n">
        <v>0.0295913877039546</v>
      </c>
      <c r="DO44" s="16" t="n">
        <v>0.00605790996004347</v>
      </c>
    </row>
    <row r="45" customFormat="false" ht="12.75" hidden="false" customHeight="false" outlineLevel="0" collapsed="false">
      <c r="A45" s="13" t="n">
        <v>36070</v>
      </c>
      <c r="B45" s="1" t="n">
        <v>4.07499980926514</v>
      </c>
      <c r="C45" s="21" t="n">
        <v>1614.90002441406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1" t="n">
        <f aca="false">VLOOKUP($F45,$A$2:$D$505,3,FALSE())</f>
        <v>2432.39990234375</v>
      </c>
      <c r="I45" s="1" t="n">
        <f aca="false">VLOOKUP($F45,$A$2:$D$505,4,FALSE())</f>
        <v>37.4375</v>
      </c>
      <c r="K45" s="13" t="n">
        <v>36070</v>
      </c>
      <c r="L45" s="1" t="n">
        <f aca="false">B44/100/250</f>
        <v>0.000164599990844727</v>
      </c>
      <c r="M45" s="1" t="n">
        <f aca="false">(C45-C44)/C44</f>
        <v>0.00161258792234563</v>
      </c>
      <c r="N45" s="1" t="n">
        <f aca="false">(D45-D44)/D44</f>
        <v>0.0145985401459854</v>
      </c>
      <c r="O45" s="1" t="n">
        <f aca="false">M45-L45</f>
        <v>0.0014479879315009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0.00218359543251545</v>
      </c>
      <c r="U45" s="1" t="n">
        <f aca="false">(I45-I44)/I44</f>
        <v>0.0256849315068493</v>
      </c>
      <c r="V45" s="1" t="n">
        <f aca="false">T45-S45</f>
        <v>0.00131205695850587</v>
      </c>
      <c r="W45" s="1" t="n">
        <f aca="false">U45-S45</f>
        <v>0.0248133930328397</v>
      </c>
      <c r="AG45" s="13" t="n">
        <v>36039</v>
      </c>
      <c r="AH45" s="16" t="n">
        <v>0.0106776984296227</v>
      </c>
      <c r="AI45" s="16" t="n">
        <v>0.00851262794593523</v>
      </c>
      <c r="AW45" s="16" t="n">
        <v>21</v>
      </c>
      <c r="AX45" s="16" t="n">
        <v>-0.00133849479952268</v>
      </c>
      <c r="AY45" s="16" t="n">
        <v>-0.0346731062146703</v>
      </c>
      <c r="AZ45" s="0"/>
      <c r="BA45" s="0"/>
      <c r="BB45" s="0"/>
      <c r="BC45" s="0"/>
      <c r="BD45" s="0"/>
      <c r="BE45" s="0"/>
      <c r="BO45" s="13" t="n">
        <v>36039</v>
      </c>
      <c r="BP45" s="16" t="n">
        <v>0.0162834926392315</v>
      </c>
      <c r="BQ45" s="16" t="n">
        <v>0.00290683373632648</v>
      </c>
      <c r="CE45" s="16" t="n">
        <v>21</v>
      </c>
      <c r="CF45" s="16" t="n">
        <v>-0.00133513315963591</v>
      </c>
      <c r="CG45" s="16" t="n">
        <v>-0.034676467854557</v>
      </c>
      <c r="CW45" s="13" t="n">
        <v>36557</v>
      </c>
      <c r="CX45" s="16" t="n">
        <v>0.00305431067169821</v>
      </c>
      <c r="CY45" s="16" t="n">
        <v>-0.0527780675777756</v>
      </c>
      <c r="DM45" s="16" t="n">
        <v>21</v>
      </c>
      <c r="DN45" s="16" t="n">
        <v>-0.0405647441945794</v>
      </c>
      <c r="DO45" s="16" t="n">
        <v>-0.0904028116146783</v>
      </c>
    </row>
    <row r="46" customFormat="false" ht="12.75" hidden="false" customHeight="false" outlineLevel="0" collapsed="false">
      <c r="A46" s="13" t="n">
        <v>36073</v>
      </c>
      <c r="B46" s="1" t="n">
        <v>4.01399993896484</v>
      </c>
      <c r="C46" s="21" t="n">
        <v>1536.59997558594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1" t="n">
        <f aca="false">VLOOKUP($F46,$A$2:$D$505,3,FALSE())</f>
        <v>2519.30004882813</v>
      </c>
      <c r="I46" s="1" t="n">
        <f aca="false">VLOOKUP($F46,$A$2:$D$505,4,FALSE())</f>
        <v>39.15625</v>
      </c>
      <c r="K46" s="13" t="n">
        <v>36073</v>
      </c>
      <c r="L46" s="1" t="n">
        <f aca="false">B45/100/250</f>
        <v>0.000162999992370605</v>
      </c>
      <c r="M46" s="1" t="n">
        <f aca="false">(C46-C45)/C45</f>
        <v>-0.0484860038667315</v>
      </c>
      <c r="N46" s="1" t="n">
        <f aca="false">(D46-D45)/D45</f>
        <v>0.0167865707434053</v>
      </c>
      <c r="O46" s="1" t="n">
        <f aca="false">M46-L46</f>
        <v>-0.0486490038591021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0.0357260935591397</v>
      </c>
      <c r="U46" s="1" t="n">
        <f aca="false">(I46-I45)/I45</f>
        <v>0.0459098497495826</v>
      </c>
      <c r="V46" s="1" t="n">
        <f aca="false">T46-S46</f>
        <v>0.034838401217702</v>
      </c>
      <c r="W46" s="1" t="n">
        <f aca="false">U46-S46</f>
        <v>0.0450221574081449</v>
      </c>
      <c r="AG46" s="13" t="n">
        <v>36040</v>
      </c>
      <c r="AH46" s="16" t="n">
        <v>0.0023867578544524</v>
      </c>
      <c r="AI46" s="16" t="n">
        <v>0.0294973001165621</v>
      </c>
      <c r="AW46" s="16" t="n">
        <v>22</v>
      </c>
      <c r="AX46" s="16" t="n">
        <v>0.0273246152386176</v>
      </c>
      <c r="AY46" s="16" t="n">
        <v>0.0215011610612556</v>
      </c>
      <c r="AZ46" s="0"/>
      <c r="BA46" s="0"/>
      <c r="BB46" s="0"/>
      <c r="BC46" s="0"/>
      <c r="BD46" s="0"/>
      <c r="BE46" s="0"/>
      <c r="BO46" s="13" t="n">
        <v>36040</v>
      </c>
      <c r="BP46" s="16" t="n">
        <v>0.00363980629447097</v>
      </c>
      <c r="BQ46" s="16" t="n">
        <v>0.0282442516765435</v>
      </c>
      <c r="CE46" s="16" t="n">
        <v>22</v>
      </c>
      <c r="CF46" s="16" t="n">
        <v>0.0272559892592641</v>
      </c>
      <c r="CG46" s="16" t="n">
        <v>0.0215697870406091</v>
      </c>
      <c r="CW46" s="13" t="n">
        <v>36558</v>
      </c>
      <c r="CX46" s="16" t="n">
        <v>0.00058552150689329</v>
      </c>
      <c r="CY46" s="16" t="n">
        <v>-0.0257793199565057</v>
      </c>
      <c r="DM46" s="16" t="n">
        <v>22</v>
      </c>
      <c r="DN46" s="16" t="n">
        <v>0.0151356727055663</v>
      </c>
      <c r="DO46" s="16" t="n">
        <v>0.0643926173741763</v>
      </c>
    </row>
    <row r="47" customFormat="false" ht="12.75" hidden="false" customHeight="false" outlineLevel="0" collapsed="false">
      <c r="A47" s="13" t="n">
        <v>36074</v>
      </c>
      <c r="B47" s="1" t="n">
        <v>4.05499982833862</v>
      </c>
      <c r="C47" s="21" t="n">
        <v>1510.80004882813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1" t="n">
        <f aca="false">VLOOKUP($F47,$A$2:$D$505,3,FALSE())</f>
        <v>2517.80004882813</v>
      </c>
      <c r="I47" s="1" t="n">
        <f aca="false">VLOOKUP($F47,$A$2:$D$505,4,FALSE())</f>
        <v>39.1875</v>
      </c>
      <c r="K47" s="13" t="n">
        <v>36074</v>
      </c>
      <c r="L47" s="1" t="n">
        <f aca="false">B46/100/250</f>
        <v>0.000160559997558594</v>
      </c>
      <c r="M47" s="1" t="n">
        <f aca="false">(C47-C46)/C46</f>
        <v>-0.0167902688843754</v>
      </c>
      <c r="N47" s="1" t="n">
        <f aca="false">(D47-D46)/D46</f>
        <v>-0.0188679245283019</v>
      </c>
      <c r="O47" s="1" t="n">
        <f aca="false">M47-L47</f>
        <v>-0.016950828881934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-0.00059540347355518</v>
      </c>
      <c r="U47" s="1" t="n">
        <f aca="false">(I47-I46)/I46</f>
        <v>0.000798084596967279</v>
      </c>
      <c r="V47" s="1" t="n">
        <f aca="false">T47-S47</f>
        <v>-0.00145540349703024</v>
      </c>
      <c r="W47" s="1" t="n">
        <f aca="false">U47-S47</f>
        <v>-6.19154265077815E-005</v>
      </c>
      <c r="AG47" s="13" t="n">
        <v>36041</v>
      </c>
      <c r="AH47" s="16" t="n">
        <v>-0.00278436239293709</v>
      </c>
      <c r="AI47" s="16" t="n">
        <v>-0.0154628347903933</v>
      </c>
      <c r="AW47" s="16" t="n">
        <v>23</v>
      </c>
      <c r="AX47" s="16" t="n">
        <v>-0.000996968018055272</v>
      </c>
      <c r="AY47" s="16" t="n">
        <v>0.0706033930737941</v>
      </c>
      <c r="AZ47" s="0"/>
      <c r="BA47" s="0"/>
      <c r="BB47" s="0"/>
      <c r="BC47" s="0"/>
      <c r="BD47" s="0"/>
      <c r="BE47" s="0"/>
      <c r="BO47" s="13" t="n">
        <v>36041</v>
      </c>
      <c r="BP47" s="16" t="n">
        <v>-0.00424615331002058</v>
      </c>
      <c r="BQ47" s="16" t="n">
        <v>-0.0140010438733098</v>
      </c>
      <c r="CE47" s="16" t="n">
        <v>23</v>
      </c>
      <c r="CF47" s="16" t="n">
        <v>-0.000994464125282193</v>
      </c>
      <c r="CG47" s="16" t="n">
        <v>0.0706008891810211</v>
      </c>
      <c r="CW47" s="13" t="n">
        <v>36559</v>
      </c>
      <c r="CX47" s="16" t="n">
        <v>0.00362651177792201</v>
      </c>
      <c r="CY47" s="16" t="n">
        <v>0.0092959534308255</v>
      </c>
      <c r="DM47" s="16" t="n">
        <v>23</v>
      </c>
      <c r="DN47" s="16" t="n">
        <v>0.049944580099094</v>
      </c>
      <c r="DO47" s="16" t="n">
        <v>-0.0715787320614106</v>
      </c>
    </row>
    <row r="48" customFormat="false" ht="12.75" hidden="false" customHeight="false" outlineLevel="0" collapsed="false">
      <c r="A48" s="13" t="n">
        <v>36075</v>
      </c>
      <c r="B48" s="1" t="n">
        <v>4.03900003433228</v>
      </c>
      <c r="C48" s="21" t="n">
        <v>1462.59997558594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1" t="n">
        <f aca="false">VLOOKUP($F48,$A$2:$D$505,3,FALSE())</f>
        <v>2598.10009765625</v>
      </c>
      <c r="I48" s="1" t="n">
        <f aca="false">VLOOKUP($F48,$A$2:$D$505,4,FALSE())</f>
        <v>38.65625</v>
      </c>
      <c r="K48" s="13" t="n">
        <v>36075</v>
      </c>
      <c r="L48" s="1" t="n">
        <f aca="false">B47/100/250</f>
        <v>0.000162199993133545</v>
      </c>
      <c r="M48" s="1" t="n">
        <f aca="false">(C48-C47)/C47</f>
        <v>-0.0319036746653368</v>
      </c>
      <c r="N48" s="1" t="n">
        <f aca="false">(D48-D47)/D47</f>
        <v>0</v>
      </c>
      <c r="O48" s="1" t="n">
        <f aca="false">M48-L48</f>
        <v>-0.0320658746584704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0.0318929411672303</v>
      </c>
      <c r="U48" s="1" t="n">
        <f aca="false">(I48-I47)/I47</f>
        <v>-0.0135566188197767</v>
      </c>
      <c r="V48" s="1" t="n">
        <f aca="false">T48-S48</f>
        <v>0.0310214026932207</v>
      </c>
      <c r="W48" s="1" t="n">
        <f aca="false">U48-S48</f>
        <v>-0.0144281572937863</v>
      </c>
      <c r="AG48" s="13" t="n">
        <v>36042</v>
      </c>
      <c r="AH48" s="16" t="n">
        <v>-0.000712115268603163</v>
      </c>
      <c r="AI48" s="16" t="n">
        <v>-0.00501027993309302</v>
      </c>
      <c r="AW48" s="16" t="n">
        <v>24</v>
      </c>
      <c r="AX48" s="16" t="n">
        <v>0.0162469142392735</v>
      </c>
      <c r="AY48" s="16" t="n">
        <v>0.00551874329904354</v>
      </c>
      <c r="AZ48" s="0"/>
      <c r="BA48" s="0"/>
      <c r="BB48" s="0"/>
      <c r="BC48" s="0"/>
      <c r="BD48" s="0"/>
      <c r="BE48" s="0"/>
      <c r="BO48" s="13" t="n">
        <v>36042</v>
      </c>
      <c r="BP48" s="16" t="n">
        <v>-0.00108597595362071</v>
      </c>
      <c r="BQ48" s="16" t="n">
        <v>-0.00463641924807547</v>
      </c>
      <c r="CE48" s="16" t="n">
        <v>24</v>
      </c>
      <c r="CF48" s="16" t="n">
        <v>0.016206109990379</v>
      </c>
      <c r="CG48" s="16" t="n">
        <v>0.005559547547938</v>
      </c>
      <c r="CW48" s="13" t="n">
        <v>36560</v>
      </c>
      <c r="CX48" s="16" t="n">
        <v>0.000850246004587547</v>
      </c>
      <c r="CY48" s="16" t="n">
        <v>-0.0312722283402107</v>
      </c>
      <c r="DM48" s="16" t="n">
        <v>24</v>
      </c>
      <c r="DN48" s="16" t="n">
        <v>-0.0046860995689397</v>
      </c>
      <c r="DO48" s="16" t="n">
        <v>0.0123368977637397</v>
      </c>
    </row>
    <row r="49" customFormat="false" ht="12.75" hidden="false" customHeight="false" outlineLevel="0" collapsed="false">
      <c r="A49" s="13" t="n">
        <v>36076</v>
      </c>
      <c r="B49" s="1" t="n">
        <v>3.79999995231628</v>
      </c>
      <c r="C49" s="21" t="n">
        <v>1419.09997558594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1" t="n">
        <f aca="false">VLOOKUP($F49,$A$2:$D$505,3,FALSE())</f>
        <v>2686.10009765625</v>
      </c>
      <c r="I49" s="1" t="n">
        <f aca="false">VLOOKUP($F49,$A$2:$D$505,4,FALSE())</f>
        <v>40.875</v>
      </c>
      <c r="K49" s="13" t="n">
        <v>36076</v>
      </c>
      <c r="L49" s="1" t="n">
        <f aca="false">B48/100/250</f>
        <v>0.000161560001373291</v>
      </c>
      <c r="M49" s="1" t="n">
        <f aca="false">(C49-C48)/C48</f>
        <v>-0.029741556629367</v>
      </c>
      <c r="N49" s="1" t="n">
        <f aca="false">(D49-D48)/D48</f>
        <v>-0.0120192307692308</v>
      </c>
      <c r="O49" s="1" t="n">
        <f aca="false">M49-L49</f>
        <v>-0.0299031166307403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0.033870904388705</v>
      </c>
      <c r="U49" s="1" t="n">
        <f aca="false">(I49-I48)/I48</f>
        <v>0.0573969280517381</v>
      </c>
      <c r="V49" s="1" t="n">
        <f aca="false">T49-S49</f>
        <v>0.0329859043432221</v>
      </c>
      <c r="W49" s="1" t="n">
        <f aca="false">U49-S49</f>
        <v>0.0565119280062552</v>
      </c>
      <c r="AG49" s="13" t="n">
        <v>36046</v>
      </c>
      <c r="AH49" s="16" t="n">
        <v>0.0127130350197151</v>
      </c>
      <c r="AI49" s="16" t="n">
        <v>0.0232462698408845</v>
      </c>
      <c r="AW49" s="16" t="n">
        <v>25</v>
      </c>
      <c r="AX49" s="16" t="n">
        <v>-0.00165728596304945</v>
      </c>
      <c r="AY49" s="16" t="n">
        <v>-0.0126110247576302</v>
      </c>
      <c r="AZ49" s="0"/>
      <c r="BA49" s="0"/>
      <c r="BB49" s="0"/>
      <c r="BC49" s="0"/>
      <c r="BD49" s="0"/>
      <c r="BE49" s="0"/>
      <c r="BO49" s="13" t="n">
        <v>36046</v>
      </c>
      <c r="BP49" s="16" t="n">
        <v>0.0193873814221532</v>
      </c>
      <c r="BQ49" s="16" t="n">
        <v>0.0165719234384463</v>
      </c>
      <c r="CE49" s="16" t="n">
        <v>25</v>
      </c>
      <c r="CF49" s="16" t="n">
        <v>-0.00165312367672667</v>
      </c>
      <c r="CG49" s="16" t="n">
        <v>-0.012615187043953</v>
      </c>
      <c r="CW49" s="13" t="n">
        <v>36563</v>
      </c>
      <c r="CX49" s="16" t="n">
        <v>0.0019717667038412</v>
      </c>
      <c r="CY49" s="16" t="n">
        <v>0.0101739822840131</v>
      </c>
      <c r="DM49" s="16" t="n">
        <v>25</v>
      </c>
      <c r="DN49" s="16" t="n">
        <v>0.0270071608879461</v>
      </c>
      <c r="DO49" s="16" t="n">
        <v>0.00229016819755881</v>
      </c>
    </row>
    <row r="50" customFormat="false" ht="12.75" hidden="false" customHeight="false" outlineLevel="0" collapsed="false">
      <c r="A50" s="13" t="n">
        <v>36077</v>
      </c>
      <c r="B50" s="1" t="n">
        <v>3.81699991226196</v>
      </c>
      <c r="C50" s="21" t="n">
        <v>1492.40002441406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1" t="n">
        <f aca="false">VLOOKUP($F50,$A$2:$D$505,3,FALSE())</f>
        <v>2743</v>
      </c>
      <c r="I50" s="1" t="n">
        <f aca="false">VLOOKUP($F50,$A$2:$D$505,4,FALSE())</f>
        <v>41.8125</v>
      </c>
      <c r="K50" s="13" t="n">
        <v>36077</v>
      </c>
      <c r="L50" s="1" t="n">
        <f aca="false">B49/100/250</f>
        <v>0.000151999998092651</v>
      </c>
      <c r="M50" s="1" t="n">
        <f aca="false">(C50-C49)/C49</f>
        <v>0.0516524910782694</v>
      </c>
      <c r="N50" s="1" t="n">
        <f aca="false">(D50-D49)/D49</f>
        <v>0</v>
      </c>
      <c r="O50" s="1" t="n">
        <f aca="false">M50-L50</f>
        <v>0.0515004910801768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0.0211830908287438</v>
      </c>
      <c r="U50" s="1" t="n">
        <f aca="false">(I50-I49)/I49</f>
        <v>0.0229357798165138</v>
      </c>
      <c r="V50" s="1" t="n">
        <f aca="false">T50-S50</f>
        <v>0.0202892447203806</v>
      </c>
      <c r="W50" s="1" t="n">
        <f aca="false">U50-S50</f>
        <v>0.0220419337081505</v>
      </c>
      <c r="AG50" s="13" t="n">
        <v>36047</v>
      </c>
      <c r="AH50" s="16" t="n">
        <v>-0.00461591268632069</v>
      </c>
      <c r="AI50" s="16" t="n">
        <v>-0.000939642869234863</v>
      </c>
      <c r="AW50" s="16" t="n">
        <v>26</v>
      </c>
      <c r="AX50" s="16" t="n">
        <v>0.013634007220609</v>
      </c>
      <c r="AY50" s="16" t="n">
        <v>-0.0164284871203127</v>
      </c>
      <c r="AZ50" s="0"/>
      <c r="BA50" s="0"/>
      <c r="BB50" s="0"/>
      <c r="BC50" s="0"/>
      <c r="BD50" s="0"/>
      <c r="BE50" s="0"/>
      <c r="BO50" s="13" t="n">
        <v>36047</v>
      </c>
      <c r="BP50" s="16" t="n">
        <v>-0.00703926794209845</v>
      </c>
      <c r="BQ50" s="16" t="n">
        <v>0.00148371238654289</v>
      </c>
      <c r="CE50" s="16" t="n">
        <v>26</v>
      </c>
      <c r="CF50" s="16" t="n">
        <v>0.0135997653075992</v>
      </c>
      <c r="CG50" s="16" t="n">
        <v>-0.0163942452073029</v>
      </c>
      <c r="CW50" s="13" t="n">
        <v>36564</v>
      </c>
      <c r="CX50" s="16" t="n">
        <v>0.00264003150332862</v>
      </c>
      <c r="CY50" s="16" t="n">
        <v>0.0553599684966714</v>
      </c>
      <c r="DM50" s="16" t="n">
        <v>26</v>
      </c>
      <c r="DN50" s="16" t="n">
        <v>-0.0123165403944137</v>
      </c>
      <c r="DO50" s="16" t="n">
        <v>-0.0612722872644416</v>
      </c>
    </row>
    <row r="51" customFormat="false" ht="12.75" hidden="false" customHeight="false" outlineLevel="0" collapsed="false">
      <c r="A51" s="13" t="n">
        <v>36080</v>
      </c>
      <c r="B51" s="1" t="n">
        <v>3.81900000572205</v>
      </c>
      <c r="C51" s="21" t="n">
        <v>1546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1" t="n">
        <f aca="false">VLOOKUP($F51,$A$2:$D$505,3,FALSE())</f>
        <v>2818.10009765625</v>
      </c>
      <c r="I51" s="1" t="n">
        <f aca="false">VLOOKUP($F51,$A$2:$D$505,4,FALSE())</f>
        <v>41.28125</v>
      </c>
      <c r="K51" s="13" t="n">
        <v>36080</v>
      </c>
      <c r="L51" s="1" t="n">
        <f aca="false">B50/100/250</f>
        <v>0.000152679996490479</v>
      </c>
      <c r="M51" s="1" t="n">
        <f aca="false">(C51-C50)/C50</f>
        <v>0.0359152872615247</v>
      </c>
      <c r="N51" s="1" t="n">
        <f aca="false">(D51-D50)/D50</f>
        <v>-0.0085060880712059</v>
      </c>
      <c r="O51" s="1" t="n">
        <f aca="false">M51-L51</f>
        <v>0.0357626072650342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0.0273788179570726</v>
      </c>
      <c r="U51" s="1" t="n">
        <f aca="false">(I51-I50)/I50</f>
        <v>-0.0127055306427504</v>
      </c>
      <c r="V51" s="1" t="n">
        <f aca="false">T51-S51</f>
        <v>0.0265120871937105</v>
      </c>
      <c r="W51" s="1" t="n">
        <f aca="false">U51-S51</f>
        <v>-0.0135722614061124</v>
      </c>
      <c r="AG51" s="13" t="n">
        <v>36048</v>
      </c>
      <c r="AH51" s="16" t="n">
        <v>-0.00509604829686012</v>
      </c>
      <c r="AI51" s="16" t="n">
        <v>-0.00746261705863046</v>
      </c>
      <c r="AW51" s="16" t="n">
        <v>27</v>
      </c>
      <c r="AX51" s="16" t="n">
        <v>-0.0290467858618085</v>
      </c>
      <c r="AY51" s="16" t="n">
        <v>0.0126055996157954</v>
      </c>
      <c r="AZ51" s="0"/>
      <c r="BA51" s="0"/>
      <c r="BB51" s="0"/>
      <c r="BC51" s="0"/>
      <c r="BD51" s="0"/>
      <c r="BE51" s="0"/>
      <c r="BO51" s="13" t="n">
        <v>36048</v>
      </c>
      <c r="BP51" s="16" t="n">
        <v>-0.00777147486211799</v>
      </c>
      <c r="BQ51" s="16" t="n">
        <v>-0.00478719049337258</v>
      </c>
      <c r="CE51" s="16" t="n">
        <v>27</v>
      </c>
      <c r="CF51" s="16" t="n">
        <v>-0.028973834637814</v>
      </c>
      <c r="CG51" s="16" t="n">
        <v>0.0125326483918009</v>
      </c>
      <c r="CW51" s="13" t="n">
        <v>36565</v>
      </c>
      <c r="CX51" s="16" t="n">
        <v>-0.00156613776838475</v>
      </c>
      <c r="CY51" s="16" t="n">
        <v>0.00629203568898967</v>
      </c>
      <c r="DM51" s="16" t="n">
        <v>27</v>
      </c>
      <c r="DN51" s="16" t="n">
        <v>-0.00807932169813</v>
      </c>
      <c r="DO51" s="16" t="n">
        <v>-0.0274655228908787</v>
      </c>
    </row>
    <row r="52" customFormat="false" ht="12.75" hidden="false" customHeight="false" outlineLevel="0" collapsed="false">
      <c r="A52" s="13" t="n">
        <v>36081</v>
      </c>
      <c r="B52" s="1" t="n">
        <v>3.79200005531311</v>
      </c>
      <c r="C52" s="21" t="n">
        <v>1509.40002441406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1" t="n">
        <f aca="false">VLOOKUP($F52,$A$2:$D$505,3,FALSE())</f>
        <v>2761.69995117188</v>
      </c>
      <c r="I52" s="1" t="n">
        <f aca="false">VLOOKUP($F52,$A$2:$D$505,4,FALSE())</f>
        <v>42.625</v>
      </c>
      <c r="K52" s="13" t="n">
        <v>36081</v>
      </c>
      <c r="L52" s="1" t="n">
        <f aca="false">B51/100/250</f>
        <v>0.000152760000228882</v>
      </c>
      <c r="M52" s="1" t="n">
        <f aca="false">(C52-C51)/C51</f>
        <v>-0.0236739816209169</v>
      </c>
      <c r="N52" s="1" t="n">
        <f aca="false">(D52-D51)/D51</f>
        <v>0.00490792731061295</v>
      </c>
      <c r="O52" s="1" t="n">
        <f aca="false">M52-L52</f>
        <v>-0.0238267416211458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-0.0200135355487485</v>
      </c>
      <c r="U52" s="1" t="n">
        <f aca="false">(I52-I51)/I51</f>
        <v>0.032551097653293</v>
      </c>
      <c r="V52" s="1" t="n">
        <f aca="false">T52-S52</f>
        <v>-0.0208946893523538</v>
      </c>
      <c r="W52" s="1" t="n">
        <f aca="false">U52-S52</f>
        <v>0.0316699438496877</v>
      </c>
      <c r="AG52" s="13" t="n">
        <v>36049</v>
      </c>
      <c r="AH52" s="16" t="n">
        <v>0.00750004867204971</v>
      </c>
      <c r="AI52" s="16" t="n">
        <v>0.0321034638398863</v>
      </c>
      <c r="AW52" s="16" t="n">
        <v>28</v>
      </c>
      <c r="AX52" s="16" t="n">
        <v>-0.010545247256772</v>
      </c>
      <c r="AY52" s="16" t="n">
        <v>-0.0081354025283589</v>
      </c>
      <c r="AZ52" s="0"/>
      <c r="BA52" s="0"/>
      <c r="BB52" s="0"/>
      <c r="BC52" s="0"/>
      <c r="BD52" s="0"/>
      <c r="BE52" s="0"/>
      <c r="BO52" s="13" t="n">
        <v>36049</v>
      </c>
      <c r="BP52" s="16" t="n">
        <v>0.0114375760048052</v>
      </c>
      <c r="BQ52" s="16" t="n">
        <v>0.0281659365071308</v>
      </c>
      <c r="CE52" s="16" t="n">
        <v>28</v>
      </c>
      <c r="CF52" s="16" t="n">
        <v>-0.0105187627879442</v>
      </c>
      <c r="CG52" s="16" t="n">
        <v>-0.00816188699718676</v>
      </c>
      <c r="CW52" s="13" t="n">
        <v>36566</v>
      </c>
      <c r="CX52" s="16" t="n">
        <v>0.00302520500585557</v>
      </c>
      <c r="CY52" s="16" t="n">
        <v>0.0148487366686505</v>
      </c>
      <c r="DM52" s="16" t="n">
        <v>28</v>
      </c>
      <c r="DN52" s="16" t="n">
        <v>0.0234729122129244</v>
      </c>
      <c r="DO52" s="16" t="n">
        <v>0.0487858604942577</v>
      </c>
    </row>
    <row r="53" customFormat="false" ht="12.75" hidden="false" customHeight="false" outlineLevel="0" collapsed="false">
      <c r="A53" s="13" t="n">
        <v>36082</v>
      </c>
      <c r="B53" s="1" t="n">
        <v>3.93199992179871</v>
      </c>
      <c r="C53" s="21" t="n">
        <v>1540.90002441406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1" t="n">
        <f aca="false">VLOOKUP($F53,$A$2:$D$505,3,FALSE())</f>
        <v>2705.80004882813</v>
      </c>
      <c r="I53" s="1" t="n">
        <f aca="false">VLOOKUP($F53,$A$2:$D$505,4,FALSE())</f>
        <v>42</v>
      </c>
      <c r="K53" s="13" t="n">
        <v>36082</v>
      </c>
      <c r="L53" s="1" t="n">
        <f aca="false">B52/100/250</f>
        <v>0.000151680002212524</v>
      </c>
      <c r="M53" s="1" t="n">
        <f aca="false">(C53-C52)/C52</f>
        <v>0.0208692192198871</v>
      </c>
      <c r="N53" s="1" t="n">
        <f aca="false">(D53-D52)/D52</f>
        <v>0.0024419786018346</v>
      </c>
      <c r="O53" s="1" t="n">
        <f aca="false">M53-L53</f>
        <v>0.0207175392176746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-0.0202411208067806</v>
      </c>
      <c r="U53" s="1" t="n">
        <f aca="false">(I53-I52)/I52</f>
        <v>-0.0146627565982405</v>
      </c>
      <c r="V53" s="1" t="n">
        <f aca="false">T53-S53</f>
        <v>-0.0210903515547371</v>
      </c>
      <c r="W53" s="1" t="n">
        <f aca="false">U53-S53</f>
        <v>-0.015511987346197</v>
      </c>
      <c r="AG53" s="13" t="n">
        <v>36052</v>
      </c>
      <c r="AH53" s="16" t="n">
        <v>0.00308753315328754</v>
      </c>
      <c r="AI53" s="16" t="n">
        <v>0.0798938830478908</v>
      </c>
      <c r="AW53" s="16" t="n">
        <v>29</v>
      </c>
      <c r="AX53" s="16" t="n">
        <v>0.0153226211014626</v>
      </c>
      <c r="AY53" s="16" t="n">
        <v>0.0857376668639889</v>
      </c>
      <c r="AZ53" s="0"/>
      <c r="BA53" s="0"/>
      <c r="BB53" s="0"/>
      <c r="BC53" s="0"/>
      <c r="BD53" s="0"/>
      <c r="BE53" s="0"/>
      <c r="BO53" s="13" t="n">
        <v>36052</v>
      </c>
      <c r="BP53" s="16" t="n">
        <v>0.00470848879150422</v>
      </c>
      <c r="BQ53" s="16" t="n">
        <v>0.0782729274096741</v>
      </c>
      <c r="CE53" s="16" t="n">
        <v>29</v>
      </c>
      <c r="CF53" s="16" t="n">
        <v>0.0152841382218258</v>
      </c>
      <c r="CG53" s="16" t="n">
        <v>0.0857761497436257</v>
      </c>
      <c r="CW53" s="13" t="n">
        <v>36567</v>
      </c>
      <c r="CX53" s="16" t="n">
        <v>-0.00216853184651892</v>
      </c>
      <c r="CY53" s="16" t="n">
        <v>-0.0237094718503388</v>
      </c>
      <c r="DM53" s="16" t="n">
        <v>29</v>
      </c>
      <c r="DN53" s="16" t="n">
        <v>-0.00463377957312014</v>
      </c>
      <c r="DO53" s="16" t="n">
        <v>0.0210113017951353</v>
      </c>
    </row>
    <row r="54" customFormat="false" ht="13.5" hidden="false" customHeight="false" outlineLevel="0" collapsed="false">
      <c r="A54" s="13" t="n">
        <v>36083</v>
      </c>
      <c r="B54" s="1" t="n">
        <v>3.84899997711182</v>
      </c>
      <c r="C54" s="21" t="n">
        <v>1611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1" t="n">
        <f aca="false">VLOOKUP($F54,$A$2:$D$505,3,FALSE())</f>
        <v>2540</v>
      </c>
      <c r="I54" s="1" t="n">
        <f aca="false">VLOOKUP($F54,$A$2:$D$505,4,FALSE())</f>
        <v>42.375</v>
      </c>
      <c r="K54" s="13" t="n">
        <v>36083</v>
      </c>
      <c r="L54" s="1" t="n">
        <f aca="false">B53/100/250</f>
        <v>0.000157279996871948</v>
      </c>
      <c r="M54" s="1" t="n">
        <f aca="false">(C54-C53)/C53</f>
        <v>0.0454928771985668</v>
      </c>
      <c r="N54" s="1" t="n">
        <f aca="false">(D54-D53)/D53</f>
        <v>0.0170522090831471</v>
      </c>
      <c r="O54" s="1" t="n">
        <f aca="false">M54-L54</f>
        <v>0.0453355972016948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-0.0612757948984193</v>
      </c>
      <c r="U54" s="1" t="n">
        <f aca="false">(I54-I53)/I53</f>
        <v>0.00892857142857143</v>
      </c>
      <c r="V54" s="1" t="n">
        <f aca="false">T54-S54</f>
        <v>-0.0621559872332546</v>
      </c>
      <c r="W54" s="1" t="n">
        <f aca="false">U54-S54</f>
        <v>0.00804837909373608</v>
      </c>
      <c r="AG54" s="13" t="n">
        <v>36053</v>
      </c>
      <c r="AH54" s="16" t="n">
        <v>0.00158491885536452</v>
      </c>
      <c r="AI54" s="16" t="n">
        <v>0.0160030208431279</v>
      </c>
      <c r="AW54" s="16" t="n">
        <v>30</v>
      </c>
      <c r="AX54" s="16" t="n">
        <v>-0.0126745715782029</v>
      </c>
      <c r="AY54" s="16" t="n">
        <v>-0.0596268844723556</v>
      </c>
      <c r="AZ54" s="0"/>
      <c r="BA54" s="0"/>
      <c r="BB54" s="0"/>
      <c r="BC54" s="0"/>
      <c r="BD54" s="0"/>
      <c r="BE54" s="0"/>
      <c r="BO54" s="13" t="n">
        <v>36053</v>
      </c>
      <c r="BP54" s="16" t="n">
        <v>0.00241700163056761</v>
      </c>
      <c r="BQ54" s="16" t="n">
        <v>0.0151709380679249</v>
      </c>
      <c r="CE54" s="16" t="n">
        <v>30</v>
      </c>
      <c r="CF54" s="16" t="n">
        <v>-0.0126427392951188</v>
      </c>
      <c r="CG54" s="16" t="n">
        <v>-0.0596587167554397</v>
      </c>
      <c r="CW54" s="13" t="n">
        <v>36570</v>
      </c>
      <c r="CX54" s="16" t="n">
        <v>0.000566753617419102</v>
      </c>
      <c r="CY54" s="16" t="n">
        <v>0.0288450110884633</v>
      </c>
      <c r="DM54" s="17" t="n">
        <v>30</v>
      </c>
      <c r="DN54" s="17" t="n">
        <v>-0.00699233222802263</v>
      </c>
      <c r="DO54" s="17" t="n">
        <v>0.00271637001306397</v>
      </c>
    </row>
    <row r="55" customFormat="false" ht="12.75" hidden="false" customHeight="false" outlineLevel="0" collapsed="false">
      <c r="A55" s="13" t="n">
        <v>36084</v>
      </c>
      <c r="B55" s="1" t="n">
        <v>3.5550000667572</v>
      </c>
      <c r="C55" s="21" t="n">
        <v>1620.90002441406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1" t="n">
        <f aca="false">VLOOKUP($F55,$A$2:$D$505,3,FALSE())</f>
        <v>2564.89990234375</v>
      </c>
      <c r="I55" s="1" t="n">
        <f aca="false">VLOOKUP($F55,$A$2:$D$505,4,FALSE())</f>
        <v>44.0156211853027</v>
      </c>
      <c r="K55" s="13" t="n">
        <v>36084</v>
      </c>
      <c r="L55" s="1" t="n">
        <f aca="false">B54/100/250</f>
        <v>0.000153959999084473</v>
      </c>
      <c r="M55" s="1" t="n">
        <f aca="false">(C55-C54)/C54</f>
        <v>0.00614526655124922</v>
      </c>
      <c r="N55" s="1" t="n">
        <f aca="false">(D55-D54)/D54</f>
        <v>0.0179543243578889</v>
      </c>
      <c r="O55" s="1" t="n">
        <f aca="false">M55-L55</f>
        <v>0.00599130655216475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0.00980311115895669</v>
      </c>
      <c r="U55" s="1" t="n">
        <f aca="false">(I55-I54)/I54</f>
        <v>0.0387167241369377</v>
      </c>
      <c r="V55" s="1" t="n">
        <f aca="false">T55-S55</f>
        <v>0.0089140726695416</v>
      </c>
      <c r="W55" s="1" t="n">
        <f aca="false">U55-S55</f>
        <v>0.0378276856475226</v>
      </c>
      <c r="AG55" s="13" t="n">
        <v>36054</v>
      </c>
      <c r="AH55" s="16" t="n">
        <v>0.00148502477191683</v>
      </c>
      <c r="AI55" s="16" t="n">
        <v>0.0195125006669335</v>
      </c>
      <c r="AW55" s="16" t="n">
        <v>31</v>
      </c>
      <c r="AX55" s="16" t="n">
        <v>0.0238679834051429</v>
      </c>
      <c r="AY55" s="16" t="n">
        <v>0.0798050442522851</v>
      </c>
      <c r="AZ55" s="0"/>
      <c r="BA55" s="0"/>
      <c r="BB55" s="0"/>
      <c r="BC55" s="0"/>
      <c r="BD55" s="0"/>
      <c r="BE55" s="0"/>
      <c r="BO55" s="13" t="n">
        <v>36054</v>
      </c>
      <c r="BP55" s="16" t="n">
        <v>0.00226466312960277</v>
      </c>
      <c r="BQ55" s="16" t="n">
        <v>0.0187328623092475</v>
      </c>
      <c r="CE55" s="16" t="n">
        <v>31</v>
      </c>
      <c r="CF55" s="16" t="n">
        <v>0.0238080387829747</v>
      </c>
      <c r="CG55" s="16" t="n">
        <v>0.0798649888744533</v>
      </c>
      <c r="CW55" s="13" t="n">
        <v>36571</v>
      </c>
      <c r="CX55" s="16" t="n">
        <v>5.3698883356706E-005</v>
      </c>
      <c r="CY55" s="16" t="n">
        <v>0.0165361628677954</v>
      </c>
    </row>
    <row r="56" customFormat="false" ht="12.75" hidden="false" customHeight="false" outlineLevel="0" collapsed="false">
      <c r="A56" s="13" t="n">
        <v>36087</v>
      </c>
      <c r="B56" s="1" t="n">
        <v>3.72499990463257</v>
      </c>
      <c r="C56" s="21" t="n">
        <v>1648.69995117188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1" t="n">
        <f aca="false">VLOOKUP($F56,$A$2:$D$505,3,FALSE())</f>
        <v>2657.69995117188</v>
      </c>
      <c r="I56" s="1" t="n">
        <f aca="false">VLOOKUP($F56,$A$2:$D$505,4,FALSE())</f>
        <v>43.6875</v>
      </c>
      <c r="K56" s="13" t="n">
        <v>36087</v>
      </c>
      <c r="L56" s="1" t="n">
        <f aca="false">B55/100/250</f>
        <v>0.000142200002670288</v>
      </c>
      <c r="M56" s="1" t="n">
        <f aca="false">(C56-C55)/C55</f>
        <v>0.0171509200685353</v>
      </c>
      <c r="N56" s="1" t="n">
        <f aca="false">(D56-D55)/D55</f>
        <v>-0.0105788286994485</v>
      </c>
      <c r="O56" s="1" t="n">
        <f aca="false">M56-L56</f>
        <v>0.017008720065865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0.0361807682020364</v>
      </c>
      <c r="U56" s="1" t="n">
        <f aca="false">(I56-I55)/I55</f>
        <v>-0.00745465306331511</v>
      </c>
      <c r="V56" s="1" t="n">
        <f aca="false">T56-S56</f>
        <v>0.0352659605155975</v>
      </c>
      <c r="W56" s="1" t="n">
        <f aca="false">U56-S56</f>
        <v>-0.00836946074975404</v>
      </c>
      <c r="AG56" s="13" t="n">
        <v>36055</v>
      </c>
      <c r="AH56" s="16" t="n">
        <v>-0.00546121000950507</v>
      </c>
      <c r="AI56" s="16" t="n">
        <v>-0.0271962682119669</v>
      </c>
      <c r="AW56" s="16" t="n">
        <v>32</v>
      </c>
      <c r="AX56" s="16" t="n">
        <v>0.00337157475212171</v>
      </c>
      <c r="AY56" s="16" t="n">
        <v>-0.0381595692312068</v>
      </c>
      <c r="AZ56" s="0"/>
      <c r="BA56" s="0"/>
      <c r="BB56" s="0"/>
      <c r="BC56" s="0"/>
      <c r="BD56" s="0"/>
      <c r="BE56" s="0"/>
      <c r="BO56" s="13" t="n">
        <v>36055</v>
      </c>
      <c r="BP56" s="16" t="n">
        <v>-0.00832834656056259</v>
      </c>
      <c r="BQ56" s="16" t="n">
        <v>-0.0243291316609093</v>
      </c>
      <c r="CE56" s="16" t="n">
        <v>32</v>
      </c>
      <c r="CF56" s="16" t="n">
        <v>0.00336310701644429</v>
      </c>
      <c r="CG56" s="16" t="n">
        <v>-0.0381511014955293</v>
      </c>
      <c r="CW56" s="13" t="n">
        <v>36572</v>
      </c>
      <c r="CX56" s="16" t="n">
        <v>0.000168318076860918</v>
      </c>
      <c r="CY56" s="16" t="n">
        <v>0.0134309566284881</v>
      </c>
    </row>
    <row r="57" customFormat="false" ht="12.75" hidden="false" customHeight="false" outlineLevel="0" collapsed="false">
      <c r="A57" s="13" t="n">
        <v>36088</v>
      </c>
      <c r="B57" s="1" t="n">
        <v>3.90000009536743</v>
      </c>
      <c r="C57" s="21" t="n">
        <v>1639.09997558594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1" t="n">
        <f aca="false">VLOOKUP($F57,$A$2:$D$505,3,FALSE())</f>
        <v>2805.60009765625</v>
      </c>
      <c r="I57" s="1" t="n">
        <f aca="false">VLOOKUP($F57,$A$2:$D$505,4,FALSE())</f>
        <v>43.125</v>
      </c>
      <c r="K57" s="13" t="n">
        <v>36088</v>
      </c>
      <c r="L57" s="1" t="n">
        <f aca="false">B56/100/250</f>
        <v>0.000148999996185303</v>
      </c>
      <c r="M57" s="1" t="n">
        <f aca="false">(C57-C56)/C56</f>
        <v>-0.00582275481910093</v>
      </c>
      <c r="N57" s="1" t="n">
        <f aca="false">(D57-D56)/D56</f>
        <v>0.00713429602495088</v>
      </c>
      <c r="O57" s="1" t="n">
        <f aca="false">M57-L57</f>
        <v>-0.00597175481528623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0.0556496779928677</v>
      </c>
      <c r="U57" s="1" t="n">
        <f aca="false">(I57-I56)/I56</f>
        <v>-0.0128755364806867</v>
      </c>
      <c r="V57" s="1" t="n">
        <f aca="false">T57-S57</f>
        <v>0.0547644856536308</v>
      </c>
      <c r="W57" s="1" t="n">
        <f aca="false">U57-S57</f>
        <v>-0.0137607288199236</v>
      </c>
      <c r="AG57" s="13" t="n">
        <v>36056</v>
      </c>
      <c r="AH57" s="16" t="n">
        <v>0.00224503537792615</v>
      </c>
      <c r="AI57" s="16" t="n">
        <v>-0.00224503537792615</v>
      </c>
      <c r="AW57" s="16" t="n">
        <v>33</v>
      </c>
      <c r="AX57" s="16" t="n">
        <v>-0.0105418065940947</v>
      </c>
      <c r="AY57" s="16" t="n">
        <v>-0.0170991193215774</v>
      </c>
      <c r="AZ57" s="0"/>
      <c r="BA57" s="0"/>
      <c r="BB57" s="0"/>
      <c r="BC57" s="0"/>
      <c r="BD57" s="0"/>
      <c r="BE57" s="0"/>
      <c r="BO57" s="13" t="n">
        <v>36056</v>
      </c>
      <c r="BP57" s="16" t="n">
        <v>0.00342367948413453</v>
      </c>
      <c r="BQ57" s="16" t="n">
        <v>-0.00342367948413453</v>
      </c>
      <c r="CE57" s="16" t="n">
        <v>33</v>
      </c>
      <c r="CF57" s="16" t="n">
        <v>-0.0105153307665174</v>
      </c>
      <c r="CG57" s="16" t="n">
        <v>-0.0171255951491547</v>
      </c>
      <c r="CW57" s="13" t="n">
        <v>36573</v>
      </c>
      <c r="CX57" s="16" t="n">
        <v>0.0029544088277706</v>
      </c>
      <c r="CY57" s="16" t="n">
        <v>0.00330677185201473</v>
      </c>
    </row>
    <row r="58" customFormat="false" ht="12.75" hidden="false" customHeight="false" outlineLevel="0" collapsed="false">
      <c r="A58" s="13" t="n">
        <v>36089</v>
      </c>
      <c r="B58" s="1" t="n">
        <v>3.8899998664856</v>
      </c>
      <c r="C58" s="21" t="n">
        <v>1674.69995117188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1" t="n">
        <f aca="false">VLOOKUP($F58,$A$2:$D$505,3,FALSE())</f>
        <v>2750.80004882813</v>
      </c>
      <c r="I58" s="1" t="n">
        <f aca="false">VLOOKUP($F58,$A$2:$D$505,4,FALSE())</f>
        <v>41.3125</v>
      </c>
      <c r="K58" s="13" t="n">
        <v>36089</v>
      </c>
      <c r="L58" s="1" t="n">
        <f aca="false">B57/100/250</f>
        <v>0.000156000003814697</v>
      </c>
      <c r="M58" s="1" t="n">
        <f aca="false">(C58-C57)/C57</f>
        <v>0.0217192215948947</v>
      </c>
      <c r="N58" s="1" t="n">
        <f aca="false">(D58-D57)/D57</f>
        <v>-0.00355131902068827</v>
      </c>
      <c r="O58" s="1" t="n">
        <f aca="false">M58-L58</f>
        <v>0.02156322159108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-0.0195323805676739</v>
      </c>
      <c r="U58" s="1" t="n">
        <f aca="false">(I58-I57)/I57</f>
        <v>-0.0420289855072464</v>
      </c>
      <c r="V58" s="1" t="n">
        <f aca="false">T58-S58</f>
        <v>-0.0204502651375756</v>
      </c>
      <c r="W58" s="1" t="n">
        <f aca="false">U58-S58</f>
        <v>-0.0429468700771481</v>
      </c>
      <c r="AG58" s="13" t="n">
        <v>36059</v>
      </c>
      <c r="AH58" s="16" t="n">
        <v>0.00211987911835839</v>
      </c>
      <c r="AI58" s="16" t="n">
        <v>0.0128801208816416</v>
      </c>
      <c r="AW58" s="16" t="n">
        <v>34</v>
      </c>
      <c r="AX58" s="16" t="n">
        <v>0.0155108055003338</v>
      </c>
      <c r="AY58" s="16" t="n">
        <v>-0.0401003499248398</v>
      </c>
      <c r="AZ58" s="0"/>
      <c r="BA58" s="0"/>
      <c r="BB58" s="0"/>
      <c r="BC58" s="0"/>
      <c r="BD58" s="0"/>
      <c r="BE58" s="0"/>
      <c r="BO58" s="13" t="n">
        <v>36059</v>
      </c>
      <c r="BP58" s="16" t="n">
        <v>0.00323281615859131</v>
      </c>
      <c r="BQ58" s="16" t="n">
        <v>0.0117671838414087</v>
      </c>
      <c r="CE58" s="16" t="n">
        <v>34</v>
      </c>
      <c r="CF58" s="16" t="n">
        <v>0.0154718499941455</v>
      </c>
      <c r="CG58" s="16" t="n">
        <v>-0.0400613944186515</v>
      </c>
      <c r="CW58" s="13" t="n">
        <v>36574</v>
      </c>
      <c r="CX58" s="16" t="n">
        <v>-0.00325256274092935</v>
      </c>
      <c r="CY58" s="16" t="n">
        <v>-0.0127474372590707</v>
      </c>
    </row>
    <row r="59" customFormat="false" ht="12.75" hidden="false" customHeight="false" outlineLevel="0" collapsed="false">
      <c r="A59" s="13" t="n">
        <v>36090</v>
      </c>
      <c r="B59" s="1" t="n">
        <v>3.88000011444092</v>
      </c>
      <c r="C59" s="21" t="n">
        <v>1702.59997558594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1" t="n">
        <f aca="false">VLOOKUP($F59,$A$2:$D$505,3,FALSE())</f>
        <v>2808.69995117188</v>
      </c>
      <c r="I59" s="1" t="n">
        <f aca="false">VLOOKUP($F59,$A$2:$D$505,4,FALSE())</f>
        <v>40.4375</v>
      </c>
      <c r="K59" s="13" t="n">
        <v>36090</v>
      </c>
      <c r="L59" s="1" t="n">
        <f aca="false">B58/100/250</f>
        <v>0.000155599994659424</v>
      </c>
      <c r="M59" s="1" t="n">
        <f aca="false">(C59-C58)/C58</f>
        <v>0.016659715308727</v>
      </c>
      <c r="N59" s="1" t="n">
        <f aca="false">(D59-D58)/D58</f>
        <v>-0.0118483412322275</v>
      </c>
      <c r="O59" s="1" t="n">
        <f aca="false">M59-L59</f>
        <v>0.0165041153140676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0.0210483864024999</v>
      </c>
      <c r="U59" s="1" t="n">
        <f aca="false">(I59-I58)/I58</f>
        <v>-0.0211800302571861</v>
      </c>
      <c r="V59" s="1" t="n">
        <f aca="false">T59-S59</f>
        <v>0.0201024248354281</v>
      </c>
      <c r="W59" s="1" t="n">
        <f aca="false">U59-S59</f>
        <v>-0.0221259918242578</v>
      </c>
      <c r="AG59" s="13" t="n">
        <v>36060</v>
      </c>
      <c r="AH59" s="16" t="n">
        <v>0.00218677904404765</v>
      </c>
      <c r="AI59" s="16" t="n">
        <v>-0.00340845933287924</v>
      </c>
      <c r="AW59" s="16" t="n">
        <v>35</v>
      </c>
      <c r="AX59" s="16" t="n">
        <v>0.0128036135796127</v>
      </c>
      <c r="AY59" s="16" t="n">
        <v>-0.0399006194925927</v>
      </c>
      <c r="AZ59" s="0"/>
      <c r="BA59" s="0"/>
      <c r="BB59" s="0"/>
      <c r="BC59" s="0"/>
      <c r="BD59" s="0"/>
      <c r="BE59" s="0"/>
      <c r="BO59" s="13" t="n">
        <v>36060</v>
      </c>
      <c r="BP59" s="16" t="n">
        <v>0.00333483856114428</v>
      </c>
      <c r="BQ59" s="16" t="n">
        <v>-0.00455651884997587</v>
      </c>
      <c r="CE59" s="16" t="n">
        <v>35</v>
      </c>
      <c r="CF59" s="16" t="n">
        <v>0.0127714572065589</v>
      </c>
      <c r="CG59" s="16" t="n">
        <v>-0.0398684631195389</v>
      </c>
      <c r="CW59" s="13" t="n">
        <v>36578</v>
      </c>
      <c r="CX59" s="16" t="n">
        <v>-0.000723545807546593</v>
      </c>
      <c r="CY59" s="16" t="n">
        <v>-0.0453469148970605</v>
      </c>
    </row>
    <row r="60" customFormat="false" ht="12.75" hidden="false" customHeight="false" outlineLevel="0" collapsed="false">
      <c r="A60" s="13" t="n">
        <v>36091</v>
      </c>
      <c r="B60" s="1" t="n">
        <v>3.8899998664856</v>
      </c>
      <c r="C60" s="21" t="n">
        <v>1693.80004882813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1" t="n">
        <f aca="false">VLOOKUP($F60,$A$2:$D$505,3,FALSE())</f>
        <v>2814.10009765625</v>
      </c>
      <c r="I60" s="1" t="n">
        <f aca="false">VLOOKUP($F60,$A$2:$D$505,4,FALSE())</f>
        <v>41.625</v>
      </c>
      <c r="K60" s="13" t="n">
        <v>36091</v>
      </c>
      <c r="L60" s="1" t="n">
        <f aca="false">B59/100/250</f>
        <v>0.000155200004577637</v>
      </c>
      <c r="M60" s="1" t="n">
        <f aca="false">(C60-C59)/C59</f>
        <v>-0.00516852277927707</v>
      </c>
      <c r="N60" s="1" t="n">
        <f aca="false">(D60-D59)/D59</f>
        <v>0.00719424460431655</v>
      </c>
      <c r="O60" s="1" t="n">
        <f aca="false">M60-L60</f>
        <v>-0.00532372278385471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0.00192264983026111</v>
      </c>
      <c r="U60" s="1" t="n">
        <f aca="false">(I60-I59)/I59</f>
        <v>0.0293663060278207</v>
      </c>
      <c r="V60" s="1" t="n">
        <f aca="false">T60-S60</f>
        <v>0.0010251498654737</v>
      </c>
      <c r="W60" s="1" t="n">
        <f aca="false">U60-S60</f>
        <v>0.0284688060630333</v>
      </c>
      <c r="AG60" s="13" t="n">
        <v>36061</v>
      </c>
      <c r="AH60" s="16" t="n">
        <v>0.00776184727576688</v>
      </c>
      <c r="AI60" s="16" t="n">
        <v>0.0526469337226937</v>
      </c>
      <c r="AW60" s="16" t="n">
        <v>36</v>
      </c>
      <c r="AX60" s="16" t="n">
        <v>-0.006014017892485</v>
      </c>
      <c r="AY60" s="16" t="n">
        <v>0.0821044544020834</v>
      </c>
      <c r="AZ60" s="0"/>
      <c r="BA60" s="0"/>
      <c r="BB60" s="0"/>
      <c r="BC60" s="0"/>
      <c r="BD60" s="0"/>
      <c r="BE60" s="0"/>
      <c r="BO60" s="13" t="n">
        <v>36061</v>
      </c>
      <c r="BP60" s="16" t="n">
        <v>0.0118368189376046</v>
      </c>
      <c r="BQ60" s="16" t="n">
        <v>0.048571962060856</v>
      </c>
      <c r="CE60" s="16" t="n">
        <v>36</v>
      </c>
      <c r="CF60" s="16" t="n">
        <v>-0.00599891364072823</v>
      </c>
      <c r="CG60" s="16" t="n">
        <v>0.0820893501503266</v>
      </c>
      <c r="CW60" s="13" t="n">
        <v>36579</v>
      </c>
      <c r="CX60" s="16" t="n">
        <v>0.00413925155334906</v>
      </c>
      <c r="CY60" s="16" t="n">
        <v>-0.0126619788260763</v>
      </c>
    </row>
    <row r="61" customFormat="false" ht="12.75" hidden="false" customHeight="false" outlineLevel="0" collapsed="false">
      <c r="A61" s="13" t="n">
        <v>36094</v>
      </c>
      <c r="B61" s="1" t="n">
        <v>4.0149998664856</v>
      </c>
      <c r="C61" s="21" t="n">
        <v>1724.90002441406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1" t="n">
        <f aca="false">VLOOKUP($F61,$A$2:$D$505,3,FALSE())</f>
        <v>2858.10009765625</v>
      </c>
      <c r="I61" s="1" t="n">
        <f aca="false">VLOOKUP($F61,$A$2:$D$505,4,FALSE())</f>
        <v>39.5</v>
      </c>
      <c r="K61" s="13" t="n">
        <v>36094</v>
      </c>
      <c r="L61" s="1" t="n">
        <f aca="false">B60/100/250</f>
        <v>0.000155599994659424</v>
      </c>
      <c r="M61" s="1" t="n">
        <f aca="false">(C61-C60)/C60</f>
        <v>0.0183610666486014</v>
      </c>
      <c r="N61" s="1" t="n">
        <f aca="false">(D61-D60)/D60</f>
        <v>-0.00952380952380953</v>
      </c>
      <c r="O61" s="1" t="n">
        <f aca="false">M61-L61</f>
        <v>0.018205466653942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0.0156355490114392</v>
      </c>
      <c r="U61" s="1" t="n">
        <f aca="false">(I61-I60)/I60</f>
        <v>-0.0510510510510511</v>
      </c>
      <c r="V61" s="1" t="n">
        <f aca="false">T61-S61</f>
        <v>0.0147495874971863</v>
      </c>
      <c r="W61" s="1" t="n">
        <f aca="false">U61-S61</f>
        <v>-0.0519370125653039</v>
      </c>
      <c r="AG61" s="13" t="n">
        <v>36062</v>
      </c>
      <c r="AH61" s="16" t="n">
        <v>-0.00478715570122701</v>
      </c>
      <c r="AI61" s="16" t="n">
        <v>-0.00916633267086601</v>
      </c>
      <c r="AW61" s="16" t="n">
        <v>37</v>
      </c>
      <c r="AX61" s="16" t="n">
        <v>-0.00313894364703001</v>
      </c>
      <c r="AY61" s="16" t="n">
        <v>-0.007859587384616</v>
      </c>
      <c r="AZ61" s="0"/>
      <c r="BA61" s="0"/>
      <c r="BB61" s="0"/>
      <c r="BC61" s="0"/>
      <c r="BD61" s="0"/>
      <c r="BE61" s="0"/>
      <c r="BO61" s="13" t="n">
        <v>36062</v>
      </c>
      <c r="BP61" s="16" t="n">
        <v>-0.00730041358047039</v>
      </c>
      <c r="BQ61" s="16" t="n">
        <v>-0.00665307479162264</v>
      </c>
      <c r="CE61" s="16" t="n">
        <v>37</v>
      </c>
      <c r="CF61" s="16" t="n">
        <v>-0.0031310601661454</v>
      </c>
      <c r="CG61" s="16" t="n">
        <v>-0.00786747086550061</v>
      </c>
      <c r="CW61" s="13" t="n">
        <v>36580</v>
      </c>
      <c r="CX61" s="16" t="n">
        <v>0.00159498213132392</v>
      </c>
      <c r="CY61" s="16" t="n">
        <v>0.000315237543938733</v>
      </c>
    </row>
    <row r="62" customFormat="false" ht="12.75" hidden="false" customHeight="false" outlineLevel="0" collapsed="false">
      <c r="A62" s="13" t="n">
        <v>36095</v>
      </c>
      <c r="B62" s="1" t="n">
        <v>4.05999994277954</v>
      </c>
      <c r="C62" s="21" t="n">
        <v>1717.59997558594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1" t="n">
        <f aca="false">VLOOKUP($F62,$A$2:$D$505,3,FALSE())</f>
        <v>2730.19995117188</v>
      </c>
      <c r="I62" s="1" t="n">
        <f aca="false">VLOOKUP($F62,$A$2:$D$505,4,FALSE())</f>
        <v>39.5</v>
      </c>
      <c r="K62" s="13" t="n">
        <v>36095</v>
      </c>
      <c r="L62" s="1" t="n">
        <f aca="false">B61/100/250</f>
        <v>0.000160599994659424</v>
      </c>
      <c r="M62" s="1" t="n">
        <f aca="false">(C62-C61)/C61</f>
        <v>-0.00423215764670464</v>
      </c>
      <c r="N62" s="1" t="n">
        <f aca="false">(D62-D61)/D61</f>
        <v>0.00361537933349609</v>
      </c>
      <c r="O62" s="1" t="n">
        <f aca="false">M62-L62</f>
        <v>-0.00439275764136407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-0.0447500584704007</v>
      </c>
      <c r="U62" s="1" t="n">
        <f aca="false">(I62-I61)/I61</f>
        <v>0</v>
      </c>
      <c r="V62" s="1" t="n">
        <f aca="false">T62-S62</f>
        <v>-0.0456496738498809</v>
      </c>
      <c r="W62" s="1" t="n">
        <f aca="false">U62-S62</f>
        <v>-0.000899615379480215</v>
      </c>
      <c r="AG62" s="13" t="n">
        <v>36063</v>
      </c>
      <c r="AH62" s="16" t="n">
        <v>0.00284806957302697</v>
      </c>
      <c r="AI62" s="16" t="n">
        <v>-0.0217159941013289</v>
      </c>
      <c r="AW62" s="16" t="n">
        <v>38</v>
      </c>
      <c r="AX62" s="16" t="n">
        <v>0.00927275612887252</v>
      </c>
      <c r="AY62" s="16" t="n">
        <v>0.0695663125444362</v>
      </c>
      <c r="AZ62" s="0"/>
      <c r="BA62" s="0"/>
      <c r="BB62" s="0"/>
      <c r="BC62" s="0"/>
      <c r="BD62" s="0"/>
      <c r="BE62" s="0"/>
      <c r="BO62" s="13" t="n">
        <v>36063</v>
      </c>
      <c r="BP62" s="16" t="n">
        <v>0.00434330677477678</v>
      </c>
      <c r="BQ62" s="16" t="n">
        <v>-0.0232112313030787</v>
      </c>
      <c r="CE62" s="16" t="n">
        <v>38</v>
      </c>
      <c r="CF62" s="16" t="n">
        <v>0.00924946753120727</v>
      </c>
      <c r="CG62" s="16" t="n">
        <v>0.0695896011421015</v>
      </c>
      <c r="CW62" s="13" t="n">
        <v>36581</v>
      </c>
      <c r="CX62" s="16" t="n">
        <v>-0.000632897552734154</v>
      </c>
      <c r="CY62" s="16" t="n">
        <v>0.00158618639925465</v>
      </c>
    </row>
    <row r="63" customFormat="false" ht="12.75" hidden="false" customHeight="false" outlineLevel="0" collapsed="false">
      <c r="A63" s="13" t="n">
        <v>36096</v>
      </c>
      <c r="B63" s="1" t="n">
        <v>4.15399980545044</v>
      </c>
      <c r="C63" s="21" t="n">
        <v>1737.30004882813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1" t="n">
        <f aca="false">VLOOKUP($F63,$A$2:$D$505,3,FALSE())</f>
        <v>2857.19995117188</v>
      </c>
      <c r="I63" s="1" t="n">
        <f aca="false">VLOOKUP($F63,$A$2:$D$505,4,FALSE())</f>
        <v>38.375</v>
      </c>
      <c r="K63" s="13" t="n">
        <v>36096</v>
      </c>
      <c r="L63" s="1" t="n">
        <f aca="false">B62/100/250</f>
        <v>0.000162399997711182</v>
      </c>
      <c r="M63" s="1" t="n">
        <f aca="false">(C63-C62)/C62</f>
        <v>0.0114695351200544</v>
      </c>
      <c r="N63" s="1" t="n">
        <f aca="false">(D63-D62)/D62</f>
        <v>-0.0107879153886868</v>
      </c>
      <c r="O63" s="1" t="n">
        <f aca="false">M63-L63</f>
        <v>0.0113071351223432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0.0465167395323878</v>
      </c>
      <c r="U63" s="1" t="n">
        <f aca="false">(I63-I62)/I62</f>
        <v>-0.0284810126582278</v>
      </c>
      <c r="V63" s="1" t="n">
        <f aca="false">T63-S63</f>
        <v>0.0456144318569528</v>
      </c>
      <c r="W63" s="1" t="n">
        <f aca="false">U63-S63</f>
        <v>-0.0293833203336628</v>
      </c>
      <c r="AG63" s="13" t="n">
        <v>36066</v>
      </c>
      <c r="AH63" s="16" t="n">
        <v>-0.000520857785728499</v>
      </c>
      <c r="AI63" s="16" t="n">
        <v>-0.0163060652911946</v>
      </c>
      <c r="AW63" s="16" t="n">
        <v>39</v>
      </c>
      <c r="AX63" s="16" t="n">
        <v>-0.00275529781667003</v>
      </c>
      <c r="AY63" s="16" t="n">
        <v>0.0704975264571204</v>
      </c>
      <c r="AZ63" s="0"/>
      <c r="BA63" s="0"/>
      <c r="BB63" s="0"/>
      <c r="BC63" s="0"/>
      <c r="BD63" s="0"/>
      <c r="BE63" s="0"/>
      <c r="BO63" s="13" t="n">
        <v>36066</v>
      </c>
      <c r="BP63" s="16" t="n">
        <v>-0.000794308246847171</v>
      </c>
      <c r="BQ63" s="16" t="n">
        <v>-0.0160326148300759</v>
      </c>
      <c r="CE63" s="16" t="n">
        <v>39</v>
      </c>
      <c r="CF63" s="16" t="n">
        <v>-0.00274837786521131</v>
      </c>
      <c r="CG63" s="16" t="n">
        <v>0.0704906065056617</v>
      </c>
      <c r="CW63" s="13" t="n">
        <v>36584</v>
      </c>
      <c r="CX63" s="16" t="n">
        <v>-0.00029835222929535</v>
      </c>
      <c r="CY63" s="16" t="n">
        <v>-0.012082600151657</v>
      </c>
    </row>
    <row r="64" customFormat="false" ht="12.75" hidden="false" customHeight="false" outlineLevel="0" collapsed="false">
      <c r="A64" s="13" t="n">
        <v>36097</v>
      </c>
      <c r="B64" s="1" t="n">
        <v>4.21999979019165</v>
      </c>
      <c r="C64" s="21" t="n">
        <v>1757.09997558594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1" t="n">
        <f aca="false">VLOOKUP($F64,$A$2:$D$505,3,FALSE())</f>
        <v>2872.39990234375</v>
      </c>
      <c r="I64" s="1" t="n">
        <f aca="false">VLOOKUP($F64,$A$2:$D$505,4,FALSE())</f>
        <v>38.8125</v>
      </c>
      <c r="K64" s="13" t="n">
        <v>36097</v>
      </c>
      <c r="L64" s="1" t="n">
        <f aca="false">B63/100/250</f>
        <v>0.000166159992218018</v>
      </c>
      <c r="M64" s="1" t="n">
        <f aca="false">(C64-C63)/C63</f>
        <v>0.0113969528586431</v>
      </c>
      <c r="N64" s="1" t="n">
        <f aca="false">(D64-D63)/D63</f>
        <v>0.00968523002421308</v>
      </c>
      <c r="O64" s="1" t="n">
        <f aca="false">M64-L64</f>
        <v>0.0112307928664251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0.00531987660354004</v>
      </c>
      <c r="U64" s="1" t="n">
        <f aca="false">(I64-I63)/I63</f>
        <v>0.011400651465798</v>
      </c>
      <c r="V64" s="1" t="n">
        <f aca="false">T64-S64</f>
        <v>0.00442026122405982</v>
      </c>
      <c r="W64" s="1" t="n">
        <f aca="false">U64-S64</f>
        <v>0.0105010360863178</v>
      </c>
      <c r="AG64" s="13" t="n">
        <v>36067</v>
      </c>
      <c r="AH64" s="16" t="n">
        <v>-0.000631418752634538</v>
      </c>
      <c r="AI64" s="16" t="n">
        <v>0.0177463331780624</v>
      </c>
      <c r="AW64" s="16" t="n">
        <v>40</v>
      </c>
      <c r="AX64" s="16" t="n">
        <v>0.0107411686652565</v>
      </c>
      <c r="AY64" s="16" t="n">
        <v>-0.0432936811241011</v>
      </c>
      <c r="AZ64" s="0"/>
      <c r="BA64" s="0"/>
      <c r="BB64" s="0"/>
      <c r="BC64" s="0"/>
      <c r="BD64" s="0"/>
      <c r="BE64" s="0"/>
      <c r="BO64" s="13" t="n">
        <v>36067</v>
      </c>
      <c r="BP64" s="16" t="n">
        <v>-0.000962913747617472</v>
      </c>
      <c r="BQ64" s="16" t="n">
        <v>0.0180778281730453</v>
      </c>
      <c r="CE64" s="16" t="n">
        <v>40</v>
      </c>
      <c r="CF64" s="16" t="n">
        <v>0.0107141921383186</v>
      </c>
      <c r="CG64" s="16" t="n">
        <v>-0.0432667045971631</v>
      </c>
      <c r="CW64" s="13" t="n">
        <v>36585</v>
      </c>
      <c r="CX64" s="16" t="n">
        <v>0.00279859203939078</v>
      </c>
      <c r="CY64" s="16" t="n">
        <v>0.0579535776809564</v>
      </c>
    </row>
    <row r="65" customFormat="false" ht="12.75" hidden="false" customHeight="false" outlineLevel="0" collapsed="false">
      <c r="A65" s="13" t="n">
        <v>36098</v>
      </c>
      <c r="B65" s="1" t="n">
        <v>4.26</v>
      </c>
      <c r="C65" s="21" t="n">
        <v>1771.30004882813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1" t="n">
        <f aca="false">VLOOKUP($F65,$A$2:$D$505,3,FALSE())</f>
        <v>2688.10009765625</v>
      </c>
      <c r="I65" s="1" t="n">
        <f aca="false">VLOOKUP($F65,$A$2:$D$505,4,FALSE())</f>
        <v>39.25</v>
      </c>
      <c r="K65" s="13" t="n">
        <v>36098</v>
      </c>
      <c r="L65" s="1" t="n">
        <f aca="false">B64/100/250</f>
        <v>0.000168799991607666</v>
      </c>
      <c r="M65" s="1" t="n">
        <f aca="false">(C65-C64)/C64</f>
        <v>0.00808153971856509</v>
      </c>
      <c r="N65" s="1" t="n">
        <f aca="false">(D65-D64)/D64</f>
        <v>0.0119904076738609</v>
      </c>
      <c r="O65" s="1" t="n">
        <f aca="false">M65-L65</f>
        <v>0.00791273972695742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-0.0641623071136855</v>
      </c>
      <c r="U65" s="1" t="n">
        <f aca="false">(I65-I64)/I64</f>
        <v>0.0112721417069243</v>
      </c>
      <c r="V65" s="1" t="n">
        <f aca="false">T65-S65</f>
        <v>-0.06509461481553</v>
      </c>
      <c r="W65" s="1" t="n">
        <f aca="false">U65-S65</f>
        <v>0.0103398340050799</v>
      </c>
      <c r="AG65" s="13" t="n">
        <v>36068</v>
      </c>
      <c r="AH65" s="16" t="n">
        <v>-0.00489603098200307</v>
      </c>
      <c r="AI65" s="16" t="n">
        <v>0.0337421848281569</v>
      </c>
      <c r="AW65" s="16" t="n">
        <v>41</v>
      </c>
      <c r="AX65" s="16" t="n">
        <v>-0.00468080385163699</v>
      </c>
      <c r="AY65" s="16" t="n">
        <v>-0.0163095782095794</v>
      </c>
      <c r="AZ65" s="0"/>
      <c r="BA65" s="0"/>
      <c r="BB65" s="0"/>
      <c r="BC65" s="0"/>
      <c r="BD65" s="0"/>
      <c r="BE65" s="0"/>
      <c r="BO65" s="13" t="n">
        <v>36068</v>
      </c>
      <c r="BP65" s="16" t="n">
        <v>-0.00746644840949241</v>
      </c>
      <c r="BQ65" s="16" t="n">
        <v>0.0363126022556463</v>
      </c>
      <c r="CE65" s="16" t="n">
        <v>41</v>
      </c>
      <c r="CF65" s="16" t="n">
        <v>-0.00466904797710134</v>
      </c>
      <c r="CG65" s="16" t="n">
        <v>-0.016321334084115</v>
      </c>
      <c r="CW65" s="13" t="n">
        <v>36586</v>
      </c>
      <c r="CX65" s="16" t="n">
        <v>0.00200680994085144</v>
      </c>
      <c r="CY65" s="16" t="n">
        <v>0.0016295536955122</v>
      </c>
    </row>
    <row r="66" customFormat="false" ht="12.75" hidden="false" customHeight="false" outlineLevel="0" collapsed="false">
      <c r="A66" s="13" t="n">
        <v>36101</v>
      </c>
      <c r="B66" s="1" t="n">
        <v>4.29899978637695</v>
      </c>
      <c r="C66" s="21" t="n">
        <v>1800.90002441406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1" t="n">
        <f aca="false">VLOOKUP($F66,$A$2:$D$505,3,FALSE())</f>
        <v>2811.39990234375</v>
      </c>
      <c r="I66" s="1" t="n">
        <f aca="false">VLOOKUP($F66,$A$2:$D$505,4,FALSE())</f>
        <v>37.6875</v>
      </c>
      <c r="K66" s="13" t="n">
        <v>36101</v>
      </c>
      <c r="L66" s="1" t="n">
        <f aca="false">B65/100/250</f>
        <v>0.0001704</v>
      </c>
      <c r="M66" s="1" t="n">
        <f aca="false">(C66-C65)/C65</f>
        <v>0.0167108760627656</v>
      </c>
      <c r="N66" s="1" t="n">
        <f aca="false">(D66-D65)/D65</f>
        <v>0.0177819853145364</v>
      </c>
      <c r="O66" s="1" t="n">
        <f aca="false">M66-L66</f>
        <v>0.0165404760627656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0.0458687549600571</v>
      </c>
      <c r="U66" s="1" t="n">
        <f aca="false">(I66-I65)/I65</f>
        <v>-0.0398089171974522</v>
      </c>
      <c r="V66" s="1" t="n">
        <f aca="false">T66-S66</f>
        <v>0.0449104857674348</v>
      </c>
      <c r="W66" s="1" t="n">
        <f aca="false">U66-S66</f>
        <v>-0.0407671863900745</v>
      </c>
      <c r="AG66" s="13" t="n">
        <v>36069</v>
      </c>
      <c r="AH66" s="16" t="n">
        <v>-0.0101616256725518</v>
      </c>
      <c r="AI66" s="16" t="n">
        <v>-0.0295580004956725</v>
      </c>
      <c r="AW66" s="16" t="n">
        <v>42</v>
      </c>
      <c r="AX66" s="16" t="n">
        <v>-0.0230439112067272</v>
      </c>
      <c r="AY66" s="16" t="n">
        <v>0.022180257326828</v>
      </c>
      <c r="AZ66" s="0"/>
      <c r="BA66" s="0"/>
      <c r="BB66" s="0"/>
      <c r="BC66" s="0"/>
      <c r="BD66" s="0"/>
      <c r="BE66" s="0"/>
      <c r="BO66" s="13" t="n">
        <v>36069</v>
      </c>
      <c r="BP66" s="16" t="n">
        <v>-0.0154964815622227</v>
      </c>
      <c r="BQ66" s="16" t="n">
        <v>-0.0242231446060016</v>
      </c>
      <c r="CE66" s="16" t="n">
        <v>42</v>
      </c>
      <c r="CF66" s="16" t="n">
        <v>-0.0229860362481638</v>
      </c>
      <c r="CG66" s="16" t="n">
        <v>0.0221223823682645</v>
      </c>
      <c r="CW66" s="13" t="n">
        <v>36587</v>
      </c>
      <c r="CX66" s="16" t="n">
        <v>-0.000664981746253915</v>
      </c>
      <c r="CY66" s="16" t="n">
        <v>-0.00839298926823884</v>
      </c>
    </row>
    <row r="67" customFormat="false" ht="12.75" hidden="false" customHeight="false" outlineLevel="0" collapsed="false">
      <c r="A67" s="13" t="n">
        <v>36102</v>
      </c>
      <c r="B67" s="1" t="n">
        <v>4.38299989700317</v>
      </c>
      <c r="C67" s="21" t="n">
        <v>1788.40002441406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1" t="n">
        <f aca="false">VLOOKUP($F67,$A$2:$D$505,3,FALSE())</f>
        <v>2981.60009765625</v>
      </c>
      <c r="I67" s="1" t="n">
        <f aca="false">VLOOKUP($F67,$A$2:$D$505,4,FALSE())</f>
        <v>38.25</v>
      </c>
      <c r="K67" s="13" t="n">
        <v>36102</v>
      </c>
      <c r="L67" s="1" t="n">
        <f aca="false">B66/100/250</f>
        <v>0.000171959991455078</v>
      </c>
      <c r="M67" s="1" t="n">
        <f aca="false">(C67-C66)/C66</f>
        <v>-0.00694097386336978</v>
      </c>
      <c r="N67" s="1" t="n">
        <f aca="false">(D67-D66)/D66</f>
        <v>0.0256109373981943</v>
      </c>
      <c r="O67" s="1" t="n">
        <f aca="false">M67-L67</f>
        <v>-0.00711293385482485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0.060539304696785</v>
      </c>
      <c r="U67" s="1" t="n">
        <f aca="false">(I67-I66)/I66</f>
        <v>0.0149253731343284</v>
      </c>
      <c r="V67" s="1" t="n">
        <f aca="false">T67-S67</f>
        <v>0.05957892008947</v>
      </c>
      <c r="W67" s="1" t="n">
        <f aca="false">U67-S67</f>
        <v>0.0139649885270133</v>
      </c>
      <c r="AG67" s="13" t="n">
        <v>36070</v>
      </c>
      <c r="AH67" s="16" t="n">
        <v>0.000340558032156973</v>
      </c>
      <c r="AI67" s="16" t="n">
        <v>0.0142579821138284</v>
      </c>
      <c r="AW67" s="16" t="n">
        <v>43</v>
      </c>
      <c r="AX67" s="16" t="n">
        <v>0.000510913546355645</v>
      </c>
      <c r="AY67" s="16" t="n">
        <v>0.0243024794864841</v>
      </c>
      <c r="AZ67" s="0"/>
      <c r="BA67" s="0"/>
      <c r="BB67" s="0"/>
      <c r="BC67" s="0"/>
      <c r="BD67" s="0"/>
      <c r="BE67" s="0"/>
      <c r="BO67" s="13" t="n">
        <v>36070</v>
      </c>
      <c r="BP67" s="16" t="n">
        <v>0.000519351079861427</v>
      </c>
      <c r="BQ67" s="16" t="n">
        <v>0.014079189066124</v>
      </c>
      <c r="CE67" s="16" t="n">
        <v>43</v>
      </c>
      <c r="CF67" s="16" t="n">
        <v>0.000509630383091408</v>
      </c>
      <c r="CG67" s="16" t="n">
        <v>0.0243037626497483</v>
      </c>
      <c r="CW67" s="13" t="n">
        <v>36588</v>
      </c>
      <c r="CX67" s="16" t="n">
        <v>0.00363359959595624</v>
      </c>
      <c r="CY67" s="16" t="n">
        <v>-0.00180544603105679</v>
      </c>
    </row>
    <row r="68" customFormat="false" ht="12.75" hidden="false" customHeight="false" outlineLevel="0" collapsed="false">
      <c r="A68" s="13" t="n">
        <v>36103</v>
      </c>
      <c r="B68" s="1" t="n">
        <v>4.45300006866455</v>
      </c>
      <c r="C68" s="21" t="n">
        <v>1823.5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1" t="n">
        <f aca="false">VLOOKUP($F68,$A$2:$D$505,3,FALSE())</f>
        <v>3125</v>
      </c>
      <c r="I68" s="1" t="n">
        <f aca="false">VLOOKUP($F68,$A$2:$D$505,4,FALSE())</f>
        <v>39.25</v>
      </c>
      <c r="K68" s="13" t="n">
        <v>36103</v>
      </c>
      <c r="L68" s="1" t="n">
        <f aca="false">B67/100/250</f>
        <v>0.000175319995880127</v>
      </c>
      <c r="M68" s="1" t="n">
        <f aca="false">(C68-C67)/C67</f>
        <v>0.0196264678521448</v>
      </c>
      <c r="N68" s="1" t="n">
        <f aca="false">(D68-D67)/D67</f>
        <v>0.0192870036132346</v>
      </c>
      <c r="O68" s="1" t="n">
        <f aca="false">M68-L68</f>
        <v>0.0194511478562646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0.048094948231479</v>
      </c>
      <c r="U68" s="1" t="n">
        <f aca="false">(I68-I67)/I67</f>
        <v>0.0261437908496732</v>
      </c>
      <c r="V68" s="1" t="n">
        <f aca="false">T68-S68</f>
        <v>0.0471411020702969</v>
      </c>
      <c r="W68" s="1" t="n">
        <f aca="false">U68-S68</f>
        <v>0.0251899446884911</v>
      </c>
      <c r="AG68" s="13" t="n">
        <v>36073</v>
      </c>
      <c r="AH68" s="16" t="n">
        <v>-0.0102396265252881</v>
      </c>
      <c r="AI68" s="16" t="n">
        <v>0.0270261972686933</v>
      </c>
      <c r="AW68" s="16" t="n">
        <v>44</v>
      </c>
      <c r="AX68" s="16" t="n">
        <v>0.0135660353768227</v>
      </c>
      <c r="AY68" s="16" t="n">
        <v>0.0314561220313223</v>
      </c>
      <c r="AZ68" s="0"/>
      <c r="BA68" s="0"/>
      <c r="BB68" s="0"/>
      <c r="BC68" s="0"/>
      <c r="BD68" s="0"/>
      <c r="BE68" s="0"/>
      <c r="BO68" s="13" t="n">
        <v>36073</v>
      </c>
      <c r="BP68" s="16" t="n">
        <v>-0.0156154328811568</v>
      </c>
      <c r="BQ68" s="16" t="n">
        <v>0.0324020036245621</v>
      </c>
      <c r="CE68" s="16" t="n">
        <v>44</v>
      </c>
      <c r="CF68" s="16" t="n">
        <v>0.0135319641756164</v>
      </c>
      <c r="CG68" s="16" t="n">
        <v>0.0314901932325285</v>
      </c>
      <c r="CW68" s="13" t="n">
        <v>36591</v>
      </c>
      <c r="CX68" s="16" t="n">
        <v>-0.000217237191271968</v>
      </c>
      <c r="CY68" s="16" t="n">
        <v>0.00386687222776832</v>
      </c>
    </row>
    <row r="69" customFormat="false" ht="12.75" hidden="false" customHeight="false" outlineLevel="0" collapsed="false">
      <c r="A69" s="13" t="n">
        <v>36104</v>
      </c>
      <c r="B69" s="1" t="n">
        <v>4.4689998626709</v>
      </c>
      <c r="C69" s="21" t="n">
        <v>1837.09997558594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1" t="n">
        <f aca="false">VLOOKUP($F69,$A$2:$D$505,3,FALSE())</f>
        <v>3295.52001953125</v>
      </c>
      <c r="I69" s="1" t="n">
        <f aca="false">VLOOKUP($F69,$A$2:$D$505,4,FALSE())</f>
        <v>41.0625</v>
      </c>
      <c r="K69" s="13" t="n">
        <v>36104</v>
      </c>
      <c r="L69" s="1" t="n">
        <f aca="false">B68/100/250</f>
        <v>0.000178120002746582</v>
      </c>
      <c r="M69" s="1" t="n">
        <f aca="false">(C69-C68)/C68</f>
        <v>0.00745817142085961</v>
      </c>
      <c r="N69" s="1" t="n">
        <f aca="false">(D69-D68)/D68</f>
        <v>-0.0022271714922049</v>
      </c>
      <c r="O69" s="1" t="n">
        <f aca="false">M69-L69</f>
        <v>0.00728005141811303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0.05456640625</v>
      </c>
      <c r="U69" s="1" t="n">
        <f aca="false">(I69-I68)/I68</f>
        <v>0.0461783439490446</v>
      </c>
      <c r="V69" s="1" t="n">
        <f aca="false">T69-S69</f>
        <v>0.0535954447526198</v>
      </c>
      <c r="W69" s="1" t="n">
        <f aca="false">U69-S69</f>
        <v>0.0452073824516644</v>
      </c>
      <c r="AG69" s="13" t="n">
        <v>36074</v>
      </c>
      <c r="AH69" s="16" t="n">
        <v>-0.00354589095665059</v>
      </c>
      <c r="AI69" s="16" t="n">
        <v>-0.0153220335716513</v>
      </c>
      <c r="AW69" s="16" t="n">
        <v>45</v>
      </c>
      <c r="AX69" s="16" t="n">
        <v>-0.000566732531865767</v>
      </c>
      <c r="AY69" s="16" t="n">
        <v>0.000504817105357986</v>
      </c>
      <c r="AZ69" s="0"/>
      <c r="BA69" s="0"/>
      <c r="BB69" s="0"/>
      <c r="BC69" s="0"/>
      <c r="BD69" s="0"/>
      <c r="BE69" s="0"/>
      <c r="BO69" s="13" t="n">
        <v>36074</v>
      </c>
      <c r="BP69" s="16" t="n">
        <v>-0.00540748455041143</v>
      </c>
      <c r="BQ69" s="16" t="n">
        <v>-0.0134604399778905</v>
      </c>
      <c r="CE69" s="16" t="n">
        <v>45</v>
      </c>
      <c r="CF69" s="16" t="n">
        <v>-0.000565309178794146</v>
      </c>
      <c r="CG69" s="16" t="n">
        <v>0.000503393752286364</v>
      </c>
      <c r="CW69" s="13" t="n">
        <v>36592</v>
      </c>
      <c r="CX69" s="16" t="n">
        <v>-0.00125323480867773</v>
      </c>
      <c r="CY69" s="16" t="n">
        <v>0.038525962081405</v>
      </c>
    </row>
    <row r="70" customFormat="false" ht="12.75" hidden="false" customHeight="false" outlineLevel="0" collapsed="false">
      <c r="A70" s="13" t="n">
        <v>36105</v>
      </c>
      <c r="B70" s="1" t="n">
        <v>4.52400016784668</v>
      </c>
      <c r="C70" s="21" t="n">
        <v>1856.5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1" t="n">
        <f aca="false">VLOOKUP($F70,$A$2:$D$505,3,FALSE())</f>
        <v>3342.80004882813</v>
      </c>
      <c r="I70" s="1" t="n">
        <f aca="false">VLOOKUP($F70,$A$2:$D$505,4,FALSE())</f>
        <v>35.4335899353027</v>
      </c>
      <c r="K70" s="13" t="n">
        <v>36105</v>
      </c>
      <c r="L70" s="1" t="n">
        <f aca="false">B69/100/250</f>
        <v>0.000178759994506836</v>
      </c>
      <c r="M70" s="1" t="n">
        <f aca="false">(C70-C69)/C69</f>
        <v>0.0105601353611008</v>
      </c>
      <c r="N70" s="1" t="n">
        <f aca="false">(D70-D69)/D69</f>
        <v>-0.00333929061889648</v>
      </c>
      <c r="O70" s="1" t="n">
        <f aca="false">M70-L70</f>
        <v>0.010381375366594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0.0143467583315121</v>
      </c>
      <c r="U70" s="1" t="n">
        <f aca="false">(I70-I69)/I69</f>
        <v>-0.137081523645596</v>
      </c>
      <c r="V70" s="1" t="n">
        <f aca="false">T70-S70</f>
        <v>0.0133721429777078</v>
      </c>
      <c r="W70" s="1" t="n">
        <f aca="false">U70-S70</f>
        <v>-0.1380561389994</v>
      </c>
      <c r="AG70" s="13" t="n">
        <v>36075</v>
      </c>
      <c r="AH70" s="16" t="n">
        <v>-0.00673764978147632</v>
      </c>
      <c r="AI70" s="16" t="n">
        <v>0.00673764978147632</v>
      </c>
      <c r="AW70" s="16" t="n">
        <v>46</v>
      </c>
      <c r="AX70" s="16" t="n">
        <v>0.0120797003210658</v>
      </c>
      <c r="AY70" s="16" t="n">
        <v>-0.0265078576148521</v>
      </c>
      <c r="AZ70" s="0"/>
      <c r="BA70" s="0"/>
      <c r="BB70" s="0"/>
      <c r="BC70" s="0"/>
      <c r="BD70" s="0"/>
      <c r="BE70" s="0"/>
      <c r="BO70" s="13" t="n">
        <v>36075</v>
      </c>
      <c r="BP70" s="16" t="n">
        <v>-0.0102749175157465</v>
      </c>
      <c r="BQ70" s="16" t="n">
        <v>0.0102749175157465</v>
      </c>
      <c r="CE70" s="16" t="n">
        <v>46</v>
      </c>
      <c r="CF70" s="16" t="n">
        <v>0.0120493620616762</v>
      </c>
      <c r="CG70" s="16" t="n">
        <v>-0.0264775193554625</v>
      </c>
      <c r="CW70" s="13" t="n">
        <v>36593</v>
      </c>
      <c r="CX70" s="16" t="n">
        <v>0.00109891622420916</v>
      </c>
      <c r="CY70" s="16" t="n">
        <v>-0.0589429127185124</v>
      </c>
    </row>
    <row r="71" customFormat="false" ht="12.75" hidden="false" customHeight="false" outlineLevel="0" collapsed="false">
      <c r="A71" s="13" t="n">
        <v>36108</v>
      </c>
      <c r="B71" s="1" t="n">
        <v>4.53399991989136</v>
      </c>
      <c r="C71" s="21" t="n">
        <v>1861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1" t="n">
        <f aca="false">VLOOKUP($F71,$A$2:$D$505,3,FALSE())</f>
        <v>3353.69995117188</v>
      </c>
      <c r="I71" s="1" t="n">
        <f aca="false">VLOOKUP($F71,$A$2:$D$505,4,FALSE())</f>
        <v>37.7343788146973</v>
      </c>
      <c r="K71" s="13" t="n">
        <v>36108</v>
      </c>
      <c r="L71" s="1" t="n">
        <f aca="false">B70/100/250</f>
        <v>0.000180960006713867</v>
      </c>
      <c r="M71" s="1" t="n">
        <f aca="false">(C71-C70)/C70</f>
        <v>0.00242391597091301</v>
      </c>
      <c r="N71" s="1" t="n">
        <f aca="false">(D71-D70)/D70</f>
        <v>0.0447924320911366</v>
      </c>
      <c r="O71" s="1" t="n">
        <f aca="false">M71-L71</f>
        <v>0.00224295596419914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0.00326071023828396</v>
      </c>
      <c r="U71" s="1" t="n">
        <f aca="false">(I71-I70)/I70</f>
        <v>0.0649324238270941</v>
      </c>
      <c r="V71" s="1" t="n">
        <f aca="false">T71-S71</f>
        <v>0.00227359487347566</v>
      </c>
      <c r="W71" s="1" t="n">
        <f aca="false">U71-S71</f>
        <v>0.0639453084622857</v>
      </c>
      <c r="AG71" s="13" t="n">
        <v>36076</v>
      </c>
      <c r="AH71" s="16" t="n">
        <v>-0.00628103798783847</v>
      </c>
      <c r="AI71" s="16" t="n">
        <v>-0.0057381927813923</v>
      </c>
      <c r="AW71" s="16" t="n">
        <v>47</v>
      </c>
      <c r="AX71" s="16" t="n">
        <v>0.0128446751175615</v>
      </c>
      <c r="AY71" s="16" t="n">
        <v>0.0436672528886937</v>
      </c>
      <c r="AZ71" s="0"/>
      <c r="BA71" s="0"/>
      <c r="BB71" s="0"/>
      <c r="BC71" s="0"/>
      <c r="BD71" s="0"/>
      <c r="BE71" s="0"/>
      <c r="BO71" s="13" t="n">
        <v>36076</v>
      </c>
      <c r="BP71" s="16" t="n">
        <v>-0.00957858442208456</v>
      </c>
      <c r="BQ71" s="16" t="n">
        <v>-0.00244064634714621</v>
      </c>
      <c r="CE71" s="16" t="n">
        <v>47</v>
      </c>
      <c r="CF71" s="16" t="n">
        <v>0.0128124156181423</v>
      </c>
      <c r="CG71" s="16" t="n">
        <v>0.0436995123881129</v>
      </c>
      <c r="CW71" s="13" t="n">
        <v>36594</v>
      </c>
      <c r="CX71" s="16" t="n">
        <v>0.00329428736432429</v>
      </c>
      <c r="CY71" s="16" t="n">
        <v>-0.021898938527115</v>
      </c>
    </row>
    <row r="72" customFormat="false" ht="12.75" hidden="false" customHeight="false" outlineLevel="0" collapsed="false">
      <c r="A72" s="13" t="n">
        <v>36109</v>
      </c>
      <c r="B72" s="1" t="n">
        <v>4.44899988174439</v>
      </c>
      <c r="C72" s="21" t="n">
        <v>1865.59997558594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1" t="n">
        <f aca="false">VLOOKUP($F72,$A$2:$D$505,3,FALSE())</f>
        <v>3586</v>
      </c>
      <c r="I72" s="1" t="n">
        <f aca="false">VLOOKUP($F72,$A$2:$D$505,4,FALSE())</f>
        <v>36.4375</v>
      </c>
      <c r="K72" s="13" t="n">
        <v>36109</v>
      </c>
      <c r="L72" s="1" t="n">
        <f aca="false">B71/100/250</f>
        <v>0.000181359996795654</v>
      </c>
      <c r="M72" s="1" t="n">
        <f aca="false">(C72-C71)/C71</f>
        <v>0.0024717762417719</v>
      </c>
      <c r="N72" s="1" t="n">
        <f aca="false">(D72-D71)/D71</f>
        <v>-0.0321540652827222</v>
      </c>
      <c r="O72" s="1" t="n">
        <f aca="false">M72-L72</f>
        <v>0.00229041624497624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0.0692667955423242</v>
      </c>
      <c r="U72" s="1" t="n">
        <f aca="false">(I72-I71)/I71</f>
        <v>-0.0343686276396881</v>
      </c>
      <c r="V72" s="1" t="n">
        <f aca="false">T72-S72</f>
        <v>0.0682825647672247</v>
      </c>
      <c r="W72" s="1" t="n">
        <f aca="false">U72-S72</f>
        <v>-0.0353528584147876</v>
      </c>
      <c r="AG72" s="13" t="n">
        <v>36077</v>
      </c>
      <c r="AH72" s="16" t="n">
        <v>0.0109083482977065</v>
      </c>
      <c r="AI72" s="16" t="n">
        <v>-0.0109083482977065</v>
      </c>
      <c r="AW72" s="16" t="n">
        <v>48</v>
      </c>
      <c r="AX72" s="16" t="n">
        <v>0.00790060973021459</v>
      </c>
      <c r="AY72" s="16" t="n">
        <v>0.014141323977936</v>
      </c>
      <c r="AZ72" s="0"/>
      <c r="BA72" s="0"/>
      <c r="BB72" s="0"/>
      <c r="BC72" s="0"/>
      <c r="BD72" s="0"/>
      <c r="BE72" s="0"/>
      <c r="BO72" s="13" t="n">
        <v>36077</v>
      </c>
      <c r="BP72" s="16" t="n">
        <v>0.0166352337427976</v>
      </c>
      <c r="BQ72" s="16" t="n">
        <v>-0.0166352337427976</v>
      </c>
      <c r="CE72" s="16" t="n">
        <v>48</v>
      </c>
      <c r="CF72" s="16" t="n">
        <v>0.00788076728868372</v>
      </c>
      <c r="CG72" s="16" t="n">
        <v>0.0141611664194668</v>
      </c>
      <c r="CW72" s="13" t="n">
        <v>36595</v>
      </c>
      <c r="CX72" s="16" t="n">
        <v>3.84685650680176E-005</v>
      </c>
      <c r="CY72" s="16" t="n">
        <v>0.033136886885169</v>
      </c>
    </row>
    <row r="73" customFormat="false" ht="12.75" hidden="false" customHeight="false" outlineLevel="0" collapsed="false">
      <c r="A73" s="13" t="n">
        <v>36110</v>
      </c>
      <c r="B73" s="1" t="n">
        <v>4.44999980926514</v>
      </c>
      <c r="C73" s="21" t="n">
        <v>1862.09997558594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1" t="n">
        <f aca="false">VLOOKUP($F73,$A$2:$D$505,3,FALSE())</f>
        <v>3621.89990234375</v>
      </c>
      <c r="I73" s="1" t="n">
        <f aca="false">VLOOKUP($F73,$A$2:$D$505,4,FALSE())</f>
        <v>37.375</v>
      </c>
      <c r="K73" s="13" t="n">
        <v>36110</v>
      </c>
      <c r="L73" s="1" t="n">
        <f aca="false">B72/100/250</f>
        <v>0.000177959995269775</v>
      </c>
      <c r="M73" s="1" t="n">
        <f aca="false">(C73-C72)/C72</f>
        <v>-0.00187607206571749</v>
      </c>
      <c r="N73" s="1" t="n">
        <f aca="false">(D73-D72)/D72</f>
        <v>-0.025479282262658</v>
      </c>
      <c r="O73" s="1" t="n">
        <f aca="false">M73-L73</f>
        <v>-0.00205403206098726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0.0100111272570413</v>
      </c>
      <c r="U73" s="1" t="n">
        <f aca="false">(I73-I72)/I72</f>
        <v>0.0257289879931389</v>
      </c>
      <c r="V73" s="1" t="n">
        <f aca="false">T73-S73</f>
        <v>0.00903728107825287</v>
      </c>
      <c r="W73" s="1" t="n">
        <f aca="false">U73-S73</f>
        <v>0.0247551418143505</v>
      </c>
      <c r="AG73" s="13" t="n">
        <v>36080</v>
      </c>
      <c r="AH73" s="16" t="n">
        <v>0.00758485127207576</v>
      </c>
      <c r="AI73" s="16" t="n">
        <v>-0.0160909393432817</v>
      </c>
      <c r="AW73" s="16" t="n">
        <v>49</v>
      </c>
      <c r="AX73" s="16" t="n">
        <v>0.0103237777915174</v>
      </c>
      <c r="AY73" s="16" t="n">
        <v>-0.0238960391976298</v>
      </c>
      <c r="AZ73" s="0"/>
      <c r="BA73" s="0"/>
      <c r="BB73" s="0"/>
      <c r="BC73" s="0"/>
      <c r="BD73" s="0"/>
      <c r="BE73" s="0"/>
      <c r="BO73" s="13" t="n">
        <v>36080</v>
      </c>
      <c r="BP73" s="16" t="n">
        <v>0.0115668999899705</v>
      </c>
      <c r="BQ73" s="16" t="n">
        <v>-0.0200729880611764</v>
      </c>
      <c r="CE73" s="16" t="n">
        <v>49</v>
      </c>
      <c r="CF73" s="16" t="n">
        <v>0.0102978495449389</v>
      </c>
      <c r="CG73" s="16" t="n">
        <v>-0.0238701109510512</v>
      </c>
      <c r="CW73" s="13" t="n">
        <v>36598</v>
      </c>
      <c r="CX73" s="16" t="n">
        <v>-0.00302034822704582</v>
      </c>
      <c r="CY73" s="16" t="n">
        <v>-0.0281723123234129</v>
      </c>
    </row>
    <row r="74" customFormat="false" ht="12.75" hidden="false" customHeight="false" outlineLevel="0" collapsed="false">
      <c r="A74" s="13" t="n">
        <v>36111</v>
      </c>
      <c r="B74" s="1" t="n">
        <v>4.34899997711182</v>
      </c>
      <c r="C74" s="21" t="n">
        <v>1851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1" t="n">
        <f aca="false">VLOOKUP($F74,$A$2:$D$505,3,FALSE())</f>
        <v>3937.30004882813</v>
      </c>
      <c r="I74" s="1" t="n">
        <f aca="false">VLOOKUP($F74,$A$2:$D$505,4,FALSE())</f>
        <v>40.25</v>
      </c>
      <c r="K74" s="13" t="n">
        <v>36111</v>
      </c>
      <c r="L74" s="1" t="n">
        <f aca="false">B73/100/250</f>
        <v>0.000177999992370605</v>
      </c>
      <c r="M74" s="1" t="n">
        <f aca="false">(C74-C73)/C73</f>
        <v>-0.0059609987280327</v>
      </c>
      <c r="N74" s="1" t="n">
        <f aca="false">(D74-D73)/D73</f>
        <v>-0.00227272727272727</v>
      </c>
      <c r="O74" s="1" t="n">
        <f aca="false">M74-L74</f>
        <v>-0.00613899872040331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0.0870814089258176</v>
      </c>
      <c r="U74" s="1" t="n">
        <f aca="false">(I74-I73)/I73</f>
        <v>0.0769230769230769</v>
      </c>
      <c r="V74" s="1" t="n">
        <f aca="false">T74-S74</f>
        <v>0.0860856397001836</v>
      </c>
      <c r="W74" s="1" t="n">
        <f aca="false">U74-S74</f>
        <v>0.0759273076974429</v>
      </c>
      <c r="AG74" s="13" t="n">
        <v>36081</v>
      </c>
      <c r="AH74" s="16" t="n">
        <v>-0.00499964341938794</v>
      </c>
      <c r="AI74" s="16" t="n">
        <v>0.00990757073000089</v>
      </c>
      <c r="AW74" s="16" t="n">
        <v>50</v>
      </c>
      <c r="AX74" s="16" t="n">
        <v>-0.00813636920851931</v>
      </c>
      <c r="AY74" s="16" t="n">
        <v>0.039806313058207</v>
      </c>
      <c r="AZ74" s="0"/>
      <c r="BA74" s="0"/>
      <c r="BB74" s="0"/>
      <c r="BC74" s="0"/>
      <c r="BD74" s="0"/>
      <c r="BE74" s="0"/>
      <c r="BO74" s="13" t="n">
        <v>36081</v>
      </c>
      <c r="BP74" s="16" t="n">
        <v>-0.00762445740109389</v>
      </c>
      <c r="BQ74" s="16" t="n">
        <v>0.0125323847117068</v>
      </c>
      <c r="CE74" s="16" t="n">
        <v>50</v>
      </c>
      <c r="CF74" s="16" t="n">
        <v>-0.00811593465526247</v>
      </c>
      <c r="CG74" s="16" t="n">
        <v>0.0397858785049501</v>
      </c>
      <c r="CW74" s="13" t="n">
        <v>36599</v>
      </c>
      <c r="CX74" s="16" t="n">
        <v>-0.00440835177982452</v>
      </c>
      <c r="CY74" s="16" t="n">
        <v>-0.00790225428078154</v>
      </c>
    </row>
    <row r="75" customFormat="false" ht="12.75" hidden="false" customHeight="false" outlineLevel="0" collapsed="false">
      <c r="A75" s="13" t="n">
        <v>36112</v>
      </c>
      <c r="B75" s="1" t="n">
        <v>4.3600001335144</v>
      </c>
      <c r="C75" s="21" t="n">
        <v>1847.90002441406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1" t="n">
        <f aca="false">VLOOKUP($F75,$A$2:$D$505,3,FALSE())</f>
        <v>4041.39990234375</v>
      </c>
      <c r="I75" s="1" t="n">
        <f aca="false">VLOOKUP($F75,$A$2:$D$505,4,FALSE())</f>
        <v>43.3125</v>
      </c>
      <c r="K75" s="13" t="n">
        <v>36112</v>
      </c>
      <c r="L75" s="1" t="n">
        <f aca="false">B74/100/250</f>
        <v>0.000173959999084473</v>
      </c>
      <c r="M75" s="1" t="n">
        <f aca="false">(C75-C74)/C74</f>
        <v>-0.00167475720472042</v>
      </c>
      <c r="N75" s="1" t="n">
        <f aca="false">(D75-D74)/D74</f>
        <v>-0.0147972715199673</v>
      </c>
      <c r="O75" s="1" t="n">
        <f aca="false">M75-L75</f>
        <v>-0.00184871720380489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0.0264394006615291</v>
      </c>
      <c r="U75" s="1" t="n">
        <f aca="false">(I75-I74)/I74</f>
        <v>0.0760869565217391</v>
      </c>
      <c r="V75" s="1" t="n">
        <f aca="false">T75-S75</f>
        <v>0.0254090160842915</v>
      </c>
      <c r="W75" s="1" t="n">
        <f aca="false">U75-S75</f>
        <v>0.0750565719445015</v>
      </c>
      <c r="AG75" s="13" t="n">
        <v>36082</v>
      </c>
      <c r="AH75" s="16" t="n">
        <v>0.00440731332021841</v>
      </c>
      <c r="AI75" s="16" t="n">
        <v>-0.00196533471838381</v>
      </c>
      <c r="AW75" s="16" t="n">
        <v>51</v>
      </c>
      <c r="AX75" s="16" t="n">
        <v>-0.00821255985638664</v>
      </c>
      <c r="AY75" s="16" t="n">
        <v>-0.00729942748981033</v>
      </c>
      <c r="AZ75" s="0"/>
      <c r="BA75" s="0"/>
      <c r="BB75" s="0"/>
      <c r="BC75" s="0"/>
      <c r="BD75" s="0"/>
      <c r="BE75" s="0"/>
      <c r="BO75" s="13" t="n">
        <v>36082</v>
      </c>
      <c r="BP75" s="16" t="n">
        <v>0.00672115385928717</v>
      </c>
      <c r="BQ75" s="16" t="n">
        <v>-0.00427917525745257</v>
      </c>
      <c r="CE75" s="16" t="n">
        <v>51</v>
      </c>
      <c r="CF75" s="16" t="n">
        <v>-0.0081919339497372</v>
      </c>
      <c r="CG75" s="16" t="n">
        <v>-0.00732005339645977</v>
      </c>
      <c r="CW75" s="13" t="n">
        <v>36600</v>
      </c>
      <c r="CX75" s="16" t="n">
        <v>-0.00284114412290009</v>
      </c>
      <c r="CY75" s="16" t="n">
        <v>0.0526973282072721</v>
      </c>
    </row>
    <row r="76" customFormat="false" ht="12.75" hidden="false" customHeight="false" outlineLevel="0" collapsed="false">
      <c r="A76" s="13" t="n">
        <v>36115</v>
      </c>
      <c r="B76" s="1" t="n">
        <v>4.41499996185303</v>
      </c>
      <c r="C76" s="21" t="n">
        <v>1861.59997558594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1" t="n">
        <f aca="false">VLOOKUP($F76,$A$2:$D$505,3,FALSE())</f>
        <v>3877.5</v>
      </c>
      <c r="I76" s="1" t="n">
        <f aca="false">VLOOKUP($F76,$A$2:$D$505,4,FALSE())</f>
        <v>44</v>
      </c>
      <c r="K76" s="13" t="n">
        <v>36115</v>
      </c>
      <c r="L76" s="1" t="n">
        <f aca="false">B75/100/250</f>
        <v>0.000174400005340576</v>
      </c>
      <c r="M76" s="1" t="n">
        <f aca="false">(C76-C75)/C75</f>
        <v>0.00741379457269017</v>
      </c>
      <c r="N76" s="1" t="n">
        <f aca="false">(D76-D75)/D75</f>
        <v>0.0138727041379548</v>
      </c>
      <c r="O76" s="1" t="n">
        <f aca="false">M76-L76</f>
        <v>0.00723939456734959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-0.0405552299461131</v>
      </c>
      <c r="U76" s="1" t="n">
        <f aca="false">(I76-I75)/I75</f>
        <v>0.0158730158730159</v>
      </c>
      <c r="V76" s="1" t="n">
        <f aca="false">T76-S76</f>
        <v>-0.0415279222706782</v>
      </c>
      <c r="W76" s="1" t="n">
        <f aca="false">U76-S76</f>
        <v>0.0149003235484509</v>
      </c>
      <c r="AG76" s="13" t="n">
        <v>36083</v>
      </c>
      <c r="AH76" s="16" t="n">
        <v>0.00960751629180446</v>
      </c>
      <c r="AI76" s="16" t="n">
        <v>0.00744469279134268</v>
      </c>
      <c r="AW76" s="16" t="n">
        <v>52</v>
      </c>
      <c r="AX76" s="16" t="n">
        <v>-0.0242034735296412</v>
      </c>
      <c r="AY76" s="16" t="n">
        <v>0.0322518526233773</v>
      </c>
      <c r="AZ76" s="0"/>
      <c r="BA76" s="0"/>
      <c r="BB76" s="0"/>
      <c r="BC76" s="0"/>
      <c r="BD76" s="0"/>
      <c r="BE76" s="0"/>
      <c r="BO76" s="13" t="n">
        <v>36083</v>
      </c>
      <c r="BP76" s="16" t="n">
        <v>0.0146514646250804</v>
      </c>
      <c r="BQ76" s="16" t="n">
        <v>0.0024007444580667</v>
      </c>
      <c r="CE76" s="16" t="n">
        <v>52</v>
      </c>
      <c r="CF76" s="16" t="n">
        <v>-0.0241426863214693</v>
      </c>
      <c r="CG76" s="16" t="n">
        <v>0.0321910654152054</v>
      </c>
      <c r="CW76" s="13" t="n">
        <v>36601</v>
      </c>
      <c r="CX76" s="16" t="n">
        <v>0.00316981247454921</v>
      </c>
      <c r="CY76" s="16" t="n">
        <v>0.0114420596715695</v>
      </c>
    </row>
    <row r="77" customFormat="false" ht="12.75" hidden="false" customHeight="false" outlineLevel="0" collapsed="false">
      <c r="A77" s="13" t="n">
        <v>36116</v>
      </c>
      <c r="B77" s="1" t="n">
        <v>4.30299997329712</v>
      </c>
      <c r="C77" s="21" t="n">
        <v>1878.5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1" t="n">
        <f aca="false">VLOOKUP($F77,$A$2:$D$505,3,FALSE())</f>
        <v>3850</v>
      </c>
      <c r="I77" s="1" t="n">
        <f aca="false">VLOOKUP($F77,$A$2:$D$505,4,FALSE())</f>
        <v>51.5</v>
      </c>
      <c r="K77" s="13" t="n">
        <v>36116</v>
      </c>
      <c r="L77" s="1" t="n">
        <f aca="false">B76/100/250</f>
        <v>0.000176599998474121</v>
      </c>
      <c r="M77" s="1" t="n">
        <f aca="false">(C77-C76)/C76</f>
        <v>0.00907822552411843</v>
      </c>
      <c r="N77" s="1" t="n">
        <f aca="false">(D77-D76)/D76</f>
        <v>-0.0159633664346865</v>
      </c>
      <c r="O77" s="1" t="n">
        <f aca="false">M77-L77</f>
        <v>0.00890162552564431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-0.00709219858156028</v>
      </c>
      <c r="U77" s="1" t="n">
        <f aca="false">(I77-I76)/I76</f>
        <v>0.170454545454545</v>
      </c>
      <c r="V77" s="1" t="n">
        <f aca="false">T77-S77</f>
        <v>-0.00810546782259985</v>
      </c>
      <c r="W77" s="1" t="n">
        <f aca="false">U77-S77</f>
        <v>0.169441276213506</v>
      </c>
      <c r="AG77" s="13" t="n">
        <v>36084</v>
      </c>
      <c r="AH77" s="16" t="n">
        <v>0.00129780203285247</v>
      </c>
      <c r="AI77" s="16" t="n">
        <v>0.0166565223250364</v>
      </c>
      <c r="AW77" s="16" t="n">
        <v>53</v>
      </c>
      <c r="AX77" s="16" t="n">
        <v>0.00347113015981697</v>
      </c>
      <c r="AY77" s="16" t="n">
        <v>0.0343565554877056</v>
      </c>
      <c r="AZ77" s="0"/>
      <c r="BA77" s="0"/>
      <c r="BB77" s="0"/>
      <c r="BC77" s="0"/>
      <c r="BD77" s="0"/>
      <c r="BE77" s="0"/>
      <c r="BO77" s="13" t="n">
        <v>36084</v>
      </c>
      <c r="BP77" s="16" t="n">
        <v>0.00197914840809749</v>
      </c>
      <c r="BQ77" s="16" t="n">
        <v>0.0159751759497914</v>
      </c>
      <c r="CE77" s="16" t="n">
        <v>53</v>
      </c>
      <c r="CF77" s="16" t="n">
        <v>0.00346241238997462</v>
      </c>
      <c r="CG77" s="16" t="n">
        <v>0.034365273257548</v>
      </c>
      <c r="CW77" s="13" t="n">
        <v>36602</v>
      </c>
      <c r="CX77" s="16" t="n">
        <v>0.00184713371820138</v>
      </c>
      <c r="CY77" s="16" t="n">
        <v>-0.00454740374520408</v>
      </c>
    </row>
    <row r="78" customFormat="false" ht="12.75" hidden="false" customHeight="false" outlineLevel="0" collapsed="false">
      <c r="A78" s="13" t="n">
        <v>36117</v>
      </c>
      <c r="B78" s="1" t="n">
        <v>4.3289999961853</v>
      </c>
      <c r="C78" s="21" t="n">
        <v>1897.40002441406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1" t="n">
        <f aca="false">VLOOKUP($F78,$A$2:$D$505,3,FALSE())</f>
        <v>4151.2001953125</v>
      </c>
      <c r="I78" s="1" t="n">
        <f aca="false">VLOOKUP($F78,$A$2:$D$505,4,FALSE())</f>
        <v>53.5</v>
      </c>
      <c r="K78" s="13" t="n">
        <v>36117</v>
      </c>
      <c r="L78" s="1" t="n">
        <f aca="false">B77/100/250</f>
        <v>0.000172119998931885</v>
      </c>
      <c r="M78" s="1" t="n">
        <f aca="false">(C78-C77)/C77</f>
        <v>0.0100612320543319</v>
      </c>
      <c r="N78" s="1" t="n">
        <f aca="false">(D78-D77)/D77</f>
        <v>0.0196892780612189</v>
      </c>
      <c r="O78" s="1" t="n">
        <f aca="false">M78-L78</f>
        <v>0.00988911205540003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0.0782338169642857</v>
      </c>
      <c r="U78" s="1" t="n">
        <f aca="false">(I78-I77)/I77</f>
        <v>0.0388349514563107</v>
      </c>
      <c r="V78" s="1" t="n">
        <f aca="false">T78-S78</f>
        <v>0.0772178554272914</v>
      </c>
      <c r="W78" s="1" t="n">
        <f aca="false">U78-S78</f>
        <v>0.0378189899193163</v>
      </c>
      <c r="AG78" s="13" t="n">
        <v>36087</v>
      </c>
      <c r="AH78" s="16" t="n">
        <v>0.0036220558936879</v>
      </c>
      <c r="AI78" s="16" t="n">
        <v>-0.0142008845931364</v>
      </c>
      <c r="AW78" s="16" t="n">
        <v>54</v>
      </c>
      <c r="AX78" s="16" t="n">
        <v>0.0137325265003589</v>
      </c>
      <c r="AY78" s="16" t="n">
        <v>-0.0221019872501129</v>
      </c>
      <c r="AZ78" s="0"/>
      <c r="BA78" s="0"/>
      <c r="BB78" s="0"/>
      <c r="BC78" s="0"/>
      <c r="BD78" s="0"/>
      <c r="BE78" s="0"/>
      <c r="BO78" s="13" t="n">
        <v>36087</v>
      </c>
      <c r="BP78" s="16" t="n">
        <v>0.00552363609746898</v>
      </c>
      <c r="BQ78" s="16" t="n">
        <v>-0.0161024647969175</v>
      </c>
      <c r="CE78" s="16" t="n">
        <v>54</v>
      </c>
      <c r="CF78" s="16" t="n">
        <v>0.0136980371554274</v>
      </c>
      <c r="CG78" s="16" t="n">
        <v>-0.0220674979051814</v>
      </c>
      <c r="CW78" s="13" t="n">
        <v>36605</v>
      </c>
      <c r="CX78" s="16" t="n">
        <v>-0.00422764581945124</v>
      </c>
      <c r="CY78" s="16" t="n">
        <v>-0.00570015201448378</v>
      </c>
    </row>
    <row r="79" customFormat="false" ht="12.75" hidden="false" customHeight="false" outlineLevel="0" collapsed="false">
      <c r="A79" s="13" t="n">
        <v>36118</v>
      </c>
      <c r="B79" s="1" t="n">
        <v>4.34000015258789</v>
      </c>
      <c r="C79" s="21" t="n">
        <v>1919.59997558594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1" t="n">
        <f aca="false">VLOOKUP($F79,$A$2:$D$505,3,FALSE())</f>
        <v>4069.89990234375</v>
      </c>
      <c r="I79" s="1" t="n">
        <f aca="false">VLOOKUP($F79,$A$2:$D$505,4,FALSE())</f>
        <v>61.125</v>
      </c>
      <c r="K79" s="13" t="n">
        <v>36118</v>
      </c>
      <c r="L79" s="1" t="n">
        <f aca="false">B78/100/250</f>
        <v>0.000173159999847412</v>
      </c>
      <c r="M79" s="1" t="n">
        <f aca="false">(C79-C78)/C78</f>
        <v>0.011700195470763</v>
      </c>
      <c r="N79" s="1" t="n">
        <f aca="false">(D79-D78)/D78</f>
        <v>0.00227272727272727</v>
      </c>
      <c r="O79" s="1" t="n">
        <f aca="false">M79-L79</f>
        <v>0.0115270354709156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-0.0195847680534785</v>
      </c>
      <c r="U79" s="1" t="n">
        <f aca="false">(I79-I78)/I78</f>
        <v>0.142523364485981</v>
      </c>
      <c r="V79" s="1" t="n">
        <f aca="false">T79-S79</f>
        <v>-0.0206141911619462</v>
      </c>
      <c r="W79" s="1" t="n">
        <f aca="false">U79-S79</f>
        <v>0.141493941377514</v>
      </c>
      <c r="AG79" s="13" t="n">
        <v>36088</v>
      </c>
      <c r="AH79" s="16" t="n">
        <v>-0.00122969166235671</v>
      </c>
      <c r="AI79" s="16" t="n">
        <v>0.00836398768730758</v>
      </c>
      <c r="AW79" s="16" t="n">
        <v>55</v>
      </c>
      <c r="AX79" s="16" t="n">
        <v>0.0213252308889868</v>
      </c>
      <c r="AY79" s="16" t="n">
        <v>-0.0350859597089104</v>
      </c>
      <c r="AZ79" s="0"/>
      <c r="BA79" s="0"/>
      <c r="BB79" s="0"/>
      <c r="BC79" s="0"/>
      <c r="BD79" s="0"/>
      <c r="BE79" s="0"/>
      <c r="BO79" s="13" t="n">
        <v>36088</v>
      </c>
      <c r="BP79" s="16" t="n">
        <v>-0.00187528007692733</v>
      </c>
      <c r="BQ79" s="16" t="n">
        <v>0.00900957610187821</v>
      </c>
      <c r="CE79" s="16" t="n">
        <v>55</v>
      </c>
      <c r="CF79" s="16" t="n">
        <v>0.0212716724091357</v>
      </c>
      <c r="CG79" s="16" t="n">
        <v>-0.0350324012290593</v>
      </c>
      <c r="CW79" s="13" t="n">
        <v>36606</v>
      </c>
      <c r="CX79" s="16" t="n">
        <v>0.0023766874837866</v>
      </c>
      <c r="CY79" s="16" t="n">
        <v>0.0441137409574167</v>
      </c>
    </row>
    <row r="80" customFormat="false" ht="12.75" hidden="false" customHeight="false" outlineLevel="0" collapsed="false">
      <c r="A80" s="13" t="n">
        <v>36119</v>
      </c>
      <c r="B80" s="1" t="n">
        <v>4.3600001335144</v>
      </c>
      <c r="C80" s="21" t="n">
        <v>1928.19995117188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1" t="n">
        <f aca="false">VLOOKUP($F80,$A$2:$D$505,3,FALSE())</f>
        <v>4073.89990234375</v>
      </c>
      <c r="I80" s="1" t="n">
        <f aca="false">VLOOKUP($F80,$A$2:$D$505,4,FALSE())</f>
        <v>62.875</v>
      </c>
      <c r="K80" s="13" t="n">
        <v>36119</v>
      </c>
      <c r="L80" s="1" t="n">
        <f aca="false">B79/100/250</f>
        <v>0.000173600006103516</v>
      </c>
      <c r="M80" s="1" t="n">
        <f aca="false">(C80-C79)/C79</f>
        <v>0.0044800873595096</v>
      </c>
      <c r="N80" s="1" t="n">
        <f aca="false">(D80-D79)/D79</f>
        <v>0.0090702947845805</v>
      </c>
      <c r="O80" s="1" t="n">
        <f aca="false">M80-L80</f>
        <v>0.00430648735340609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0.000982825154421244</v>
      </c>
      <c r="U80" s="1" t="n">
        <f aca="false">(I80-I79)/I79</f>
        <v>0.0286298568507157</v>
      </c>
      <c r="V80" s="1" t="n">
        <f aca="false">T80-S80</f>
        <v>-5.7367137865556E-005</v>
      </c>
      <c r="W80" s="1" t="n">
        <f aca="false">U80-S80</f>
        <v>0.027589664558429</v>
      </c>
      <c r="AG80" s="13" t="n">
        <v>36089</v>
      </c>
      <c r="AH80" s="16" t="n">
        <v>0.00458682299665223</v>
      </c>
      <c r="AI80" s="16" t="n">
        <v>-0.00813814201734051</v>
      </c>
      <c r="AW80" s="16" t="n">
        <v>56</v>
      </c>
      <c r="AX80" s="16" t="n">
        <v>-0.00796331090477217</v>
      </c>
      <c r="AY80" s="16" t="n">
        <v>-0.0349835591723759</v>
      </c>
      <c r="AZ80" s="0"/>
      <c r="BA80" s="0"/>
      <c r="BB80" s="0"/>
      <c r="BC80" s="0"/>
      <c r="BD80" s="0"/>
      <c r="BE80" s="0"/>
      <c r="BO80" s="13" t="n">
        <v>36089</v>
      </c>
      <c r="BP80" s="16" t="n">
        <v>0.00699490615845041</v>
      </c>
      <c r="BQ80" s="16" t="n">
        <v>-0.0105462251791387</v>
      </c>
      <c r="CE80" s="16" t="n">
        <v>56</v>
      </c>
      <c r="CF80" s="16" t="n">
        <v>-0.00794331098876369</v>
      </c>
      <c r="CG80" s="16" t="n">
        <v>-0.0350035590883844</v>
      </c>
      <c r="CW80" s="13" t="n">
        <v>36607</v>
      </c>
      <c r="CX80" s="16" t="n">
        <v>0.00350417611187948</v>
      </c>
      <c r="CY80" s="16" t="n">
        <v>0.0426630712748801</v>
      </c>
    </row>
    <row r="81" customFormat="false" ht="12.75" hidden="false" customHeight="false" outlineLevel="0" collapsed="false">
      <c r="A81" s="13" t="n">
        <v>36122</v>
      </c>
      <c r="B81" s="1" t="n">
        <v>4.4850001335144</v>
      </c>
      <c r="C81" s="21" t="n">
        <v>1977.40002441406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1" t="n">
        <f aca="false">VLOOKUP($F81,$A$2:$D$505,3,FALSE())</f>
        <v>4363.2001953125</v>
      </c>
      <c r="I81" s="1" t="n">
        <f aca="false">VLOOKUP($F81,$A$2:$D$505,4,FALSE())</f>
        <v>66.4375</v>
      </c>
      <c r="K81" s="13" t="n">
        <v>36122</v>
      </c>
      <c r="L81" s="1" t="n">
        <f aca="false">B80/100/250</f>
        <v>0.000174400005340576</v>
      </c>
      <c r="M81" s="1" t="n">
        <f aca="false">(C81-C80)/C80</f>
        <v>0.0255160639394716</v>
      </c>
      <c r="N81" s="1" t="n">
        <f aca="false">(D81-D80)/D80</f>
        <v>0.0123685343881671</v>
      </c>
      <c r="O81" s="1" t="n">
        <f aca="false">M81-L81</f>
        <v>0.025341663934131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0.0710131078091322</v>
      </c>
      <c r="U81" s="1" t="n">
        <f aca="false">(I81-I80)/I80</f>
        <v>0.0566600397614314</v>
      </c>
      <c r="V81" s="1" t="n">
        <f aca="false">T81-S81</f>
        <v>0.0699559923827019</v>
      </c>
      <c r="W81" s="1" t="n">
        <f aca="false">U81-S81</f>
        <v>0.0556029243350011</v>
      </c>
      <c r="AG81" s="13" t="n">
        <v>36090</v>
      </c>
      <c r="AH81" s="16" t="n">
        <v>0.00351831970413297</v>
      </c>
      <c r="AI81" s="16" t="n">
        <v>-0.0153666609363605</v>
      </c>
      <c r="AW81" s="16" t="n">
        <v>57</v>
      </c>
      <c r="AX81" s="16" t="n">
        <v>0.0078278622710955</v>
      </c>
      <c r="AY81" s="16" t="n">
        <v>-0.0299538540953534</v>
      </c>
      <c r="AZ81" s="0"/>
      <c r="BA81" s="0"/>
      <c r="BB81" s="0"/>
      <c r="BC81" s="0"/>
      <c r="BD81" s="0"/>
      <c r="BE81" s="0"/>
      <c r="BO81" s="13" t="n">
        <v>36090</v>
      </c>
      <c r="BP81" s="16" t="n">
        <v>0.00536543838377879</v>
      </c>
      <c r="BQ81" s="16" t="n">
        <v>-0.0172137796160063</v>
      </c>
      <c r="CE81" s="16" t="n">
        <v>57</v>
      </c>
      <c r="CF81" s="16" t="n">
        <v>0.00780820253536247</v>
      </c>
      <c r="CG81" s="16" t="n">
        <v>-0.0299341943596203</v>
      </c>
      <c r="CW81" s="13" t="n">
        <v>36608</v>
      </c>
      <c r="CX81" s="16" t="n">
        <v>0.00168253464580096</v>
      </c>
      <c r="CY81" s="16" t="n">
        <v>-0.0291596370604554</v>
      </c>
    </row>
    <row r="82" customFormat="false" ht="12.75" hidden="false" customHeight="false" outlineLevel="0" collapsed="false">
      <c r="A82" s="13" t="n">
        <v>36123</v>
      </c>
      <c r="B82" s="1" t="n">
        <v>4.48899984359741</v>
      </c>
      <c r="C82" s="21" t="n">
        <v>1965.80004882813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1" t="n">
        <f aca="false">VLOOKUP($F82,$A$2:$D$505,3,FALSE())</f>
        <v>4427.60009765625</v>
      </c>
      <c r="I82" s="1" t="n">
        <f aca="false">VLOOKUP($F82,$A$2:$D$505,4,FALSE())</f>
        <v>69.875</v>
      </c>
      <c r="K82" s="13" t="n">
        <v>36123</v>
      </c>
      <c r="L82" s="1" t="n">
        <f aca="false">B81/100/250</f>
        <v>0.000179400005340576</v>
      </c>
      <c r="M82" s="1" t="n">
        <f aca="false">(C82-C81)/C81</f>
        <v>-0.0058662766474754</v>
      </c>
      <c r="N82" s="1" t="n">
        <f aca="false">(D82-D81)/D81</f>
        <v>-0.00555821438865637</v>
      </c>
      <c r="O82" s="1" t="n">
        <f aca="false">M82-L82</f>
        <v>-0.00604567665281598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0.0147597862717683</v>
      </c>
      <c r="U82" s="1" t="n">
        <f aca="false">(I82-I81)/I81</f>
        <v>0.0517403574788335</v>
      </c>
      <c r="V82" s="1" t="n">
        <f aca="false">T82-S82</f>
        <v>0.0137022862578299</v>
      </c>
      <c r="W82" s="1" t="n">
        <f aca="false">U82-S82</f>
        <v>0.0506828574648952</v>
      </c>
      <c r="AG82" s="13" t="n">
        <v>36091</v>
      </c>
      <c r="AH82" s="16" t="n">
        <v>-0.00109152618748922</v>
      </c>
      <c r="AI82" s="16" t="n">
        <v>0.00828577079180577</v>
      </c>
      <c r="AW82" s="16" t="n">
        <v>58</v>
      </c>
      <c r="AX82" s="16" t="n">
        <v>0.000399192237745249</v>
      </c>
      <c r="AY82" s="16" t="n">
        <v>0.0280696138252881</v>
      </c>
      <c r="AZ82" s="0"/>
      <c r="BA82" s="0"/>
      <c r="BB82" s="0"/>
      <c r="BC82" s="0"/>
      <c r="BD82" s="0"/>
      <c r="BE82" s="0"/>
      <c r="BO82" s="13" t="n">
        <v>36091</v>
      </c>
      <c r="BP82" s="16" t="n">
        <v>-0.00166457769496466</v>
      </c>
      <c r="BQ82" s="16" t="n">
        <v>0.0088588222992812</v>
      </c>
      <c r="CE82" s="16" t="n">
        <v>58</v>
      </c>
      <c r="CF82" s="16" t="n">
        <v>0.000398189663398773</v>
      </c>
      <c r="CG82" s="16" t="n">
        <v>0.0280706163996345</v>
      </c>
      <c r="CW82" s="13" t="n">
        <v>36609</v>
      </c>
      <c r="CX82" s="16" t="n">
        <v>0.000488928441544325</v>
      </c>
      <c r="CY82" s="16" t="n">
        <v>-0.0141875585785306</v>
      </c>
    </row>
    <row r="83" customFormat="false" ht="12.75" hidden="false" customHeight="false" outlineLevel="0" collapsed="false">
      <c r="A83" s="13" t="n">
        <v>36124</v>
      </c>
      <c r="B83" s="1" t="n">
        <v>4.46500015258789</v>
      </c>
      <c r="C83" s="21" t="n">
        <v>1985.19995117188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1" t="n">
        <f aca="false">VLOOKUP($F83,$A$2:$D$505,3,FALSE())</f>
        <v>4550.2998046875</v>
      </c>
      <c r="I83" s="1" t="n">
        <f aca="false">VLOOKUP($F83,$A$2:$D$505,4,FALSE())</f>
        <v>65.4375</v>
      </c>
      <c r="K83" s="13" t="n">
        <v>36124</v>
      </c>
      <c r="L83" s="1" t="n">
        <f aca="false">B82/100/250</f>
        <v>0.000179559993743896</v>
      </c>
      <c r="M83" s="1" t="n">
        <f aca="false">(C83-C82)/C82</f>
        <v>0.00986870580012188</v>
      </c>
      <c r="N83" s="1" t="n">
        <f aca="false">(D83-D82)/D82</f>
        <v>-0.0189642906188965</v>
      </c>
      <c r="O83" s="1" t="n">
        <f aca="false">M83-L83</f>
        <v>0.00968914580637799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0.0277124637105779</v>
      </c>
      <c r="U83" s="1" t="n">
        <f aca="false">(I83-I82)/I82</f>
        <v>-0.0635062611806798</v>
      </c>
      <c r="V83" s="1" t="n">
        <f aca="false">T83-S83</f>
        <v>0.0266432329523511</v>
      </c>
      <c r="W83" s="1" t="n">
        <f aca="false">U83-S83</f>
        <v>-0.0645754919389066</v>
      </c>
      <c r="AG83" s="13" t="n">
        <v>36094</v>
      </c>
      <c r="AH83" s="16" t="n">
        <v>0.00387762343962942</v>
      </c>
      <c r="AI83" s="16" t="n">
        <v>-0.0134014329634389</v>
      </c>
      <c r="AW83" s="16" t="n">
        <v>59</v>
      </c>
      <c r="AX83" s="16" t="n">
        <v>0.00574347325900534</v>
      </c>
      <c r="AY83" s="16" t="n">
        <v>-0.0576804858243093</v>
      </c>
      <c r="AZ83" s="0"/>
      <c r="BA83" s="0"/>
      <c r="BB83" s="0"/>
      <c r="BC83" s="0"/>
      <c r="BD83" s="0"/>
      <c r="BE83" s="0"/>
      <c r="BO83" s="13" t="n">
        <v>36094</v>
      </c>
      <c r="BP83" s="16" t="n">
        <v>0.00591337666568169</v>
      </c>
      <c r="BQ83" s="16" t="n">
        <v>-0.0154371861894912</v>
      </c>
      <c r="CE83" s="16" t="n">
        <v>59</v>
      </c>
      <c r="CF83" s="16" t="n">
        <v>0.00572904848215678</v>
      </c>
      <c r="CG83" s="16" t="n">
        <v>-0.0576660610474607</v>
      </c>
      <c r="CW83" s="13" t="n">
        <v>36612</v>
      </c>
      <c r="CX83" s="16" t="n">
        <v>-9.77793436402551E-005</v>
      </c>
      <c r="CY83" s="16" t="n">
        <v>0.0461047237880847</v>
      </c>
    </row>
    <row r="84" customFormat="false" ht="12.75" hidden="false" customHeight="false" outlineLevel="0" collapsed="false">
      <c r="A84" s="13" t="n">
        <v>36126</v>
      </c>
      <c r="B84" s="1" t="n">
        <v>4.40899991989136</v>
      </c>
      <c r="C84" s="21" t="n">
        <v>2016.40002441406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1" t="n">
        <f aca="false">VLOOKUP($F84,$A$2:$D$505,3,FALSE())</f>
        <v>4784</v>
      </c>
      <c r="I84" s="1" t="n">
        <f aca="false">VLOOKUP($F84,$A$2:$D$505,4,FALSE())</f>
        <v>69</v>
      </c>
      <c r="K84" s="13" t="n">
        <v>36126</v>
      </c>
      <c r="L84" s="1" t="n">
        <f aca="false">B83/100/250</f>
        <v>0.000178600006103516</v>
      </c>
      <c r="M84" s="1" t="n">
        <f aca="false">(C84-C83)/C83</f>
        <v>0.0157163379052926</v>
      </c>
      <c r="N84" s="1" t="n">
        <f aca="false">(D84-D83)/D83</f>
        <v>-0.0136517529533213</v>
      </c>
      <c r="O84" s="1" t="n">
        <f aca="false">M84-L84</f>
        <v>0.0155377378991891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0.0513592961658819</v>
      </c>
      <c r="U84" s="1" t="n">
        <f aca="false">(I84-I83)/I83</f>
        <v>0.0544412607449857</v>
      </c>
      <c r="V84" s="1" t="n">
        <f aca="false">T84-S84</f>
        <v>0.0502750653944504</v>
      </c>
      <c r="W84" s="1" t="n">
        <f aca="false">U84-S84</f>
        <v>0.0533570299735541</v>
      </c>
      <c r="AG84" s="13" t="n">
        <v>36095</v>
      </c>
      <c r="AH84" s="16" t="n">
        <v>-0.000893777796526808</v>
      </c>
      <c r="AI84" s="16" t="n">
        <v>0.0045091571300229</v>
      </c>
      <c r="AW84" s="16" t="n">
        <v>60</v>
      </c>
      <c r="AX84" s="16" t="n">
        <v>-0.0177759331295958</v>
      </c>
      <c r="AY84" s="16" t="n">
        <v>0.0168763177501156</v>
      </c>
      <c r="AZ84" s="0"/>
      <c r="BA84" s="0"/>
      <c r="BB84" s="0"/>
      <c r="BC84" s="0"/>
      <c r="BD84" s="0"/>
      <c r="BE84" s="0"/>
      <c r="BO84" s="13" t="n">
        <v>36095</v>
      </c>
      <c r="BP84" s="16" t="n">
        <v>-0.00136301135181686</v>
      </c>
      <c r="BQ84" s="16" t="n">
        <v>0.00497839068531295</v>
      </c>
      <c r="CE84" s="16" t="n">
        <v>60</v>
      </c>
      <c r="CF84" s="16" t="n">
        <v>-0.017731288738109</v>
      </c>
      <c r="CG84" s="16" t="n">
        <v>0.0168316733586288</v>
      </c>
      <c r="CW84" s="13" t="n">
        <v>36613</v>
      </c>
      <c r="CX84" s="16" t="n">
        <v>-0.00271203753048565</v>
      </c>
      <c r="CY84" s="16" t="n">
        <v>-0.0304829832164023</v>
      </c>
    </row>
    <row r="85" customFormat="false" ht="12.75" hidden="false" customHeight="false" outlineLevel="0" collapsed="false">
      <c r="A85" s="13" t="n">
        <v>36129</v>
      </c>
      <c r="B85" s="1" t="n">
        <v>4.3899998664856</v>
      </c>
      <c r="C85" s="21" t="n">
        <v>1949.5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1" t="n">
        <f aca="false">VLOOKUP($F85,$A$2:$D$505,3,FALSE())</f>
        <v>4897.2001953125</v>
      </c>
      <c r="I85" s="1" t="n">
        <f aca="false">VLOOKUP($F85,$A$2:$D$505,4,FALSE())</f>
        <v>67.1875</v>
      </c>
      <c r="K85" s="13" t="n">
        <v>36129</v>
      </c>
      <c r="L85" s="1" t="n">
        <f aca="false">B84/100/250</f>
        <v>0.000176359996795654</v>
      </c>
      <c r="M85" s="1" t="n">
        <f aca="false">(C85-C84)/C84</f>
        <v>-0.0331779525907825</v>
      </c>
      <c r="N85" s="1" t="n">
        <f aca="false">(D85-D84)/D84</f>
        <v>-0.0311508033863147</v>
      </c>
      <c r="O85" s="1" t="n">
        <f aca="false">M85-L85</f>
        <v>-0.0333543125875782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0.023662248184051</v>
      </c>
      <c r="U85" s="1" t="n">
        <f aca="false">(I85-I84)/I84</f>
        <v>-0.026268115942029</v>
      </c>
      <c r="V85" s="1" t="n">
        <f aca="false">T85-S85</f>
        <v>0.0225878251276686</v>
      </c>
      <c r="W85" s="1" t="n">
        <f aca="false">U85-S85</f>
        <v>-0.0273425389984114</v>
      </c>
      <c r="AG85" s="13" t="n">
        <v>36096</v>
      </c>
      <c r="AH85" s="16" t="n">
        <v>0.00242221974759639</v>
      </c>
      <c r="AI85" s="16" t="n">
        <v>-0.0132101351362832</v>
      </c>
      <c r="AW85" s="16" t="n">
        <v>61</v>
      </c>
      <c r="AX85" s="16" t="n">
        <v>0.0177622099360479</v>
      </c>
      <c r="AY85" s="16" t="n">
        <v>-0.0471455302697107</v>
      </c>
      <c r="AZ85" s="0"/>
      <c r="BA85" s="0"/>
      <c r="BB85" s="0"/>
      <c r="BC85" s="0"/>
      <c r="BD85" s="0"/>
      <c r="BE85" s="0"/>
      <c r="BO85" s="13" t="n">
        <v>36096</v>
      </c>
      <c r="BP85" s="16" t="n">
        <v>0.00369388568993146</v>
      </c>
      <c r="BQ85" s="16" t="n">
        <v>-0.0144818010786183</v>
      </c>
      <c r="CE85" s="16" t="n">
        <v>61</v>
      </c>
      <c r="CF85" s="16" t="n">
        <v>0.0177176000104662</v>
      </c>
      <c r="CG85" s="16" t="n">
        <v>-0.047100920344129</v>
      </c>
      <c r="CW85" s="13" t="n">
        <v>36614</v>
      </c>
      <c r="CX85" s="16" t="n">
        <v>-0.00422095457931592</v>
      </c>
      <c r="CY85" s="16" t="n">
        <v>0.0548647314033503</v>
      </c>
    </row>
    <row r="86" customFormat="false" ht="12.75" hidden="false" customHeight="false" outlineLevel="0" collapsed="false">
      <c r="A86" s="13" t="n">
        <v>36130</v>
      </c>
      <c r="B86" s="1" t="n">
        <v>4.38399982452393</v>
      </c>
      <c r="C86" s="21" t="n">
        <v>2003.69995117188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1" t="n">
        <f aca="false">VLOOKUP($F86,$A$2:$D$505,3,FALSE())</f>
        <v>4582.60009765625</v>
      </c>
      <c r="I86" s="1" t="n">
        <f aca="false">VLOOKUP($F86,$A$2:$D$505,4,FALSE())</f>
        <v>68.4375</v>
      </c>
      <c r="K86" s="13" t="n">
        <v>36130</v>
      </c>
      <c r="L86" s="1" t="n">
        <f aca="false">B85/100/250</f>
        <v>0.000175599994659424</v>
      </c>
      <c r="M86" s="1" t="n">
        <f aca="false">(C86-C85)/C85</f>
        <v>0.0278019754664658</v>
      </c>
      <c r="N86" s="1" t="n">
        <f aca="false">(D86-D85)/D85</f>
        <v>0.00358094714936756</v>
      </c>
      <c r="O86" s="1" t="n">
        <f aca="false">M86-L86</f>
        <v>0.0276263754718063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-0.0642408080350439</v>
      </c>
      <c r="U86" s="1" t="n">
        <f aca="false">(I86-I85)/I85</f>
        <v>0.0186046511627907</v>
      </c>
      <c r="V86" s="1" t="n">
        <f aca="false">T86-S86</f>
        <v>-0.0653277311024303</v>
      </c>
      <c r="W86" s="1" t="n">
        <f aca="false">U86-S86</f>
        <v>0.0175177280954044</v>
      </c>
      <c r="AG86" s="13" t="n">
        <v>36097</v>
      </c>
      <c r="AH86" s="16" t="n">
        <v>0.00240689129835452</v>
      </c>
      <c r="AI86" s="16" t="n">
        <v>0.00727833872585856</v>
      </c>
      <c r="AW86" s="16" t="n">
        <v>62</v>
      </c>
      <c r="AX86" s="16" t="n">
        <v>0.00172124489197064</v>
      </c>
      <c r="AY86" s="16" t="n">
        <v>0.0087797911943472</v>
      </c>
      <c r="AZ86" s="0"/>
      <c r="BA86" s="0"/>
      <c r="BB86" s="0"/>
      <c r="BC86" s="0"/>
      <c r="BD86" s="0"/>
      <c r="BE86" s="0"/>
      <c r="BO86" s="13" t="n">
        <v>36097</v>
      </c>
      <c r="BP86" s="16" t="n">
        <v>0.00367050980119981</v>
      </c>
      <c r="BQ86" s="16" t="n">
        <v>0.00601472022301326</v>
      </c>
      <c r="CE86" s="16" t="n">
        <v>62</v>
      </c>
      <c r="CF86" s="16" t="n">
        <v>0.00171692197231057</v>
      </c>
      <c r="CG86" s="16" t="n">
        <v>0.00878411411400726</v>
      </c>
      <c r="CW86" s="13" t="n">
        <v>36615</v>
      </c>
      <c r="CX86" s="16" t="n">
        <v>-0.00433718657815536</v>
      </c>
      <c r="CY86" s="16" t="n">
        <v>-0.0536693493695571</v>
      </c>
    </row>
    <row r="87" customFormat="false" ht="12.75" hidden="false" customHeight="false" outlineLevel="0" collapsed="false">
      <c r="A87" s="13" t="n">
        <v>36131</v>
      </c>
      <c r="B87" s="1" t="n">
        <v>4.36499977111816</v>
      </c>
      <c r="C87" s="21" t="n">
        <v>1995.19995117188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1" t="n">
        <f aca="false">VLOOKUP($F87,$A$2:$D$505,3,FALSE())</f>
        <v>4864.7001953125</v>
      </c>
      <c r="I87" s="1" t="n">
        <f aca="false">VLOOKUP($F87,$A$2:$D$505,4,FALSE())</f>
        <v>75.0625</v>
      </c>
      <c r="K87" s="13" t="n">
        <v>36131</v>
      </c>
      <c r="L87" s="1" t="n">
        <f aca="false">B86/100/250</f>
        <v>0.000175359992980957</v>
      </c>
      <c r="M87" s="1" t="n">
        <f aca="false">(C87-C86)/C86</f>
        <v>-0.0042421521221422</v>
      </c>
      <c r="N87" s="1" t="n">
        <f aca="false">(D87-D86)/D86</f>
        <v>-0.0166071971712971</v>
      </c>
      <c r="O87" s="1" t="n">
        <f aca="false">M87-L87</f>
        <v>-0.00441751211512316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0.0615589603379376</v>
      </c>
      <c r="U87" s="1" t="n">
        <f aca="false">(I87-I86)/I86</f>
        <v>0.0968036529680365</v>
      </c>
      <c r="V87" s="1" t="n">
        <f aca="false">T87-S87</f>
        <v>0.0604662679994343</v>
      </c>
      <c r="W87" s="1" t="n">
        <f aca="false">U87-S87</f>
        <v>0.0957109606295332</v>
      </c>
      <c r="AG87" s="13" t="n">
        <v>36098</v>
      </c>
      <c r="AH87" s="16" t="n">
        <v>0.00170671826646799</v>
      </c>
      <c r="AI87" s="16" t="n">
        <v>0.0102836894073929</v>
      </c>
      <c r="AW87" s="16" t="n">
        <v>63</v>
      </c>
      <c r="AX87" s="16" t="n">
        <v>-0.0253477719000325</v>
      </c>
      <c r="AY87" s="16" t="n">
        <v>0.0356876059051124</v>
      </c>
      <c r="AZ87" s="0"/>
      <c r="BA87" s="0"/>
      <c r="BB87" s="0"/>
      <c r="BC87" s="0"/>
      <c r="BD87" s="0"/>
      <c r="BE87" s="0"/>
      <c r="BO87" s="13" t="n">
        <v>36098</v>
      </c>
      <c r="BP87" s="16" t="n">
        <v>0.00260274576140612</v>
      </c>
      <c r="BQ87" s="16" t="n">
        <v>0.00938766191245479</v>
      </c>
      <c r="CE87" s="16" t="n">
        <v>63</v>
      </c>
      <c r="CF87" s="16" t="n">
        <v>-0.0252841107777851</v>
      </c>
      <c r="CG87" s="16" t="n">
        <v>0.035623944782865</v>
      </c>
      <c r="CW87" s="13" t="n">
        <v>36616</v>
      </c>
      <c r="CX87" s="16" t="n">
        <v>0.00278199380516892</v>
      </c>
      <c r="CY87" s="16" t="n">
        <v>0.0362466271835561</v>
      </c>
    </row>
    <row r="88" customFormat="false" ht="12.75" hidden="false" customHeight="false" outlineLevel="0" collapsed="false">
      <c r="A88" s="13" t="n">
        <v>36132</v>
      </c>
      <c r="B88" s="1" t="n">
        <v>4.33500003814697</v>
      </c>
      <c r="C88" s="21" t="n">
        <v>1954.30004882813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1" t="n">
        <f aca="false">VLOOKUP($F88,$A$2:$D$505,3,FALSE())</f>
        <v>4644.60009765625</v>
      </c>
      <c r="I88" s="1" t="n">
        <f aca="false">VLOOKUP($F88,$A$2:$D$505,4,FALSE())</f>
        <v>76.5</v>
      </c>
      <c r="K88" s="13" t="n">
        <v>36132</v>
      </c>
      <c r="L88" s="1" t="n">
        <f aca="false">B87/100/250</f>
        <v>0.000174599990844727</v>
      </c>
      <c r="M88" s="1" t="n">
        <f aca="false">(C88-C87)/C87</f>
        <v>-0.020499149631458</v>
      </c>
      <c r="N88" s="1" t="n">
        <f aca="false">(D88-D87)/D87</f>
        <v>0.00119661619645385</v>
      </c>
      <c r="O88" s="1" t="n">
        <f aca="false">M88-L88</f>
        <v>-0.0206737496223027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-0.0452443293151617</v>
      </c>
      <c r="U88" s="1" t="n">
        <f aca="false">(I88-I87)/I87</f>
        <v>0.019150707743547</v>
      </c>
      <c r="V88" s="1" t="n">
        <f aca="false">T88-S88</f>
        <v>-0.0463472139562221</v>
      </c>
      <c r="W88" s="1" t="n">
        <f aca="false">U88-S88</f>
        <v>0.0180478231024866</v>
      </c>
      <c r="AG88" s="13" t="n">
        <v>36101</v>
      </c>
      <c r="AH88" s="16" t="n">
        <v>0.00352912420383039</v>
      </c>
      <c r="AI88" s="16" t="n">
        <v>0.014252861110706</v>
      </c>
      <c r="AW88" s="16" t="n">
        <v>64</v>
      </c>
      <c r="AX88" s="16" t="n">
        <v>0.0174880940977779</v>
      </c>
      <c r="AY88" s="16" t="n">
        <v>-0.0582552804878524</v>
      </c>
      <c r="AZ88" s="0"/>
      <c r="BA88" s="0"/>
      <c r="BB88" s="0"/>
      <c r="BC88" s="0"/>
      <c r="BD88" s="0"/>
      <c r="BE88" s="0"/>
      <c r="BO88" s="13" t="n">
        <v>36101</v>
      </c>
      <c r="BP88" s="16" t="n">
        <v>0.00538191524838151</v>
      </c>
      <c r="BQ88" s="16" t="n">
        <v>0.0124000700661549</v>
      </c>
      <c r="CE88" s="16" t="n">
        <v>64</v>
      </c>
      <c r="CF88" s="16" t="n">
        <v>0.0174441726162124</v>
      </c>
      <c r="CG88" s="16" t="n">
        <v>-0.0582113590062869</v>
      </c>
      <c r="CW88" s="13" t="n">
        <v>36619</v>
      </c>
      <c r="CX88" s="16" t="n">
        <v>-0.00823513193135629</v>
      </c>
      <c r="CY88" s="16" t="n">
        <v>-0.00929408342757527</v>
      </c>
    </row>
    <row r="89" customFormat="false" ht="12.75" hidden="false" customHeight="false" outlineLevel="0" collapsed="false">
      <c r="A89" s="13" t="n">
        <v>36133</v>
      </c>
      <c r="B89" s="1" t="n">
        <v>4.37200021743774</v>
      </c>
      <c r="C89" s="21" t="n">
        <v>2003.09997558594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1" t="n">
        <f aca="false">VLOOKUP($F89,$A$2:$D$505,3,FALSE())</f>
        <v>4169.2001953125</v>
      </c>
      <c r="I89" s="1" t="n">
        <f aca="false">VLOOKUP($F89,$A$2:$D$505,4,FALSE())</f>
        <v>66.5625</v>
      </c>
      <c r="K89" s="13" t="n">
        <v>36133</v>
      </c>
      <c r="L89" s="1" t="n">
        <f aca="false">B88/100/250</f>
        <v>0.000173400001525879</v>
      </c>
      <c r="M89" s="1" t="n">
        <f aca="false">(C89-C88)/C88</f>
        <v>0.0249705395991137</v>
      </c>
      <c r="N89" s="1" t="n">
        <f aca="false">(D89-D88)/D88</f>
        <v>0.055421686746988</v>
      </c>
      <c r="O89" s="1" t="n">
        <f aca="false">M89-L89</f>
        <v>0.0247971395975878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-0.102355400324701</v>
      </c>
      <c r="U89" s="1" t="n">
        <f aca="false">(I89-I88)/I88</f>
        <v>-0.129901960784314</v>
      </c>
      <c r="V89" s="1" t="n">
        <f aca="false">T89-S89</f>
        <v>-0.103454823403091</v>
      </c>
      <c r="W89" s="1" t="n">
        <f aca="false">U89-S89</f>
        <v>-0.131001383862704</v>
      </c>
      <c r="AG89" s="13" t="n">
        <v>36102</v>
      </c>
      <c r="AH89" s="16" t="n">
        <v>-0.00146584528347692</v>
      </c>
      <c r="AI89" s="16" t="n">
        <v>0.0270767826816712</v>
      </c>
      <c r="AW89" s="16" t="n">
        <v>65</v>
      </c>
      <c r="AX89" s="16" t="n">
        <v>0.0231999663990308</v>
      </c>
      <c r="AY89" s="16" t="n">
        <v>-0.00923497787201754</v>
      </c>
      <c r="AZ89" s="0"/>
      <c r="BA89" s="0"/>
      <c r="BB89" s="0"/>
      <c r="BC89" s="0"/>
      <c r="BD89" s="0"/>
      <c r="BE89" s="0"/>
      <c r="BO89" s="13" t="n">
        <v>36102</v>
      </c>
      <c r="BP89" s="16" t="n">
        <v>-0.0022354144051802</v>
      </c>
      <c r="BQ89" s="16" t="n">
        <v>0.0278463518033745</v>
      </c>
      <c r="CE89" s="16" t="n">
        <v>65</v>
      </c>
      <c r="CF89" s="16" t="n">
        <v>0.023141699506663</v>
      </c>
      <c r="CG89" s="16" t="n">
        <v>-0.0091767109796497</v>
      </c>
      <c r="CW89" s="13" t="n">
        <v>36620</v>
      </c>
      <c r="CX89" s="16" t="n">
        <v>-0.00190985056151437</v>
      </c>
      <c r="CY89" s="16" t="n">
        <v>-0.108540446804671</v>
      </c>
    </row>
    <row r="90" customFormat="false" ht="12.75" hidden="false" customHeight="false" outlineLevel="0" collapsed="false">
      <c r="A90" s="13" t="n">
        <v>36136</v>
      </c>
      <c r="B90" s="1" t="n">
        <v>4.37599992752075</v>
      </c>
      <c r="C90" s="21" t="n">
        <v>2040.59997558594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1" t="n">
        <f aca="false">VLOOKUP($F90,$A$2:$D$505,3,FALSE())</f>
        <v>3769.60009765625</v>
      </c>
      <c r="I90" s="1" t="n">
        <f aca="false">VLOOKUP($F90,$A$2:$D$505,4,FALSE())</f>
        <v>71.125</v>
      </c>
      <c r="K90" s="13" t="n">
        <v>36136</v>
      </c>
      <c r="L90" s="1" t="n">
        <f aca="false">B89/100/250</f>
        <v>0.00017488000869751</v>
      </c>
      <c r="M90" s="1" t="n">
        <f aca="false">(C90-C89)/C89</f>
        <v>0.0187209827053344</v>
      </c>
      <c r="N90" s="1" t="n">
        <f aca="false">(D90-D89)/D89</f>
        <v>-0.0125479502220676</v>
      </c>
      <c r="O90" s="1" t="n">
        <f aca="false">M90-L90</f>
        <v>0.0185461026966368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-0.0958457447319337</v>
      </c>
      <c r="U90" s="1" t="n">
        <f aca="false">(I90-I89)/I89</f>
        <v>0.0685446009389671</v>
      </c>
      <c r="V90" s="1" t="n">
        <f aca="false">T90-S90</f>
        <v>-0.0969415139538998</v>
      </c>
      <c r="W90" s="1" t="n">
        <f aca="false">U90-S90</f>
        <v>0.0674488317170011</v>
      </c>
      <c r="AG90" s="13" t="n">
        <v>36103</v>
      </c>
      <c r="AH90" s="16" t="n">
        <v>0.00414486005835651</v>
      </c>
      <c r="AI90" s="16" t="n">
        <v>0.0151421435548781</v>
      </c>
      <c r="AW90" s="16" t="n">
        <v>66</v>
      </c>
      <c r="AX90" s="16" t="n">
        <v>0.0183566936493947</v>
      </c>
      <c r="AY90" s="16" t="n">
        <v>0.00683325103909635</v>
      </c>
      <c r="AZ90" s="0"/>
      <c r="BA90" s="0"/>
      <c r="BB90" s="0"/>
      <c r="BC90" s="0"/>
      <c r="BD90" s="0"/>
      <c r="BE90" s="0"/>
      <c r="BO90" s="13" t="n">
        <v>36103</v>
      </c>
      <c r="BP90" s="16" t="n">
        <v>0.00632091257266174</v>
      </c>
      <c r="BQ90" s="16" t="n">
        <v>0.0129660910405729</v>
      </c>
      <c r="CE90" s="16" t="n">
        <v>66</v>
      </c>
      <c r="CF90" s="16" t="n">
        <v>0.0183105906734377</v>
      </c>
      <c r="CG90" s="16" t="n">
        <v>0.00687935401505339</v>
      </c>
      <c r="CW90" s="13" t="n">
        <v>36621</v>
      </c>
      <c r="CX90" s="16" t="n">
        <v>0.000530267345355289</v>
      </c>
      <c r="CY90" s="16" t="n">
        <v>0.0166617097320086</v>
      </c>
    </row>
    <row r="91" customFormat="false" ht="12.75" hidden="false" customHeight="false" outlineLevel="0" collapsed="false">
      <c r="A91" s="13" t="n">
        <v>36137</v>
      </c>
      <c r="B91" s="1" t="n">
        <v>4.30900001525879</v>
      </c>
      <c r="C91" s="21" t="n">
        <v>2034.69995117188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1" t="n">
        <f aca="false">VLOOKUP($F91,$A$2:$D$505,3,FALSE())</f>
        <v>3706.39990234375</v>
      </c>
      <c r="I91" s="1" t="n">
        <f aca="false">VLOOKUP($F91,$A$2:$D$505,4,FALSE())</f>
        <v>70.5</v>
      </c>
      <c r="K91" s="13" t="n">
        <v>36137</v>
      </c>
      <c r="L91" s="1" t="n">
        <f aca="false">B90/100/250</f>
        <v>0.00017503999710083</v>
      </c>
      <c r="M91" s="1" t="n">
        <f aca="false">(C91-C90)/C90</f>
        <v>-0.00289131847723774</v>
      </c>
      <c r="N91" s="1" t="n">
        <f aca="false">(D91-D90)/D90</f>
        <v>0.00462423471265161</v>
      </c>
      <c r="O91" s="1" t="n">
        <f aca="false">M91-L91</f>
        <v>-0.00306635847433857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-0.0167657559622292</v>
      </c>
      <c r="U91" s="1" t="n">
        <f aca="false">(I91-I90)/I90</f>
        <v>-0.00878734622144113</v>
      </c>
      <c r="V91" s="1" t="n">
        <f aca="false">T91-S91</f>
        <v>-0.0178547944443083</v>
      </c>
      <c r="W91" s="1" t="n">
        <f aca="false">U91-S91</f>
        <v>-0.00987638470352027</v>
      </c>
      <c r="AG91" s="13" t="n">
        <v>36104</v>
      </c>
      <c r="AH91" s="16" t="n">
        <v>0.00157507082087208</v>
      </c>
      <c r="AI91" s="16" t="n">
        <v>-0.00380224231307698</v>
      </c>
      <c r="AW91" s="16" t="n">
        <v>67</v>
      </c>
      <c r="AX91" s="16" t="n">
        <v>0.0208700076391894</v>
      </c>
      <c r="AY91" s="16" t="n">
        <v>0.024337374812475</v>
      </c>
      <c r="AZ91" s="0"/>
      <c r="BA91" s="0"/>
      <c r="BB91" s="0"/>
      <c r="BC91" s="0"/>
      <c r="BD91" s="0"/>
      <c r="BE91" s="0"/>
      <c r="BO91" s="13" t="n">
        <v>36104</v>
      </c>
      <c r="BP91" s="16" t="n">
        <v>0.00240198337562947</v>
      </c>
      <c r="BQ91" s="16" t="n">
        <v>-0.00462915486783437</v>
      </c>
      <c r="CE91" s="16" t="n">
        <v>67</v>
      </c>
      <c r="CF91" s="16" t="n">
        <v>0.0208175924559985</v>
      </c>
      <c r="CG91" s="16" t="n">
        <v>0.0243897899956659</v>
      </c>
      <c r="CW91" s="13" t="n">
        <v>36622</v>
      </c>
      <c r="CX91" s="16" t="n">
        <v>0.00254260434363581</v>
      </c>
      <c r="CY91" s="16" t="n">
        <v>0.0181146726516694</v>
      </c>
    </row>
    <row r="92" customFormat="false" ht="12.75" hidden="false" customHeight="false" outlineLevel="0" collapsed="false">
      <c r="A92" s="13" t="n">
        <v>36138</v>
      </c>
      <c r="B92" s="1" t="n">
        <v>4.30999994277954</v>
      </c>
      <c r="C92" s="21" t="n">
        <v>2050.39990234375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1" t="n">
        <f aca="false">VLOOKUP($F92,$A$2:$D$505,3,FALSE())</f>
        <v>3630</v>
      </c>
      <c r="I92" s="1" t="n">
        <f aca="false">VLOOKUP($F92,$A$2:$D$505,4,FALSE())</f>
        <v>72.9375</v>
      </c>
      <c r="K92" s="13" t="n">
        <v>36138</v>
      </c>
      <c r="L92" s="1" t="n">
        <f aca="false">B91/100/250</f>
        <v>0.000172360000610352</v>
      </c>
      <c r="M92" s="1" t="n">
        <f aca="false">(C92-C91)/C91</f>
        <v>0.00771610141477258</v>
      </c>
      <c r="N92" s="1" t="n">
        <f aca="false">(D92-D91)/D91</f>
        <v>0.0023014747966807</v>
      </c>
      <c r="O92" s="1" t="n">
        <f aca="false">M92-L92</f>
        <v>0.00754374141416223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-0.0206129679356613</v>
      </c>
      <c r="U92" s="1" t="n">
        <f aca="false">(I92-I91)/I91</f>
        <v>0.0345744680851064</v>
      </c>
      <c r="V92" s="1" t="n">
        <f aca="false">T92-S92</f>
        <v>-0.0216983525613163</v>
      </c>
      <c r="W92" s="1" t="n">
        <f aca="false">U92-S92</f>
        <v>0.0334890834594514</v>
      </c>
      <c r="AG92" s="13" t="n">
        <v>36105</v>
      </c>
      <c r="AH92" s="16" t="n">
        <v>0.00223016610012595</v>
      </c>
      <c r="AI92" s="16" t="n">
        <v>-0.00556945671902243</v>
      </c>
      <c r="AW92" s="16" t="n">
        <v>68</v>
      </c>
      <c r="AX92" s="16" t="n">
        <v>0.0052070978678361</v>
      </c>
      <c r="AY92" s="16" t="n">
        <v>-0.143263236867236</v>
      </c>
      <c r="AZ92" s="0"/>
      <c r="BA92" s="0"/>
      <c r="BB92" s="0"/>
      <c r="BC92" s="0"/>
      <c r="BD92" s="0"/>
      <c r="BE92" s="0"/>
      <c r="BO92" s="13" t="n">
        <v>36105</v>
      </c>
      <c r="BP92" s="16" t="n">
        <v>0.0034010038319604</v>
      </c>
      <c r="BQ92" s="16" t="n">
        <v>-0.00674029445085689</v>
      </c>
      <c r="CE92" s="16" t="n">
        <v>68</v>
      </c>
      <c r="CF92" s="16" t="n">
        <v>0.00519402020186902</v>
      </c>
      <c r="CG92" s="16" t="n">
        <v>-0.143250159201269</v>
      </c>
      <c r="CW92" s="13" t="n">
        <v>36623</v>
      </c>
      <c r="CX92" s="16" t="n">
        <v>0.00452080165000765</v>
      </c>
      <c r="CY92" s="16" t="n">
        <v>0.047917100833893</v>
      </c>
    </row>
    <row r="93" customFormat="false" ht="12.75" hidden="false" customHeight="false" outlineLevel="0" collapsed="false">
      <c r="A93" s="13" t="n">
        <v>36139</v>
      </c>
      <c r="B93" s="1" t="n">
        <v>4.3600001335144</v>
      </c>
      <c r="C93" s="21" t="n">
        <v>2015.90002441406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1" t="n">
        <f aca="false">VLOOKUP($F93,$A$2:$D$505,3,FALSE())</f>
        <v>3707.30004882813</v>
      </c>
      <c r="I93" s="1" t="n">
        <f aca="false">VLOOKUP($F93,$A$2:$D$505,4,FALSE())</f>
        <v>74.625</v>
      </c>
      <c r="K93" s="13" t="n">
        <v>36139</v>
      </c>
      <c r="L93" s="1" t="n">
        <f aca="false">B92/100/250</f>
        <v>0.000172399997711182</v>
      </c>
      <c r="M93" s="1" t="n">
        <f aca="false">(C93-C92)/C92</f>
        <v>-0.0168259264401309</v>
      </c>
      <c r="N93" s="1" t="n">
        <f aca="false">(D93-D92)/D92</f>
        <v>-0.00459238034573891</v>
      </c>
      <c r="O93" s="1" t="n">
        <f aca="false">M93-L93</f>
        <v>-0.0169983264378421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0.0212947792914945</v>
      </c>
      <c r="U93" s="1" t="n">
        <f aca="false">(I93-I92)/I92</f>
        <v>0.0231362467866324</v>
      </c>
      <c r="V93" s="1" t="n">
        <f aca="false">T93-S93</f>
        <v>0.0202201639413581</v>
      </c>
      <c r="W93" s="1" t="n">
        <f aca="false">U93-S93</f>
        <v>0.022061631436496</v>
      </c>
      <c r="AG93" s="13" t="n">
        <v>36108</v>
      </c>
      <c r="AH93" s="16" t="n">
        <v>0.000511900183381793</v>
      </c>
      <c r="AI93" s="16" t="n">
        <v>0.0442805319077548</v>
      </c>
      <c r="AW93" s="16" t="n">
        <v>69</v>
      </c>
      <c r="AX93" s="16" t="n">
        <v>0.00088533536006415</v>
      </c>
      <c r="AY93" s="16" t="n">
        <v>0.0630599731022216</v>
      </c>
      <c r="AZ93" s="0"/>
      <c r="BA93" s="0"/>
      <c r="BB93" s="0"/>
      <c r="BC93" s="0"/>
      <c r="BD93" s="0"/>
      <c r="BE93" s="0"/>
      <c r="BO93" s="13" t="n">
        <v>36108</v>
      </c>
      <c r="BP93" s="16" t="n">
        <v>0.000780647901142606</v>
      </c>
      <c r="BQ93" s="16" t="n">
        <v>0.044011784189994</v>
      </c>
      <c r="CE93" s="16" t="n">
        <v>69</v>
      </c>
      <c r="CF93" s="16" t="n">
        <v>0.000883111833562126</v>
      </c>
      <c r="CG93" s="16" t="n">
        <v>0.0630621966287236</v>
      </c>
      <c r="CW93" s="13" t="n">
        <v>36626</v>
      </c>
      <c r="CX93" s="16" t="n">
        <v>-0.00626218803918411</v>
      </c>
      <c r="CY93" s="16" t="n">
        <v>-0.0112203294433334</v>
      </c>
    </row>
    <row r="94" customFormat="false" ht="12.75" hidden="false" customHeight="false" outlineLevel="0" collapsed="false">
      <c r="A94" s="13" t="n">
        <v>36140</v>
      </c>
      <c r="B94" s="1" t="n">
        <v>4.40000009536743</v>
      </c>
      <c r="C94" s="21" t="n">
        <v>2029.30004882813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1" t="n">
        <f aca="false">VLOOKUP($F94,$A$2:$D$505,3,FALSE())</f>
        <v>3384.69995117188</v>
      </c>
      <c r="I94" s="1" t="n">
        <f aca="false">VLOOKUP($F94,$A$2:$D$505,4,FALSE())</f>
        <v>74.75</v>
      </c>
      <c r="K94" s="13" t="n">
        <v>36140</v>
      </c>
      <c r="L94" s="1" t="n">
        <f aca="false">B93/100/250</f>
        <v>0.000174400005340576</v>
      </c>
      <c r="M94" s="1" t="n">
        <f aca="false">(C94-C93)/C93</f>
        <v>0.00664716714706987</v>
      </c>
      <c r="N94" s="1" t="n">
        <f aca="false">(D94-D93)/D93</f>
        <v>-0.00346939776878083</v>
      </c>
      <c r="O94" s="1" t="n">
        <f aca="false">M94-L94</f>
        <v>0.00647276714172929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-0.0870175311971912</v>
      </c>
      <c r="U94" s="1" t="n">
        <f aca="false">(I94-I93)/I93</f>
        <v>0.0016750418760469</v>
      </c>
      <c r="V94" s="1" t="n">
        <f aca="false">T94-S94</f>
        <v>-0.0881229158404525</v>
      </c>
      <c r="W94" s="1" t="n">
        <f aca="false">U94-S94</f>
        <v>0.000569657232785652</v>
      </c>
      <c r="AG94" s="13" t="n">
        <v>36109</v>
      </c>
      <c r="AH94" s="16" t="n">
        <v>0.00052200766306482</v>
      </c>
      <c r="AI94" s="16" t="n">
        <v>-0.032676072945787</v>
      </c>
      <c r="AW94" s="16" t="n">
        <v>70</v>
      </c>
      <c r="AX94" s="16" t="n">
        <v>0.0265891561287168</v>
      </c>
      <c r="AY94" s="16" t="n">
        <v>-0.0619420145435044</v>
      </c>
      <c r="AZ94" s="0"/>
      <c r="BA94" s="0"/>
      <c r="BB94" s="0"/>
      <c r="BC94" s="0"/>
      <c r="BD94" s="0"/>
      <c r="BE94" s="0"/>
      <c r="BO94" s="13" t="n">
        <v>36109</v>
      </c>
      <c r="BP94" s="16" t="n">
        <v>0.000796061810057953</v>
      </c>
      <c r="BQ94" s="16" t="n">
        <v>-0.0329501270927801</v>
      </c>
      <c r="CE94" s="16" t="n">
        <v>70</v>
      </c>
      <c r="CF94" s="16" t="n">
        <v>0.0265223772605212</v>
      </c>
      <c r="CG94" s="16" t="n">
        <v>-0.0618752356753088</v>
      </c>
      <c r="CW94" s="13" t="n">
        <v>36627</v>
      </c>
      <c r="CX94" s="16" t="n">
        <v>-0.00340653026919558</v>
      </c>
      <c r="CY94" s="16" t="n">
        <v>-0.0126077046062493</v>
      </c>
    </row>
    <row r="95" customFormat="false" ht="12.75" hidden="false" customHeight="false" outlineLevel="0" collapsed="false">
      <c r="A95" s="13" t="n">
        <v>36143</v>
      </c>
      <c r="B95" s="1" t="n">
        <v>4.39200019836426</v>
      </c>
      <c r="C95" s="21" t="n">
        <v>1966.90002441406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1" t="n">
        <f aca="false">VLOOKUP($F95,$A$2:$D$505,3,FALSE())</f>
        <v>3644.89990234375</v>
      </c>
      <c r="I95" s="1" t="n">
        <f aca="false">VLOOKUP($F95,$A$2:$D$505,4,FALSE())</f>
        <v>77.5</v>
      </c>
      <c r="K95" s="13" t="n">
        <v>36143</v>
      </c>
      <c r="L95" s="1" t="n">
        <f aca="false">B94/100/250</f>
        <v>0.000176000003814697</v>
      </c>
      <c r="M95" s="1" t="n">
        <f aca="false">(C95-C94)/C94</f>
        <v>-0.0307495308296558</v>
      </c>
      <c r="N95" s="1" t="n">
        <f aca="false">(D95-D94)/D94</f>
        <v>-0.00231481481481481</v>
      </c>
      <c r="O95" s="1" t="n">
        <f aca="false">M95-L95</f>
        <v>-0.0309255308334705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0.0768753375263845</v>
      </c>
      <c r="U95" s="1" t="n">
        <f aca="false">(I95-I94)/I94</f>
        <v>0.0367892976588629</v>
      </c>
      <c r="V95" s="1" t="n">
        <f aca="false">T95-S95</f>
        <v>0.0757353375315197</v>
      </c>
      <c r="W95" s="1" t="n">
        <f aca="false">U95-S95</f>
        <v>0.0356492976639981</v>
      </c>
      <c r="AG95" s="13" t="n">
        <v>36110</v>
      </c>
      <c r="AH95" s="16" t="n">
        <v>-0.000396202527646412</v>
      </c>
      <c r="AI95" s="16" t="n">
        <v>-0.0250830797350116</v>
      </c>
      <c r="AW95" s="16" t="n">
        <v>71</v>
      </c>
      <c r="AX95" s="16" t="n">
        <v>0.00351910737957669</v>
      </c>
      <c r="AY95" s="16" t="n">
        <v>0.0212360344347738</v>
      </c>
      <c r="AZ95" s="0"/>
      <c r="BA95" s="0"/>
      <c r="BB95" s="0"/>
      <c r="BC95" s="0"/>
      <c r="BD95" s="0"/>
      <c r="BE95" s="0"/>
      <c r="BO95" s="13" t="n">
        <v>36110</v>
      </c>
      <c r="BP95" s="16" t="n">
        <v>-0.000604208948688506</v>
      </c>
      <c r="BQ95" s="16" t="n">
        <v>-0.0248750733139695</v>
      </c>
      <c r="CE95" s="16" t="n">
        <v>71</v>
      </c>
      <c r="CF95" s="16" t="n">
        <v>0.00351026911458139</v>
      </c>
      <c r="CG95" s="16" t="n">
        <v>0.0212448726997691</v>
      </c>
      <c r="CW95" s="13" t="n">
        <v>36628</v>
      </c>
      <c r="CX95" s="16" t="n">
        <v>-0.00761224403516974</v>
      </c>
      <c r="CY95" s="16" t="n">
        <v>0.0365453362594012</v>
      </c>
    </row>
    <row r="96" customFormat="false" ht="12.75" hidden="false" customHeight="false" outlineLevel="0" collapsed="false">
      <c r="A96" s="13" t="n">
        <v>36144</v>
      </c>
      <c r="B96" s="1" t="n">
        <v>4.37799978256226</v>
      </c>
      <c r="C96" s="21" t="n">
        <v>2012.59997558594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1" t="n">
        <f aca="false">VLOOKUP($F96,$A$2:$D$505,3,FALSE())</f>
        <v>3270.60009765625</v>
      </c>
      <c r="I96" s="1" t="n">
        <f aca="false">VLOOKUP($F96,$A$2:$D$505,4,FALSE())</f>
        <v>67.4375</v>
      </c>
      <c r="K96" s="13" t="n">
        <v>36144</v>
      </c>
      <c r="L96" s="1" t="n">
        <f aca="false">B95/100/250</f>
        <v>0.00017568000793457</v>
      </c>
      <c r="M96" s="1" t="n">
        <f aca="false">(C96-C95)/C95</f>
        <v>0.023234506382951</v>
      </c>
      <c r="N96" s="1" t="n">
        <f aca="false">(D96-D95)/D95</f>
        <v>-0.00811137400757686</v>
      </c>
      <c r="O96" s="1" t="n">
        <f aca="false">M96-L96</f>
        <v>0.0230588263750164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-0.10269138102992</v>
      </c>
      <c r="U96" s="1" t="n">
        <f aca="false">(I96-I95)/I95</f>
        <v>-0.129838709677419</v>
      </c>
      <c r="V96" s="1" t="n">
        <f aca="false">T96-S96</f>
        <v>-0.103820227161758</v>
      </c>
      <c r="W96" s="1" t="n">
        <f aca="false">U96-S96</f>
        <v>-0.130967555809258</v>
      </c>
      <c r="AG96" s="13" t="n">
        <v>36111</v>
      </c>
      <c r="AH96" s="16" t="n">
        <v>-0.00125888701532389</v>
      </c>
      <c r="AI96" s="16" t="n">
        <v>-0.00101384025740339</v>
      </c>
      <c r="AW96" s="16" t="n">
        <v>72</v>
      </c>
      <c r="AX96" s="16" t="n">
        <v>0.0335216540595928</v>
      </c>
      <c r="AY96" s="16" t="n">
        <v>0.0424056536378501</v>
      </c>
      <c r="AZ96" s="0"/>
      <c r="BA96" s="0"/>
      <c r="BB96" s="0"/>
      <c r="BC96" s="0"/>
      <c r="BD96" s="0"/>
      <c r="BE96" s="0"/>
      <c r="BO96" s="13" t="n">
        <v>36111</v>
      </c>
      <c r="BP96" s="16" t="n">
        <v>-0.00191980299713099</v>
      </c>
      <c r="BQ96" s="16" t="n">
        <v>-0.000352924275596282</v>
      </c>
      <c r="CE96" s="16" t="n">
        <v>72</v>
      </c>
      <c r="CF96" s="16" t="n">
        <v>0.0334374641700262</v>
      </c>
      <c r="CG96" s="16" t="n">
        <v>0.0424898435274167</v>
      </c>
      <c r="CW96" s="13" t="n">
        <v>36629</v>
      </c>
      <c r="CX96" s="16" t="n">
        <v>-0.00265766353641171</v>
      </c>
      <c r="CY96" s="16" t="n">
        <v>0.0404432522886085</v>
      </c>
    </row>
    <row r="97" customFormat="false" ht="13.5" hidden="false" customHeight="false" outlineLevel="0" collapsed="false">
      <c r="A97" s="13" t="n">
        <v>36145</v>
      </c>
      <c r="B97" s="1" t="n">
        <v>4.33400011062622</v>
      </c>
      <c r="C97" s="21" t="n">
        <v>2009.30004882813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1" t="n">
        <f aca="false">VLOOKUP($F97,$A$2:$D$505,3,FALSE())</f>
        <v>3400.89990234375</v>
      </c>
      <c r="I97" s="1" t="n">
        <f aca="false">VLOOKUP($F97,$A$2:$D$505,4,FALSE())</f>
        <v>72.875</v>
      </c>
      <c r="K97" s="13" t="n">
        <v>36145</v>
      </c>
      <c r="L97" s="1" t="n">
        <f aca="false">B96/100/250</f>
        <v>0.00017511999130249</v>
      </c>
      <c r="M97" s="1" t="n">
        <f aca="false">(C97-C96)/C96</f>
        <v>-0.00163963370656992</v>
      </c>
      <c r="N97" s="1" t="n">
        <f aca="false">(D97-D96)/D96</f>
        <v>0.0315693005600691</v>
      </c>
      <c r="O97" s="1" t="n">
        <f aca="false">M97-L97</f>
        <v>-0.00181475369787241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0.0398397238417728</v>
      </c>
      <c r="U97" s="1" t="n">
        <f aca="false">(I97-I96)/I96</f>
        <v>0.0806302131603336</v>
      </c>
      <c r="V97" s="1" t="n">
        <f aca="false">T97-S97</f>
        <v>0.0387378007611817</v>
      </c>
      <c r="W97" s="1" t="n">
        <f aca="false">U97-S97</f>
        <v>0.0795282900797426</v>
      </c>
      <c r="AG97" s="13" t="n">
        <v>36112</v>
      </c>
      <c r="AH97" s="16" t="n">
        <v>-0.000353687392840373</v>
      </c>
      <c r="AI97" s="16" t="n">
        <v>-0.0144435841271269</v>
      </c>
      <c r="AW97" s="16" t="n">
        <v>73</v>
      </c>
      <c r="AX97" s="16" t="n">
        <v>0.00989424310650074</v>
      </c>
      <c r="AY97" s="16" t="n">
        <v>0.0651623288380008</v>
      </c>
      <c r="AZ97" s="0"/>
      <c r="BA97" s="0"/>
      <c r="BB97" s="0"/>
      <c r="BC97" s="0"/>
      <c r="BD97" s="0"/>
      <c r="BE97" s="0"/>
      <c r="BO97" s="13" t="n">
        <v>36112</v>
      </c>
      <c r="BP97" s="16" t="n">
        <v>-0.000539373358019503</v>
      </c>
      <c r="BQ97" s="16" t="n">
        <v>-0.0142578981619478</v>
      </c>
      <c r="CE97" s="17" t="n">
        <v>73</v>
      </c>
      <c r="CF97" s="17" t="n">
        <v>0.00986939363955617</v>
      </c>
      <c r="CG97" s="17" t="n">
        <v>0.0651871783049453</v>
      </c>
      <c r="CW97" s="13" t="n">
        <v>36630</v>
      </c>
      <c r="CX97" s="16" t="n">
        <v>-0.0104270221191754</v>
      </c>
      <c r="CY97" s="16" t="n">
        <v>-0.0446110811831108</v>
      </c>
    </row>
    <row r="98" customFormat="false" ht="12.75" hidden="false" customHeight="false" outlineLevel="0" collapsed="false">
      <c r="A98" s="13" t="n">
        <v>36146</v>
      </c>
      <c r="B98" s="1" t="n">
        <v>4.35500001907349</v>
      </c>
      <c r="C98" s="21" t="n">
        <v>2043.80004882813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1" t="n">
        <f aca="false">VLOOKUP($F98,$A$2:$D$505,3,FALSE())</f>
        <v>3839.19995117188</v>
      </c>
      <c r="I98" s="1" t="n">
        <f aca="false">VLOOKUP($F98,$A$2:$D$505,4,FALSE())</f>
        <v>71.375</v>
      </c>
      <c r="K98" s="13" t="n">
        <v>36146</v>
      </c>
      <c r="L98" s="1" t="n">
        <f aca="false">B97/100/250</f>
        <v>0.000173360004425049</v>
      </c>
      <c r="M98" s="1" t="n">
        <f aca="false">(C98-C97)/C97</f>
        <v>0.0171701583445047</v>
      </c>
      <c r="N98" s="1" t="n">
        <f aca="false">(D98-D97)/D97</f>
        <v>0.0136054421768707</v>
      </c>
      <c r="O98" s="1" t="n">
        <f aca="false">M98-L98</f>
        <v>0.0169967983400797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0.128877668091927</v>
      </c>
      <c r="U98" s="1" t="n">
        <f aca="false">(I98-I97)/I97</f>
        <v>-0.0205831903945112</v>
      </c>
      <c r="V98" s="1" t="n">
        <f aca="false">T98-S98</f>
        <v>0.127826706524122</v>
      </c>
      <c r="W98" s="1" t="n">
        <f aca="false">U98-S98</f>
        <v>-0.0216341519623165</v>
      </c>
      <c r="AG98" s="13" t="n">
        <v>36115</v>
      </c>
      <c r="AH98" s="16" t="n">
        <v>0.00156569899569808</v>
      </c>
      <c r="AI98" s="16" t="n">
        <v>0.0123070051422567</v>
      </c>
      <c r="AW98" s="16" t="n">
        <v>74</v>
      </c>
      <c r="AX98" s="16" t="n">
        <v>-0.0161709275672417</v>
      </c>
      <c r="AY98" s="16" t="n">
        <v>0.0310712511156925</v>
      </c>
      <c r="AZ98" s="0"/>
      <c r="BA98" s="0"/>
      <c r="BB98" s="0"/>
      <c r="BC98" s="0"/>
      <c r="BD98" s="0"/>
      <c r="BE98" s="0"/>
      <c r="BO98" s="13" t="n">
        <v>36115</v>
      </c>
      <c r="BP98" s="16" t="n">
        <v>0.00238769134001499</v>
      </c>
      <c r="BQ98" s="16" t="n">
        <v>0.0114850127979398</v>
      </c>
      <c r="CW98" s="13" t="n">
        <v>36633</v>
      </c>
      <c r="CX98" s="16" t="n">
        <v>0.00707524329454011</v>
      </c>
      <c r="CY98" s="16" t="n">
        <v>-0.0500859959827122</v>
      </c>
    </row>
    <row r="99" customFormat="false" ht="12.75" hidden="false" customHeight="false" outlineLevel="0" collapsed="false">
      <c r="A99" s="13" t="n">
        <v>36147</v>
      </c>
      <c r="B99" s="1" t="n">
        <v>4.38399982452393</v>
      </c>
      <c r="C99" s="21" t="n">
        <v>2086.10009765625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1" t="n">
        <f aca="false">VLOOKUP($F99,$A$2:$D$505,3,FALSE())</f>
        <v>3797.39990234375</v>
      </c>
      <c r="I99" s="1" t="n">
        <f aca="false">VLOOKUP($F99,$A$2:$D$505,4,FALSE())</f>
        <v>72</v>
      </c>
      <c r="K99" s="13" t="n">
        <v>36147</v>
      </c>
      <c r="L99" s="1" t="n">
        <f aca="false">B98/100/250</f>
        <v>0.000174200000762939</v>
      </c>
      <c r="M99" s="1" t="n">
        <f aca="false">(C99-C98)/C98</f>
        <v>0.0206967647605151</v>
      </c>
      <c r="N99" s="1" t="n">
        <f aca="false">(D99-D98)/D98</f>
        <v>0.00447427293064877</v>
      </c>
      <c r="O99" s="1" t="n">
        <f aca="false">M99-L99</f>
        <v>0.0205225647597522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-0.0108876977911416</v>
      </c>
      <c r="U99" s="1" t="n">
        <f aca="false">(I99-I98)/I98</f>
        <v>0.00875656742556918</v>
      </c>
      <c r="V99" s="1" t="n">
        <f aca="false">T99-S99</f>
        <v>-0.0119934670219108</v>
      </c>
      <c r="W99" s="1" t="n">
        <f aca="false">U99-S99</f>
        <v>0.00765079819479995</v>
      </c>
      <c r="AG99" s="13" t="n">
        <v>36116</v>
      </c>
      <c r="AH99" s="16" t="n">
        <v>0.0019172056153527</v>
      </c>
      <c r="AI99" s="16" t="n">
        <v>-0.0178805720500392</v>
      </c>
      <c r="AW99" s="16" t="n">
        <v>75</v>
      </c>
      <c r="AX99" s="16" t="n">
        <v>-0.00315626031573502</v>
      </c>
      <c r="AY99" s="16" t="n">
        <v>0.172597536529241</v>
      </c>
      <c r="AZ99" s="0"/>
      <c r="BA99" s="0"/>
      <c r="BB99" s="0"/>
      <c r="BC99" s="0"/>
      <c r="BD99" s="0"/>
      <c r="BE99" s="0"/>
      <c r="BO99" s="13" t="n">
        <v>36116</v>
      </c>
      <c r="BP99" s="16" t="n">
        <v>0.00292373901840866</v>
      </c>
      <c r="BQ99" s="16" t="n">
        <v>-0.0188871054530951</v>
      </c>
      <c r="CW99" s="13" t="n">
        <v>36634</v>
      </c>
      <c r="CX99" s="16" t="n">
        <v>0.00775180739029795</v>
      </c>
      <c r="CY99" s="16" t="n">
        <v>0.0109747843700017</v>
      </c>
    </row>
    <row r="100" customFormat="false" ht="12.75" hidden="false" customHeight="false" outlineLevel="0" collapsed="false">
      <c r="A100" s="13" t="n">
        <v>36150</v>
      </c>
      <c r="B100" s="1" t="n">
        <v>4.40399980545044</v>
      </c>
      <c r="C100" s="21" t="n">
        <v>2138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1" t="n">
        <f aca="false">VLOOKUP($F100,$A$2:$D$505,3,FALSE())</f>
        <v>4064</v>
      </c>
      <c r="I100" s="1" t="n">
        <f aca="false">VLOOKUP($F100,$A$2:$D$505,4,FALSE())</f>
        <v>74.1875</v>
      </c>
      <c r="K100" s="13" t="n">
        <v>36150</v>
      </c>
      <c r="L100" s="1" t="n">
        <f aca="false">B99/100/250</f>
        <v>0.000175359992980957</v>
      </c>
      <c r="M100" s="1" t="n">
        <f aca="false">(C100-C99)/C99</f>
        <v>0.0248789127626522</v>
      </c>
      <c r="N100" s="1" t="n">
        <f aca="false">(D100-D99)/D99</f>
        <v>0.0133630289532294</v>
      </c>
      <c r="O100" s="1" t="n">
        <f aca="false">M100-L100</f>
        <v>0.0247035527696712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0.0702059578954813</v>
      </c>
      <c r="U100" s="1" t="n">
        <f aca="false">(I100-I99)/I99</f>
        <v>0.0303819444444444</v>
      </c>
      <c r="V100" s="1" t="n">
        <f aca="false">T100-S100</f>
        <v>0.0691213425365417</v>
      </c>
      <c r="W100" s="1" t="n">
        <f aca="false">U100-S100</f>
        <v>0.0292973290855049</v>
      </c>
      <c r="AG100" s="13" t="n">
        <v>36117</v>
      </c>
      <c r="AH100" s="16" t="n">
        <v>0.00212480407549744</v>
      </c>
      <c r="AI100" s="16" t="n">
        <v>0.0175644739857215</v>
      </c>
      <c r="AW100" s="16" t="n">
        <v>76</v>
      </c>
      <c r="AX100" s="16" t="n">
        <v>0.0300685485508658</v>
      </c>
      <c r="AY100" s="16" t="n">
        <v>0.00775044136845055</v>
      </c>
      <c r="AZ100" s="0"/>
      <c r="BA100" s="0"/>
      <c r="BB100" s="0"/>
      <c r="BC100" s="0"/>
      <c r="BD100" s="0"/>
      <c r="BE100" s="0"/>
      <c r="BO100" s="13" t="n">
        <v>36117</v>
      </c>
      <c r="BP100" s="16" t="n">
        <v>0.00324032671939715</v>
      </c>
      <c r="BQ100" s="16" t="n">
        <v>0.0164489513418217</v>
      </c>
      <c r="CW100" s="13" t="n">
        <v>36635</v>
      </c>
      <c r="CX100" s="16" t="n">
        <v>-0.002476038724432</v>
      </c>
      <c r="CY100" s="16" t="n">
        <v>0.0392407446067849</v>
      </c>
    </row>
    <row r="101" customFormat="false" ht="12.75" hidden="false" customHeight="false" outlineLevel="0" collapsed="false">
      <c r="A101" s="13" t="n">
        <v>36151</v>
      </c>
      <c r="B101" s="1" t="n">
        <v>4.41900014877319</v>
      </c>
      <c r="C101" s="21" t="n">
        <v>2120.89990234375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1" t="n">
        <f aca="false">VLOOKUP($F101,$A$2:$D$505,3,FALSE())</f>
        <v>3940.30004882813</v>
      </c>
      <c r="I101" s="1" t="n">
        <f aca="false">VLOOKUP($F101,$A$2:$D$505,4,FALSE())</f>
        <v>68.80859375</v>
      </c>
      <c r="K101" s="13" t="n">
        <v>36151</v>
      </c>
      <c r="L101" s="1" t="n">
        <f aca="false">B100/100/250</f>
        <v>0.000176159992218018</v>
      </c>
      <c r="M101" s="1" t="n">
        <f aca="false">(C101-C100)/C100</f>
        <v>-0.00799817476905987</v>
      </c>
      <c r="N101" s="1" t="n">
        <f aca="false">(D101-D100)/D100</f>
        <v>0.00879120879120879</v>
      </c>
      <c r="O101" s="1" t="n">
        <f aca="false">M101-L101</f>
        <v>-0.00817433476127789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-0.0304379801111897</v>
      </c>
      <c r="U101" s="1" t="n">
        <f aca="false">(I101-I100)/I100</f>
        <v>-0.0725042122999158</v>
      </c>
      <c r="V101" s="1" t="n">
        <f aca="false">T101-S101</f>
        <v>-0.0315225954701293</v>
      </c>
      <c r="W101" s="1" t="n">
        <f aca="false">U101-S101</f>
        <v>-0.0735888276588553</v>
      </c>
      <c r="AG101" s="13" t="n">
        <v>36118</v>
      </c>
      <c r="AH101" s="16" t="n">
        <v>0.00247093227610131</v>
      </c>
      <c r="AI101" s="16" t="n">
        <v>-0.00019820500337404</v>
      </c>
      <c r="AW101" s="16" t="n">
        <v>77</v>
      </c>
      <c r="AX101" s="16" t="n">
        <v>-0.00802714351958985</v>
      </c>
      <c r="AY101" s="16" t="n">
        <v>0.149521084897103</v>
      </c>
      <c r="AZ101" s="0"/>
      <c r="BA101" s="0"/>
      <c r="BB101" s="0"/>
      <c r="BC101" s="0"/>
      <c r="BD101" s="0"/>
      <c r="BE101" s="0"/>
      <c r="BO101" s="13" t="n">
        <v>36118</v>
      </c>
      <c r="BP101" s="16" t="n">
        <v>0.00376817230746203</v>
      </c>
      <c r="BQ101" s="16" t="n">
        <v>-0.00149544503473476</v>
      </c>
      <c r="CW101" s="13" t="n">
        <v>36636</v>
      </c>
      <c r="CX101" s="16" t="n">
        <v>-0.00182137730282133</v>
      </c>
      <c r="CY101" s="16" t="n">
        <v>0.00891357588438162</v>
      </c>
    </row>
    <row r="102" customFormat="false" ht="12.75" hidden="false" customHeight="false" outlineLevel="0" collapsed="false">
      <c r="A102" s="13" t="n">
        <v>36152</v>
      </c>
      <c r="B102" s="1" t="n">
        <v>4.46999979019165</v>
      </c>
      <c r="C102" s="21" t="n">
        <v>2172.5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1" t="n">
        <f aca="false">VLOOKUP($F102,$A$2:$D$505,3,FALSE())</f>
        <v>3863.10009765625</v>
      </c>
      <c r="I102" s="1" t="n">
        <f aca="false">VLOOKUP($F102,$A$2:$D$505,4,FALSE())</f>
        <v>66.4375</v>
      </c>
      <c r="K102" s="13" t="n">
        <v>36152</v>
      </c>
      <c r="L102" s="1" t="n">
        <f aca="false">B101/100/250</f>
        <v>0.000176760005950928</v>
      </c>
      <c r="M102" s="1" t="n">
        <f aca="false">(C102-C101)/C101</f>
        <v>0.0243293413325297</v>
      </c>
      <c r="N102" s="1" t="n">
        <f aca="false">(D102-D101)/D101</f>
        <v>0.0228845268033429</v>
      </c>
      <c r="O102" s="1" t="n">
        <f aca="false">M102-L102</f>
        <v>0.0241525813265788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-0.0195924041862839</v>
      </c>
      <c r="U102" s="1" t="n">
        <f aca="false">(I102-I101)/I101</f>
        <v>-0.0344592676695998</v>
      </c>
      <c r="V102" s="1" t="n">
        <f aca="false">T102-S102</f>
        <v>-0.0206779811056929</v>
      </c>
      <c r="W102" s="1" t="n">
        <f aca="false">U102-S102</f>
        <v>-0.0355448445890087</v>
      </c>
      <c r="AG102" s="13" t="n">
        <v>36119</v>
      </c>
      <c r="AH102" s="16" t="n">
        <v>0.000946137394373283</v>
      </c>
      <c r="AI102" s="16" t="n">
        <v>0.00812415739020722</v>
      </c>
      <c r="AW102" s="16" t="n">
        <v>78</v>
      </c>
      <c r="AX102" s="16" t="n">
        <v>-2.23387008171821E-005</v>
      </c>
      <c r="AY102" s="16" t="n">
        <v>0.0276120032592461</v>
      </c>
      <c r="AZ102" s="0"/>
      <c r="BA102" s="0"/>
      <c r="BB102" s="0"/>
      <c r="BC102" s="0"/>
      <c r="BD102" s="0"/>
      <c r="BE102" s="0"/>
      <c r="BO102" s="13" t="n">
        <v>36119</v>
      </c>
      <c r="BP102" s="16" t="n">
        <v>0.00144285975095884</v>
      </c>
      <c r="BQ102" s="16" t="n">
        <v>0.00762743503362166</v>
      </c>
      <c r="CW102" s="13" t="n">
        <v>36640</v>
      </c>
      <c r="CX102" s="16" t="n">
        <v>-0.00477670329933587</v>
      </c>
      <c r="CY102" s="16" t="n">
        <v>-0.00226555022179089</v>
      </c>
    </row>
    <row r="103" customFormat="false" ht="12.75" hidden="false" customHeight="false" outlineLevel="0" collapsed="false">
      <c r="A103" s="13" t="n">
        <v>36153</v>
      </c>
      <c r="B103" s="1" t="n">
        <v>4.45699977874756</v>
      </c>
      <c r="C103" s="21" t="n">
        <v>2163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1" t="n">
        <f aca="false">VLOOKUP($F103,$A$2:$D$505,3,FALSE())</f>
        <v>4099.5</v>
      </c>
      <c r="I103" s="1" t="n">
        <f aca="false">VLOOKUP($F103,$A$2:$D$505,4,FALSE())</f>
        <v>71.3125</v>
      </c>
      <c r="K103" s="13" t="n">
        <v>36153</v>
      </c>
      <c r="L103" s="1" t="n">
        <f aca="false">B102/100/250</f>
        <v>0.000178799991607666</v>
      </c>
      <c r="M103" s="1" t="n">
        <f aca="false">(C103-C102)/C102</f>
        <v>-0.00437284234752589</v>
      </c>
      <c r="N103" s="1" t="n">
        <f aca="false">(D103-D102)/D102</f>
        <v>-0.00638972194920579</v>
      </c>
      <c r="O103" s="1" t="n">
        <f aca="false">M103-L103</f>
        <v>-0.00455164233913356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0.0611943507462243</v>
      </c>
      <c r="U103" s="1" t="n">
        <f aca="false">(I103-I102)/I102</f>
        <v>0.0733772342427093</v>
      </c>
      <c r="V103" s="1" t="n">
        <f aca="false">T103-S103</f>
        <v>0.0600758892106972</v>
      </c>
      <c r="W103" s="1" t="n">
        <f aca="false">U103-S103</f>
        <v>0.0722587727071822</v>
      </c>
      <c r="AG103" s="13" t="n">
        <v>36122</v>
      </c>
      <c r="AH103" s="16" t="n">
        <v>0.0053886677453085</v>
      </c>
      <c r="AI103" s="16" t="n">
        <v>0.00697986664285864</v>
      </c>
      <c r="AW103" s="16" t="n">
        <v>79</v>
      </c>
      <c r="AX103" s="16" t="n">
        <v>0.027240787014137</v>
      </c>
      <c r="AY103" s="16" t="n">
        <v>0.0283621373208641</v>
      </c>
      <c r="AZ103" s="0"/>
      <c r="BA103" s="0"/>
      <c r="BB103" s="0"/>
      <c r="BC103" s="0"/>
      <c r="BD103" s="0"/>
      <c r="BE103" s="0"/>
      <c r="BO103" s="13" t="n">
        <v>36122</v>
      </c>
      <c r="BP103" s="16" t="n">
        <v>0.00821771959044692</v>
      </c>
      <c r="BQ103" s="16" t="n">
        <v>0.00415081479772022</v>
      </c>
      <c r="CW103" s="13" t="n">
        <v>36641</v>
      </c>
      <c r="CX103" s="16" t="n">
        <v>0.00708526910699086</v>
      </c>
      <c r="CY103" s="16" t="n">
        <v>0.039014021673151</v>
      </c>
    </row>
    <row r="104" customFormat="false" ht="12.75" hidden="false" customHeight="false" outlineLevel="0" collapsed="false">
      <c r="A104" s="13" t="n">
        <v>36157</v>
      </c>
      <c r="B104" s="1" t="n">
        <v>4.40999984741211</v>
      </c>
      <c r="C104" s="21" t="n">
        <v>2180.30004882813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1" t="n">
        <f aca="false">VLOOKUP($F104,$A$2:$D$505,3,FALSE())</f>
        <v>4055.60009765625</v>
      </c>
      <c r="I104" s="1" t="n">
        <f aca="false">VLOOKUP($F104,$A$2:$D$505,4,FALSE())</f>
        <v>72.5625</v>
      </c>
      <c r="K104" s="13" t="n">
        <v>36157</v>
      </c>
      <c r="L104" s="1" t="n">
        <f aca="false">B103/100/250</f>
        <v>0.000178279991149902</v>
      </c>
      <c r="M104" s="1" t="n">
        <f aca="false">(C104-C103)/C103</f>
        <v>0.0079981732908576</v>
      </c>
      <c r="N104" s="1" t="n">
        <f aca="false">(D104-D103)/D103</f>
        <v>-0.0203728110530646</v>
      </c>
      <c r="O104" s="1" t="n">
        <f aca="false">M104-L104</f>
        <v>0.0078198932997077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-0.0107085991813026</v>
      </c>
      <c r="U104" s="1" t="n">
        <f aca="false">(I104-I103)/I103</f>
        <v>0.0175284837861525</v>
      </c>
      <c r="V104" s="1" t="n">
        <f aca="false">T104-S104</f>
        <v>-0.01185956074544</v>
      </c>
      <c r="W104" s="1" t="n">
        <f aca="false">U104-S104</f>
        <v>0.0163775222220151</v>
      </c>
      <c r="AG104" s="13" t="n">
        <v>36123</v>
      </c>
      <c r="AH104" s="16" t="n">
        <v>-0.00123888291823907</v>
      </c>
      <c r="AI104" s="16" t="n">
        <v>-0.0043193314704173</v>
      </c>
      <c r="AW104" s="16" t="n">
        <v>80</v>
      </c>
      <c r="AX104" s="16" t="n">
        <v>0.00533565530046828</v>
      </c>
      <c r="AY104" s="16" t="n">
        <v>0.0453472021644269</v>
      </c>
      <c r="AZ104" s="0"/>
      <c r="BA104" s="0"/>
      <c r="BB104" s="0"/>
      <c r="BC104" s="0"/>
      <c r="BD104" s="0"/>
      <c r="BE104" s="0"/>
      <c r="BO104" s="13" t="n">
        <v>36123</v>
      </c>
      <c r="BP104" s="16" t="n">
        <v>-0.00188929674432922</v>
      </c>
      <c r="BQ104" s="16" t="n">
        <v>-0.00366891764432715</v>
      </c>
      <c r="CW104" s="13" t="n">
        <v>36642</v>
      </c>
      <c r="CX104" s="16" t="n">
        <v>-0.00235950169343836</v>
      </c>
      <c r="CY104" s="16" t="n">
        <v>-0.00865744745910401</v>
      </c>
    </row>
    <row r="105" customFormat="false" ht="12.75" hidden="false" customHeight="false" outlineLevel="0" collapsed="false">
      <c r="A105" s="13" t="n">
        <v>36158</v>
      </c>
      <c r="B105" s="1" t="n">
        <v>4.45800018310547</v>
      </c>
      <c r="C105" s="21" t="n">
        <v>2181.69995117188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1" t="n">
        <f aca="false">VLOOKUP($F105,$A$2:$D$505,3,FALSE())</f>
        <v>3987.69995117188</v>
      </c>
      <c r="I105" s="1" t="n">
        <f aca="false">VLOOKUP($F105,$A$2:$D$505,4,FALSE())</f>
        <v>72.3359375</v>
      </c>
      <c r="K105" s="13" t="n">
        <v>36158</v>
      </c>
      <c r="L105" s="1" t="n">
        <f aca="false">B104/100/250</f>
        <v>0.000176399993896484</v>
      </c>
      <c r="M105" s="1" t="n">
        <f aca="false">(C105-C104)/C104</f>
        <v>0.000642068665962937</v>
      </c>
      <c r="N105" s="1" t="n">
        <f aca="false">(D105-D104)/D104</f>
        <v>0.00329102363836844</v>
      </c>
      <c r="O105" s="1" t="n">
        <f aca="false">M105-L105</f>
        <v>0.000465668672066452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-0.0167423179922534</v>
      </c>
      <c r="U105" s="1" t="n">
        <f aca="false">(I105-I104)/I104</f>
        <v>-0.00312230835486649</v>
      </c>
      <c r="V105" s="1" t="n">
        <f aca="false">T105-S105</f>
        <v>-0.0178959718523456</v>
      </c>
      <c r="W105" s="1" t="n">
        <f aca="false">U105-S105</f>
        <v>-0.00427596221495866</v>
      </c>
      <c r="AG105" s="13" t="n">
        <v>36124</v>
      </c>
      <c r="AH105" s="16" t="n">
        <v>0.0020841449825179</v>
      </c>
      <c r="AI105" s="16" t="n">
        <v>-0.0210484356014144</v>
      </c>
      <c r="AW105" s="16" t="n">
        <v>81</v>
      </c>
      <c r="AX105" s="16" t="n">
        <v>0.0103748458066688</v>
      </c>
      <c r="AY105" s="16" t="n">
        <v>-0.0749503377455755</v>
      </c>
      <c r="AZ105" s="0"/>
      <c r="BA105" s="0"/>
      <c r="BB105" s="0"/>
      <c r="BC105" s="0"/>
      <c r="BD105" s="0"/>
      <c r="BE105" s="0"/>
      <c r="BO105" s="13" t="n">
        <v>36124</v>
      </c>
      <c r="BP105" s="16" t="n">
        <v>0.00317832159295405</v>
      </c>
      <c r="BQ105" s="16" t="n">
        <v>-0.0221426122118505</v>
      </c>
      <c r="CW105" s="13" t="n">
        <v>36643</v>
      </c>
      <c r="CX105" s="16" t="n">
        <v>0.00427794056186522</v>
      </c>
      <c r="CY105" s="16" t="n">
        <v>-0.0179883090280178</v>
      </c>
    </row>
    <row r="106" customFormat="false" ht="12.75" hidden="false" customHeight="false" outlineLevel="0" collapsed="false">
      <c r="A106" s="13" t="n">
        <v>36159</v>
      </c>
      <c r="B106" s="1" t="n">
        <v>4.42999982833862</v>
      </c>
      <c r="C106" s="21" t="n">
        <v>2166.89990234375</v>
      </c>
      <c r="D106" s="1" t="n">
        <v>28.3125</v>
      </c>
      <c r="K106" s="13" t="n">
        <v>36159</v>
      </c>
      <c r="L106" s="1" t="n">
        <f aca="false">B105/100/250</f>
        <v>0.000178320007324219</v>
      </c>
      <c r="M106" s="1" t="n">
        <f aca="false">(C106-C105)/C105</f>
        <v>-0.00678372331638699</v>
      </c>
      <c r="N106" s="1" t="n">
        <f aca="false">(D106-D105)/D105</f>
        <v>-0.0120042525890961</v>
      </c>
      <c r="O106" s="1" t="n">
        <f aca="false">M106-L106</f>
        <v>-0.00696204332371121</v>
      </c>
      <c r="P106" s="1" t="n">
        <f aca="false">N106-L106</f>
        <v>-0.0121825725964203</v>
      </c>
      <c r="AG106" s="13" t="n">
        <v>36126</v>
      </c>
      <c r="AH106" s="16" t="n">
        <v>0.00331909041086896</v>
      </c>
      <c r="AI106" s="16" t="n">
        <v>-0.0169708433641903</v>
      </c>
      <c r="AW106" s="16" t="n">
        <v>82</v>
      </c>
      <c r="AX106" s="16" t="n">
        <v>0.0195770555442893</v>
      </c>
      <c r="AY106" s="16" t="n">
        <v>0.0337799744292648</v>
      </c>
      <c r="AZ106" s="0"/>
      <c r="BA106" s="0"/>
      <c r="BB106" s="0"/>
      <c r="BC106" s="0"/>
      <c r="BD106" s="0"/>
      <c r="BE106" s="0"/>
      <c r="BO106" s="13" t="n">
        <v>36126</v>
      </c>
      <c r="BP106" s="16" t="n">
        <v>0.00506161366426961</v>
      </c>
      <c r="BQ106" s="16" t="n">
        <v>-0.0187133666175909</v>
      </c>
      <c r="CW106" s="13" t="n">
        <v>36644</v>
      </c>
      <c r="CX106" s="16" t="n">
        <v>0.00247454505174905</v>
      </c>
      <c r="CY106" s="16" t="n">
        <v>-0.0337516953558325</v>
      </c>
    </row>
    <row r="107" customFormat="false" ht="12.75" hidden="false" customHeight="false" outlineLevel="0" collapsed="false">
      <c r="A107" s="13" t="n">
        <v>36160</v>
      </c>
      <c r="B107" s="1" t="n">
        <v>4.36100006103516</v>
      </c>
      <c r="C107" s="21" t="n">
        <v>2192.60009765625</v>
      </c>
      <c r="D107" s="1" t="n">
        <v>28.5314998626709</v>
      </c>
      <c r="K107" s="13" t="n">
        <v>36160</v>
      </c>
      <c r="L107" s="1" t="n">
        <f aca="false">B106/100/250</f>
        <v>0.000177199993133545</v>
      </c>
      <c r="M107" s="1" t="n">
        <f aca="false">(C107-C106)/C106</f>
        <v>0.0118603518716773</v>
      </c>
      <c r="N107" s="1" t="n">
        <f aca="false">(D107-D106)/D106</f>
        <v>0.00773509448727235</v>
      </c>
      <c r="O107" s="1" t="n">
        <f aca="false">M107-L107</f>
        <v>0.0116831518785437</v>
      </c>
      <c r="P107" s="1" t="n">
        <f aca="false">N107-L107</f>
        <v>0.00755789449413881</v>
      </c>
      <c r="AG107" s="13" t="n">
        <v>36129</v>
      </c>
      <c r="AH107" s="16" t="n">
        <v>-0.00700676105082009</v>
      </c>
      <c r="AI107" s="16" t="n">
        <v>-0.0241440423354946</v>
      </c>
      <c r="AW107" s="16" t="n">
        <v>83</v>
      </c>
      <c r="AX107" s="16" t="n">
        <v>0.00879567442985115</v>
      </c>
      <c r="AY107" s="16" t="n">
        <v>-0.0361382134282625</v>
      </c>
      <c r="AZ107" s="0"/>
      <c r="BA107" s="0"/>
      <c r="BB107" s="0"/>
      <c r="BC107" s="0"/>
      <c r="BD107" s="0"/>
      <c r="BE107" s="0"/>
      <c r="BO107" s="13" t="n">
        <v>36129</v>
      </c>
      <c r="BP107" s="16" t="n">
        <v>-0.0106853122653619</v>
      </c>
      <c r="BQ107" s="16" t="n">
        <v>-0.0204654911209528</v>
      </c>
      <c r="CW107" s="13" t="n">
        <v>36647</v>
      </c>
      <c r="CX107" s="16" t="n">
        <v>0.00272071206939924</v>
      </c>
      <c r="CY107" s="16" t="n">
        <v>0.0349474493655783</v>
      </c>
    </row>
    <row r="108" customFormat="false" ht="12.75" hidden="false" customHeight="false" outlineLevel="0" collapsed="false">
      <c r="A108" s="13" t="n">
        <v>36164</v>
      </c>
      <c r="B108" s="1" t="n">
        <v>4.37900018692017</v>
      </c>
      <c r="C108" s="21" t="n">
        <v>2208</v>
      </c>
      <c r="D108" s="1" t="n">
        <v>29.625</v>
      </c>
      <c r="K108" s="13" t="n">
        <v>36164</v>
      </c>
      <c r="L108" s="1" t="n">
        <f aca="false">B107/100/250</f>
        <v>0.000174440002441406</v>
      </c>
      <c r="M108" s="1" t="n">
        <f aca="false">(C108-C107)/C107</f>
        <v>0.00702358006834512</v>
      </c>
      <c r="N108" s="1" t="n">
        <f aca="false">(D108-D107)/D107</f>
        <v>0.0383260656675038</v>
      </c>
      <c r="O108" s="1" t="n">
        <f aca="false">M108-L108</f>
        <v>0.00684914006590371</v>
      </c>
      <c r="P108" s="1" t="n">
        <f aca="false">N108-L108</f>
        <v>0.0381516256650624</v>
      </c>
      <c r="AG108" s="13" t="n">
        <v>36130</v>
      </c>
      <c r="AH108" s="16" t="n">
        <v>0.00587142314768415</v>
      </c>
      <c r="AI108" s="16" t="n">
        <v>-0.00229047599831659</v>
      </c>
      <c r="AW108" s="16" t="n">
        <v>84</v>
      </c>
      <c r="AX108" s="16" t="n">
        <v>-0.0254385471274961</v>
      </c>
      <c r="AY108" s="16" t="n">
        <v>0.0429562752229004</v>
      </c>
      <c r="AZ108" s="0"/>
      <c r="BA108" s="0"/>
      <c r="BB108" s="0"/>
      <c r="BC108" s="0"/>
      <c r="BD108" s="0"/>
      <c r="BE108" s="0"/>
      <c r="BO108" s="13" t="n">
        <v>36130</v>
      </c>
      <c r="BP108" s="16" t="n">
        <v>0.00895392169363846</v>
      </c>
      <c r="BQ108" s="16" t="n">
        <v>-0.0053729745442709</v>
      </c>
      <c r="CW108" s="13" t="n">
        <v>36648</v>
      </c>
      <c r="CX108" s="16" t="n">
        <v>-0.00470266590914045</v>
      </c>
      <c r="CY108" s="16" t="n">
        <v>0.0556966157794948</v>
      </c>
    </row>
    <row r="109" customFormat="false" ht="12.75" hidden="false" customHeight="false" outlineLevel="0" collapsed="false">
      <c r="A109" s="13" t="n">
        <v>36165</v>
      </c>
      <c r="B109" s="1" t="n">
        <v>4.40000009536743</v>
      </c>
      <c r="C109" s="21" t="n">
        <v>2251.19995117188</v>
      </c>
      <c r="D109" s="1" t="n">
        <v>29.5</v>
      </c>
      <c r="K109" s="13" t="n">
        <v>36165</v>
      </c>
      <c r="L109" s="1" t="n">
        <f aca="false">B108/100/250</f>
        <v>0.000175160007476807</v>
      </c>
      <c r="M109" s="1" t="n">
        <f aca="false">(C109-C108)/C108</f>
        <v>0.0195651952771173</v>
      </c>
      <c r="N109" s="1" t="n">
        <f aca="false">(D109-D108)/D108</f>
        <v>-0.00421940928270042</v>
      </c>
      <c r="O109" s="1" t="n">
        <f aca="false">M109-L109</f>
        <v>0.0193900352696405</v>
      </c>
      <c r="P109" s="1" t="n">
        <f aca="false">N109-L109</f>
        <v>-0.00439456929017723</v>
      </c>
      <c r="AG109" s="13" t="n">
        <v>36131</v>
      </c>
      <c r="AH109" s="16" t="n">
        <v>-0.000895888502455019</v>
      </c>
      <c r="AI109" s="16" t="n">
        <v>-0.0157113086688421</v>
      </c>
      <c r="AW109" s="16" t="n">
        <v>85</v>
      </c>
      <c r="AX109" s="16" t="n">
        <v>0.0235454987058351</v>
      </c>
      <c r="AY109" s="16" t="n">
        <v>0.0721654619236981</v>
      </c>
      <c r="AZ109" s="0"/>
      <c r="BA109" s="0"/>
      <c r="BB109" s="0"/>
      <c r="BC109" s="0"/>
      <c r="BD109" s="0"/>
      <c r="BE109" s="0"/>
      <c r="BO109" s="13" t="n">
        <v>36131</v>
      </c>
      <c r="BP109" s="16" t="n">
        <v>-0.0013662301788583</v>
      </c>
      <c r="BQ109" s="16" t="n">
        <v>-0.0152409669924388</v>
      </c>
      <c r="CW109" s="13" t="n">
        <v>36649</v>
      </c>
      <c r="CX109" s="16" t="n">
        <v>-0.00222493502017595</v>
      </c>
      <c r="CY109" s="16" t="n">
        <v>-0.0158671702429819</v>
      </c>
    </row>
    <row r="110" customFormat="false" ht="12.75" hidden="false" customHeight="false" outlineLevel="0" collapsed="false">
      <c r="A110" s="13" t="n">
        <v>36166</v>
      </c>
      <c r="B110" s="1" t="n">
        <v>4.35099983215332</v>
      </c>
      <c r="C110" s="21" t="n">
        <v>2320.80004882813</v>
      </c>
      <c r="D110" s="1" t="n">
        <v>29.7189998626709</v>
      </c>
      <c r="K110" s="13" t="n">
        <v>36166</v>
      </c>
      <c r="L110" s="1" t="n">
        <f aca="false">B109/100/250</f>
        <v>0.000176000003814697</v>
      </c>
      <c r="M110" s="1" t="n">
        <f aca="false">(C110-C109)/C109</f>
        <v>0.0309168883999039</v>
      </c>
      <c r="N110" s="1" t="n">
        <f aca="false">(D110-D109)/D109</f>
        <v>0.00742372415833554</v>
      </c>
      <c r="O110" s="1" t="n">
        <f aca="false">M110-L110</f>
        <v>0.0307408883960892</v>
      </c>
      <c r="P110" s="1" t="n">
        <f aca="false">N110-L110</f>
        <v>0.00724772415452084</v>
      </c>
      <c r="AG110" s="13" t="n">
        <v>36132</v>
      </c>
      <c r="AH110" s="16" t="n">
        <v>-0.00432915933614713</v>
      </c>
      <c r="AI110" s="16" t="n">
        <v>0.00552577553260098</v>
      </c>
      <c r="AW110" s="16" t="n">
        <v>86</v>
      </c>
      <c r="AX110" s="16" t="n">
        <v>-0.0180475544850147</v>
      </c>
      <c r="AY110" s="16" t="n">
        <v>0.0360953775875013</v>
      </c>
      <c r="AZ110" s="0"/>
      <c r="BA110" s="0"/>
      <c r="BB110" s="0"/>
      <c r="BC110" s="0"/>
      <c r="BD110" s="0"/>
      <c r="BE110" s="0"/>
      <c r="BO110" s="13" t="n">
        <v>36132</v>
      </c>
      <c r="BP110" s="16" t="n">
        <v>-0.00660196901503077</v>
      </c>
      <c r="BQ110" s="16" t="n">
        <v>0.00779858521148463</v>
      </c>
      <c r="CW110" s="13" t="n">
        <v>36650</v>
      </c>
      <c r="CX110" s="16" t="n">
        <v>0.000375238649937582</v>
      </c>
      <c r="CY110" s="16" t="n">
        <v>-0.00372532240203138</v>
      </c>
    </row>
    <row r="111" customFormat="false" ht="12.75" hidden="false" customHeight="false" outlineLevel="0" collapsed="false">
      <c r="A111" s="13" t="n">
        <v>36167</v>
      </c>
      <c r="B111" s="1" t="n">
        <v>4.32100009918213</v>
      </c>
      <c r="C111" s="21" t="n">
        <v>2326</v>
      </c>
      <c r="D111" s="1" t="n">
        <v>31</v>
      </c>
      <c r="K111" s="13" t="n">
        <v>36167</v>
      </c>
      <c r="L111" s="1" t="n">
        <f aca="false">B110/100/250</f>
        <v>0.000174039993286133</v>
      </c>
      <c r="M111" s="1" t="n">
        <f aca="false">(C111-C110)/C110</f>
        <v>0.00224058560085807</v>
      </c>
      <c r="N111" s="1" t="n">
        <f aca="false">(D111-D110)/D110</f>
        <v>0.0431037431693025</v>
      </c>
      <c r="O111" s="1" t="n">
        <f aca="false">M111-L111</f>
        <v>0.00206654560757194</v>
      </c>
      <c r="P111" s="1" t="n">
        <f aca="false">N111-L111</f>
        <v>0.0429297031760163</v>
      </c>
      <c r="AG111" s="13" t="n">
        <v>36133</v>
      </c>
      <c r="AH111" s="16" t="n">
        <v>0.00527345995212611</v>
      </c>
      <c r="AI111" s="16" t="n">
        <v>0.0501482267948618</v>
      </c>
      <c r="AW111" s="16" t="n">
        <v>87</v>
      </c>
      <c r="AX111" s="16" t="n">
        <v>-0.040285195219468</v>
      </c>
      <c r="AY111" s="16" t="n">
        <v>-0.090716188643236</v>
      </c>
      <c r="AZ111" s="0"/>
      <c r="BA111" s="0"/>
      <c r="BB111" s="0"/>
      <c r="BC111" s="0"/>
      <c r="BD111" s="0"/>
      <c r="BE111" s="0"/>
      <c r="BO111" s="13" t="n">
        <v>36133</v>
      </c>
      <c r="BP111" s="16" t="n">
        <v>0.00804202767850239</v>
      </c>
      <c r="BQ111" s="16" t="n">
        <v>0.0473796590684856</v>
      </c>
      <c r="CW111" s="13" t="n">
        <v>36651</v>
      </c>
      <c r="CX111" s="16" t="n">
        <v>0.00280020716054692</v>
      </c>
      <c r="CY111" s="16" t="n">
        <v>-0.00448087942945448</v>
      </c>
    </row>
    <row r="112" customFormat="false" ht="12.75" hidden="false" customHeight="false" outlineLevel="0" collapsed="false">
      <c r="A112" s="13" t="n">
        <v>36168</v>
      </c>
      <c r="B112" s="1" t="n">
        <v>4.36199998855591</v>
      </c>
      <c r="C112" s="21" t="n">
        <v>2344.39990234375</v>
      </c>
      <c r="D112" s="1" t="n">
        <v>32.5625</v>
      </c>
      <c r="K112" s="13" t="n">
        <v>36168</v>
      </c>
      <c r="L112" s="1" t="n">
        <f aca="false">B111/100/250</f>
        <v>0.000172840003967285</v>
      </c>
      <c r="M112" s="1" t="n">
        <f aca="false">(C112-C111)/C111</f>
        <v>0.0079105341116724</v>
      </c>
      <c r="N112" s="1" t="n">
        <f aca="false">(D112-D111)/D111</f>
        <v>0.0504032258064516</v>
      </c>
      <c r="O112" s="1" t="n">
        <f aca="false">M112-L112</f>
        <v>0.00773769410770511</v>
      </c>
      <c r="P112" s="1" t="n">
        <f aca="false">N112-L112</f>
        <v>0.0502303858024843</v>
      </c>
      <c r="AG112" s="13" t="n">
        <v>36136</v>
      </c>
      <c r="AH112" s="16" t="n">
        <v>0.00395363312711634</v>
      </c>
      <c r="AI112" s="16" t="n">
        <v>-0.016501583349184</v>
      </c>
      <c r="AW112" s="16" t="n">
        <v>88</v>
      </c>
      <c r="AX112" s="16" t="n">
        <v>-0.0377489196350699</v>
      </c>
      <c r="AY112" s="16" t="n">
        <v>0.105197751352071</v>
      </c>
      <c r="AZ112" s="0"/>
      <c r="BA112" s="0"/>
      <c r="BB112" s="0"/>
      <c r="BC112" s="0"/>
      <c r="BD112" s="0"/>
      <c r="BE112" s="0"/>
      <c r="BO112" s="13" t="n">
        <v>36136</v>
      </c>
      <c r="BP112" s="16" t="n">
        <v>0.00602929145713805</v>
      </c>
      <c r="BQ112" s="16" t="n">
        <v>-0.0185772416792057</v>
      </c>
      <c r="CW112" s="13" t="n">
        <v>36654</v>
      </c>
      <c r="CX112" s="16" t="n">
        <v>-0.00416746048179217</v>
      </c>
      <c r="CY112" s="16" t="n">
        <v>0.015951972266304</v>
      </c>
    </row>
    <row r="113" customFormat="false" ht="12.75" hidden="false" customHeight="false" outlineLevel="0" collapsed="false">
      <c r="A113" s="13" t="n">
        <v>36171</v>
      </c>
      <c r="B113" s="1" t="n">
        <v>4.40100002288818</v>
      </c>
      <c r="C113" s="21" t="n">
        <v>2384.5</v>
      </c>
      <c r="D113" s="1" t="n">
        <v>32.2190017700195</v>
      </c>
      <c r="K113" s="13" t="n">
        <v>36171</v>
      </c>
      <c r="L113" s="1" t="n">
        <f aca="false">B112/100/250</f>
        <v>0.000174479999542236</v>
      </c>
      <c r="M113" s="1" t="n">
        <f aca="false">(C113-C112)/C112</f>
        <v>0.0171046320280772</v>
      </c>
      <c r="N113" s="1" t="n">
        <f aca="false">(D113-D112)/D112</f>
        <v>-0.0105488899802063</v>
      </c>
      <c r="O113" s="1" t="n">
        <f aca="false">M113-L113</f>
        <v>0.016930152028535</v>
      </c>
      <c r="P113" s="1" t="n">
        <f aca="false">N113-L113</f>
        <v>-0.0107233699797486</v>
      </c>
      <c r="AG113" s="13" t="n">
        <v>36137</v>
      </c>
      <c r="AH113" s="16" t="n">
        <v>-0.000610609640133554</v>
      </c>
      <c r="AI113" s="16" t="n">
        <v>0.00523484435278517</v>
      </c>
      <c r="AW113" s="16" t="n">
        <v>89</v>
      </c>
      <c r="AX113" s="16" t="n">
        <v>-0.00695263745209721</v>
      </c>
      <c r="AY113" s="16" t="n">
        <v>-0.00292374725142306</v>
      </c>
      <c r="AZ113" s="0"/>
      <c r="BA113" s="0"/>
      <c r="BB113" s="0"/>
      <c r="BC113" s="0"/>
      <c r="BD113" s="0"/>
      <c r="BE113" s="0"/>
      <c r="BO113" s="13" t="n">
        <v>36137</v>
      </c>
      <c r="BP113" s="16" t="n">
        <v>-0.000931179846115004</v>
      </c>
      <c r="BQ113" s="16" t="n">
        <v>0.00555541455876661</v>
      </c>
      <c r="CW113" s="13" t="n">
        <v>36655</v>
      </c>
      <c r="CX113" s="16" t="n">
        <v>-0.00247755599430059</v>
      </c>
      <c r="CY113" s="16" t="n">
        <v>-0.0316322609774132</v>
      </c>
    </row>
    <row r="114" customFormat="false" ht="12.75" hidden="false" customHeight="false" outlineLevel="0" collapsed="false">
      <c r="A114" s="13" t="n">
        <v>36172</v>
      </c>
      <c r="B114" s="1" t="n">
        <v>4.3730001449585</v>
      </c>
      <c r="C114" s="21" t="n">
        <v>2320.69995117188</v>
      </c>
      <c r="D114" s="1" t="n">
        <v>33.4375</v>
      </c>
      <c r="K114" s="13" t="n">
        <v>36172</v>
      </c>
      <c r="L114" s="1" t="n">
        <f aca="false">B113/100/250</f>
        <v>0.000176040000915527</v>
      </c>
      <c r="M114" s="1" t="n">
        <f aca="false">(C114-C113)/C113</f>
        <v>-0.026756153838593</v>
      </c>
      <c r="N114" s="1" t="n">
        <f aca="false">(D114-D113)/D113</f>
        <v>0.0378192421564813</v>
      </c>
      <c r="O114" s="1" t="n">
        <f aca="false">M114-L114</f>
        <v>-0.0269321938395085</v>
      </c>
      <c r="P114" s="1" t="n">
        <f aca="false">N114-L114</f>
        <v>0.0376432021555658</v>
      </c>
      <c r="AG114" s="13" t="n">
        <v>36138</v>
      </c>
      <c r="AH114" s="16" t="n">
        <v>0.00162954235073042</v>
      </c>
      <c r="AI114" s="16" t="n">
        <v>0.000671932445950279</v>
      </c>
      <c r="AW114" s="16" t="n">
        <v>90</v>
      </c>
      <c r="AX114" s="16" t="n">
        <v>-0.00844931478417035</v>
      </c>
      <c r="AY114" s="16" t="n">
        <v>0.0419383982436218</v>
      </c>
      <c r="AZ114" s="0"/>
      <c r="BA114" s="0"/>
      <c r="BB114" s="0"/>
      <c r="BC114" s="0"/>
      <c r="BD114" s="0"/>
      <c r="BE114" s="0"/>
      <c r="BO114" s="13" t="n">
        <v>36138</v>
      </c>
      <c r="BP114" s="16" t="n">
        <v>0.00248505247159077</v>
      </c>
      <c r="BQ114" s="16" t="n">
        <v>-0.000183577674910064</v>
      </c>
      <c r="CW114" s="13" t="n">
        <v>36656</v>
      </c>
      <c r="CX114" s="16" t="n">
        <v>-0.00602519038322151</v>
      </c>
      <c r="CY114" s="16" t="n">
        <v>0.0361716158784842</v>
      </c>
    </row>
    <row r="115" customFormat="false" ht="12.75" hidden="false" customHeight="false" outlineLevel="0" collapsed="false">
      <c r="A115" s="13" t="n">
        <v>36173</v>
      </c>
      <c r="B115" s="1" t="n">
        <v>4.34499979019165</v>
      </c>
      <c r="C115" s="21" t="n">
        <v>2316.80004882813</v>
      </c>
      <c r="D115" s="1" t="n">
        <v>31.8125</v>
      </c>
      <c r="K115" s="13" t="n">
        <v>36173</v>
      </c>
      <c r="L115" s="1" t="n">
        <f aca="false">B114/100/250</f>
        <v>0.00017492000579834</v>
      </c>
      <c r="M115" s="1" t="n">
        <f aca="false">(C115-C114)/C114</f>
        <v>-0.00168048538191276</v>
      </c>
      <c r="N115" s="1" t="n">
        <f aca="false">(D115-D114)/D114</f>
        <v>-0.0485981308411215</v>
      </c>
      <c r="O115" s="1" t="n">
        <f aca="false">M115-L115</f>
        <v>-0.0018554053877111</v>
      </c>
      <c r="P115" s="1" t="n">
        <f aca="false">N115-L115</f>
        <v>-0.0487730508469198</v>
      </c>
      <c r="AG115" s="13" t="n">
        <v>36139</v>
      </c>
      <c r="AH115" s="16" t="n">
        <v>-0.00355342137831093</v>
      </c>
      <c r="AI115" s="16" t="n">
        <v>-0.00103895896742799</v>
      </c>
      <c r="AW115" s="16" t="n">
        <v>91</v>
      </c>
      <c r="AX115" s="16" t="n">
        <v>0.00787370975032683</v>
      </c>
      <c r="AY115" s="16" t="n">
        <v>0.0141879216861692</v>
      </c>
      <c r="AZ115" s="0"/>
      <c r="BA115" s="0"/>
      <c r="BB115" s="0"/>
      <c r="BC115" s="0"/>
      <c r="BD115" s="0"/>
      <c r="BE115" s="0"/>
      <c r="BO115" s="13" t="n">
        <v>36139</v>
      </c>
      <c r="BP115" s="16" t="n">
        <v>-0.00541896844523059</v>
      </c>
      <c r="BQ115" s="16" t="n">
        <v>0.000826588099491674</v>
      </c>
      <c r="CW115" s="13" t="n">
        <v>36657</v>
      </c>
      <c r="CX115" s="16" t="n">
        <v>0.00365763847171082</v>
      </c>
      <c r="CY115" s="16" t="n">
        <v>0.0264426959764497</v>
      </c>
    </row>
    <row r="116" customFormat="false" ht="12.75" hidden="false" customHeight="false" outlineLevel="0" collapsed="false">
      <c r="A116" s="13" t="n">
        <v>36174</v>
      </c>
      <c r="B116" s="1" t="n">
        <v>4.31599998474121</v>
      </c>
      <c r="C116" s="21" t="n">
        <v>2276.80004882813</v>
      </c>
      <c r="D116" s="1" t="n">
        <v>30.25</v>
      </c>
      <c r="K116" s="13" t="n">
        <v>36174</v>
      </c>
      <c r="L116" s="1" t="n">
        <f aca="false">B115/100/250</f>
        <v>0.000173799991607666</v>
      </c>
      <c r="M116" s="1" t="n">
        <f aca="false">(C116-C115)/C115</f>
        <v>-0.0172651930062901</v>
      </c>
      <c r="N116" s="1" t="n">
        <f aca="false">(D116-D115)/D115</f>
        <v>-0.0491159135559921</v>
      </c>
      <c r="O116" s="1" t="n">
        <f aca="false">M116-L116</f>
        <v>-0.0174389929978978</v>
      </c>
      <c r="P116" s="1" t="n">
        <f aca="false">N116-L116</f>
        <v>-0.0492897135475998</v>
      </c>
      <c r="AG116" s="13" t="n">
        <v>36140</v>
      </c>
      <c r="AH116" s="16" t="n">
        <v>0.00140379704675687</v>
      </c>
      <c r="AI116" s="16" t="n">
        <v>-0.0048731948155377</v>
      </c>
      <c r="AW116" s="16" t="n">
        <v>92</v>
      </c>
      <c r="AX116" s="16" t="n">
        <v>-0.0343149671631</v>
      </c>
      <c r="AY116" s="16" t="n">
        <v>0.0348846243958856</v>
      </c>
      <c r="AZ116" s="0"/>
      <c r="BA116" s="0"/>
      <c r="BB116" s="0"/>
      <c r="BC116" s="0"/>
      <c r="BD116" s="0"/>
      <c r="BE116" s="0"/>
      <c r="BO116" s="13" t="n">
        <v>36140</v>
      </c>
      <c r="BP116" s="16" t="n">
        <v>0.00214079082945669</v>
      </c>
      <c r="BQ116" s="16" t="n">
        <v>-0.00561018859823752</v>
      </c>
      <c r="CW116" s="13" t="n">
        <v>36658</v>
      </c>
      <c r="CX116" s="16" t="n">
        <v>0.000909064916153373</v>
      </c>
      <c r="CY116" s="16" t="n">
        <v>-0.0195778960849845</v>
      </c>
    </row>
    <row r="117" customFormat="false" ht="12.75" hidden="false" customHeight="false" outlineLevel="0" collapsed="false">
      <c r="A117" s="13" t="n">
        <v>36175</v>
      </c>
      <c r="B117" s="1" t="n">
        <v>4.33699989318848</v>
      </c>
      <c r="C117" s="21" t="n">
        <v>2348.19995117188</v>
      </c>
      <c r="D117" s="1" t="n">
        <v>31.9064998626709</v>
      </c>
      <c r="K117" s="13" t="n">
        <v>36175</v>
      </c>
      <c r="L117" s="1" t="n">
        <f aca="false">B116/100/250</f>
        <v>0.000172639999389648</v>
      </c>
      <c r="M117" s="1" t="n">
        <f aca="false">(C117-C116)/C116</f>
        <v>0.0313597596681798</v>
      </c>
      <c r="N117" s="1" t="n">
        <f aca="false">(D117-D116)/D116</f>
        <v>0.0547603260387074</v>
      </c>
      <c r="O117" s="1" t="n">
        <f aca="false">M117-L117</f>
        <v>0.0311871196687901</v>
      </c>
      <c r="P117" s="1" t="n">
        <f aca="false">N117-L117</f>
        <v>0.0545876860393177</v>
      </c>
      <c r="AG117" s="13" t="n">
        <v>36143</v>
      </c>
      <c r="AH117" s="16" t="n">
        <v>-0.00649390930192845</v>
      </c>
      <c r="AI117" s="16" t="n">
        <v>0.00417909448711364</v>
      </c>
      <c r="AW117" s="16" t="n">
        <v>93</v>
      </c>
      <c r="AX117" s="16" t="n">
        <v>0.0294912577017498</v>
      </c>
      <c r="AY117" s="16" t="n">
        <v>0.00615803996224828</v>
      </c>
      <c r="AZ117" s="0"/>
      <c r="BA117" s="0"/>
      <c r="BB117" s="0"/>
      <c r="BC117" s="0"/>
      <c r="BD117" s="0"/>
      <c r="BE117" s="0"/>
      <c r="BO117" s="13" t="n">
        <v>36143</v>
      </c>
      <c r="BP117" s="16" t="n">
        <v>-0.00990321322659091</v>
      </c>
      <c r="BQ117" s="16" t="n">
        <v>0.0075883984117761</v>
      </c>
      <c r="CW117" s="13" t="n">
        <v>36661</v>
      </c>
      <c r="CX117" s="16" t="n">
        <v>0.00240187447208599</v>
      </c>
      <c r="CY117" s="16" t="n">
        <v>0.0157949824344483</v>
      </c>
    </row>
    <row r="118" customFormat="false" ht="12.75" hidden="false" customHeight="false" outlineLevel="0" collapsed="false">
      <c r="A118" s="13" t="n">
        <v>36179</v>
      </c>
      <c r="B118" s="1" t="n">
        <v>4.2649998664856</v>
      </c>
      <c r="C118" s="21" t="n">
        <v>2408.10009765625</v>
      </c>
      <c r="D118" s="1" t="n">
        <v>32.5</v>
      </c>
      <c r="K118" s="13" t="n">
        <v>36179</v>
      </c>
      <c r="L118" s="1" t="n">
        <f aca="false">B117/100/250</f>
        <v>0.000173479995727539</v>
      </c>
      <c r="M118" s="1" t="n">
        <f aca="false">(C118-C117)/C117</f>
        <v>0.0255089633463631</v>
      </c>
      <c r="N118" s="1" t="n">
        <f aca="false">(D118-D117)/D117</f>
        <v>0.0186012298398004</v>
      </c>
      <c r="O118" s="1" t="n">
        <f aca="false">M118-L118</f>
        <v>0.0253354833506356</v>
      </c>
      <c r="P118" s="1" t="n">
        <f aca="false">N118-L118</f>
        <v>0.0184277498440729</v>
      </c>
      <c r="AG118" s="13" t="n">
        <v>36144</v>
      </c>
      <c r="AH118" s="16" t="n">
        <v>0.00490683184604707</v>
      </c>
      <c r="AI118" s="16" t="n">
        <v>-0.0130182058536239</v>
      </c>
      <c r="AW118" s="16" t="n">
        <v>94</v>
      </c>
      <c r="AX118" s="16" t="n">
        <v>-0.0404274830439272</v>
      </c>
      <c r="AY118" s="16" t="n">
        <v>-0.0905400727653305</v>
      </c>
      <c r="AZ118" s="0"/>
      <c r="BA118" s="0"/>
      <c r="BB118" s="0"/>
      <c r="BC118" s="0"/>
      <c r="BD118" s="0"/>
      <c r="BE118" s="0"/>
      <c r="BO118" s="13" t="n">
        <v>36144</v>
      </c>
      <c r="BP118" s="16" t="n">
        <v>0.00748291972972281</v>
      </c>
      <c r="BQ118" s="16" t="n">
        <v>-0.0155942937372997</v>
      </c>
      <c r="CW118" s="13" t="n">
        <v>36662</v>
      </c>
      <c r="CX118" s="16" t="n">
        <v>0.00328516960189488</v>
      </c>
      <c r="CY118" s="16" t="n">
        <v>0.00890004567024159</v>
      </c>
    </row>
    <row r="119" customFormat="false" ht="12.75" hidden="false" customHeight="false" outlineLevel="0" collapsed="false">
      <c r="A119" s="13" t="n">
        <v>36180</v>
      </c>
      <c r="B119" s="1" t="n">
        <v>4.26300001144409</v>
      </c>
      <c r="C119" s="21" t="n">
        <v>2415.39990234375</v>
      </c>
      <c r="D119" s="1" t="n">
        <v>32.5315017700195</v>
      </c>
      <c r="K119" s="13" t="n">
        <v>36180</v>
      </c>
      <c r="L119" s="1" t="n">
        <f aca="false">B118/100/250</f>
        <v>0.000170599994659424</v>
      </c>
      <c r="M119" s="1" t="n">
        <f aca="false">(C119-C118)/C118</f>
        <v>0.00303135434220726</v>
      </c>
      <c r="N119" s="1" t="n">
        <f aca="false">(D119-D118)/D118</f>
        <v>0.000969285231370192</v>
      </c>
      <c r="O119" s="1" t="n">
        <f aca="false">M119-L119</f>
        <v>0.00286075434754784</v>
      </c>
      <c r="P119" s="1" t="n">
        <f aca="false">N119-L119</f>
        <v>0.000798685236710768</v>
      </c>
      <c r="AG119" s="13" t="n">
        <v>36145</v>
      </c>
      <c r="AH119" s="16" t="n">
        <v>-0.00034626975734475</v>
      </c>
      <c r="AI119" s="16" t="n">
        <v>0.0319155703174138</v>
      </c>
      <c r="AW119" s="16" t="n">
        <v>95</v>
      </c>
      <c r="AX119" s="16" t="n">
        <v>0.0150844572993629</v>
      </c>
      <c r="AY119" s="16" t="n">
        <v>0.0644438327803796</v>
      </c>
      <c r="AZ119" s="0"/>
      <c r="BA119" s="0"/>
      <c r="BB119" s="0"/>
      <c r="BC119" s="0"/>
      <c r="BD119" s="0"/>
      <c r="BE119" s="0"/>
      <c r="BO119" s="13" t="n">
        <v>36145</v>
      </c>
      <c r="BP119" s="16" t="n">
        <v>-0.000528061462128307</v>
      </c>
      <c r="BQ119" s="16" t="n">
        <v>0.0320973620221974</v>
      </c>
      <c r="CW119" s="13" t="n">
        <v>36663</v>
      </c>
      <c r="CX119" s="16" t="n">
        <v>-0.00210603268379538</v>
      </c>
      <c r="CY119" s="16" t="n">
        <v>-0.00270937662599595</v>
      </c>
    </row>
    <row r="120" customFormat="false" ht="12.75" hidden="false" customHeight="false" outlineLevel="0" collapsed="false">
      <c r="A120" s="13" t="n">
        <v>36181</v>
      </c>
      <c r="B120" s="1" t="n">
        <v>4.21000003814697</v>
      </c>
      <c r="C120" s="21" t="n">
        <v>2344.69995117188</v>
      </c>
      <c r="D120" s="1" t="n">
        <v>33</v>
      </c>
      <c r="K120" s="13" t="n">
        <v>36181</v>
      </c>
      <c r="L120" s="1" t="n">
        <f aca="false">B119/100/250</f>
        <v>0.000170520000457764</v>
      </c>
      <c r="M120" s="1" t="n">
        <f aca="false">(C120-C119)/C119</f>
        <v>-0.0292704951686353</v>
      </c>
      <c r="N120" s="1" t="n">
        <f aca="false">(D120-D119)/D119</f>
        <v>0.0144013711169101</v>
      </c>
      <c r="O120" s="1" t="n">
        <f aca="false">M120-L120</f>
        <v>-0.0294410151690931</v>
      </c>
      <c r="P120" s="1" t="n">
        <f aca="false">N120-L120</f>
        <v>0.0142308511164523</v>
      </c>
      <c r="AG120" s="13" t="n">
        <v>36146</v>
      </c>
      <c r="AH120" s="16" t="n">
        <v>0.00362611877256443</v>
      </c>
      <c r="AI120" s="16" t="n">
        <v>0.00997932340430631</v>
      </c>
      <c r="AW120" s="16" t="n">
        <v>96</v>
      </c>
      <c r="AX120" s="16" t="n">
        <v>0.0497755798830355</v>
      </c>
      <c r="AY120" s="16" t="n">
        <v>-0.071409731845352</v>
      </c>
      <c r="AZ120" s="0"/>
      <c r="BA120" s="0"/>
      <c r="BB120" s="0"/>
      <c r="BC120" s="0"/>
      <c r="BD120" s="0"/>
      <c r="BE120" s="0"/>
      <c r="BO120" s="13" t="n">
        <v>36146</v>
      </c>
      <c r="BP120" s="16" t="n">
        <v>0.0055298319887199</v>
      </c>
      <c r="BQ120" s="16" t="n">
        <v>0.00807561018815085</v>
      </c>
      <c r="CW120" s="13" t="n">
        <v>36664</v>
      </c>
      <c r="CX120" s="16" t="n">
        <v>-0.00314208254490234</v>
      </c>
      <c r="CY120" s="16" t="n">
        <v>-0.00169662713251701</v>
      </c>
    </row>
    <row r="121" customFormat="false" ht="12.75" hidden="false" customHeight="false" outlineLevel="0" collapsed="false">
      <c r="A121" s="13" t="n">
        <v>36182</v>
      </c>
      <c r="B121" s="1" t="n">
        <v>4.25500011444092</v>
      </c>
      <c r="C121" s="21" t="n">
        <v>2338.80004882813</v>
      </c>
      <c r="D121" s="1" t="n">
        <v>33.1565017700195</v>
      </c>
      <c r="K121" s="13" t="n">
        <v>36182</v>
      </c>
      <c r="L121" s="1" t="n">
        <f aca="false">B120/100/250</f>
        <v>0.000168400001525879</v>
      </c>
      <c r="M121" s="1" t="n">
        <f aca="false">(C121-C120)/C120</f>
        <v>-0.00251627179025668</v>
      </c>
      <c r="N121" s="1" t="n">
        <f aca="false">(D121-D120)/D120</f>
        <v>0.00474247787937974</v>
      </c>
      <c r="O121" s="1" t="n">
        <f aca="false">M121-L121</f>
        <v>-0.00268467179178256</v>
      </c>
      <c r="P121" s="1" t="n">
        <f aca="false">N121-L121</f>
        <v>0.00457407787785386</v>
      </c>
      <c r="AG121" s="13" t="n">
        <v>36147</v>
      </c>
      <c r="AH121" s="16" t="n">
        <v>0.00437089313468522</v>
      </c>
      <c r="AI121" s="16" t="n">
        <v>0.00010337979596355</v>
      </c>
      <c r="AW121" s="16" t="n">
        <v>97</v>
      </c>
      <c r="AX121" s="16" t="n">
        <v>-0.00467024295670968</v>
      </c>
      <c r="AY121" s="16" t="n">
        <v>0.0123210411515096</v>
      </c>
      <c r="AZ121" s="0"/>
      <c r="BA121" s="0"/>
      <c r="BB121" s="0"/>
      <c r="BC121" s="0"/>
      <c r="BD121" s="0"/>
      <c r="BE121" s="0"/>
      <c r="BO121" s="13" t="n">
        <v>36147</v>
      </c>
      <c r="BP121" s="16" t="n">
        <v>0.00666561306770573</v>
      </c>
      <c r="BQ121" s="16" t="n">
        <v>-0.00219134013705696</v>
      </c>
      <c r="CW121" s="13" t="n">
        <v>36665</v>
      </c>
      <c r="CX121" s="16" t="n">
        <v>-0.00451935475118238</v>
      </c>
      <c r="CY121" s="16" t="n">
        <v>-0.00196362742061665</v>
      </c>
    </row>
    <row r="122" customFormat="false" ht="12.75" hidden="false" customHeight="false" outlineLevel="0" collapsed="false">
      <c r="A122" s="13" t="n">
        <v>36185</v>
      </c>
      <c r="B122" s="1" t="n">
        <v>4.31599998474121</v>
      </c>
      <c r="C122" s="21" t="n">
        <v>2369.30004882813</v>
      </c>
      <c r="D122" s="1" t="n">
        <v>32.6875</v>
      </c>
      <c r="K122" s="13" t="n">
        <v>36185</v>
      </c>
      <c r="L122" s="1" t="n">
        <f aca="false">B121/100/250</f>
        <v>0.000170200004577637</v>
      </c>
      <c r="M122" s="1" t="n">
        <f aca="false">(C122-C121)/C121</f>
        <v>0.0130408753904731</v>
      </c>
      <c r="N122" s="1" t="n">
        <f aca="false">(D122-D121)/D121</f>
        <v>-0.0141450920628668</v>
      </c>
      <c r="O122" s="1" t="n">
        <f aca="false">M122-L122</f>
        <v>0.0128706753858955</v>
      </c>
      <c r="P122" s="1" t="n">
        <f aca="false">N122-L122</f>
        <v>-0.0143152920674444</v>
      </c>
      <c r="AG122" s="13" t="n">
        <v>36150</v>
      </c>
      <c r="AH122" s="16" t="n">
        <v>0.00525410953117498</v>
      </c>
      <c r="AI122" s="16" t="n">
        <v>0.00810891942205442</v>
      </c>
      <c r="AW122" s="16" t="n">
        <v>98</v>
      </c>
      <c r="AX122" s="16" t="n">
        <v>0.0269157752758109</v>
      </c>
      <c r="AY122" s="16" t="n">
        <v>0.00238155380969401</v>
      </c>
      <c r="AZ122" s="0"/>
      <c r="BA122" s="0"/>
      <c r="BB122" s="0"/>
      <c r="BC122" s="0"/>
      <c r="BD122" s="0"/>
      <c r="BE122" s="0"/>
      <c r="BO122" s="13" t="n">
        <v>36150</v>
      </c>
      <c r="BP122" s="16" t="n">
        <v>0.00801251828195962</v>
      </c>
      <c r="BQ122" s="16" t="n">
        <v>0.00535051067126978</v>
      </c>
      <c r="CW122" s="13" t="n">
        <v>36668</v>
      </c>
      <c r="CX122" s="16" t="n">
        <v>-0.000833351908139958</v>
      </c>
      <c r="CY122" s="16" t="n">
        <v>-0.0432123250902287</v>
      </c>
    </row>
    <row r="123" customFormat="false" ht="12.75" hidden="false" customHeight="false" outlineLevel="0" collapsed="false">
      <c r="A123" s="13" t="n">
        <v>36186</v>
      </c>
      <c r="B123" s="1" t="n">
        <v>4.34800004959106</v>
      </c>
      <c r="C123" s="21" t="n">
        <v>2433.39990234375</v>
      </c>
      <c r="D123" s="1" t="n">
        <v>32.1875</v>
      </c>
      <c r="K123" s="13" t="n">
        <v>36186</v>
      </c>
      <c r="L123" s="1" t="n">
        <f aca="false">B122/100/250</f>
        <v>0.000172639999389648</v>
      </c>
      <c r="M123" s="1" t="n">
        <f aca="false">(C123-C122)/C122</f>
        <v>0.0270543418708531</v>
      </c>
      <c r="N123" s="1" t="n">
        <f aca="false">(D123-D122)/D122</f>
        <v>-0.0152963671128107</v>
      </c>
      <c r="O123" s="1" t="n">
        <f aca="false">M123-L123</f>
        <v>0.0268817018714634</v>
      </c>
      <c r="P123" s="1" t="n">
        <f aca="false">N123-L123</f>
        <v>-0.0154690071122004</v>
      </c>
      <c r="AG123" s="13" t="n">
        <v>36151</v>
      </c>
      <c r="AH123" s="16" t="n">
        <v>-0.00168911265082313</v>
      </c>
      <c r="AI123" s="16" t="n">
        <v>0.0104803214420319</v>
      </c>
      <c r="AW123" s="16" t="n">
        <v>99</v>
      </c>
      <c r="AX123" s="16" t="n">
        <v>-0.0122748642408927</v>
      </c>
      <c r="AY123" s="16" t="n">
        <v>-0.0613139634179626</v>
      </c>
      <c r="AZ123" s="0"/>
      <c r="BA123" s="0"/>
      <c r="BB123" s="0"/>
      <c r="BC123" s="0"/>
      <c r="BD123" s="0"/>
      <c r="BE123" s="0"/>
      <c r="BO123" s="13" t="n">
        <v>36151</v>
      </c>
      <c r="BP123" s="16" t="n">
        <v>-0.0025758971933695</v>
      </c>
      <c r="BQ123" s="16" t="n">
        <v>0.0113671059845783</v>
      </c>
      <c r="CW123" s="13" t="n">
        <v>36669</v>
      </c>
      <c r="CX123" s="16" t="n">
        <v>-0.00640140106242006</v>
      </c>
      <c r="CY123" s="16" t="n">
        <v>-0.039673684261812</v>
      </c>
    </row>
    <row r="124" customFormat="false" ht="12.75" hidden="false" customHeight="false" outlineLevel="0" collapsed="false">
      <c r="A124" s="13" t="n">
        <v>36187</v>
      </c>
      <c r="B124" s="1" t="n">
        <v>4.36399984359741</v>
      </c>
      <c r="C124" s="21" t="n">
        <v>2407.10009765625</v>
      </c>
      <c r="D124" s="1" t="n">
        <v>32.0940017700195</v>
      </c>
      <c r="K124" s="13" t="n">
        <v>36187</v>
      </c>
      <c r="L124" s="1" t="n">
        <f aca="false">B123/100/250</f>
        <v>0.000173920001983643</v>
      </c>
      <c r="M124" s="1" t="n">
        <f aca="false">(C124-C123)/C123</f>
        <v>-0.0108078432411249</v>
      </c>
      <c r="N124" s="1" t="n">
        <f aca="false">(D124-D123)/D123</f>
        <v>-0.00290479937803398</v>
      </c>
      <c r="O124" s="1" t="n">
        <f aca="false">M124-L124</f>
        <v>-0.0109817632431086</v>
      </c>
      <c r="P124" s="1" t="n">
        <f aca="false">N124-L124</f>
        <v>-0.00307871938001762</v>
      </c>
      <c r="AG124" s="13" t="n">
        <v>36152</v>
      </c>
      <c r="AH124" s="16" t="n">
        <v>0.00513804704417584</v>
      </c>
      <c r="AI124" s="16" t="n">
        <v>0.017746479759167</v>
      </c>
      <c r="AW124" s="16" t="n">
        <v>100</v>
      </c>
      <c r="AX124" s="16" t="n">
        <v>-0.00805198325400089</v>
      </c>
      <c r="AY124" s="16" t="n">
        <v>-0.0274928613350078</v>
      </c>
      <c r="AZ124" s="0"/>
      <c r="BA124" s="0"/>
      <c r="BB124" s="0"/>
      <c r="BC124" s="0"/>
      <c r="BD124" s="0"/>
      <c r="BE124" s="0"/>
      <c r="BO124" s="13" t="n">
        <v>36152</v>
      </c>
      <c r="BP124" s="16" t="n">
        <v>0.00783552296174172</v>
      </c>
      <c r="BQ124" s="16" t="n">
        <v>0.0150490038416011</v>
      </c>
      <c r="CW124" s="13" t="n">
        <v>36670</v>
      </c>
      <c r="CX124" s="16" t="n">
        <v>0.00361567646792315</v>
      </c>
      <c r="CY124" s="16" t="n">
        <v>-0.0384993973981557</v>
      </c>
    </row>
    <row r="125" customFormat="false" ht="12.75" hidden="false" customHeight="false" outlineLevel="0" collapsed="false">
      <c r="A125" s="13" t="n">
        <v>36188</v>
      </c>
      <c r="B125" s="1" t="n">
        <v>4.37099981307983</v>
      </c>
      <c r="C125" s="21" t="n">
        <v>2477.30004882813</v>
      </c>
      <c r="D125" s="1" t="n">
        <v>32.5940017700195</v>
      </c>
      <c r="K125" s="13" t="n">
        <v>36188</v>
      </c>
      <c r="L125" s="1" t="n">
        <f aca="false">B124/100/250</f>
        <v>0.000174559993743897</v>
      </c>
      <c r="M125" s="1" t="n">
        <f aca="false">(C125-C124)/C124</f>
        <v>0.0291637025150003</v>
      </c>
      <c r="N125" s="1" t="n">
        <f aca="false">(D125-D124)/D124</f>
        <v>0.0155792351350548</v>
      </c>
      <c r="O125" s="1" t="n">
        <f aca="false">M125-L125</f>
        <v>0.0289891425212564</v>
      </c>
      <c r="P125" s="1" t="n">
        <f aca="false">N125-L125</f>
        <v>0.0154046751413109</v>
      </c>
      <c r="AG125" s="13" t="n">
        <v>36153</v>
      </c>
      <c r="AH125" s="16" t="n">
        <v>-0.000923488613656448</v>
      </c>
      <c r="AI125" s="16" t="n">
        <v>-0.00546623333554934</v>
      </c>
      <c r="AW125" s="16" t="n">
        <v>101</v>
      </c>
      <c r="AX125" s="16" t="n">
        <v>0.0233934856319493</v>
      </c>
      <c r="AY125" s="16" t="n">
        <v>0.0488652870752328</v>
      </c>
      <c r="AZ125" s="0"/>
      <c r="BA125" s="0"/>
      <c r="BB125" s="0"/>
      <c r="BC125" s="0"/>
      <c r="BD125" s="0"/>
      <c r="BE125" s="0"/>
      <c r="BO125" s="13" t="n">
        <v>36153</v>
      </c>
      <c r="BP125" s="16" t="n">
        <v>-0.0014083203549906</v>
      </c>
      <c r="BQ125" s="16" t="n">
        <v>-0.00498140159421519</v>
      </c>
      <c r="CW125" s="13" t="n">
        <v>36671</v>
      </c>
      <c r="CX125" s="16" t="n">
        <v>-0.0021531036626269</v>
      </c>
      <c r="CY125" s="16" t="n">
        <v>0.0253227051454814</v>
      </c>
    </row>
    <row r="126" customFormat="false" ht="12.75" hidden="false" customHeight="false" outlineLevel="0" collapsed="false">
      <c r="A126" s="13" t="n">
        <v>36189</v>
      </c>
      <c r="B126" s="1" t="n">
        <v>4.35699987411499</v>
      </c>
      <c r="C126" s="21" t="n">
        <v>2505.80004882813</v>
      </c>
      <c r="D126" s="1" t="n">
        <v>33</v>
      </c>
      <c r="K126" s="13" t="n">
        <v>36189</v>
      </c>
      <c r="L126" s="1" t="n">
        <f aca="false">B125/100/250</f>
        <v>0.000174839992523193</v>
      </c>
      <c r="M126" s="1" t="n">
        <f aca="false">(C126-C125)/C125</f>
        <v>0.0115044602745969</v>
      </c>
      <c r="N126" s="1" t="n">
        <f aca="false">(D126-D125)/D125</f>
        <v>0.0124562253154785</v>
      </c>
      <c r="O126" s="1" t="n">
        <f aca="false">M126-L126</f>
        <v>0.0113296202820737</v>
      </c>
      <c r="P126" s="1" t="n">
        <f aca="false">N126-L126</f>
        <v>0.0122813853229553</v>
      </c>
      <c r="AG126" s="13" t="n">
        <v>36157</v>
      </c>
      <c r="AH126" s="16" t="n">
        <v>0.00168911233864563</v>
      </c>
      <c r="AI126" s="16" t="n">
        <v>-0.0220619233917102</v>
      </c>
      <c r="AW126" s="16" t="n">
        <v>102</v>
      </c>
      <c r="AX126" s="16" t="n">
        <v>-0.00461809999893069</v>
      </c>
      <c r="AY126" s="16" t="n">
        <v>0.0209956222209458</v>
      </c>
      <c r="AZ126" s="0"/>
      <c r="BA126" s="0"/>
      <c r="BB126" s="0"/>
      <c r="BC126" s="0"/>
      <c r="BD126" s="0"/>
      <c r="BE126" s="0"/>
      <c r="BO126" s="13" t="n">
        <v>36157</v>
      </c>
      <c r="BP126" s="16" t="n">
        <v>0.00257589671729875</v>
      </c>
      <c r="BQ126" s="16" t="n">
        <v>-0.0229487077703634</v>
      </c>
      <c r="CW126" s="13" t="n">
        <v>36672</v>
      </c>
      <c r="CX126" s="16" t="n">
        <v>-6.72719695235595E-006</v>
      </c>
      <c r="CY126" s="16" t="n">
        <v>0.0135936837186915</v>
      </c>
    </row>
    <row r="127" customFormat="false" ht="13.5" hidden="false" customHeight="false" outlineLevel="0" collapsed="false">
      <c r="A127" s="13" t="n">
        <v>36192</v>
      </c>
      <c r="B127" s="1" t="n">
        <v>4.42000007629395</v>
      </c>
      <c r="C127" s="21" t="n">
        <v>2510</v>
      </c>
      <c r="D127" s="1" t="n">
        <v>32.96875</v>
      </c>
      <c r="K127" s="13" t="n">
        <v>36192</v>
      </c>
      <c r="L127" s="1" t="n">
        <f aca="false">B126/100/250</f>
        <v>0.0001742799949646</v>
      </c>
      <c r="M127" s="1" t="n">
        <f aca="false">(C127-C126)/C126</f>
        <v>0.00167609190279934</v>
      </c>
      <c r="N127" s="1" t="n">
        <f aca="false">(D127-D126)/D126</f>
        <v>-0.000946969696969697</v>
      </c>
      <c r="O127" s="1" t="n">
        <f aca="false">M127-L127</f>
        <v>0.00150181190783474</v>
      </c>
      <c r="P127" s="1" t="n">
        <f aca="false">N127-L127</f>
        <v>-0.0011212496919343</v>
      </c>
      <c r="AG127" s="13" t="n">
        <v>36158</v>
      </c>
      <c r="AH127" s="16" t="n">
        <v>0.000135596725214171</v>
      </c>
      <c r="AI127" s="16" t="n">
        <v>0.00315542691315426</v>
      </c>
      <c r="AW127" s="17" t="n">
        <v>103</v>
      </c>
      <c r="AX127" s="17" t="n">
        <v>-0.00696867188980486</v>
      </c>
      <c r="AY127" s="17" t="n">
        <v>0.0026927096748462</v>
      </c>
      <c r="AZ127" s="0"/>
      <c r="BA127" s="0"/>
      <c r="BB127" s="0"/>
      <c r="BC127" s="0"/>
      <c r="BD127" s="0"/>
      <c r="BE127" s="0"/>
      <c r="BO127" s="13" t="n">
        <v>36158</v>
      </c>
      <c r="BP127" s="16" t="n">
        <v>0.000206785038131748</v>
      </c>
      <c r="BQ127" s="16" t="n">
        <v>0.00308423860023669</v>
      </c>
      <c r="CW127" s="13" t="n">
        <v>36676</v>
      </c>
      <c r="CX127" s="16" t="n">
        <v>0.00855624690338922</v>
      </c>
      <c r="CY127" s="16" t="n">
        <v>-0.00944990195254025</v>
      </c>
    </row>
    <row r="128" customFormat="false" ht="12.75" hidden="false" customHeight="false" outlineLevel="0" collapsed="false">
      <c r="A128" s="13" t="n">
        <v>36193</v>
      </c>
      <c r="B128" s="1" t="n">
        <v>4.41100025177002</v>
      </c>
      <c r="C128" s="21" t="n">
        <v>2463.39990234375</v>
      </c>
      <c r="D128" s="1" t="n">
        <v>32.40625</v>
      </c>
      <c r="K128" s="13" t="n">
        <v>36193</v>
      </c>
      <c r="L128" s="1" t="n">
        <f aca="false">B127/100/250</f>
        <v>0.000176800003051758</v>
      </c>
      <c r="M128" s="1" t="n">
        <f aca="false">(C128-C127)/C127</f>
        <v>-0.0185657759586653</v>
      </c>
      <c r="N128" s="1" t="n">
        <f aca="false">(D128-D127)/D127</f>
        <v>-0.0170616113744076</v>
      </c>
      <c r="O128" s="1" t="n">
        <f aca="false">M128-L128</f>
        <v>-0.0187425759617171</v>
      </c>
      <c r="P128" s="1" t="n">
        <f aca="false">N128-L128</f>
        <v>-0.0172384113774593</v>
      </c>
      <c r="AG128" s="13" t="n">
        <v>36159</v>
      </c>
      <c r="AH128" s="16" t="n">
        <v>-0.00143263597061157</v>
      </c>
      <c r="AI128" s="16" t="n">
        <v>-0.0105716166184845</v>
      </c>
      <c r="BO128" s="13" t="n">
        <v>36159</v>
      </c>
      <c r="BP128" s="16" t="n">
        <v>-0.00218477019517923</v>
      </c>
      <c r="BQ128" s="16" t="n">
        <v>-0.00981948239391685</v>
      </c>
      <c r="CW128" s="13" t="n">
        <v>36677</v>
      </c>
      <c r="CX128" s="16" t="n">
        <v>-0.00182361844551464</v>
      </c>
      <c r="CY128" s="16" t="n">
        <v>0.0447574288211855</v>
      </c>
    </row>
    <row r="129" customFormat="false" ht="12.75" hidden="false" customHeight="false" outlineLevel="0" collapsed="false">
      <c r="A129" s="13" t="n">
        <v>36194</v>
      </c>
      <c r="B129" s="1" t="n">
        <v>4.36399984359741</v>
      </c>
      <c r="C129" s="21" t="n">
        <v>2493.39990234375</v>
      </c>
      <c r="D129" s="1" t="n">
        <v>32.03125</v>
      </c>
      <c r="K129" s="13" t="n">
        <v>36194</v>
      </c>
      <c r="L129" s="1" t="n">
        <f aca="false">B128/100/250</f>
        <v>0.000176440010070801</v>
      </c>
      <c r="M129" s="1" t="n">
        <f aca="false">(C129-C128)/C128</f>
        <v>0.0121782906508428</v>
      </c>
      <c r="N129" s="1" t="n">
        <f aca="false">(D129-D128)/D128</f>
        <v>-0.0115718418514947</v>
      </c>
      <c r="O129" s="1" t="n">
        <f aca="false">M129-L129</f>
        <v>0.012001850640772</v>
      </c>
      <c r="P129" s="1" t="n">
        <f aca="false">N129-L129</f>
        <v>-0.0117482818615655</v>
      </c>
      <c r="AG129" s="13" t="n">
        <v>36160</v>
      </c>
      <c r="AH129" s="16" t="n">
        <v>0.00250475526830962</v>
      </c>
      <c r="AI129" s="16" t="n">
        <v>0.00523033921896273</v>
      </c>
      <c r="BO129" s="13" t="n">
        <v>36160</v>
      </c>
      <c r="BP129" s="16" t="n">
        <v>0.00381975237860666</v>
      </c>
      <c r="BQ129" s="16" t="n">
        <v>0.00391534210866569</v>
      </c>
      <c r="CW129" s="13" t="n">
        <v>36678</v>
      </c>
      <c r="CX129" s="16" t="n">
        <v>0.00575839042479752</v>
      </c>
      <c r="CY129" s="16" t="n">
        <v>-0.0297721125517272</v>
      </c>
    </row>
    <row r="130" customFormat="false" ht="12.75" hidden="false" customHeight="false" outlineLevel="0" collapsed="false">
      <c r="A130" s="13" t="n">
        <v>36195</v>
      </c>
      <c r="B130" s="1" t="n">
        <v>4.36399984359741</v>
      </c>
      <c r="C130" s="21" t="n">
        <v>2410</v>
      </c>
      <c r="D130" s="1" t="n">
        <v>30.875</v>
      </c>
      <c r="K130" s="13" t="n">
        <v>36195</v>
      </c>
      <c r="L130" s="1" t="n">
        <f aca="false">B129/100/250</f>
        <v>0.000174559993743897</v>
      </c>
      <c r="M130" s="1" t="n">
        <f aca="false">(C130-C129)/C129</f>
        <v>-0.0334482656654296</v>
      </c>
      <c r="N130" s="1" t="n">
        <f aca="false">(D130-D129)/D129</f>
        <v>-0.0360975609756098</v>
      </c>
      <c r="O130" s="1" t="n">
        <f aca="false">M130-L130</f>
        <v>-0.0336228256591735</v>
      </c>
      <c r="P130" s="1" t="n">
        <f aca="false">N130-L130</f>
        <v>-0.0362721209693537</v>
      </c>
      <c r="AG130" s="13" t="n">
        <v>36164</v>
      </c>
      <c r="AH130" s="16" t="n">
        <v>0.00148329066194003</v>
      </c>
      <c r="AI130" s="16" t="n">
        <v>0.0368427750055638</v>
      </c>
      <c r="BO130" s="13" t="n">
        <v>36164</v>
      </c>
      <c r="BP130" s="16" t="n">
        <v>0.00226201861147662</v>
      </c>
      <c r="BQ130" s="16" t="n">
        <v>0.0360640470560272</v>
      </c>
      <c r="CW130" s="13" t="n">
        <v>36679</v>
      </c>
      <c r="CX130" s="16" t="n">
        <v>0.0069475003348476</v>
      </c>
      <c r="CY130" s="16" t="n">
        <v>-0.0297946005105945</v>
      </c>
    </row>
    <row r="131" customFormat="false" ht="12.75" hidden="false" customHeight="false" outlineLevel="0" collapsed="false">
      <c r="A131" s="13" t="n">
        <v>36196</v>
      </c>
      <c r="B131" s="1" t="n">
        <v>4.39099979400635</v>
      </c>
      <c r="C131" s="21" t="n">
        <v>2373.60009765625</v>
      </c>
      <c r="D131" s="1" t="n">
        <v>31.4689998626709</v>
      </c>
      <c r="K131" s="13" t="n">
        <v>36196</v>
      </c>
      <c r="L131" s="1" t="n">
        <f aca="false">B130/100/250</f>
        <v>0.000174559993743897</v>
      </c>
      <c r="M131" s="1" t="n">
        <f aca="false">(C131-C130)/C130</f>
        <v>-0.0151036939185685</v>
      </c>
      <c r="N131" s="1" t="n">
        <f aca="false">(D131-D130)/D130</f>
        <v>0.019238861948855</v>
      </c>
      <c r="O131" s="1" t="n">
        <f aca="false">M131-L131</f>
        <v>-0.0152782539123124</v>
      </c>
      <c r="P131" s="1" t="n">
        <f aca="false">N131-L131</f>
        <v>0.0190643019551111</v>
      </c>
      <c r="AG131" s="13" t="n">
        <v>36165</v>
      </c>
      <c r="AH131" s="16" t="n">
        <v>0.00413192007084489</v>
      </c>
      <c r="AI131" s="16" t="n">
        <v>-0.00835132935354532</v>
      </c>
      <c r="BO131" s="13" t="n">
        <v>36165</v>
      </c>
      <c r="BP131" s="16" t="n">
        <v>0.00630117908863557</v>
      </c>
      <c r="BQ131" s="16" t="n">
        <v>-0.010520588371336</v>
      </c>
      <c r="CW131" s="13" t="n">
        <v>36682</v>
      </c>
      <c r="CX131" s="16" t="n">
        <v>0.00023754841506049</v>
      </c>
      <c r="CY131" s="16" t="n">
        <v>-0.0505972606452763</v>
      </c>
    </row>
    <row r="132" customFormat="false" ht="12.75" hidden="false" customHeight="false" outlineLevel="0" collapsed="false">
      <c r="A132" s="13" t="n">
        <v>36199</v>
      </c>
      <c r="B132" s="1" t="n">
        <v>4.38899993896484</v>
      </c>
      <c r="C132" s="21" t="n">
        <v>2404.89990234375</v>
      </c>
      <c r="D132" s="1" t="n">
        <v>32.3440017700195</v>
      </c>
      <c r="K132" s="13" t="n">
        <v>36199</v>
      </c>
      <c r="L132" s="1" t="n">
        <f aca="false">B131/100/250</f>
        <v>0.000175639991760254</v>
      </c>
      <c r="M132" s="1" t="n">
        <f aca="false">(C132-C131)/C131</f>
        <v>0.0131866377653111</v>
      </c>
      <c r="N132" s="1" t="n">
        <f aca="false">(D132-D131)/D131</f>
        <v>0.0278052022996313</v>
      </c>
      <c r="O132" s="1" t="n">
        <f aca="false">M132-L132</f>
        <v>0.0130109977735508</v>
      </c>
      <c r="P132" s="1" t="n">
        <f aca="false">N132-L132</f>
        <v>0.027629562307871</v>
      </c>
      <c r="AG132" s="13" t="n">
        <v>36166</v>
      </c>
      <c r="AH132" s="16" t="n">
        <v>0.00652925308938989</v>
      </c>
      <c r="AI132" s="16" t="n">
        <v>0.00089447106894565</v>
      </c>
      <c r="BO132" s="13" t="n">
        <v>36166</v>
      </c>
      <c r="BP132" s="16" t="n">
        <v>0.00995711251085748</v>
      </c>
      <c r="BQ132" s="16" t="n">
        <v>-0.00253338835252193</v>
      </c>
      <c r="CW132" s="13" t="n">
        <v>36683</v>
      </c>
      <c r="CX132" s="16" t="n">
        <v>-0.00184543771559478</v>
      </c>
      <c r="CY132" s="16" t="n">
        <v>0.0652924074125645</v>
      </c>
    </row>
    <row r="133" customFormat="false" ht="12.75" hidden="false" customHeight="false" outlineLevel="0" collapsed="false">
      <c r="A133" s="13" t="n">
        <v>36200</v>
      </c>
      <c r="B133" s="1" t="n">
        <v>4.40399980545044</v>
      </c>
      <c r="C133" s="21" t="n">
        <v>2310.69995117188</v>
      </c>
      <c r="D133" s="1" t="n">
        <v>31.9375</v>
      </c>
      <c r="K133" s="13" t="n">
        <v>36200</v>
      </c>
      <c r="L133" s="1" t="n">
        <f aca="false">B132/100/250</f>
        <v>0.000175559997558594</v>
      </c>
      <c r="M133" s="1" t="n">
        <f aca="false">(C133-C132)/C132</f>
        <v>-0.0391700091467717</v>
      </c>
      <c r="N133" s="1" t="n">
        <f aca="false">(D133-D132)/D132</f>
        <v>-0.0125680728349554</v>
      </c>
      <c r="O133" s="1" t="n">
        <f aca="false">M133-L133</f>
        <v>-0.0393455691443303</v>
      </c>
      <c r="P133" s="1" t="n">
        <f aca="false">N133-L133</f>
        <v>-0.012743632832514</v>
      </c>
      <c r="AG133" s="13" t="n">
        <v>36167</v>
      </c>
      <c r="AH133" s="16" t="n">
        <v>0.000473183144022039</v>
      </c>
      <c r="AI133" s="16" t="n">
        <v>0.0426305600252804</v>
      </c>
      <c r="BO133" s="13" t="n">
        <v>36167</v>
      </c>
      <c r="BP133" s="16" t="n">
        <v>0.000721604406930561</v>
      </c>
      <c r="BQ133" s="16" t="n">
        <v>0.0423821387623719</v>
      </c>
      <c r="CW133" s="13" t="n">
        <v>36684</v>
      </c>
      <c r="CX133" s="16" t="n">
        <v>0.00237997624403909</v>
      </c>
      <c r="CY133" s="16" t="n">
        <v>0.0145389908084988</v>
      </c>
    </row>
    <row r="134" customFormat="false" ht="12.75" hidden="false" customHeight="false" outlineLevel="0" collapsed="false">
      <c r="A134" s="13" t="n">
        <v>36201</v>
      </c>
      <c r="B134" s="1" t="n">
        <v>4.375</v>
      </c>
      <c r="C134" s="21" t="n">
        <v>2309.5</v>
      </c>
      <c r="D134" s="1" t="n">
        <v>31.5314998626709</v>
      </c>
      <c r="K134" s="13" t="n">
        <v>36201</v>
      </c>
      <c r="L134" s="1" t="n">
        <f aca="false">B133/100/250</f>
        <v>0.000176159992218018</v>
      </c>
      <c r="M134" s="1" t="n">
        <f aca="false">(C134-C133)/C133</f>
        <v>-0.000519302028489871</v>
      </c>
      <c r="N134" s="1" t="n">
        <f aca="false">(D134-D133)/D133</f>
        <v>-0.012712333067056</v>
      </c>
      <c r="O134" s="1" t="n">
        <f aca="false">M134-L134</f>
        <v>-0.000695462020707888</v>
      </c>
      <c r="P134" s="1" t="n">
        <f aca="false">N134-L134</f>
        <v>-0.012888493059274</v>
      </c>
      <c r="AG134" s="13" t="n">
        <v>36168</v>
      </c>
      <c r="AH134" s="16" t="n">
        <v>0.00167060406012662</v>
      </c>
      <c r="AI134" s="16" t="n">
        <v>0.048732621746325</v>
      </c>
      <c r="BO134" s="13" t="n">
        <v>36168</v>
      </c>
      <c r="BP134" s="16" t="n">
        <v>0.00254767158816483</v>
      </c>
      <c r="BQ134" s="16" t="n">
        <v>0.0478555542182868</v>
      </c>
      <c r="CW134" s="13" t="n">
        <v>36685</v>
      </c>
      <c r="CX134" s="16" t="n">
        <v>-0.000384819585061898</v>
      </c>
      <c r="CY134" s="16" t="n">
        <v>0.0240275516340987</v>
      </c>
    </row>
    <row r="135" customFormat="false" ht="12.75" hidden="false" customHeight="false" outlineLevel="0" collapsed="false">
      <c r="A135" s="13" t="n">
        <v>36202</v>
      </c>
      <c r="B135" s="1" t="n">
        <v>4.38500022888184</v>
      </c>
      <c r="C135" s="21" t="n">
        <v>2405.5</v>
      </c>
      <c r="D135" s="1" t="n">
        <v>31.3439998626709</v>
      </c>
      <c r="K135" s="13" t="n">
        <v>36202</v>
      </c>
      <c r="L135" s="1" t="n">
        <f aca="false">B134/100/250</f>
        <v>0.000175</v>
      </c>
      <c r="M135" s="1" t="n">
        <f aca="false">(C135-C134)/C134</f>
        <v>0.0415674388395757</v>
      </c>
      <c r="N135" s="1" t="n">
        <f aca="false">(D135-D134)/D134</f>
        <v>-0.00594643454376159</v>
      </c>
      <c r="O135" s="1" t="n">
        <f aca="false">M135-L135</f>
        <v>0.0413924388395757</v>
      </c>
      <c r="P135" s="1" t="n">
        <f aca="false">N135-L135</f>
        <v>-0.00612143454376159</v>
      </c>
      <c r="AG135" s="13" t="n">
        <v>36171</v>
      </c>
      <c r="AH135" s="16" t="n">
        <v>0.00361228044904246</v>
      </c>
      <c r="AI135" s="16" t="n">
        <v>-0.0141611704292488</v>
      </c>
      <c r="BO135" s="13" t="n">
        <v>36171</v>
      </c>
      <c r="BP135" s="16" t="n">
        <v>0.00550872854206474</v>
      </c>
      <c r="BQ135" s="16" t="n">
        <v>-0.0160576185222711</v>
      </c>
      <c r="CW135" s="13" t="n">
        <v>36686</v>
      </c>
      <c r="CX135" s="16" t="n">
        <v>0.00138975428640245</v>
      </c>
      <c r="CY135" s="16" t="n">
        <v>-0.0227755541153161</v>
      </c>
    </row>
    <row r="136" customFormat="false" ht="12.75" hidden="false" customHeight="false" outlineLevel="0" collapsed="false">
      <c r="A136" s="13" t="n">
        <v>36203</v>
      </c>
      <c r="B136" s="1" t="n">
        <v>4.4210000038147</v>
      </c>
      <c r="C136" s="21" t="n">
        <v>2321.80004882813</v>
      </c>
      <c r="D136" s="1" t="n">
        <v>31.3439998626709</v>
      </c>
      <c r="K136" s="13" t="n">
        <v>36203</v>
      </c>
      <c r="L136" s="1" t="n">
        <f aca="false">B135/100/250</f>
        <v>0.000175400009155273</v>
      </c>
      <c r="M136" s="1" t="n">
        <f aca="false">(C136-C135)/C135</f>
        <v>-0.0347952405619933</v>
      </c>
      <c r="N136" s="1" t="n">
        <f aca="false">(D136-D135)/D135</f>
        <v>0</v>
      </c>
      <c r="O136" s="1" t="n">
        <f aca="false">M136-L136</f>
        <v>-0.0349706405711486</v>
      </c>
      <c r="P136" s="1" t="n">
        <f aca="false">N136-L136</f>
        <v>-0.000175400009155273</v>
      </c>
      <c r="AG136" s="13" t="n">
        <v>36172</v>
      </c>
      <c r="AH136" s="16" t="n">
        <v>-0.00565055893889268</v>
      </c>
      <c r="AI136" s="16" t="n">
        <v>0.043469801095374</v>
      </c>
      <c r="BO136" s="13" t="n">
        <v>36172</v>
      </c>
      <c r="BP136" s="16" t="n">
        <v>-0.00861710372281544</v>
      </c>
      <c r="BQ136" s="16" t="n">
        <v>0.0464363458792968</v>
      </c>
      <c r="CW136" s="13" t="n">
        <v>36689</v>
      </c>
      <c r="CX136" s="16" t="n">
        <v>-0.00297514326014658</v>
      </c>
      <c r="CY136" s="16" t="n">
        <v>0.0274506677356711</v>
      </c>
    </row>
    <row r="137" customFormat="false" ht="12.75" hidden="false" customHeight="false" outlineLevel="0" collapsed="false">
      <c r="A137" s="13" t="n">
        <v>36207</v>
      </c>
      <c r="B137" s="1" t="n">
        <v>4.40899991989136</v>
      </c>
      <c r="C137" s="21" t="n">
        <v>2313.80004882813</v>
      </c>
      <c r="D137" s="1" t="n">
        <v>31.5625</v>
      </c>
      <c r="K137" s="13" t="n">
        <v>36207</v>
      </c>
      <c r="L137" s="1" t="n">
        <f aca="false">B136/100/250</f>
        <v>0.000176840000152588</v>
      </c>
      <c r="M137" s="1" t="n">
        <f aca="false">(C137-C136)/C136</f>
        <v>-0.00344560247728387</v>
      </c>
      <c r="N137" s="1" t="n">
        <f aca="false">(D137-D136)/D136</f>
        <v>0.00697103555023059</v>
      </c>
      <c r="O137" s="1" t="n">
        <f aca="false">M137-L137</f>
        <v>-0.00362244247743646</v>
      </c>
      <c r="P137" s="1" t="n">
        <f aca="false">N137-L137</f>
        <v>0.006794195550078</v>
      </c>
      <c r="AG137" s="13" t="n">
        <v>36173</v>
      </c>
      <c r="AH137" s="16" t="n">
        <v>-0.000354897110912448</v>
      </c>
      <c r="AI137" s="16" t="n">
        <v>-0.0482432337302091</v>
      </c>
      <c r="BO137" s="13" t="n">
        <v>36173</v>
      </c>
      <c r="BP137" s="16" t="n">
        <v>-0.00054121817836651</v>
      </c>
      <c r="BQ137" s="16" t="n">
        <v>-0.048056912662755</v>
      </c>
      <c r="CW137" s="13" t="n">
        <v>36690</v>
      </c>
      <c r="CX137" s="16" t="n">
        <v>0.0023783789715071</v>
      </c>
      <c r="CY137" s="16" t="n">
        <v>0.00786052887832225</v>
      </c>
    </row>
    <row r="138" customFormat="false" ht="12.75" hidden="false" customHeight="false" outlineLevel="0" collapsed="false">
      <c r="A138" s="13" t="n">
        <v>36208</v>
      </c>
      <c r="B138" s="1" t="n">
        <v>4.40999984741211</v>
      </c>
      <c r="C138" s="21" t="n">
        <v>2248.89990234375</v>
      </c>
      <c r="D138" s="1" t="n">
        <v>30.9689998626709</v>
      </c>
      <c r="K138" s="13" t="n">
        <v>36208</v>
      </c>
      <c r="L138" s="1" t="n">
        <f aca="false">B137/100/250</f>
        <v>0.000176359996795654</v>
      </c>
      <c r="M138" s="1" t="n">
        <f aca="false">(C138-C137)/C137</f>
        <v>-0.028049159441087</v>
      </c>
      <c r="N138" s="1" t="n">
        <f aca="false">(D138-D137)/D137</f>
        <v>-0.0188039647470606</v>
      </c>
      <c r="O138" s="1" t="n">
        <f aca="false">M138-L138</f>
        <v>-0.0282255194378827</v>
      </c>
      <c r="P138" s="1" t="n">
        <f aca="false">N138-L138</f>
        <v>-0.0189803247438563</v>
      </c>
      <c r="AG138" s="13" t="n">
        <v>36174</v>
      </c>
      <c r="AH138" s="16" t="n">
        <v>-0.00364618888282376</v>
      </c>
      <c r="AI138" s="16" t="n">
        <v>-0.0454697246731684</v>
      </c>
      <c r="BO138" s="13" t="n">
        <v>36174</v>
      </c>
      <c r="BP138" s="16" t="n">
        <v>-0.00556043891162847</v>
      </c>
      <c r="BQ138" s="16" t="n">
        <v>-0.0435554746443637</v>
      </c>
      <c r="CW138" s="13" t="n">
        <v>36691</v>
      </c>
      <c r="CX138" s="16" t="n">
        <v>-0.00150096629976611</v>
      </c>
      <c r="CY138" s="16" t="n">
        <v>-0.0255260607272609</v>
      </c>
    </row>
    <row r="139" customFormat="false" ht="12.75" hidden="false" customHeight="false" outlineLevel="0" collapsed="false">
      <c r="A139" s="13" t="n">
        <v>36209</v>
      </c>
      <c r="B139" s="1" t="n">
        <v>4.41400003433228</v>
      </c>
      <c r="C139" s="21" t="n">
        <v>2260.5</v>
      </c>
      <c r="D139" s="1" t="n">
        <v>30.6564998626709</v>
      </c>
      <c r="K139" s="13" t="n">
        <v>36209</v>
      </c>
      <c r="L139" s="1" t="n">
        <f aca="false">B138/100/250</f>
        <v>0.000176399993896484</v>
      </c>
      <c r="M139" s="1" t="n">
        <f aca="false">(C139-C138)/C138</f>
        <v>0.00515812093022044</v>
      </c>
      <c r="N139" s="1" t="n">
        <f aca="false">(D139-D138)/D138</f>
        <v>-0.0100907359419339</v>
      </c>
      <c r="O139" s="1" t="n">
        <f aca="false">M139-L139</f>
        <v>0.00498172093632396</v>
      </c>
      <c r="P139" s="1" t="n">
        <f aca="false">N139-L139</f>
        <v>-0.0102671359358304</v>
      </c>
      <c r="AG139" s="13" t="n">
        <v>36175</v>
      </c>
      <c r="AH139" s="16" t="n">
        <v>0.00662278186108223</v>
      </c>
      <c r="AI139" s="16" t="n">
        <v>0.0481375441776252</v>
      </c>
      <c r="BO139" s="13" t="n">
        <v>36175</v>
      </c>
      <c r="BP139" s="16" t="n">
        <v>0.0100997439098848</v>
      </c>
      <c r="BQ139" s="16" t="n">
        <v>0.0446605821288226</v>
      </c>
      <c r="CW139" s="13" t="n">
        <v>36692</v>
      </c>
      <c r="CX139" s="16" t="n">
        <v>0.00137163991281353</v>
      </c>
      <c r="CY139" s="16" t="n">
        <v>-0.0117883065794802</v>
      </c>
    </row>
    <row r="140" customFormat="false" ht="12.75" hidden="false" customHeight="false" outlineLevel="0" collapsed="false">
      <c r="A140" s="13" t="n">
        <v>36210</v>
      </c>
      <c r="B140" s="1" t="n">
        <v>4.44500017166138</v>
      </c>
      <c r="C140" s="21" t="n">
        <v>2283.60009765625</v>
      </c>
      <c r="D140" s="1" t="n">
        <v>31.25</v>
      </c>
      <c r="K140" s="13" t="n">
        <v>36210</v>
      </c>
      <c r="L140" s="1" t="n">
        <f aca="false">B139/100/250</f>
        <v>0.000176560001373291</v>
      </c>
      <c r="M140" s="1" t="n">
        <f aca="false">(C140-C139)/C139</f>
        <v>0.0102190213033621</v>
      </c>
      <c r="N140" s="1" t="n">
        <f aca="false">(D140-D139)/D139</f>
        <v>0.019359683590356</v>
      </c>
      <c r="O140" s="1" t="n">
        <f aca="false">M140-L140</f>
        <v>0.0100424613019888</v>
      </c>
      <c r="P140" s="1" t="n">
        <f aca="false">N140-L140</f>
        <v>0.0191831235889827</v>
      </c>
      <c r="AG140" s="13" t="n">
        <v>36179</v>
      </c>
      <c r="AH140" s="16" t="n">
        <v>0.00538716819047328</v>
      </c>
      <c r="AI140" s="16" t="n">
        <v>0.0132140616493271</v>
      </c>
      <c r="BO140" s="13" t="n">
        <v>36179</v>
      </c>
      <c r="BP140" s="16" t="n">
        <v>0.00821543276896734</v>
      </c>
      <c r="BQ140" s="16" t="n">
        <v>0.0103857970708331</v>
      </c>
      <c r="CW140" s="13" t="n">
        <v>36693</v>
      </c>
      <c r="CX140" s="16" t="n">
        <v>0.000415017710819866</v>
      </c>
      <c r="CY140" s="16" t="n">
        <v>0.00484814018391698</v>
      </c>
    </row>
    <row r="141" customFormat="false" ht="12.75" hidden="false" customHeight="false" outlineLevel="0" collapsed="false">
      <c r="A141" s="13" t="n">
        <v>36213</v>
      </c>
      <c r="B141" s="1" t="n">
        <v>4.48999977111816</v>
      </c>
      <c r="C141" s="21" t="n">
        <v>2342</v>
      </c>
      <c r="D141" s="1" t="n">
        <v>32</v>
      </c>
      <c r="K141" s="13" t="n">
        <v>36213</v>
      </c>
      <c r="L141" s="1" t="n">
        <f aca="false">B140/100/250</f>
        <v>0.000177800006866455</v>
      </c>
      <c r="M141" s="1" t="n">
        <f aca="false">(C141-C140)/C140</f>
        <v>0.0255736117736587</v>
      </c>
      <c r="N141" s="1" t="n">
        <f aca="false">(D141-D140)/D140</f>
        <v>0.024</v>
      </c>
      <c r="O141" s="1" t="n">
        <f aca="false">M141-L141</f>
        <v>0.0253958117667922</v>
      </c>
      <c r="P141" s="1" t="n">
        <f aca="false">N141-L141</f>
        <v>0.0238221999931335</v>
      </c>
      <c r="AG141" s="13" t="n">
        <v>36180</v>
      </c>
      <c r="AH141" s="16" t="n">
        <v>0.00064018343139453</v>
      </c>
      <c r="AI141" s="16" t="n">
        <v>0.000329101799975663</v>
      </c>
      <c r="BO141" s="13" t="n">
        <v>36180</v>
      </c>
      <c r="BP141" s="16" t="n">
        <v>0.000976279884806514</v>
      </c>
      <c r="BQ141" s="16" t="n">
        <v>-6.99465343632151E-006</v>
      </c>
      <c r="CW141" s="13" t="n">
        <v>36696</v>
      </c>
      <c r="CX141" s="16" t="n">
        <v>0.00361188580643115</v>
      </c>
      <c r="CY141" s="16" t="n">
        <v>-0.0114652889477924</v>
      </c>
    </row>
    <row r="142" customFormat="false" ht="12.75" hidden="false" customHeight="false" outlineLevel="0" collapsed="false">
      <c r="A142" s="13" t="n">
        <v>36214</v>
      </c>
      <c r="B142" s="1" t="n">
        <v>4.53299999237061</v>
      </c>
      <c r="C142" s="21" t="n">
        <v>2376.30004882813</v>
      </c>
      <c r="D142" s="1" t="n">
        <v>32.6565017700195</v>
      </c>
      <c r="K142" s="13" t="n">
        <v>36214</v>
      </c>
      <c r="L142" s="1" t="n">
        <f aca="false">B141/100/250</f>
        <v>0.000179599990844727</v>
      </c>
      <c r="M142" s="1" t="n">
        <f aca="false">(C142-C141)/C141</f>
        <v>0.0146456228984308</v>
      </c>
      <c r="N142" s="1" t="n">
        <f aca="false">(D142-D141)/D141</f>
        <v>0.0205156803131104</v>
      </c>
      <c r="O142" s="1" t="n">
        <f aca="false">M142-L142</f>
        <v>0.0144660229075861</v>
      </c>
      <c r="P142" s="1" t="n">
        <f aca="false">N142-L142</f>
        <v>0.0203360803222656</v>
      </c>
      <c r="AG142" s="13" t="n">
        <v>36181</v>
      </c>
      <c r="AH142" s="16" t="n">
        <v>-0.00618155580651441</v>
      </c>
      <c r="AI142" s="16" t="n">
        <v>0.0205829269234245</v>
      </c>
      <c r="BO142" s="13" t="n">
        <v>36181</v>
      </c>
      <c r="BP142" s="16" t="n">
        <v>-0.00942687407195602</v>
      </c>
      <c r="BQ142" s="16" t="n">
        <v>0.0238282451888661</v>
      </c>
      <c r="CW142" s="13" t="n">
        <v>36697</v>
      </c>
      <c r="CX142" s="16" t="n">
        <v>0.000635178237776844</v>
      </c>
      <c r="CY142" s="16" t="n">
        <v>0.0222320161333753</v>
      </c>
    </row>
    <row r="143" customFormat="false" ht="12.75" hidden="false" customHeight="false" outlineLevel="0" collapsed="false">
      <c r="A143" s="13" t="n">
        <v>36215</v>
      </c>
      <c r="B143" s="1" t="n">
        <v>4.53900003433228</v>
      </c>
      <c r="C143" s="21" t="n">
        <v>2339.30004882813</v>
      </c>
      <c r="D143" s="1" t="n">
        <v>34.125</v>
      </c>
      <c r="K143" s="13" t="n">
        <v>36215</v>
      </c>
      <c r="L143" s="1" t="n">
        <f aca="false">B142/100/250</f>
        <v>0.000181319999694824</v>
      </c>
      <c r="M143" s="1" t="n">
        <f aca="false">(C143-C142)/C142</f>
        <v>-0.0155704242897468</v>
      </c>
      <c r="N143" s="1" t="n">
        <f aca="false">(D143-D142)/D142</f>
        <v>0.044968020160954</v>
      </c>
      <c r="O143" s="1" t="n">
        <f aca="false">M143-L143</f>
        <v>-0.0157517442894416</v>
      </c>
      <c r="P143" s="1" t="n">
        <f aca="false">N143-L143</f>
        <v>0.0447867001612592</v>
      </c>
      <c r="AG143" s="13" t="n">
        <v>36182</v>
      </c>
      <c r="AH143" s="16" t="n">
        <v>-0.000531404556233709</v>
      </c>
      <c r="AI143" s="16" t="n">
        <v>0.00527388243561344</v>
      </c>
      <c r="BO143" s="13" t="n">
        <v>36182</v>
      </c>
      <c r="BP143" s="16" t="n">
        <v>-0.000810392074370601</v>
      </c>
      <c r="BQ143" s="16" t="n">
        <v>0.00555286995375034</v>
      </c>
      <c r="CW143" s="13" t="n">
        <v>36698</v>
      </c>
      <c r="CX143" s="16" t="n">
        <v>0.00136233774629746</v>
      </c>
      <c r="CY143" s="16" t="n">
        <v>0.0192739477223182</v>
      </c>
    </row>
    <row r="144" customFormat="false" ht="12.75" hidden="false" customHeight="false" outlineLevel="0" collapsed="false">
      <c r="A144" s="13" t="n">
        <v>36216</v>
      </c>
      <c r="B144" s="1" t="n">
        <v>4.52899980545044</v>
      </c>
      <c r="C144" s="21" t="n">
        <v>2326.80004882813</v>
      </c>
      <c r="D144" s="1" t="n">
        <v>33</v>
      </c>
      <c r="K144" s="13" t="n">
        <v>36216</v>
      </c>
      <c r="L144" s="1" t="n">
        <f aca="false">B143/100/250</f>
        <v>0.000181560001373291</v>
      </c>
      <c r="M144" s="1" t="n">
        <f aca="false">(C144-C143)/C143</f>
        <v>-0.00534347870691572</v>
      </c>
      <c r="N144" s="1" t="n">
        <f aca="false">(D144-D143)/D143</f>
        <v>-0.032967032967033</v>
      </c>
      <c r="O144" s="1" t="n">
        <f aca="false">M144-L144</f>
        <v>-0.00552503870828902</v>
      </c>
      <c r="P144" s="1" t="n">
        <f aca="false">N144-L144</f>
        <v>-0.0331485929684063</v>
      </c>
      <c r="AG144" s="13" t="n">
        <v>36185</v>
      </c>
      <c r="AH144" s="16" t="n">
        <v>0.00275406680097405</v>
      </c>
      <c r="AI144" s="16" t="n">
        <v>-0.0168991588638408</v>
      </c>
      <c r="BO144" s="13" t="n">
        <v>36185</v>
      </c>
      <c r="BP144" s="16" t="n">
        <v>0.00419995252508712</v>
      </c>
      <c r="BQ144" s="16" t="n">
        <v>-0.0183450445879539</v>
      </c>
      <c r="CW144" s="13" t="n">
        <v>36699</v>
      </c>
      <c r="CX144" s="16" t="n">
        <v>-0.00337529801821062</v>
      </c>
      <c r="CY144" s="16" t="n">
        <v>-0.00673422177959899</v>
      </c>
    </row>
    <row r="145" customFormat="false" ht="12.75" hidden="false" customHeight="false" outlineLevel="0" collapsed="false">
      <c r="A145" s="13" t="n">
        <v>36217</v>
      </c>
      <c r="B145" s="1" t="n">
        <v>4.56500005722046</v>
      </c>
      <c r="C145" s="21" t="n">
        <v>2288</v>
      </c>
      <c r="D145" s="1" t="n">
        <v>32.5</v>
      </c>
      <c r="K145" s="13" t="n">
        <v>36217</v>
      </c>
      <c r="L145" s="1" t="n">
        <f aca="false">B144/100/250</f>
        <v>0.000181159992218018</v>
      </c>
      <c r="M145" s="1" t="n">
        <f aca="false">(C145-C144)/C144</f>
        <v>-0.0166752827977919</v>
      </c>
      <c r="N145" s="1" t="n">
        <f aca="false">(D145-D144)/D144</f>
        <v>-0.0151515151515152</v>
      </c>
      <c r="O145" s="1" t="n">
        <f aca="false">M145-L145</f>
        <v>-0.0168564427900099</v>
      </c>
      <c r="P145" s="1" t="n">
        <f aca="false">N145-L145</f>
        <v>-0.0153326751437332</v>
      </c>
      <c r="AG145" s="13" t="n">
        <v>36186</v>
      </c>
      <c r="AH145" s="16" t="n">
        <v>0.00571353245374547</v>
      </c>
      <c r="AI145" s="16" t="n">
        <v>-0.0210098995665562</v>
      </c>
      <c r="BO145" s="13" t="n">
        <v>36186</v>
      </c>
      <c r="BP145" s="16" t="n">
        <v>0.00871313834791096</v>
      </c>
      <c r="BQ145" s="16" t="n">
        <v>-0.0240095054607217</v>
      </c>
      <c r="CW145" s="13" t="n">
        <v>36700</v>
      </c>
      <c r="CX145" s="16" t="n">
        <v>-0.00250643597714963</v>
      </c>
      <c r="CY145" s="16" t="n">
        <v>-0.000897819341999303</v>
      </c>
    </row>
    <row r="146" customFormat="false" ht="12.75" hidden="false" customHeight="false" outlineLevel="0" collapsed="false">
      <c r="A146" s="13" t="n">
        <v>36220</v>
      </c>
      <c r="B146" s="1" t="n">
        <v>4.57999992370606</v>
      </c>
      <c r="C146" s="21" t="n">
        <v>2295.10009765625</v>
      </c>
      <c r="D146" s="1" t="n">
        <v>31.75</v>
      </c>
      <c r="K146" s="13" t="n">
        <v>36220</v>
      </c>
      <c r="L146" s="1" t="n">
        <f aca="false">B145/100/250</f>
        <v>0.000182600002288818</v>
      </c>
      <c r="M146" s="1" t="n">
        <f aca="false">(C146-C145)/C145</f>
        <v>0.0031031895350743</v>
      </c>
      <c r="N146" s="1" t="n">
        <f aca="false">(D146-D145)/D145</f>
        <v>-0.0230769230769231</v>
      </c>
      <c r="O146" s="1" t="n">
        <f aca="false">M146-L146</f>
        <v>0.00292058953278548</v>
      </c>
      <c r="P146" s="1" t="n">
        <f aca="false">N146-L146</f>
        <v>-0.0232595230792119</v>
      </c>
      <c r="AG146" s="13" t="n">
        <v>36187</v>
      </c>
      <c r="AH146" s="16" t="n">
        <v>-0.00228247884971426</v>
      </c>
      <c r="AI146" s="16" t="n">
        <v>-0.000622320528319725</v>
      </c>
      <c r="BO146" s="13" t="n">
        <v>36187</v>
      </c>
      <c r="BP146" s="16" t="n">
        <v>-0.00348078078749756</v>
      </c>
      <c r="BQ146" s="16" t="n">
        <v>0.000575981409463575</v>
      </c>
      <c r="CW146" s="13" t="n">
        <v>36703</v>
      </c>
      <c r="CX146" s="16" t="n">
        <v>0.00187337804209647</v>
      </c>
      <c r="CY146" s="16" t="n">
        <v>-0.0505497230463663</v>
      </c>
    </row>
    <row r="147" customFormat="false" ht="12.75" hidden="false" customHeight="false" outlineLevel="0" collapsed="false">
      <c r="A147" s="13" t="n">
        <v>36221</v>
      </c>
      <c r="B147" s="1" t="n">
        <v>4.54300022125244</v>
      </c>
      <c r="C147" s="21" t="n">
        <v>2259</v>
      </c>
      <c r="D147" s="1" t="n">
        <v>31.3125</v>
      </c>
      <c r="K147" s="13" t="n">
        <v>36221</v>
      </c>
      <c r="L147" s="1" t="n">
        <f aca="false">B146/100/250</f>
        <v>0.000183199996948242</v>
      </c>
      <c r="M147" s="1" t="n">
        <f aca="false">(C147-C146)/C146</f>
        <v>-0.0157292040086249</v>
      </c>
      <c r="N147" s="1" t="n">
        <f aca="false">(D147-D146)/D146</f>
        <v>-0.0137795275590551</v>
      </c>
      <c r="O147" s="1" t="n">
        <f aca="false">M147-L147</f>
        <v>-0.0159124040055731</v>
      </c>
      <c r="P147" s="1" t="n">
        <f aca="false">N147-L147</f>
        <v>-0.0139627275560034</v>
      </c>
      <c r="AG147" s="13" t="n">
        <v>36188</v>
      </c>
      <c r="AH147" s="16" t="n">
        <v>0.00615900255811982</v>
      </c>
      <c r="AI147" s="16" t="n">
        <v>0.009420232576935</v>
      </c>
      <c r="BO147" s="13" t="n">
        <v>36188</v>
      </c>
      <c r="BP147" s="16" t="n">
        <v>0.00939248036280188</v>
      </c>
      <c r="BQ147" s="16" t="n">
        <v>0.00618675477225294</v>
      </c>
      <c r="CW147" s="13" t="n">
        <v>36704</v>
      </c>
      <c r="CX147" s="16" t="n">
        <v>-0.00146650027037823</v>
      </c>
      <c r="CY147" s="16" t="n">
        <v>-0.0111008246847385</v>
      </c>
    </row>
    <row r="148" customFormat="false" ht="12.75" hidden="false" customHeight="false" outlineLevel="0" collapsed="false">
      <c r="A148" s="13" t="n">
        <v>36222</v>
      </c>
      <c r="B148" s="1" t="n">
        <v>4.48999977111816</v>
      </c>
      <c r="C148" s="21" t="n">
        <v>2265.19995117188</v>
      </c>
      <c r="D148" s="1" t="n">
        <v>31.6875</v>
      </c>
      <c r="K148" s="13" t="n">
        <v>36222</v>
      </c>
      <c r="L148" s="1" t="n">
        <f aca="false">B147/100/250</f>
        <v>0.000181720008850098</v>
      </c>
      <c r="M148" s="1" t="n">
        <f aca="false">(C148-C147)/C147</f>
        <v>0.00274455563164011</v>
      </c>
      <c r="N148" s="1" t="n">
        <f aca="false">(D148-D147)/D147</f>
        <v>0.0119760479041916</v>
      </c>
      <c r="O148" s="1" t="n">
        <f aca="false">M148-L148</f>
        <v>0.00256283562279001</v>
      </c>
      <c r="P148" s="1" t="n">
        <f aca="false">N148-L148</f>
        <v>0.0117943278953415</v>
      </c>
      <c r="AG148" s="13" t="n">
        <v>36189</v>
      </c>
      <c r="AH148" s="16" t="n">
        <v>0.00242959549544799</v>
      </c>
      <c r="AI148" s="16" t="n">
        <v>0.0100266298200305</v>
      </c>
      <c r="BO148" s="13" t="n">
        <v>36189</v>
      </c>
      <c r="BP148" s="16" t="n">
        <v>0.00370513370715557</v>
      </c>
      <c r="BQ148" s="16" t="n">
        <v>0.00875109160832294</v>
      </c>
      <c r="CW148" s="13" t="n">
        <v>36705</v>
      </c>
      <c r="CX148" s="16" t="n">
        <v>0.00227478602824891</v>
      </c>
      <c r="CY148" s="16" t="n">
        <v>-0.00142251330097618</v>
      </c>
    </row>
    <row r="149" customFormat="false" ht="12.75" hidden="false" customHeight="false" outlineLevel="0" collapsed="false">
      <c r="A149" s="13" t="n">
        <v>36223</v>
      </c>
      <c r="B149" s="1" t="n">
        <v>4.4850001335144</v>
      </c>
      <c r="C149" s="21" t="n">
        <v>2292.80004882813</v>
      </c>
      <c r="D149" s="1" t="n">
        <v>32.5</v>
      </c>
      <c r="K149" s="13" t="n">
        <v>36223</v>
      </c>
      <c r="L149" s="1" t="n">
        <f aca="false">B148/100/250</f>
        <v>0.000179599990844727</v>
      </c>
      <c r="M149" s="1" t="n">
        <f aca="false">(C149-C148)/C148</f>
        <v>0.0121843979565563</v>
      </c>
      <c r="N149" s="1" t="n">
        <f aca="false">(D149-D148)/D148</f>
        <v>0.0256410256410256</v>
      </c>
      <c r="O149" s="1" t="n">
        <f aca="false">M149-L149</f>
        <v>0.0120047979657116</v>
      </c>
      <c r="P149" s="1" t="n">
        <f aca="false">N149-L149</f>
        <v>0.0254614256501809</v>
      </c>
      <c r="AG149" s="13" t="n">
        <v>36192</v>
      </c>
      <c r="AH149" s="16" t="n">
        <v>0.000353969264076651</v>
      </c>
      <c r="AI149" s="16" t="n">
        <v>-0.00130093896104635</v>
      </c>
      <c r="BO149" s="13" t="n">
        <v>36192</v>
      </c>
      <c r="BP149" s="16" t="n">
        <v>0.000539803211721722</v>
      </c>
      <c r="BQ149" s="16" t="n">
        <v>-0.00148677290869142</v>
      </c>
      <c r="CW149" s="13" t="n">
        <v>36706</v>
      </c>
      <c r="CX149" s="16" t="n">
        <v>-0.0017269494142275</v>
      </c>
      <c r="CY149" s="16" t="n">
        <v>-0.00275786466468252</v>
      </c>
    </row>
    <row r="150" customFormat="false" ht="12.75" hidden="false" customHeight="false" outlineLevel="0" collapsed="false">
      <c r="A150" s="13" t="n">
        <v>36224</v>
      </c>
      <c r="B150" s="1" t="n">
        <v>4.48999977111816</v>
      </c>
      <c r="C150" s="21" t="n">
        <v>2337.10009765625</v>
      </c>
      <c r="D150" s="1" t="n">
        <v>32.9375</v>
      </c>
      <c r="K150" s="13" t="n">
        <v>36224</v>
      </c>
      <c r="L150" s="1" t="n">
        <f aca="false">B149/100/250</f>
        <v>0.000179400005340576</v>
      </c>
      <c r="M150" s="1" t="n">
        <f aca="false">(C150-C149)/C149</f>
        <v>0.0193213746880227</v>
      </c>
      <c r="N150" s="1" t="n">
        <f aca="false">(D150-D149)/D149</f>
        <v>0.0134615384615385</v>
      </c>
      <c r="O150" s="1" t="n">
        <f aca="false">M150-L150</f>
        <v>0.0191419746826822</v>
      </c>
      <c r="P150" s="1" t="n">
        <f aca="false">N150-L150</f>
        <v>0.0132821384561979</v>
      </c>
      <c r="AG150" s="13" t="n">
        <v>36193</v>
      </c>
      <c r="AH150" s="16" t="n">
        <v>-0.00392085543884853</v>
      </c>
      <c r="AI150" s="16" t="n">
        <v>-0.0131407559355591</v>
      </c>
      <c r="BO150" s="13" t="n">
        <v>36193</v>
      </c>
      <c r="BP150" s="16" t="n">
        <v>-0.00597930547475075</v>
      </c>
      <c r="BQ150" s="16" t="n">
        <v>-0.0110823058996568</v>
      </c>
      <c r="CW150" s="13" t="n">
        <v>36707</v>
      </c>
      <c r="CX150" s="16" t="n">
        <v>0.00247265290428023</v>
      </c>
      <c r="CY150" s="16" t="n">
        <v>-0.0608668134882218</v>
      </c>
    </row>
    <row r="151" customFormat="false" ht="12.75" hidden="false" customHeight="false" outlineLevel="0" collapsed="false">
      <c r="A151" s="13" t="n">
        <v>36227</v>
      </c>
      <c r="B151" s="1" t="n">
        <v>4.49900007247925</v>
      </c>
      <c r="C151" s="21" t="n">
        <v>2397.60009765625</v>
      </c>
      <c r="D151" s="1" t="n">
        <v>33.3440017700195</v>
      </c>
      <c r="K151" s="13" t="n">
        <v>36227</v>
      </c>
      <c r="L151" s="1" t="n">
        <f aca="false">B150/100/250</f>
        <v>0.000179599990844727</v>
      </c>
      <c r="M151" s="1" t="n">
        <f aca="false">(C151-C150)/C150</f>
        <v>0.0258867816832801</v>
      </c>
      <c r="N151" s="1" t="n">
        <f aca="false">(D151-D150)/D150</f>
        <v>0.012341609715963</v>
      </c>
      <c r="O151" s="1" t="n">
        <f aca="false">M151-L151</f>
        <v>0.0257071816924354</v>
      </c>
      <c r="P151" s="1" t="n">
        <f aca="false">N151-L151</f>
        <v>0.0121620097251183</v>
      </c>
      <c r="AG151" s="13" t="n">
        <v>36194</v>
      </c>
      <c r="AH151" s="16" t="n">
        <v>0.00257189988937407</v>
      </c>
      <c r="AI151" s="16" t="n">
        <v>-0.0141437417408688</v>
      </c>
      <c r="BO151" s="13" t="n">
        <v>36194</v>
      </c>
      <c r="BP151" s="16" t="n">
        <v>0.00392214794166487</v>
      </c>
      <c r="BQ151" s="16" t="n">
        <v>-0.0154939897931596</v>
      </c>
      <c r="CW151" s="13" t="n">
        <v>36710</v>
      </c>
      <c r="CX151" s="16" t="n">
        <v>0.000701506382079401</v>
      </c>
      <c r="CY151" s="16" t="n">
        <v>0.0535620595093935</v>
      </c>
    </row>
    <row r="152" customFormat="false" ht="12.75" hidden="false" customHeight="false" outlineLevel="0" collapsed="false">
      <c r="A152" s="13" t="n">
        <v>36228</v>
      </c>
      <c r="B152" s="1" t="n">
        <v>4.4689998626709</v>
      </c>
      <c r="C152" s="21" t="n">
        <v>2392.89990234375</v>
      </c>
      <c r="D152" s="1" t="n">
        <v>33.875</v>
      </c>
      <c r="K152" s="13" t="n">
        <v>36228</v>
      </c>
      <c r="L152" s="1" t="n">
        <f aca="false">B151/100/250</f>
        <v>0.00017996000289917</v>
      </c>
      <c r="M152" s="1" t="n">
        <f aca="false">(C152-C151)/C151</f>
        <v>-0.00196037500878259</v>
      </c>
      <c r="N152" s="1" t="n">
        <f aca="false">(D152-D151)/D151</f>
        <v>0.0159248501017626</v>
      </c>
      <c r="O152" s="1" t="n">
        <f aca="false">M152-L152</f>
        <v>-0.00214033501168176</v>
      </c>
      <c r="P152" s="1" t="n">
        <f aca="false">N152-L152</f>
        <v>0.0157448900988635</v>
      </c>
      <c r="AG152" s="13" t="n">
        <v>36195</v>
      </c>
      <c r="AH152" s="16" t="n">
        <v>-0.0070638477296253</v>
      </c>
      <c r="AI152" s="16" t="n">
        <v>-0.0290337132459845</v>
      </c>
      <c r="BO152" s="13" t="n">
        <v>36195</v>
      </c>
      <c r="BP152" s="16" t="n">
        <v>-0.0107723694640878</v>
      </c>
      <c r="BQ152" s="16" t="n">
        <v>-0.025325191511522</v>
      </c>
      <c r="CW152" s="13" t="n">
        <v>36712</v>
      </c>
      <c r="CX152" s="16" t="n">
        <v>-0.00347948077146829</v>
      </c>
      <c r="CY152" s="16" t="n">
        <v>-0.0194984604050023</v>
      </c>
    </row>
    <row r="153" customFormat="false" ht="12.75" hidden="false" customHeight="false" outlineLevel="0" collapsed="false">
      <c r="A153" s="13" t="n">
        <v>36229</v>
      </c>
      <c r="B153" s="1" t="n">
        <v>4.4689998626709</v>
      </c>
      <c r="C153" s="21" t="n">
        <v>2406</v>
      </c>
      <c r="D153" s="1" t="n">
        <v>35</v>
      </c>
      <c r="K153" s="13" t="n">
        <v>36229</v>
      </c>
      <c r="L153" s="1" t="n">
        <f aca="false">B152/100/250</f>
        <v>0.000178759994506836</v>
      </c>
      <c r="M153" s="1" t="n">
        <f aca="false">(C153-C152)/C152</f>
        <v>0.00547456984866729</v>
      </c>
      <c r="N153" s="1" t="n">
        <f aca="false">(D153-D152)/D152</f>
        <v>0.033210332103321</v>
      </c>
      <c r="O153" s="1" t="n">
        <f aca="false">M153-L153</f>
        <v>0.00529580985416046</v>
      </c>
      <c r="P153" s="1" t="n">
        <f aca="false">N153-L153</f>
        <v>0.0330315721088142</v>
      </c>
      <c r="AG153" s="13" t="n">
        <v>36196</v>
      </c>
      <c r="AH153" s="16" t="n">
        <v>-0.00318970780317333</v>
      </c>
      <c r="AI153" s="16" t="n">
        <v>0.0224285697520283</v>
      </c>
      <c r="BO153" s="13" t="n">
        <v>36196</v>
      </c>
      <c r="BP153" s="16" t="n">
        <v>-0.00486430515682838</v>
      </c>
      <c r="BQ153" s="16" t="n">
        <v>0.0241031671056834</v>
      </c>
      <c r="CW153" s="13" t="n">
        <v>36713</v>
      </c>
      <c r="CX153" s="16" t="n">
        <v>0.00271895136426565</v>
      </c>
      <c r="CY153" s="16" t="n">
        <v>0.00668838635915862</v>
      </c>
    </row>
    <row r="154" customFormat="false" ht="12.75" hidden="false" customHeight="false" outlineLevel="0" collapsed="false">
      <c r="A154" s="13" t="n">
        <v>36230</v>
      </c>
      <c r="B154" s="1" t="n">
        <v>4.49399995803833</v>
      </c>
      <c r="C154" s="21" t="n">
        <v>2412.19995117188</v>
      </c>
      <c r="D154" s="1" t="n">
        <v>35.2815017700195</v>
      </c>
      <c r="K154" s="13" t="n">
        <v>36230</v>
      </c>
      <c r="L154" s="1" t="n">
        <f aca="false">B153/100/250</f>
        <v>0.000178759994506836</v>
      </c>
      <c r="M154" s="1" t="n">
        <f aca="false">(C154-C153)/C153</f>
        <v>0.00257687081125312</v>
      </c>
      <c r="N154" s="1" t="n">
        <f aca="false">(D154-D153)/D153</f>
        <v>0.00804290771484375</v>
      </c>
      <c r="O154" s="1" t="n">
        <f aca="false">M154-L154</f>
        <v>0.00239811081674628</v>
      </c>
      <c r="P154" s="1" t="n">
        <f aca="false">N154-L154</f>
        <v>0.00786414772033691</v>
      </c>
      <c r="AG154" s="13" t="n">
        <v>36199</v>
      </c>
      <c r="AH154" s="16" t="n">
        <v>0.00278484995818953</v>
      </c>
      <c r="AI154" s="16" t="n">
        <v>0.0250203523414417</v>
      </c>
      <c r="BO154" s="13" t="n">
        <v>36199</v>
      </c>
      <c r="BP154" s="16" t="n">
        <v>0.00424689684714626</v>
      </c>
      <c r="BQ154" s="16" t="n">
        <v>0.023558305452485</v>
      </c>
      <c r="CW154" s="13" t="n">
        <v>36714</v>
      </c>
      <c r="CX154" s="16" t="n">
        <v>0.00170724584363091</v>
      </c>
      <c r="CY154" s="16" t="n">
        <v>0.00668045219923955</v>
      </c>
    </row>
    <row r="155" customFormat="false" ht="12.75" hidden="false" customHeight="false" outlineLevel="0" collapsed="false">
      <c r="A155" s="13" t="n">
        <v>36231</v>
      </c>
      <c r="B155" s="1" t="n">
        <v>4.49399995803833</v>
      </c>
      <c r="C155" s="21" t="n">
        <v>2381.5</v>
      </c>
      <c r="D155" s="1" t="n">
        <v>34.4375</v>
      </c>
      <c r="K155" s="13" t="n">
        <v>36231</v>
      </c>
      <c r="L155" s="1" t="n">
        <f aca="false">B154/100/250</f>
        <v>0.000179759998321533</v>
      </c>
      <c r="M155" s="1" t="n">
        <f aca="false">(C155-C154)/C154</f>
        <v>-0.0127269512450494</v>
      </c>
      <c r="N155" s="1" t="n">
        <f aca="false">(D155-D154)/D154</f>
        <v>-0.0239219343757278</v>
      </c>
      <c r="O155" s="1" t="n">
        <f aca="false">M155-L155</f>
        <v>-0.0129067112433709</v>
      </c>
      <c r="P155" s="1" t="n">
        <f aca="false">N155-L155</f>
        <v>-0.0241016943740493</v>
      </c>
      <c r="AG155" s="13" t="n">
        <v>36200</v>
      </c>
      <c r="AH155" s="16" t="n">
        <v>-0.00827220708387278</v>
      </c>
      <c r="AI155" s="16" t="n">
        <v>-0.00429586575108261</v>
      </c>
      <c r="BO155" s="13" t="n">
        <v>36200</v>
      </c>
      <c r="BP155" s="16" t="n">
        <v>-0.0126151177660859</v>
      </c>
      <c r="BQ155" s="16" t="n">
        <v>4.70449311304865E-005</v>
      </c>
      <c r="CW155" s="13" t="n">
        <v>36717</v>
      </c>
      <c r="CX155" s="16" t="n">
        <v>-0.00115259230906179</v>
      </c>
      <c r="CY155" s="16" t="n">
        <v>0.0196368806639601</v>
      </c>
    </row>
    <row r="156" customFormat="false" ht="12.75" hidden="false" customHeight="false" outlineLevel="0" collapsed="false">
      <c r="A156" s="13" t="n">
        <v>36234</v>
      </c>
      <c r="B156" s="1" t="n">
        <v>4.47700023651123</v>
      </c>
      <c r="C156" s="21" t="n">
        <v>2431.39990234375</v>
      </c>
      <c r="D156" s="1" t="n">
        <v>34</v>
      </c>
      <c r="K156" s="13" t="n">
        <v>36234</v>
      </c>
      <c r="L156" s="1" t="n">
        <f aca="false">B155/100/250</f>
        <v>0.000179759998321533</v>
      </c>
      <c r="M156" s="1" t="n">
        <f aca="false">(C156-C155)/C155</f>
        <v>0.0209531397622297</v>
      </c>
      <c r="N156" s="1" t="n">
        <f aca="false">(D156-D155)/D155</f>
        <v>-0.0127041742286751</v>
      </c>
      <c r="O156" s="1" t="n">
        <f aca="false">M156-L156</f>
        <v>0.0207733797639082</v>
      </c>
      <c r="P156" s="1" t="n">
        <f aca="false">N156-L156</f>
        <v>-0.0128839342269967</v>
      </c>
      <c r="AG156" s="13" t="n">
        <v>36201</v>
      </c>
      <c r="AH156" s="16" t="n">
        <v>-0.000109669974868961</v>
      </c>
      <c r="AI156" s="16" t="n">
        <v>-0.0126026630921871</v>
      </c>
      <c r="BO156" s="13" t="n">
        <v>36201</v>
      </c>
      <c r="BP156" s="16" t="n">
        <v>-0.000167246737702305</v>
      </c>
      <c r="BQ156" s="16" t="n">
        <v>-0.0125450863293537</v>
      </c>
      <c r="CW156" s="13" t="n">
        <v>36718</v>
      </c>
      <c r="CX156" s="16" t="n">
        <v>-0.000644839803702054</v>
      </c>
      <c r="CY156" s="16" t="n">
        <v>0.0278680702937202</v>
      </c>
    </row>
    <row r="157" customFormat="false" ht="12.75" hidden="false" customHeight="false" outlineLevel="0" collapsed="false">
      <c r="A157" s="13" t="n">
        <v>36235</v>
      </c>
      <c r="B157" s="1" t="n">
        <v>4.4229998588562</v>
      </c>
      <c r="C157" s="21" t="n">
        <v>2439.19995117188</v>
      </c>
      <c r="D157" s="1" t="n">
        <v>33.4690017700195</v>
      </c>
      <c r="K157" s="13" t="n">
        <v>36235</v>
      </c>
      <c r="L157" s="1" t="n">
        <f aca="false">B156/100/250</f>
        <v>0.000179080009460449</v>
      </c>
      <c r="M157" s="1" t="n">
        <f aca="false">(C157-C156)/C156</f>
        <v>0.0032080485076133</v>
      </c>
      <c r="N157" s="1" t="n">
        <f aca="false">(D157-D156)/D156</f>
        <v>-0.0156175949994256</v>
      </c>
      <c r="O157" s="1" t="n">
        <f aca="false">M157-L157</f>
        <v>0.00302896849815286</v>
      </c>
      <c r="P157" s="1" t="n">
        <f aca="false">N157-L157</f>
        <v>-0.015796675008886</v>
      </c>
      <c r="AG157" s="13" t="n">
        <v>36202</v>
      </c>
      <c r="AH157" s="16" t="n">
        <v>0.00877851370263277</v>
      </c>
      <c r="AI157" s="16" t="n">
        <v>-0.0147249482463944</v>
      </c>
      <c r="BO157" s="13" t="n">
        <v>36202</v>
      </c>
      <c r="BP157" s="16" t="n">
        <v>0.0133872354798528</v>
      </c>
      <c r="BQ157" s="16" t="n">
        <v>-0.0193336700236143</v>
      </c>
      <c r="CW157" s="13" t="n">
        <v>36719</v>
      </c>
      <c r="CX157" s="16" t="n">
        <v>0.00390048513173742</v>
      </c>
      <c r="CY157" s="16" t="n">
        <v>0.00405004490359827</v>
      </c>
    </row>
    <row r="158" customFormat="false" ht="12.75" hidden="false" customHeight="false" outlineLevel="0" collapsed="false">
      <c r="A158" s="13" t="n">
        <v>36236</v>
      </c>
      <c r="B158" s="1" t="n">
        <v>4.40000009536743</v>
      </c>
      <c r="C158" s="21" t="n">
        <v>2428.89990234375</v>
      </c>
      <c r="D158" s="1" t="n">
        <v>33.8125</v>
      </c>
      <c r="K158" s="13" t="n">
        <v>36236</v>
      </c>
      <c r="L158" s="1" t="n">
        <f aca="false">B157/100/250</f>
        <v>0.000176919994354248</v>
      </c>
      <c r="M158" s="1" t="n">
        <f aca="false">(C158-C157)/C157</f>
        <v>-0.00422271606851111</v>
      </c>
      <c r="N158" s="1" t="n">
        <f aca="false">(D158-D157)/D157</f>
        <v>0.0102631752312423</v>
      </c>
      <c r="O158" s="1" t="n">
        <f aca="false">M158-L158</f>
        <v>-0.00439963606286536</v>
      </c>
      <c r="P158" s="1" t="n">
        <f aca="false">N158-L158</f>
        <v>0.010086255236888</v>
      </c>
      <c r="AG158" s="13" t="n">
        <v>36203</v>
      </c>
      <c r="AH158" s="16" t="n">
        <v>-0.00734831167344012</v>
      </c>
      <c r="AI158" s="16" t="n">
        <v>0.00734831167344012</v>
      </c>
      <c r="BO158" s="13" t="n">
        <v>36203</v>
      </c>
      <c r="BP158" s="16" t="n">
        <v>-0.011206177045915</v>
      </c>
      <c r="BQ158" s="16" t="n">
        <v>0.011206177045915</v>
      </c>
      <c r="CW158" s="13" t="n">
        <v>36720</v>
      </c>
      <c r="CX158" s="16" t="n">
        <v>0.00198080552209392</v>
      </c>
      <c r="CY158" s="16" t="n">
        <v>0.000648467045828952</v>
      </c>
    </row>
    <row r="159" customFormat="false" ht="12.75" hidden="false" customHeight="false" outlineLevel="0" collapsed="false">
      <c r="A159" s="13" t="n">
        <v>36237</v>
      </c>
      <c r="B159" s="1" t="n">
        <v>4.375</v>
      </c>
      <c r="C159" s="21" t="n">
        <v>2462.89990234375</v>
      </c>
      <c r="D159" s="1" t="n">
        <v>34.8125</v>
      </c>
      <c r="K159" s="13" t="n">
        <v>36237</v>
      </c>
      <c r="L159" s="1" t="n">
        <f aca="false">B158/100/250</f>
        <v>0.000176000003814697</v>
      </c>
      <c r="M159" s="1" t="n">
        <f aca="false">(C159-C158)/C158</f>
        <v>0.0139981067013885</v>
      </c>
      <c r="N159" s="1" t="n">
        <f aca="false">(D159-D158)/D158</f>
        <v>0.0295748613678373</v>
      </c>
      <c r="O159" s="1" t="n">
        <f aca="false">M159-L159</f>
        <v>0.0138221066975738</v>
      </c>
      <c r="P159" s="1" t="n">
        <f aca="false">N159-L159</f>
        <v>0.0293988613640226</v>
      </c>
      <c r="AG159" s="13" t="n">
        <v>36207</v>
      </c>
      <c r="AH159" s="16" t="n">
        <v>-0.00072766736188384</v>
      </c>
      <c r="AI159" s="16" t="n">
        <v>0.00769870291211443</v>
      </c>
      <c r="BO159" s="13" t="n">
        <v>36207</v>
      </c>
      <c r="BP159" s="16" t="n">
        <v>-0.00110969289956461</v>
      </c>
      <c r="BQ159" s="16" t="n">
        <v>0.0080807284497952</v>
      </c>
      <c r="CW159" s="13" t="n">
        <v>36721</v>
      </c>
      <c r="CX159" s="16" t="n">
        <v>0.0018417663713275</v>
      </c>
      <c r="CY159" s="16" t="n">
        <v>0.00340298887342775</v>
      </c>
    </row>
    <row r="160" customFormat="false" ht="12.75" hidden="false" customHeight="false" outlineLevel="0" collapsed="false">
      <c r="A160" s="13" t="n">
        <v>36238</v>
      </c>
      <c r="B160" s="1" t="n">
        <v>4.38700008392334</v>
      </c>
      <c r="C160" s="21" t="n">
        <v>2421.19995117188</v>
      </c>
      <c r="D160" s="1" t="n">
        <v>34.625</v>
      </c>
      <c r="K160" s="13" t="n">
        <v>36238</v>
      </c>
      <c r="L160" s="1" t="n">
        <f aca="false">B159/100/250</f>
        <v>0.000175</v>
      </c>
      <c r="M160" s="1" t="n">
        <f aca="false">(C160-C159)/C159</f>
        <v>-0.016931240742749</v>
      </c>
      <c r="N160" s="1" t="n">
        <f aca="false">(D160-D159)/D159</f>
        <v>-0.00538599640933573</v>
      </c>
      <c r="O160" s="1" t="n">
        <f aca="false">M160-L160</f>
        <v>-0.017106240742749</v>
      </c>
      <c r="P160" s="1" t="n">
        <f aca="false">N160-L160</f>
        <v>-0.00556099640933573</v>
      </c>
      <c r="AG160" s="13" t="n">
        <v>36208</v>
      </c>
      <c r="AH160" s="16" t="n">
        <v>-0.00592362525512355</v>
      </c>
      <c r="AI160" s="16" t="n">
        <v>-0.0128803394919371</v>
      </c>
      <c r="BO160" s="13" t="n">
        <v>36208</v>
      </c>
      <c r="BP160" s="16" t="n">
        <v>-0.00903352991987226</v>
      </c>
      <c r="BQ160" s="16" t="n">
        <v>-0.00977043482718838</v>
      </c>
      <c r="CW160" s="13" t="n">
        <v>36724</v>
      </c>
      <c r="CX160" s="16" t="n">
        <v>0.000723824886773514</v>
      </c>
      <c r="CY160" s="16" t="n">
        <v>0.00666747946105257</v>
      </c>
    </row>
    <row r="161" customFormat="false" ht="12.75" hidden="false" customHeight="false" outlineLevel="0" collapsed="false">
      <c r="A161" s="13" t="n">
        <v>36241</v>
      </c>
      <c r="B161" s="1" t="n">
        <v>4.38199996948242</v>
      </c>
      <c r="C161" s="21" t="n">
        <v>2395.89990234375</v>
      </c>
      <c r="D161" s="1" t="n">
        <v>33.8440017700195</v>
      </c>
      <c r="K161" s="13" t="n">
        <v>36241</v>
      </c>
      <c r="L161" s="1" t="n">
        <f aca="false">B160/100/250</f>
        <v>0.000175480003356934</v>
      </c>
      <c r="M161" s="1" t="n">
        <f aca="false">(C161-C160)/C160</f>
        <v>-0.0104493843294023</v>
      </c>
      <c r="N161" s="1" t="n">
        <f aca="false">(D161-D160)/D160</f>
        <v>-0.0225559055590027</v>
      </c>
      <c r="O161" s="1" t="n">
        <f aca="false">M161-L161</f>
        <v>-0.0106248643327592</v>
      </c>
      <c r="P161" s="1" t="n">
        <f aca="false">N161-L161</f>
        <v>-0.0227313855623596</v>
      </c>
      <c r="AG161" s="13" t="n">
        <v>36209</v>
      </c>
      <c r="AH161" s="16" t="n">
        <v>0.00108932944944075</v>
      </c>
      <c r="AI161" s="16" t="n">
        <v>-0.0111800653913747</v>
      </c>
      <c r="BO161" s="13" t="n">
        <v>36209</v>
      </c>
      <c r="BP161" s="16" t="n">
        <v>0.0016612276689194</v>
      </c>
      <c r="BQ161" s="16" t="n">
        <v>-0.0117519636108533</v>
      </c>
      <c r="CW161" s="13" t="n">
        <v>36725</v>
      </c>
      <c r="CX161" s="16" t="n">
        <v>-0.00245973320240515</v>
      </c>
      <c r="CY161" s="16" t="n">
        <v>0.00375451093222819</v>
      </c>
    </row>
    <row r="162" customFormat="false" ht="12.75" hidden="false" customHeight="false" outlineLevel="0" collapsed="false">
      <c r="A162" s="13" t="n">
        <v>36242</v>
      </c>
      <c r="B162" s="1" t="n">
        <v>4.37400007247925</v>
      </c>
      <c r="C162" s="21" t="n">
        <v>2322.80004882813</v>
      </c>
      <c r="D162" s="1" t="n">
        <v>32.9690017700195</v>
      </c>
      <c r="K162" s="13" t="n">
        <v>36242</v>
      </c>
      <c r="L162" s="1" t="n">
        <f aca="false">B161/100/250</f>
        <v>0.000175279998779297</v>
      </c>
      <c r="M162" s="1" t="n">
        <f aca="false">(C162-C161)/C161</f>
        <v>-0.0305103954652347</v>
      </c>
      <c r="N162" s="1" t="n">
        <f aca="false">(D162-D161)/D161</f>
        <v>-0.0258539166244552</v>
      </c>
      <c r="O162" s="1" t="n">
        <f aca="false">M162-L162</f>
        <v>-0.030685675464014</v>
      </c>
      <c r="P162" s="1" t="n">
        <f aca="false">N162-L162</f>
        <v>-0.0260291966232345</v>
      </c>
      <c r="AG162" s="13" t="n">
        <v>36210</v>
      </c>
      <c r="AH162" s="16" t="n">
        <v>0.00215812715537458</v>
      </c>
      <c r="AI162" s="16" t="n">
        <v>0.0172015564349814</v>
      </c>
      <c r="BO162" s="13" t="n">
        <v>36210</v>
      </c>
      <c r="BP162" s="16" t="n">
        <v>0.00329114442411811</v>
      </c>
      <c r="BQ162" s="16" t="n">
        <v>0.0160685391662379</v>
      </c>
      <c r="CW162" s="13" t="n">
        <v>36726</v>
      </c>
      <c r="CX162" s="16" t="n">
        <v>-0.00313675265634395</v>
      </c>
      <c r="CY162" s="16" t="n">
        <v>0.00399882162186119</v>
      </c>
    </row>
    <row r="163" customFormat="false" ht="12.75" hidden="false" customHeight="false" outlineLevel="0" collapsed="false">
      <c r="A163" s="13" t="n">
        <v>36243</v>
      </c>
      <c r="B163" s="1" t="n">
        <v>4.36999988555908</v>
      </c>
      <c r="C163" s="21" t="n">
        <v>2365.19995117188</v>
      </c>
      <c r="D163" s="1" t="n">
        <v>32.9065017700195</v>
      </c>
      <c r="K163" s="13" t="n">
        <v>36243</v>
      </c>
      <c r="L163" s="1" t="n">
        <f aca="false">B162/100/250</f>
        <v>0.00017496000289917</v>
      </c>
      <c r="M163" s="1" t="n">
        <f aca="false">(C163-C162)/C162</f>
        <v>0.0182537891563853</v>
      </c>
      <c r="N163" s="1" t="n">
        <f aca="false">(D163-D162)/D162</f>
        <v>-0.00189572012025049</v>
      </c>
      <c r="O163" s="1" t="n">
        <f aca="false">M163-L163</f>
        <v>0.0180788291534861</v>
      </c>
      <c r="P163" s="1" t="n">
        <f aca="false">N163-L163</f>
        <v>-0.00207068012314966</v>
      </c>
      <c r="AG163" s="13" t="n">
        <v>36213</v>
      </c>
      <c r="AH163" s="16" t="n">
        <v>0.00540082111499091</v>
      </c>
      <c r="AI163" s="16" t="n">
        <v>0.0185991788850091</v>
      </c>
      <c r="BO163" s="13" t="n">
        <v>36213</v>
      </c>
      <c r="BP163" s="16" t="n">
        <v>0.00823625348209687</v>
      </c>
      <c r="BQ163" s="16" t="n">
        <v>0.0157637465179031</v>
      </c>
      <c r="CW163" s="13" t="n">
        <v>36727</v>
      </c>
      <c r="CX163" s="16" t="n">
        <v>0.0034274911538385</v>
      </c>
      <c r="CY163" s="16" t="n">
        <v>-0.0215153464509961</v>
      </c>
    </row>
    <row r="164" customFormat="false" ht="12.75" hidden="false" customHeight="false" outlineLevel="0" collapsed="false">
      <c r="A164" s="13" t="n">
        <v>36244</v>
      </c>
      <c r="B164" s="1" t="n">
        <v>4.3899998664856</v>
      </c>
      <c r="C164" s="21" t="n">
        <v>2434.80004882813</v>
      </c>
      <c r="D164" s="1" t="n">
        <v>32.875</v>
      </c>
      <c r="K164" s="13" t="n">
        <v>36244</v>
      </c>
      <c r="L164" s="1" t="n">
        <f aca="false">B163/100/250</f>
        <v>0.000174799995422363</v>
      </c>
      <c r="M164" s="1" t="n">
        <f aca="false">(C164-C163)/C163</f>
        <v>0.0294267288572222</v>
      </c>
      <c r="N164" s="1" t="n">
        <f aca="false">(D164-D163)/D163</f>
        <v>-0.000957311422517476</v>
      </c>
      <c r="O164" s="1" t="n">
        <f aca="false">M164-L164</f>
        <v>0.0292519288617999</v>
      </c>
      <c r="P164" s="1" t="n">
        <f aca="false">N164-L164</f>
        <v>-0.00113211141793984</v>
      </c>
      <c r="AG164" s="13" t="n">
        <v>36214</v>
      </c>
      <c r="AH164" s="16" t="n">
        <v>0.00309296903746355</v>
      </c>
      <c r="AI164" s="16" t="n">
        <v>0.0174227112756468</v>
      </c>
      <c r="BO164" s="13" t="n">
        <v>36214</v>
      </c>
      <c r="BP164" s="16" t="n">
        <v>0.00471677851616269</v>
      </c>
      <c r="BQ164" s="16" t="n">
        <v>0.0157989017969477</v>
      </c>
      <c r="CW164" s="13" t="n">
        <v>36728</v>
      </c>
      <c r="CX164" s="16" t="n">
        <v>-0.00232199119515446</v>
      </c>
      <c r="CY164" s="16" t="n">
        <v>0.0268833947039264</v>
      </c>
    </row>
    <row r="165" customFormat="false" ht="12.75" hidden="false" customHeight="false" outlineLevel="0" collapsed="false">
      <c r="A165" s="13" t="n">
        <v>36245</v>
      </c>
      <c r="B165" s="1" t="n">
        <v>4.38600015640259</v>
      </c>
      <c r="C165" s="21" t="n">
        <v>2419.10009765625</v>
      </c>
      <c r="D165" s="1" t="n">
        <v>32.5315017700195</v>
      </c>
      <c r="K165" s="13" t="n">
        <v>36245</v>
      </c>
      <c r="L165" s="1" t="n">
        <f aca="false">B164/100/250</f>
        <v>0.000175599994659424</v>
      </c>
      <c r="M165" s="1" t="n">
        <f aca="false">(C165-C164)/C164</f>
        <v>-0.0064481480437917</v>
      </c>
      <c r="N165" s="1" t="n">
        <f aca="false">(D165-D164)/D164</f>
        <v>-0.0104486153606226</v>
      </c>
      <c r="O165" s="1" t="n">
        <f aca="false">M165-L165</f>
        <v>-0.00662374803845112</v>
      </c>
      <c r="P165" s="1" t="n">
        <f aca="false">N165-L165</f>
        <v>-0.010624215355282</v>
      </c>
      <c r="AG165" s="13" t="n">
        <v>36215</v>
      </c>
      <c r="AH165" s="16" t="n">
        <v>-0.00328827531354212</v>
      </c>
      <c r="AI165" s="16" t="n">
        <v>0.0482562954744961</v>
      </c>
      <c r="BO165" s="13" t="n">
        <v>36215</v>
      </c>
      <c r="BP165" s="16" t="n">
        <v>-0.00501462063353306</v>
      </c>
      <c r="BQ165" s="16" t="n">
        <v>0.0499826407944871</v>
      </c>
      <c r="CW165" s="13" t="n">
        <v>36731</v>
      </c>
      <c r="CX165" s="16" t="n">
        <v>-0.00297359752881857</v>
      </c>
      <c r="CY165" s="16" t="n">
        <v>0.00297359752881857</v>
      </c>
    </row>
    <row r="166" customFormat="false" ht="12.75" hidden="false" customHeight="false" outlineLevel="0" collapsed="false">
      <c r="A166" s="13" t="n">
        <v>36248</v>
      </c>
      <c r="B166" s="1" t="n">
        <v>4.39099979400635</v>
      </c>
      <c r="C166" s="21" t="n">
        <v>2492.80004882813</v>
      </c>
      <c r="D166" s="1" t="n">
        <v>33.0940017700195</v>
      </c>
      <c r="K166" s="13" t="n">
        <v>36248</v>
      </c>
      <c r="L166" s="1" t="n">
        <f aca="false">B165/100/250</f>
        <v>0.000175440006256104</v>
      </c>
      <c r="M166" s="1" t="n">
        <f aca="false">(C166-C165)/C165</f>
        <v>0.0304658543246223</v>
      </c>
      <c r="N166" s="1" t="n">
        <f aca="false">(D166-D165)/D165</f>
        <v>0.0172909324622201</v>
      </c>
      <c r="O166" s="1" t="n">
        <f aca="false">M166-L166</f>
        <v>0.0302904143183662</v>
      </c>
      <c r="P166" s="1" t="n">
        <f aca="false">N166-L166</f>
        <v>0.017115492455964</v>
      </c>
      <c r="AG166" s="13" t="n">
        <v>36216</v>
      </c>
      <c r="AH166" s="16" t="n">
        <v>-0.001128474651263</v>
      </c>
      <c r="AI166" s="16" t="n">
        <v>-0.03183855831577</v>
      </c>
      <c r="BO166" s="13" t="n">
        <v>36216</v>
      </c>
      <c r="BP166" s="16" t="n">
        <v>-0.00172092411098836</v>
      </c>
      <c r="BQ166" s="16" t="n">
        <v>-0.0312461088560446</v>
      </c>
      <c r="CW166" s="13" t="n">
        <v>36732</v>
      </c>
      <c r="CX166" s="16" t="n">
        <v>0.00130008993591785</v>
      </c>
      <c r="CY166" s="16" t="n">
        <v>-0.0192795419907124</v>
      </c>
    </row>
    <row r="167" customFormat="false" ht="12.75" hidden="false" customHeight="false" outlineLevel="0" collapsed="false">
      <c r="A167" s="13" t="n">
        <v>36249</v>
      </c>
      <c r="B167" s="1" t="n">
        <v>4.35799980163574</v>
      </c>
      <c r="C167" s="21" t="n">
        <v>2480.19995117188</v>
      </c>
      <c r="D167" s="1" t="n">
        <v>32.5</v>
      </c>
      <c r="K167" s="13" t="n">
        <v>36249</v>
      </c>
      <c r="L167" s="1" t="n">
        <f aca="false">B166/100/250</f>
        <v>0.000175639991760254</v>
      </c>
      <c r="M167" s="1" t="n">
        <f aca="false">(C167-C166)/C166</f>
        <v>-0.00505459620083583</v>
      </c>
      <c r="N167" s="1" t="n">
        <f aca="false">(D167-D166)/D166</f>
        <v>-0.0179489254320899</v>
      </c>
      <c r="O167" s="1" t="n">
        <f aca="false">M167-L167</f>
        <v>-0.00523023619259608</v>
      </c>
      <c r="P167" s="1" t="n">
        <f aca="false">N167-L167</f>
        <v>-0.0181245654238501</v>
      </c>
      <c r="AG167" s="13" t="n">
        <v>36217</v>
      </c>
      <c r="AH167" s="16" t="n">
        <v>-0.0035216073595644</v>
      </c>
      <c r="AI167" s="16" t="n">
        <v>-0.0116299077919508</v>
      </c>
      <c r="BO167" s="13" t="n">
        <v>36217</v>
      </c>
      <c r="BP167" s="16" t="n">
        <v>-0.00537045205909196</v>
      </c>
      <c r="BQ167" s="16" t="n">
        <v>-0.0097810630924232</v>
      </c>
      <c r="CW167" s="13" t="n">
        <v>36733</v>
      </c>
      <c r="CX167" s="16" t="n">
        <v>-0.00111867648223227</v>
      </c>
      <c r="CY167" s="16" t="n">
        <v>0.0101640121404712</v>
      </c>
    </row>
    <row r="168" customFormat="false" ht="12.75" hidden="false" customHeight="false" outlineLevel="0" collapsed="false">
      <c r="A168" s="13" t="n">
        <v>36250</v>
      </c>
      <c r="B168" s="1" t="n">
        <v>4.36899995803833</v>
      </c>
      <c r="C168" s="21" t="n">
        <v>2461.39990234375</v>
      </c>
      <c r="D168" s="1" t="n">
        <v>32.125</v>
      </c>
      <c r="K168" s="13" t="n">
        <v>36250</v>
      </c>
      <c r="L168" s="1" t="n">
        <f aca="false">B167/100/250</f>
        <v>0.00017431999206543</v>
      </c>
      <c r="M168" s="1" t="n">
        <f aca="false">(C168-C167)/C167</f>
        <v>-0.00758005370463866</v>
      </c>
      <c r="N168" s="1" t="n">
        <f aca="false">(D168-D167)/D167</f>
        <v>-0.0115384615384615</v>
      </c>
      <c r="O168" s="1" t="n">
        <f aca="false">M168-L168</f>
        <v>-0.00775437369670409</v>
      </c>
      <c r="P168" s="1" t="n">
        <f aca="false">N168-L168</f>
        <v>-0.011712781530527</v>
      </c>
      <c r="AG168" s="13" t="n">
        <v>36220</v>
      </c>
      <c r="AH168" s="16" t="n">
        <v>0.000655354109274115</v>
      </c>
      <c r="AI168" s="16" t="n">
        <v>-0.0237322771861972</v>
      </c>
      <c r="BO168" s="13" t="n">
        <v>36220</v>
      </c>
      <c r="BP168" s="16" t="n">
        <v>0.000999415172173223</v>
      </c>
      <c r="BQ168" s="16" t="n">
        <v>-0.0240763382490963</v>
      </c>
      <c r="CW168" s="13" t="n">
        <v>36734</v>
      </c>
      <c r="CX168" s="16" t="n">
        <v>-0.00393477043388262</v>
      </c>
      <c r="CY168" s="16" t="n">
        <v>0.0684125758124332</v>
      </c>
    </row>
    <row r="169" customFormat="false" ht="12.75" hidden="false" customHeight="false" outlineLevel="0" collapsed="false">
      <c r="A169" s="13" t="n">
        <v>36251</v>
      </c>
      <c r="B169" s="1" t="n">
        <v>4.30599975585938</v>
      </c>
      <c r="C169" s="21" t="n">
        <v>2493.30004882813</v>
      </c>
      <c r="D169" s="1" t="n">
        <v>32.2190017700195</v>
      </c>
      <c r="K169" s="13" t="n">
        <v>36251</v>
      </c>
      <c r="L169" s="1" t="n">
        <f aca="false">B168/100/250</f>
        <v>0.000174759998321533</v>
      </c>
      <c r="M169" s="1" t="n">
        <f aca="false">(C169-C168)/C168</f>
        <v>0.0129601640326708</v>
      </c>
      <c r="N169" s="1" t="n">
        <f aca="false">(D169-D168)/D168</f>
        <v>0.00292612513679475</v>
      </c>
      <c r="O169" s="1" t="n">
        <f aca="false">M169-L169</f>
        <v>0.0127854040343493</v>
      </c>
      <c r="P169" s="1" t="n">
        <f aca="false">N169-L169</f>
        <v>0.00275136513847321</v>
      </c>
      <c r="AG169" s="13" t="n">
        <v>36221</v>
      </c>
      <c r="AH169" s="16" t="n">
        <v>-0.00332180756803705</v>
      </c>
      <c r="AI169" s="16" t="n">
        <v>-0.0104577199910181</v>
      </c>
      <c r="BO169" s="13" t="n">
        <v>36221</v>
      </c>
      <c r="BP169" s="16" t="n">
        <v>-0.00506575732959578</v>
      </c>
      <c r="BQ169" s="16" t="n">
        <v>-0.00871377022945933</v>
      </c>
      <c r="CW169" s="13" t="n">
        <v>36735</v>
      </c>
      <c r="CX169" s="16" t="n">
        <v>-0.00502963887306945</v>
      </c>
      <c r="CY169" s="16" t="n">
        <v>-0.0185093221658916</v>
      </c>
    </row>
    <row r="170" customFormat="false" ht="13.5" hidden="false" customHeight="false" outlineLevel="0" collapsed="false">
      <c r="A170" s="13" t="n">
        <v>36255</v>
      </c>
      <c r="B170" s="1" t="n">
        <v>4.2960000038147</v>
      </c>
      <c r="C170" s="21" t="n">
        <v>2560</v>
      </c>
      <c r="D170" s="1" t="n">
        <v>31.5625</v>
      </c>
      <c r="K170" s="13" t="n">
        <v>36255</v>
      </c>
      <c r="L170" s="1" t="n">
        <f aca="false">B169/100/250</f>
        <v>0.000172239990234375</v>
      </c>
      <c r="M170" s="1" t="n">
        <f aca="false">(C170-C169)/C169</f>
        <v>0.0267516744337388</v>
      </c>
      <c r="N170" s="1" t="n">
        <f aca="false">(D170-D169)/D169</f>
        <v>-0.020376229366312</v>
      </c>
      <c r="O170" s="1" t="n">
        <f aca="false">M170-L170</f>
        <v>0.0265794344435044</v>
      </c>
      <c r="P170" s="1" t="n">
        <f aca="false">N170-L170</f>
        <v>-0.0205484693565464</v>
      </c>
      <c r="AG170" s="13" t="n">
        <v>36222</v>
      </c>
      <c r="AH170" s="16" t="n">
        <v>0.000579615196235087</v>
      </c>
      <c r="AI170" s="16" t="n">
        <v>0.0113964327079565</v>
      </c>
      <c r="BO170" s="13" t="n">
        <v>36222</v>
      </c>
      <c r="BP170" s="16" t="n">
        <v>0.000883913311814166</v>
      </c>
      <c r="BQ170" s="16" t="n">
        <v>0.0110921345923775</v>
      </c>
      <c r="CW170" s="13" t="n">
        <v>36738</v>
      </c>
      <c r="CX170" s="17" t="n">
        <v>0.00305884238783271</v>
      </c>
      <c r="CY170" s="17" t="n">
        <v>-0.022177711880767</v>
      </c>
    </row>
    <row r="171" customFormat="false" ht="12.75" hidden="false" customHeight="false" outlineLevel="0" collapsed="false">
      <c r="A171" s="13" t="n">
        <v>36256</v>
      </c>
      <c r="B171" s="1" t="n">
        <v>4.28399991989136</v>
      </c>
      <c r="C171" s="21" t="n">
        <v>2563.10009765625</v>
      </c>
      <c r="D171" s="1" t="n">
        <v>31.5314998626709</v>
      </c>
      <c r="K171" s="13" t="n">
        <v>36256</v>
      </c>
      <c r="L171" s="1" t="n">
        <f aca="false">B170/100/250</f>
        <v>0.000171840000152588</v>
      </c>
      <c r="M171" s="1" t="n">
        <f aca="false">(C171-C170)/C170</f>
        <v>0.00121097564697266</v>
      </c>
      <c r="N171" s="1" t="n">
        <f aca="false">(D171-D170)/D170</f>
        <v>-0.000982182568842822</v>
      </c>
      <c r="O171" s="1" t="n">
        <f aca="false">M171-L171</f>
        <v>0.00103913564682007</v>
      </c>
      <c r="P171" s="1" t="n">
        <f aca="false">N171-L171</f>
        <v>-0.00115402256899541</v>
      </c>
      <c r="AG171" s="13" t="n">
        <v>36223</v>
      </c>
      <c r="AH171" s="16" t="n">
        <v>0.00257318967456144</v>
      </c>
      <c r="AI171" s="16" t="n">
        <v>0.0230678359664642</v>
      </c>
      <c r="BO171" s="13" t="n">
        <v>36223</v>
      </c>
      <c r="BP171" s="16" t="n">
        <v>0.00392411486438169</v>
      </c>
      <c r="BQ171" s="16" t="n">
        <v>0.021716910776644</v>
      </c>
    </row>
    <row r="172" customFormat="false" ht="12.75" hidden="false" customHeight="false" outlineLevel="0" collapsed="false">
      <c r="A172" s="13" t="n">
        <v>36257</v>
      </c>
      <c r="B172" s="1" t="n">
        <v>4.28499984741211</v>
      </c>
      <c r="C172" s="21" t="n">
        <v>2544.39990234375</v>
      </c>
      <c r="D172" s="1" t="n">
        <v>31.2814998626709</v>
      </c>
      <c r="K172" s="13" t="n">
        <v>36257</v>
      </c>
      <c r="L172" s="1" t="n">
        <f aca="false">B171/100/250</f>
        <v>0.000171359996795654</v>
      </c>
      <c r="M172" s="1" t="n">
        <f aca="false">(C172-C171)/C171</f>
        <v>-0.00729592860208613</v>
      </c>
      <c r="N172" s="1" t="n">
        <f aca="false">(D172-D171)/D171</f>
        <v>-0.00792857939168212</v>
      </c>
      <c r="O172" s="1" t="n">
        <f aca="false">M172-L172</f>
        <v>-0.00746728859888179</v>
      </c>
      <c r="P172" s="1" t="n">
        <f aca="false">N172-L172</f>
        <v>-0.00809993938847777</v>
      </c>
      <c r="AG172" s="13" t="n">
        <v>36224</v>
      </c>
      <c r="AH172" s="16" t="n">
        <v>0.00408042826759449</v>
      </c>
      <c r="AI172" s="16" t="n">
        <v>0.00938111019394398</v>
      </c>
      <c r="BO172" s="13" t="n">
        <v>36224</v>
      </c>
      <c r="BP172" s="16" t="n">
        <v>0.00622265407645854</v>
      </c>
      <c r="BQ172" s="16" t="n">
        <v>0.00723888438507992</v>
      </c>
    </row>
    <row r="173" customFormat="false" ht="12.75" hidden="false" customHeight="false" outlineLevel="0" collapsed="false">
      <c r="A173" s="13" t="n">
        <v>36258</v>
      </c>
      <c r="B173" s="1" t="n">
        <v>4.2810001373291</v>
      </c>
      <c r="C173" s="21" t="n">
        <v>2573.30004882813</v>
      </c>
      <c r="D173" s="1" t="n">
        <v>31.9689998626709</v>
      </c>
      <c r="K173" s="13" t="n">
        <v>36258</v>
      </c>
      <c r="L173" s="1" t="n">
        <f aca="false">B172/100/250</f>
        <v>0.000171399993896484</v>
      </c>
      <c r="M173" s="1" t="n">
        <f aca="false">(C173-C172)/C172</f>
        <v>0.0113583350076982</v>
      </c>
      <c r="N173" s="1" t="n">
        <f aca="false">(D173-D172)/D172</f>
        <v>0.0219778464273835</v>
      </c>
      <c r="O173" s="1" t="n">
        <f aca="false">M173-L173</f>
        <v>0.0111869350138018</v>
      </c>
      <c r="P173" s="1" t="n">
        <f aca="false">N173-L173</f>
        <v>0.021806446433487</v>
      </c>
      <c r="AG173" s="13" t="n">
        <v>36227</v>
      </c>
      <c r="AH173" s="16" t="n">
        <v>0.00546695861154138</v>
      </c>
      <c r="AI173" s="16" t="n">
        <v>0.00687465110442162</v>
      </c>
      <c r="BO173" s="13" t="n">
        <v>36227</v>
      </c>
      <c r="BP173" s="16" t="n">
        <v>0.00833711318003223</v>
      </c>
      <c r="BQ173" s="16" t="n">
        <v>0.00400449653593077</v>
      </c>
    </row>
    <row r="174" customFormat="false" ht="12.75" hidden="false" customHeight="false" outlineLevel="0" collapsed="false">
      <c r="A174" s="13" t="n">
        <v>36259</v>
      </c>
      <c r="B174" s="1" t="n">
        <v>4.25600004196167</v>
      </c>
      <c r="C174" s="21" t="n">
        <v>2593</v>
      </c>
      <c r="D174" s="1" t="n">
        <v>32.0315017700195</v>
      </c>
      <c r="K174" s="13" t="n">
        <v>36259</v>
      </c>
      <c r="L174" s="1" t="n">
        <f aca="false">B173/100/250</f>
        <v>0.000171240005493164</v>
      </c>
      <c r="M174" s="1" t="n">
        <f aca="false">(C174-C173)/C173</f>
        <v>0.00765552045935969</v>
      </c>
      <c r="N174" s="1" t="n">
        <f aca="false">(D174-D173)/D173</f>
        <v>0.00195507859542438</v>
      </c>
      <c r="O174" s="1" t="n">
        <f aca="false">M174-L174</f>
        <v>0.00748428045386653</v>
      </c>
      <c r="P174" s="1" t="n">
        <f aca="false">N174-L174</f>
        <v>0.00178383858993122</v>
      </c>
      <c r="AG174" s="13" t="n">
        <v>36228</v>
      </c>
      <c r="AH174" s="16" t="n">
        <v>-0.000414006235585345</v>
      </c>
      <c r="AI174" s="16" t="n">
        <v>0.016338856337348</v>
      </c>
      <c r="BO174" s="13" t="n">
        <v>36228</v>
      </c>
      <c r="BP174" s="16" t="n">
        <v>-0.000631359607520597</v>
      </c>
      <c r="BQ174" s="16" t="n">
        <v>0.0165562097092832</v>
      </c>
    </row>
    <row r="175" customFormat="false" ht="12.75" hidden="false" customHeight="false" outlineLevel="0" collapsed="false">
      <c r="A175" s="13" t="n">
        <v>36262</v>
      </c>
      <c r="B175" s="1" t="n">
        <v>4.21999979019165</v>
      </c>
      <c r="C175" s="21" t="n">
        <v>2598.80004882813</v>
      </c>
      <c r="D175" s="1" t="n">
        <v>31</v>
      </c>
      <c r="K175" s="13" t="n">
        <v>36262</v>
      </c>
      <c r="L175" s="1" t="n">
        <f aca="false">B174/100/250</f>
        <v>0.000170240001678467</v>
      </c>
      <c r="M175" s="1" t="n">
        <f aca="false">(C175-C174)/C174</f>
        <v>0.00223681019210374</v>
      </c>
      <c r="N175" s="1" t="n">
        <f aca="false">(D175-D174)/D174</f>
        <v>-0.0322027289705469</v>
      </c>
      <c r="O175" s="1" t="n">
        <f aca="false">M175-L175</f>
        <v>0.00206657019042527</v>
      </c>
      <c r="P175" s="1" t="n">
        <f aca="false">N175-L175</f>
        <v>-0.0323729689722253</v>
      </c>
      <c r="AG175" s="13" t="n">
        <v>36229</v>
      </c>
      <c r="AH175" s="16" t="n">
        <v>0.00115615943089547</v>
      </c>
      <c r="AI175" s="16" t="n">
        <v>0.0320541726724256</v>
      </c>
      <c r="BO175" s="13" t="n">
        <v>36229</v>
      </c>
      <c r="BP175" s="16" t="n">
        <v>0.0017631434064981</v>
      </c>
      <c r="BQ175" s="16" t="n">
        <v>0.0314471886968229</v>
      </c>
    </row>
    <row r="176" customFormat="false" ht="12.75" hidden="false" customHeight="false" outlineLevel="0" collapsed="false">
      <c r="A176" s="13" t="n">
        <v>36263</v>
      </c>
      <c r="B176" s="1" t="n">
        <v>4.15999984741211</v>
      </c>
      <c r="C176" s="21" t="n">
        <v>2583.5</v>
      </c>
      <c r="D176" s="1" t="n">
        <v>32.9690017700195</v>
      </c>
      <c r="K176" s="13" t="n">
        <v>36263</v>
      </c>
      <c r="L176" s="1" t="n">
        <f aca="false">B175/100/250</f>
        <v>0.000168799991607666</v>
      </c>
      <c r="M176" s="1" t="n">
        <f aca="false">(C176-C175)/C175</f>
        <v>-0.0058873512931571</v>
      </c>
      <c r="N176" s="1" t="n">
        <f aca="false">(D176-D175)/D175</f>
        <v>0.0635161861296623</v>
      </c>
      <c r="O176" s="1" t="n">
        <f aca="false">M176-L176</f>
        <v>-0.00605615128476477</v>
      </c>
      <c r="P176" s="1" t="n">
        <f aca="false">N176-L176</f>
        <v>0.0633473861380546</v>
      </c>
      <c r="AG176" s="13" t="n">
        <v>36230</v>
      </c>
      <c r="AH176" s="16" t="n">
        <v>0.000544202297711996</v>
      </c>
      <c r="AI176" s="16" t="n">
        <v>0.00749870541713176</v>
      </c>
      <c r="BO176" s="13" t="n">
        <v>36230</v>
      </c>
      <c r="BP176" s="16" t="n">
        <v>0.000829908633162178</v>
      </c>
      <c r="BQ176" s="16" t="n">
        <v>0.00721299908168157</v>
      </c>
    </row>
    <row r="177" customFormat="false" ht="12.75" hidden="false" customHeight="false" outlineLevel="0" collapsed="false">
      <c r="A177" s="13" t="n">
        <v>36264</v>
      </c>
      <c r="B177" s="1" t="n">
        <v>4.17000007629395</v>
      </c>
      <c r="C177" s="21" t="n">
        <v>2507.19995117188</v>
      </c>
      <c r="D177" s="1" t="n">
        <v>33.6875</v>
      </c>
      <c r="K177" s="13" t="n">
        <v>36264</v>
      </c>
      <c r="L177" s="1" t="n">
        <f aca="false">B176/100/250</f>
        <v>0.000166399993896484</v>
      </c>
      <c r="M177" s="1" t="n">
        <f aca="false">(C177-C176)/C176</f>
        <v>-0.0295335973787981</v>
      </c>
      <c r="N177" s="1" t="n">
        <f aca="false">(D177-D176)/D176</f>
        <v>0.0217931448150134</v>
      </c>
      <c r="O177" s="1" t="n">
        <f aca="false">M177-L177</f>
        <v>-0.0296999973726946</v>
      </c>
      <c r="P177" s="1" t="n">
        <f aca="false">N177-L177</f>
        <v>0.0216267448211169</v>
      </c>
      <c r="AG177" s="13" t="n">
        <v>36231</v>
      </c>
      <c r="AH177" s="16" t="n">
        <v>-0.00268777001942769</v>
      </c>
      <c r="AI177" s="16" t="n">
        <v>-0.0212341643563001</v>
      </c>
      <c r="BO177" s="13" t="n">
        <v>36231</v>
      </c>
      <c r="BP177" s="16" t="n">
        <v>-0.0040988499174952</v>
      </c>
      <c r="BQ177" s="16" t="n">
        <v>-0.0198230844582326</v>
      </c>
    </row>
    <row r="178" customFormat="false" ht="12.75" hidden="false" customHeight="false" outlineLevel="0" collapsed="false">
      <c r="A178" s="13" t="n">
        <v>36265</v>
      </c>
      <c r="B178" s="1" t="n">
        <v>4.21000003814697</v>
      </c>
      <c r="C178" s="21" t="n">
        <v>2521.69995117188</v>
      </c>
      <c r="D178" s="1" t="n">
        <v>34.5</v>
      </c>
      <c r="K178" s="13" t="n">
        <v>36265</v>
      </c>
      <c r="L178" s="1" t="n">
        <f aca="false">B177/100/250</f>
        <v>0.000166800003051758</v>
      </c>
      <c r="M178" s="1" t="n">
        <f aca="false">(C178-C177)/C177</f>
        <v>0.00578334408199978</v>
      </c>
      <c r="N178" s="1" t="n">
        <f aca="false">(D178-D177)/D177</f>
        <v>0.0241187384044527</v>
      </c>
      <c r="O178" s="1" t="n">
        <f aca="false">M178-L178</f>
        <v>0.00561654407894802</v>
      </c>
      <c r="P178" s="1" t="n">
        <f aca="false">N178-L178</f>
        <v>0.0239519384014009</v>
      </c>
      <c r="AG178" s="13" t="n">
        <v>36234</v>
      </c>
      <c r="AH178" s="16" t="n">
        <v>0.0044250362699948</v>
      </c>
      <c r="AI178" s="16" t="n">
        <v>-0.0171292104986699</v>
      </c>
      <c r="BO178" s="13" t="n">
        <v>36234</v>
      </c>
      <c r="BP178" s="16" t="n">
        <v>0.00674818136190222</v>
      </c>
      <c r="BQ178" s="16" t="n">
        <v>-0.0194523555905774</v>
      </c>
    </row>
    <row r="179" customFormat="false" ht="12.75" hidden="false" customHeight="false" outlineLevel="0" collapsed="false">
      <c r="A179" s="13" t="n">
        <v>36266</v>
      </c>
      <c r="B179" s="1" t="n">
        <v>4.21000003814697</v>
      </c>
      <c r="C179" s="21" t="n">
        <v>2484</v>
      </c>
      <c r="D179" s="1" t="n">
        <v>34.75</v>
      </c>
      <c r="K179" s="13" t="n">
        <v>36266</v>
      </c>
      <c r="L179" s="1" t="n">
        <f aca="false">B178/100/250</f>
        <v>0.000168400001525879</v>
      </c>
      <c r="M179" s="1" t="n">
        <f aca="false">(C179-C178)/C178</f>
        <v>-0.0149502129126644</v>
      </c>
      <c r="N179" s="1" t="n">
        <f aca="false">(D179-D178)/D178</f>
        <v>0.0072463768115942</v>
      </c>
      <c r="O179" s="1" t="n">
        <f aca="false">M179-L179</f>
        <v>-0.0151186129141903</v>
      </c>
      <c r="P179" s="1" t="n">
        <f aca="false">N179-L179</f>
        <v>0.00707797681006832</v>
      </c>
      <c r="AG179" s="13" t="n">
        <v>36235</v>
      </c>
      <c r="AH179" s="16" t="n">
        <v>0.000677498988847529</v>
      </c>
      <c r="AI179" s="16" t="n">
        <v>-0.0162950939882731</v>
      </c>
      <c r="BO179" s="13" t="n">
        <v>36235</v>
      </c>
      <c r="BP179" s="16" t="n">
        <v>0.00103318611877815</v>
      </c>
      <c r="BQ179" s="16" t="n">
        <v>-0.0166507811182037</v>
      </c>
    </row>
    <row r="180" customFormat="false" ht="12.75" hidden="false" customHeight="false" outlineLevel="0" collapsed="false">
      <c r="A180" s="13" t="n">
        <v>36269</v>
      </c>
      <c r="B180" s="1" t="n">
        <v>4.21400022506714</v>
      </c>
      <c r="C180" s="21" t="n">
        <v>2345.60009765625</v>
      </c>
      <c r="D180" s="1" t="n">
        <v>34</v>
      </c>
      <c r="K180" s="13" t="n">
        <v>36269</v>
      </c>
      <c r="L180" s="1" t="n">
        <f aca="false">B179/100/250</f>
        <v>0.000168400001525879</v>
      </c>
      <c r="M180" s="1" t="n">
        <f aca="false">(C180-C179)/C179</f>
        <v>-0.0557165468372585</v>
      </c>
      <c r="N180" s="1" t="n">
        <f aca="false">(D180-D179)/D179</f>
        <v>-0.0215827338129496</v>
      </c>
      <c r="O180" s="1" t="n">
        <f aca="false">M180-L180</f>
        <v>-0.0558849468387843</v>
      </c>
      <c r="P180" s="1" t="n">
        <f aca="false">N180-L180</f>
        <v>-0.0217511338144755</v>
      </c>
      <c r="AG180" s="13" t="n">
        <v>36236</v>
      </c>
      <c r="AH180" s="16" t="n">
        <v>-0.000891783855455137</v>
      </c>
      <c r="AI180" s="16" t="n">
        <v>0.0111549590866974</v>
      </c>
      <c r="BO180" s="13" t="n">
        <v>36236</v>
      </c>
      <c r="BP180" s="16" t="n">
        <v>-0.00135997059120935</v>
      </c>
      <c r="BQ180" s="16" t="n">
        <v>0.0116231458224516</v>
      </c>
    </row>
    <row r="181" customFormat="false" ht="12.75" hidden="false" customHeight="false" outlineLevel="0" collapsed="false">
      <c r="A181" s="13" t="n">
        <v>36270</v>
      </c>
      <c r="B181" s="1" t="n">
        <v>4.26900005340576</v>
      </c>
      <c r="C181" s="21" t="n">
        <v>2409.60009765625</v>
      </c>
      <c r="D181" s="1" t="n">
        <v>33.3125</v>
      </c>
      <c r="K181" s="13" t="n">
        <v>36270</v>
      </c>
      <c r="L181" s="1" t="n">
        <f aca="false">B180/100/250</f>
        <v>0.000168560009002686</v>
      </c>
      <c r="M181" s="1" t="n">
        <f aca="false">(C181-C180)/C180</f>
        <v>0.0272851284683819</v>
      </c>
      <c r="N181" s="1" t="n">
        <f aca="false">(D181-D180)/D180</f>
        <v>-0.0202205882352941</v>
      </c>
      <c r="O181" s="1" t="n">
        <f aca="false">M181-L181</f>
        <v>0.0271165684593793</v>
      </c>
      <c r="P181" s="1" t="n">
        <f aca="false">N181-L181</f>
        <v>-0.0203891482442968</v>
      </c>
      <c r="AG181" s="13" t="n">
        <v>36237</v>
      </c>
      <c r="AH181" s="16" t="n">
        <v>0.00295622186306221</v>
      </c>
      <c r="AI181" s="16" t="n">
        <v>0.0266186395047751</v>
      </c>
      <c r="BO181" s="13" t="n">
        <v>36237</v>
      </c>
      <c r="BP181" s="16" t="n">
        <v>0.00450823904274748</v>
      </c>
      <c r="BQ181" s="16" t="n">
        <v>0.0250666223250899</v>
      </c>
    </row>
    <row r="182" customFormat="false" ht="12.75" hidden="false" customHeight="false" outlineLevel="0" collapsed="false">
      <c r="A182" s="13" t="n">
        <v>36271</v>
      </c>
      <c r="B182" s="1" t="n">
        <v>4.23999977111816</v>
      </c>
      <c r="C182" s="21" t="n">
        <v>2489</v>
      </c>
      <c r="D182" s="1" t="n">
        <v>33.3440017700195</v>
      </c>
      <c r="K182" s="13" t="n">
        <v>36271</v>
      </c>
      <c r="L182" s="1" t="n">
        <f aca="false">B181/100/250</f>
        <v>0.00017076000213623</v>
      </c>
      <c r="M182" s="1" t="n">
        <f aca="false">(C182-C181)/C181</f>
        <v>0.0329514853609859</v>
      </c>
      <c r="N182" s="1" t="n">
        <f aca="false">(D182-D181)/D181</f>
        <v>0.000945644128166041</v>
      </c>
      <c r="O182" s="1" t="n">
        <f aca="false">M182-L182</f>
        <v>0.0327807253588496</v>
      </c>
      <c r="P182" s="1" t="n">
        <f aca="false">N182-L182</f>
        <v>0.000774884126029811</v>
      </c>
      <c r="AG182" s="13" t="n">
        <v>36238</v>
      </c>
      <c r="AH182" s="16" t="n">
        <v>-0.00357566241779821</v>
      </c>
      <c r="AI182" s="16" t="n">
        <v>-0.00181033399153752</v>
      </c>
      <c r="BO182" s="13" t="n">
        <v>36238</v>
      </c>
      <c r="BP182" s="16" t="n">
        <v>-0.00545288603572699</v>
      </c>
      <c r="BQ182" s="16" t="n">
        <v>6.68896263912597E-005</v>
      </c>
    </row>
    <row r="183" customFormat="false" ht="12.75" hidden="false" customHeight="false" outlineLevel="0" collapsed="false">
      <c r="A183" s="13" t="n">
        <v>36272</v>
      </c>
      <c r="B183" s="1" t="n">
        <v>4.25899982452393</v>
      </c>
      <c r="C183" s="21" t="n">
        <v>2561.60009765625</v>
      </c>
      <c r="D183" s="1" t="n">
        <v>34.375</v>
      </c>
      <c r="K183" s="13" t="n">
        <v>36272</v>
      </c>
      <c r="L183" s="1" t="n">
        <f aca="false">B182/100/250</f>
        <v>0.000169599990844727</v>
      </c>
      <c r="M183" s="1" t="n">
        <f aca="false">(C183-C182)/C182</f>
        <v>0.0291683799342105</v>
      </c>
      <c r="N183" s="1" t="n">
        <f aca="false">(D183-D182)/D182</f>
        <v>0.030920050841272</v>
      </c>
      <c r="O183" s="1" t="n">
        <f aca="false">M183-L183</f>
        <v>0.0289987799433658</v>
      </c>
      <c r="P183" s="1" t="n">
        <f aca="false">N183-L183</f>
        <v>0.0307504508504273</v>
      </c>
      <c r="AG183" s="13" t="n">
        <v>36241</v>
      </c>
      <c r="AH183" s="16" t="n">
        <v>-0.00220677689269611</v>
      </c>
      <c r="AI183" s="16" t="n">
        <v>-0.0203491286663066</v>
      </c>
      <c r="BO183" s="13" t="n">
        <v>36241</v>
      </c>
      <c r="BP183" s="16" t="n">
        <v>-0.00336533528507911</v>
      </c>
      <c r="BQ183" s="16" t="n">
        <v>-0.0191905702739236</v>
      </c>
    </row>
    <row r="184" customFormat="false" ht="12.75" hidden="false" customHeight="false" outlineLevel="0" collapsed="false">
      <c r="A184" s="13" t="n">
        <v>36273</v>
      </c>
      <c r="B184" s="1" t="n">
        <v>4.30399990081787</v>
      </c>
      <c r="C184" s="21" t="n">
        <v>2590.60009765625</v>
      </c>
      <c r="D184" s="1" t="n">
        <v>34.5</v>
      </c>
      <c r="K184" s="13" t="n">
        <v>36273</v>
      </c>
      <c r="L184" s="1" t="n">
        <f aca="false">B183/100/250</f>
        <v>0.000170359992980957</v>
      </c>
      <c r="M184" s="1" t="n">
        <f aca="false">(C184-C183)/C183</f>
        <v>0.0113210489125659</v>
      </c>
      <c r="N184" s="1" t="n">
        <f aca="false">(D184-D183)/D183</f>
        <v>0.00363636363636364</v>
      </c>
      <c r="O184" s="1" t="n">
        <f aca="false">M184-L184</f>
        <v>0.0111506889195849</v>
      </c>
      <c r="P184" s="1" t="n">
        <f aca="false">N184-L184</f>
        <v>0.00346600364338268</v>
      </c>
      <c r="AG184" s="13" t="n">
        <v>36242</v>
      </c>
      <c r="AH184" s="16" t="n">
        <v>-0.00644340695846061</v>
      </c>
      <c r="AI184" s="16" t="n">
        <v>-0.0194105096659946</v>
      </c>
      <c r="BO184" s="13" t="n">
        <v>36242</v>
      </c>
      <c r="BP184" s="16" t="n">
        <v>-0.00982619714081711</v>
      </c>
      <c r="BQ184" s="16" t="n">
        <v>-0.0160277194836381</v>
      </c>
    </row>
    <row r="185" customFormat="false" ht="12.75" hidden="false" customHeight="false" outlineLevel="0" collapsed="false">
      <c r="A185" s="13" t="n">
        <v>36276</v>
      </c>
      <c r="B185" s="1" t="n">
        <v>4.30399990081787</v>
      </c>
      <c r="C185" s="21" t="n">
        <v>2652</v>
      </c>
      <c r="D185" s="1" t="n">
        <v>34.3125</v>
      </c>
      <c r="K185" s="13" t="n">
        <v>36276</v>
      </c>
      <c r="L185" s="1" t="n">
        <f aca="false">B184/100/250</f>
        <v>0.000172159996032715</v>
      </c>
      <c r="M185" s="1" t="n">
        <f aca="false">(C185-C184)/C184</f>
        <v>0.02370103452065</v>
      </c>
      <c r="N185" s="1" t="n">
        <f aca="false">(D185-D184)/D184</f>
        <v>-0.00543478260869565</v>
      </c>
      <c r="O185" s="1" t="n">
        <f aca="false">M185-L185</f>
        <v>0.0235288745246173</v>
      </c>
      <c r="P185" s="1" t="n">
        <f aca="false">N185-L185</f>
        <v>-0.00560694260472837</v>
      </c>
      <c r="AG185" s="13" t="n">
        <v>36243</v>
      </c>
      <c r="AH185" s="16" t="n">
        <v>0.00385496779950115</v>
      </c>
      <c r="AI185" s="16" t="n">
        <v>-0.00575068791975164</v>
      </c>
      <c r="BO185" s="13" t="n">
        <v>36243</v>
      </c>
      <c r="BP185" s="16" t="n">
        <v>0.00587882680910939</v>
      </c>
      <c r="BQ185" s="16" t="n">
        <v>-0.00777454692935988</v>
      </c>
    </row>
    <row r="186" customFormat="false" ht="12.75" hidden="false" customHeight="false" outlineLevel="0" collapsed="false">
      <c r="A186" s="13" t="n">
        <v>36277</v>
      </c>
      <c r="B186" s="1" t="n">
        <v>4.36899995803833</v>
      </c>
      <c r="C186" s="21" t="n">
        <v>2602.39990234375</v>
      </c>
      <c r="D186" s="1" t="n">
        <v>35</v>
      </c>
      <c r="K186" s="13" t="n">
        <v>36277</v>
      </c>
      <c r="L186" s="1" t="n">
        <f aca="false">B185/100/250</f>
        <v>0.000172159996032715</v>
      </c>
      <c r="M186" s="1" t="n">
        <f aca="false">(C186-C185)/C185</f>
        <v>-0.018702902585313</v>
      </c>
      <c r="N186" s="1" t="n">
        <f aca="false">(D186-D185)/D185</f>
        <v>0.0200364298724954</v>
      </c>
      <c r="O186" s="1" t="n">
        <f aca="false">M186-L186</f>
        <v>-0.0188750625813457</v>
      </c>
      <c r="P186" s="1" t="n">
        <f aca="false">N186-L186</f>
        <v>0.0198642698764627</v>
      </c>
      <c r="AG186" s="13" t="n">
        <v>36244</v>
      </c>
      <c r="AH186" s="16" t="n">
        <v>0.00621455037183671</v>
      </c>
      <c r="AI186" s="16" t="n">
        <v>-0.00717186179435418</v>
      </c>
      <c r="BO186" s="13" t="n">
        <v>36244</v>
      </c>
      <c r="BP186" s="16" t="n">
        <v>0.00947719079190287</v>
      </c>
      <c r="BQ186" s="16" t="n">
        <v>-0.0104345022144203</v>
      </c>
    </row>
    <row r="187" customFormat="false" ht="12.75" hidden="false" customHeight="false" outlineLevel="0" collapsed="false">
      <c r="A187" s="13" t="n">
        <v>36278</v>
      </c>
      <c r="B187" s="1" t="n">
        <v>4.37400007247925</v>
      </c>
      <c r="C187" s="21" t="n">
        <v>2550.30004882813</v>
      </c>
      <c r="D187" s="1" t="n">
        <v>36</v>
      </c>
      <c r="K187" s="13" t="n">
        <v>36278</v>
      </c>
      <c r="L187" s="1" t="n">
        <f aca="false">B186/100/250</f>
        <v>0.000174759998321533</v>
      </c>
      <c r="M187" s="1" t="n">
        <f aca="false">(C187-C186)/C186</f>
        <v>-0.0200199260185582</v>
      </c>
      <c r="N187" s="1" t="n">
        <f aca="false">(D187-D186)/D186</f>
        <v>0.0285714285714286</v>
      </c>
      <c r="O187" s="1" t="n">
        <f aca="false">M187-L187</f>
        <v>-0.0201946860168797</v>
      </c>
      <c r="P187" s="1" t="n">
        <f aca="false">N187-L187</f>
        <v>0.028396668573107</v>
      </c>
      <c r="AG187" s="13" t="n">
        <v>36245</v>
      </c>
      <c r="AH187" s="16" t="n">
        <v>-0.00136176674674354</v>
      </c>
      <c r="AI187" s="16" t="n">
        <v>-0.00908684861387908</v>
      </c>
      <c r="BO187" s="13" t="n">
        <v>36245</v>
      </c>
      <c r="BP187" s="16" t="n">
        <v>-0.00207669461196163</v>
      </c>
      <c r="BQ187" s="16" t="n">
        <v>-0.00837192074866099</v>
      </c>
    </row>
    <row r="188" customFormat="false" ht="12.75" hidden="false" customHeight="false" outlineLevel="0" collapsed="false">
      <c r="A188" s="13" t="n">
        <v>36279</v>
      </c>
      <c r="B188" s="1" t="n">
        <v>4.38000011444092</v>
      </c>
      <c r="C188" s="21" t="n">
        <v>2528.39990234375</v>
      </c>
      <c r="D188" s="1" t="n">
        <v>37</v>
      </c>
      <c r="K188" s="13" t="n">
        <v>36279</v>
      </c>
      <c r="L188" s="1" t="n">
        <f aca="false">B187/100/250</f>
        <v>0.00017496000289917</v>
      </c>
      <c r="M188" s="1" t="n">
        <f aca="false">(C188-C187)/C187</f>
        <v>-0.00858728230603227</v>
      </c>
      <c r="N188" s="1" t="n">
        <f aca="false">(D188-D187)/D187</f>
        <v>0.0277777777777778</v>
      </c>
      <c r="O188" s="1" t="n">
        <f aca="false">M188-L188</f>
        <v>-0.00876224230893144</v>
      </c>
      <c r="P188" s="1" t="n">
        <f aca="false">N188-L188</f>
        <v>0.0276028177748786</v>
      </c>
      <c r="AG188" s="13" t="n">
        <v>36248</v>
      </c>
      <c r="AH188" s="16" t="n">
        <v>0.00643400043681501</v>
      </c>
      <c r="AI188" s="16" t="n">
        <v>0.010856932025405</v>
      </c>
      <c r="BO188" s="13" t="n">
        <v>36248</v>
      </c>
      <c r="BP188" s="16" t="n">
        <v>0.0098118521930752</v>
      </c>
      <c r="BQ188" s="16" t="n">
        <v>0.00747908026914486</v>
      </c>
    </row>
    <row r="189" customFormat="false" ht="12.75" hidden="false" customHeight="false" outlineLevel="0" collapsed="false">
      <c r="A189" s="13" t="n">
        <v>36280</v>
      </c>
      <c r="B189" s="1" t="n">
        <v>4.40700006484985</v>
      </c>
      <c r="C189" s="21" t="n">
        <v>2542.80004882813</v>
      </c>
      <c r="D189" s="1" t="n">
        <v>37.625</v>
      </c>
      <c r="K189" s="13" t="n">
        <v>36280</v>
      </c>
      <c r="L189" s="1" t="n">
        <f aca="false">B188/100/250</f>
        <v>0.000175200004577637</v>
      </c>
      <c r="M189" s="1" t="n">
        <f aca="false">(C189-C188)/C188</f>
        <v>0.00569535953194212</v>
      </c>
      <c r="N189" s="1" t="n">
        <f aca="false">(D189-D188)/D188</f>
        <v>0.0168918918918919</v>
      </c>
      <c r="O189" s="1" t="n">
        <f aca="false">M189-L189</f>
        <v>0.00552015952736448</v>
      </c>
      <c r="P189" s="1" t="n">
        <f aca="false">N189-L189</f>
        <v>0.0167166918873143</v>
      </c>
      <c r="AG189" s="13" t="n">
        <v>36249</v>
      </c>
      <c r="AH189" s="16" t="n">
        <v>-0.00106746634502935</v>
      </c>
      <c r="AI189" s="16" t="n">
        <v>-0.0168814590870605</v>
      </c>
      <c r="BO189" s="13" t="n">
        <v>36249</v>
      </c>
      <c r="BP189" s="16" t="n">
        <v>-0.00162788642950341</v>
      </c>
      <c r="BQ189" s="16" t="n">
        <v>-0.0163210390025865</v>
      </c>
    </row>
    <row r="190" customFormat="false" ht="12.75" hidden="false" customHeight="false" outlineLevel="0" collapsed="false">
      <c r="A190" s="13" t="n">
        <v>36283</v>
      </c>
      <c r="B190" s="1" t="n">
        <v>4.49300003051758</v>
      </c>
      <c r="C190" s="21" t="n">
        <v>2535.5</v>
      </c>
      <c r="D190" s="1" t="n">
        <v>37.8440017700195</v>
      </c>
      <c r="K190" s="13" t="n">
        <v>36283</v>
      </c>
      <c r="L190" s="1" t="n">
        <f aca="false">B189/100/250</f>
        <v>0.000176280002593994</v>
      </c>
      <c r="M190" s="1" t="n">
        <f aca="false">(C190-C189)/C189</f>
        <v>-0.00287087017773549</v>
      </c>
      <c r="N190" s="1" t="n">
        <f aca="false">(D190-D189)/D189</f>
        <v>0.00582064505035299</v>
      </c>
      <c r="O190" s="1" t="n">
        <f aca="false">M190-L190</f>
        <v>-0.00304715018032948</v>
      </c>
      <c r="P190" s="1" t="n">
        <f aca="false">N190-L190</f>
        <v>0.005644365047759</v>
      </c>
      <c r="AG190" s="13" t="n">
        <v>36250</v>
      </c>
      <c r="AH190" s="16" t="n">
        <v>-0.00160081080697976</v>
      </c>
      <c r="AI190" s="16" t="n">
        <v>-0.00993765073148178</v>
      </c>
      <c r="BO190" s="13" t="n">
        <v>36250</v>
      </c>
      <c r="BP190" s="16" t="n">
        <v>-0.00244123686055236</v>
      </c>
      <c r="BQ190" s="16" t="n">
        <v>-0.00909722467790918</v>
      </c>
    </row>
    <row r="191" customFormat="false" ht="12.75" hidden="false" customHeight="false" outlineLevel="0" collapsed="false">
      <c r="A191" s="13" t="n">
        <v>36284</v>
      </c>
      <c r="B191" s="1" t="n">
        <v>4.50600004196167</v>
      </c>
      <c r="C191" s="21" t="n">
        <v>2485.10009765625</v>
      </c>
      <c r="D191" s="1" t="n">
        <v>38.0940017700195</v>
      </c>
      <c r="K191" s="13" t="n">
        <v>36284</v>
      </c>
      <c r="L191" s="1" t="n">
        <f aca="false">B190/100/250</f>
        <v>0.000179720001220703</v>
      </c>
      <c r="M191" s="1" t="n">
        <f aca="false">(C191-C190)/C190</f>
        <v>-0.0198776976311378</v>
      </c>
      <c r="N191" s="1" t="n">
        <f aca="false">(D191-D190)/D190</f>
        <v>0.00660606670296832</v>
      </c>
      <c r="O191" s="1" t="n">
        <f aca="false">M191-L191</f>
        <v>-0.0200574176323585</v>
      </c>
      <c r="P191" s="1" t="n">
        <f aca="false">N191-L191</f>
        <v>0.00642634670174761</v>
      </c>
      <c r="AG191" s="13" t="n">
        <v>36251</v>
      </c>
      <c r="AH191" s="16" t="n">
        <v>0.00273702159010215</v>
      </c>
      <c r="AI191" s="16" t="n">
        <v>0.000189103546692593</v>
      </c>
      <c r="BO191" s="13" t="n">
        <v>36251</v>
      </c>
      <c r="BP191" s="16" t="n">
        <v>0.00417395857446227</v>
      </c>
      <c r="BQ191" s="16" t="n">
        <v>-0.00124783343766752</v>
      </c>
    </row>
    <row r="192" customFormat="false" ht="12.75" hidden="false" customHeight="false" outlineLevel="0" collapsed="false">
      <c r="A192" s="13" t="n">
        <v>36285</v>
      </c>
      <c r="B192" s="1" t="n">
        <v>4.49599981307983</v>
      </c>
      <c r="C192" s="21" t="n">
        <v>2534.39990234375</v>
      </c>
      <c r="D192" s="1" t="n">
        <v>38.4690017700195</v>
      </c>
      <c r="K192" s="13" t="n">
        <v>36285</v>
      </c>
      <c r="L192" s="1" t="n">
        <f aca="false">B191/100/250</f>
        <v>0.000180240001678467</v>
      </c>
      <c r="M192" s="1" t="n">
        <f aca="false">(C192-C191)/C191</f>
        <v>0.0198381565128888</v>
      </c>
      <c r="N192" s="1" t="n">
        <f aca="false">(D192-D191)/D191</f>
        <v>0.00984406947487281</v>
      </c>
      <c r="O192" s="1" t="n">
        <f aca="false">M192-L192</f>
        <v>0.0196579165112104</v>
      </c>
      <c r="P192" s="1" t="n">
        <f aca="false">N192-L192</f>
        <v>0.00966382947319434</v>
      </c>
      <c r="AG192" s="13" t="n">
        <v>36255</v>
      </c>
      <c r="AH192" s="16" t="n">
        <v>0.00564961294563473</v>
      </c>
      <c r="AI192" s="16" t="n">
        <v>-0.0260258423119468</v>
      </c>
      <c r="BO192" s="13" t="n">
        <v>36255</v>
      </c>
      <c r="BP192" s="16" t="n">
        <v>0.00861566108287257</v>
      </c>
      <c r="BQ192" s="16" t="n">
        <v>-0.0289918904491846</v>
      </c>
    </row>
    <row r="193" customFormat="false" ht="12.75" hidden="false" customHeight="false" outlineLevel="0" collapsed="false">
      <c r="A193" s="13" t="n">
        <v>36286</v>
      </c>
      <c r="B193" s="1" t="n">
        <v>4.49200010299683</v>
      </c>
      <c r="C193" s="21" t="n">
        <v>2472.19995117188</v>
      </c>
      <c r="D193" s="1" t="n">
        <v>38</v>
      </c>
      <c r="K193" s="13" t="n">
        <v>36286</v>
      </c>
      <c r="L193" s="1" t="n">
        <f aca="false">B192/100/250</f>
        <v>0.000179839992523193</v>
      </c>
      <c r="M193" s="1" t="n">
        <f aca="false">(C193-C192)/C192</f>
        <v>-0.0245422796593206</v>
      </c>
      <c r="N193" s="1" t="n">
        <f aca="false">(D193-D192)/D192</f>
        <v>-0.0121916802734674</v>
      </c>
      <c r="O193" s="1" t="n">
        <f aca="false">M193-L193</f>
        <v>-0.0247221196518437</v>
      </c>
      <c r="P193" s="1" t="n">
        <f aca="false">N193-L193</f>
        <v>-0.0123715202659906</v>
      </c>
      <c r="AG193" s="13" t="n">
        <v>36256</v>
      </c>
      <c r="AH193" s="16" t="n">
        <v>0.000255742634313637</v>
      </c>
      <c r="AI193" s="16" t="n">
        <v>-0.00123792520315646</v>
      </c>
      <c r="BO193" s="13" t="n">
        <v>36256</v>
      </c>
      <c r="BP193" s="16" t="n">
        <v>0.000390007578021747</v>
      </c>
      <c r="BQ193" s="16" t="n">
        <v>-0.00137219014686457</v>
      </c>
    </row>
    <row r="194" customFormat="false" ht="12.75" hidden="false" customHeight="false" outlineLevel="0" collapsed="false">
      <c r="A194" s="13" t="n">
        <v>36287</v>
      </c>
      <c r="B194" s="1" t="n">
        <v>4.48600006103516</v>
      </c>
      <c r="C194" s="21" t="n">
        <v>2503.60009765625</v>
      </c>
      <c r="D194" s="1" t="n">
        <v>38.125</v>
      </c>
      <c r="K194" s="13" t="n">
        <v>36287</v>
      </c>
      <c r="L194" s="1" t="n">
        <f aca="false">B193/100/250</f>
        <v>0.000179680004119873</v>
      </c>
      <c r="M194" s="1" t="n">
        <f aca="false">(C194-C193)/C193</f>
        <v>0.0127012972674361</v>
      </c>
      <c r="N194" s="1" t="n">
        <f aca="false">(D194-D193)/D193</f>
        <v>0.00328947368421053</v>
      </c>
      <c r="O194" s="1" t="n">
        <f aca="false">M194-L194</f>
        <v>0.0125216172633162</v>
      </c>
      <c r="P194" s="1" t="n">
        <f aca="false">N194-L194</f>
        <v>0.00310979368009065</v>
      </c>
      <c r="AG194" s="13" t="n">
        <v>36257</v>
      </c>
      <c r="AH194" s="16" t="n">
        <v>-0.00154080720378339</v>
      </c>
      <c r="AI194" s="16" t="n">
        <v>-0.00638777218789873</v>
      </c>
      <c r="BO194" s="13" t="n">
        <v>36257</v>
      </c>
      <c r="BP194" s="16" t="n">
        <v>-0.0023497313514377</v>
      </c>
      <c r="BQ194" s="16" t="n">
        <v>-0.00557884804024442</v>
      </c>
    </row>
    <row r="195" customFormat="false" ht="12.75" hidden="false" customHeight="false" outlineLevel="0" collapsed="false">
      <c r="A195" s="13" t="n">
        <v>36290</v>
      </c>
      <c r="B195" s="1" t="n">
        <v>4.48600006103516</v>
      </c>
      <c r="C195" s="21" t="n">
        <v>2526.30004882813</v>
      </c>
      <c r="D195" s="1" t="n">
        <v>37.5940017700195</v>
      </c>
      <c r="K195" s="13" t="n">
        <v>36290</v>
      </c>
      <c r="L195" s="1" t="n">
        <f aca="false">B194/100/250</f>
        <v>0.000179440002441406</v>
      </c>
      <c r="M195" s="1" t="n">
        <f aca="false">(C195-C194)/C194</f>
        <v>0.00906692374438138</v>
      </c>
      <c r="N195" s="1" t="n">
        <f aca="false">(D195-D194)/D194</f>
        <v>-0.0139278224257172</v>
      </c>
      <c r="O195" s="1" t="n">
        <f aca="false">M195-L195</f>
        <v>0.00888748374193998</v>
      </c>
      <c r="P195" s="1" t="n">
        <f aca="false">N195-L195</f>
        <v>-0.0141072624281586</v>
      </c>
      <c r="AG195" s="13" t="n">
        <v>36258</v>
      </c>
      <c r="AH195" s="16" t="n">
        <v>0.0023987357000509</v>
      </c>
      <c r="AI195" s="16" t="n">
        <v>0.0195791107273326</v>
      </c>
      <c r="BO195" s="13" t="n">
        <v>36258</v>
      </c>
      <c r="BP195" s="16" t="n">
        <v>0.00365807251185129</v>
      </c>
      <c r="BQ195" s="16" t="n">
        <v>0.0183197739155322</v>
      </c>
    </row>
    <row r="196" customFormat="false" ht="12.75" hidden="false" customHeight="false" outlineLevel="0" collapsed="false">
      <c r="A196" s="13" t="n">
        <v>36291</v>
      </c>
      <c r="B196" s="1" t="n">
        <v>4.48600006103516</v>
      </c>
      <c r="C196" s="21" t="n">
        <v>2566.60009765625</v>
      </c>
      <c r="D196" s="1" t="n">
        <v>37.5625</v>
      </c>
      <c r="K196" s="13" t="n">
        <v>36291</v>
      </c>
      <c r="L196" s="1" t="n">
        <f aca="false">B195/100/250</f>
        <v>0.000179440002441406</v>
      </c>
      <c r="M196" s="1" t="n">
        <f aca="false">(C196-C195)/C195</f>
        <v>0.0159522020540747</v>
      </c>
      <c r="N196" s="1" t="n">
        <f aca="false">(D196-D195)/D195</f>
        <v>-0.000837946707888206</v>
      </c>
      <c r="O196" s="1" t="n">
        <f aca="false">M196-L196</f>
        <v>0.0157727620516333</v>
      </c>
      <c r="P196" s="1" t="n">
        <f aca="false">N196-L196</f>
        <v>-0.00101738671032961</v>
      </c>
      <c r="AG196" s="13" t="n">
        <v>36259</v>
      </c>
      <c r="AH196" s="16" t="n">
        <v>0.00161674842447331</v>
      </c>
      <c r="AI196" s="16" t="n">
        <v>0.000338330170951071</v>
      </c>
      <c r="BO196" s="13" t="n">
        <v>36259</v>
      </c>
      <c r="BP196" s="16" t="n">
        <v>0.00246554173101238</v>
      </c>
      <c r="BQ196" s="16" t="n">
        <v>-0.000510463135588002</v>
      </c>
    </row>
    <row r="197" customFormat="false" ht="12.75" hidden="false" customHeight="false" outlineLevel="0" collapsed="false">
      <c r="A197" s="13" t="n">
        <v>36292</v>
      </c>
      <c r="B197" s="1" t="n">
        <v>4.4520001411438</v>
      </c>
      <c r="C197" s="21" t="n">
        <v>2606.5</v>
      </c>
      <c r="D197" s="1" t="n">
        <v>37.25</v>
      </c>
      <c r="K197" s="13" t="n">
        <v>36292</v>
      </c>
      <c r="L197" s="1" t="n">
        <f aca="false">B196/100/250</f>
        <v>0.000179440002441406</v>
      </c>
      <c r="M197" s="1" t="n">
        <f aca="false">(C197-C196)/C196</f>
        <v>0.0155458196936038</v>
      </c>
      <c r="N197" s="1" t="n">
        <f aca="false">(D197-D196)/D196</f>
        <v>-0.00831946755407654</v>
      </c>
      <c r="O197" s="1" t="n">
        <f aca="false">M197-L197</f>
        <v>0.0153663796911624</v>
      </c>
      <c r="P197" s="1" t="n">
        <f aca="false">N197-L197</f>
        <v>-0.00849890755651795</v>
      </c>
      <c r="AG197" s="13" t="n">
        <v>36262</v>
      </c>
      <c r="AH197" s="16" t="n">
        <v>0.000472385825774677</v>
      </c>
      <c r="AI197" s="16" t="n">
        <v>-0.0326751147963215</v>
      </c>
      <c r="BO197" s="13" t="n">
        <v>36262</v>
      </c>
      <c r="BP197" s="16" t="n">
        <v>0.000720388496414112</v>
      </c>
      <c r="BQ197" s="16" t="n">
        <v>-0.032923117466961</v>
      </c>
    </row>
    <row r="198" customFormat="false" ht="12.75" hidden="false" customHeight="false" outlineLevel="0" collapsed="false">
      <c r="A198" s="13" t="n">
        <v>36293</v>
      </c>
      <c r="B198" s="1" t="n">
        <v>4.47599983215332</v>
      </c>
      <c r="C198" s="21" t="n">
        <v>2582</v>
      </c>
      <c r="D198" s="1" t="n">
        <v>37.2815017700195</v>
      </c>
      <c r="K198" s="13" t="n">
        <v>36293</v>
      </c>
      <c r="L198" s="1" t="n">
        <f aca="false">B197/100/250</f>
        <v>0.000178080005645752</v>
      </c>
      <c r="M198" s="1" t="n">
        <f aca="false">(C198-C197)/C197</f>
        <v>-0.00939957797813159</v>
      </c>
      <c r="N198" s="1" t="n">
        <f aca="false">(D198-D197)/D197</f>
        <v>0.00084568510119547</v>
      </c>
      <c r="O198" s="1" t="n">
        <f aca="false">M198-L198</f>
        <v>-0.00957765798377735</v>
      </c>
      <c r="P198" s="1" t="n">
        <f aca="false">N198-L198</f>
        <v>0.000667605095549718</v>
      </c>
      <c r="AG198" s="13" t="n">
        <v>36263</v>
      </c>
      <c r="AH198" s="16" t="n">
        <v>-0.00124333361501182</v>
      </c>
      <c r="AI198" s="16" t="n">
        <v>0.0647595197446741</v>
      </c>
      <c r="BO198" s="13" t="n">
        <v>36263</v>
      </c>
      <c r="BP198" s="16" t="n">
        <v>-0.00189608405796392</v>
      </c>
      <c r="BQ198" s="16" t="n">
        <v>0.0654122701876262</v>
      </c>
    </row>
    <row r="199" customFormat="false" ht="12.75" hidden="false" customHeight="false" outlineLevel="0" collapsed="false">
      <c r="A199" s="13" t="n">
        <v>36294</v>
      </c>
      <c r="B199" s="1" t="n">
        <v>4.52199983596802</v>
      </c>
      <c r="C199" s="21" t="n">
        <v>2527.80004882813</v>
      </c>
      <c r="D199" s="1" t="n">
        <v>36.375</v>
      </c>
      <c r="K199" s="13" t="n">
        <v>36294</v>
      </c>
      <c r="L199" s="1" t="n">
        <f aca="false">B198/100/250</f>
        <v>0.000179039993286133</v>
      </c>
      <c r="M199" s="1" t="n">
        <f aca="false">(C199-C198)/C198</f>
        <v>-0.0209914605623064</v>
      </c>
      <c r="N199" s="1" t="n">
        <f aca="false">(D199-D198)/D198</f>
        <v>-0.0243150551072626</v>
      </c>
      <c r="O199" s="1" t="n">
        <f aca="false">M199-L199</f>
        <v>-0.0211705005555925</v>
      </c>
      <c r="P199" s="1" t="n">
        <f aca="false">N199-L199</f>
        <v>-0.0244940951005487</v>
      </c>
      <c r="AG199" s="13" t="n">
        <v>36264</v>
      </c>
      <c r="AH199" s="16" t="n">
        <v>-0.00623711964257419</v>
      </c>
      <c r="AI199" s="16" t="n">
        <v>0.0280302644575876</v>
      </c>
      <c r="BO199" s="13" t="n">
        <v>36264</v>
      </c>
      <c r="BP199" s="16" t="n">
        <v>-0.00951160893513373</v>
      </c>
      <c r="BQ199" s="16" t="n">
        <v>0.0313047537501471</v>
      </c>
    </row>
    <row r="200" customFormat="false" ht="12.75" hidden="false" customHeight="false" outlineLevel="0" collapsed="false">
      <c r="A200" s="13" t="n">
        <v>36297</v>
      </c>
      <c r="B200" s="1" t="n">
        <v>4.54099988937378</v>
      </c>
      <c r="C200" s="21" t="n">
        <v>2561.80004882813</v>
      </c>
      <c r="D200" s="1" t="n">
        <v>36.75</v>
      </c>
      <c r="K200" s="13" t="n">
        <v>36297</v>
      </c>
      <c r="L200" s="1" t="n">
        <f aca="false">B199/100/250</f>
        <v>0.000180879993438721</v>
      </c>
      <c r="M200" s="1" t="n">
        <f aca="false">(C200-C199)/C199</f>
        <v>0.0134504309451858</v>
      </c>
      <c r="N200" s="1" t="n">
        <f aca="false">(D200-D199)/D199</f>
        <v>0.0103092783505155</v>
      </c>
      <c r="O200" s="1" t="n">
        <f aca="false">M200-L200</f>
        <v>0.0132695509517471</v>
      </c>
      <c r="P200" s="1" t="n">
        <f aca="false">N200-L200</f>
        <v>0.0101283983570767</v>
      </c>
      <c r="AG200" s="13" t="n">
        <v>36265</v>
      </c>
      <c r="AH200" s="16" t="n">
        <v>0.00122136861659465</v>
      </c>
      <c r="AI200" s="16" t="n">
        <v>0.022897369787858</v>
      </c>
      <c r="BO200" s="13" t="n">
        <v>36265</v>
      </c>
      <c r="BP200" s="16" t="n">
        <v>0.00186258743016495</v>
      </c>
      <c r="BQ200" s="16" t="n">
        <v>0.0222561509742877</v>
      </c>
    </row>
    <row r="201" customFormat="false" ht="12.75" hidden="false" customHeight="false" outlineLevel="0" collapsed="false">
      <c r="A201" s="13" t="n">
        <v>36298</v>
      </c>
      <c r="B201" s="1" t="n">
        <v>4.52699995040894</v>
      </c>
      <c r="C201" s="21" t="n">
        <v>2558.30004882813</v>
      </c>
      <c r="D201" s="1" t="n">
        <v>36.2815017700195</v>
      </c>
      <c r="K201" s="13" t="n">
        <v>36298</v>
      </c>
      <c r="L201" s="1" t="n">
        <f aca="false">B200/100/250</f>
        <v>0.000181639995574951</v>
      </c>
      <c r="M201" s="1" t="n">
        <f aca="false">(C201-C200)/C200</f>
        <v>-0.00136622684569042</v>
      </c>
      <c r="N201" s="1" t="n">
        <f aca="false">(D201-D200)/D200</f>
        <v>-0.0127482511559311</v>
      </c>
      <c r="O201" s="1" t="n">
        <f aca="false">M201-L201</f>
        <v>-0.00154786684126537</v>
      </c>
      <c r="P201" s="1" t="n">
        <f aca="false">N201-L201</f>
        <v>-0.0129298911515061</v>
      </c>
      <c r="AG201" s="13" t="n">
        <v>36266</v>
      </c>
      <c r="AH201" s="16" t="n">
        <v>-0.00315729456937698</v>
      </c>
      <c r="AI201" s="16" t="n">
        <v>0.0104036713809712</v>
      </c>
      <c r="BO201" s="13" t="n">
        <v>36266</v>
      </c>
      <c r="BP201" s="16" t="n">
        <v>-0.00481487496759656</v>
      </c>
      <c r="BQ201" s="16" t="n">
        <v>0.0120612517791908</v>
      </c>
    </row>
    <row r="202" customFormat="false" ht="12.75" hidden="false" customHeight="false" outlineLevel="0" collapsed="false">
      <c r="A202" s="13" t="n">
        <v>36299</v>
      </c>
      <c r="B202" s="1" t="n">
        <v>4.49100017547607</v>
      </c>
      <c r="C202" s="21" t="n">
        <v>2577.39990234375</v>
      </c>
      <c r="D202" s="1" t="n">
        <v>36.5</v>
      </c>
      <c r="K202" s="13" t="n">
        <v>36299</v>
      </c>
      <c r="L202" s="1" t="n">
        <f aca="false">B201/100/250</f>
        <v>0.000181079998016357</v>
      </c>
      <c r="M202" s="1" t="n">
        <f aca="false">(C202-C201)/C201</f>
        <v>0.0074658379201353</v>
      </c>
      <c r="N202" s="1" t="n">
        <f aca="false">(D202-D201)/D201</f>
        <v>0.00602230391028136</v>
      </c>
      <c r="O202" s="1" t="n">
        <f aca="false">M202-L202</f>
        <v>0.00728475792211894</v>
      </c>
      <c r="P202" s="1" t="n">
        <f aca="false">N202-L202</f>
        <v>0.005841223912265</v>
      </c>
      <c r="AG202" s="13" t="n">
        <v>36269</v>
      </c>
      <c r="AH202" s="16" t="n">
        <v>-0.011766625116402</v>
      </c>
      <c r="AI202" s="16" t="n">
        <v>-0.00981610869654767</v>
      </c>
      <c r="BO202" s="13" t="n">
        <v>36269</v>
      </c>
      <c r="BP202" s="16" t="n">
        <v>-0.0179441060949965</v>
      </c>
      <c r="BQ202" s="16" t="n">
        <v>-0.00363862771795314</v>
      </c>
    </row>
    <row r="203" customFormat="false" ht="12.75" hidden="false" customHeight="false" outlineLevel="0" collapsed="false">
      <c r="A203" s="13" t="n">
        <v>36300</v>
      </c>
      <c r="B203" s="1" t="n">
        <v>4.48099994659424</v>
      </c>
      <c r="C203" s="21" t="n">
        <v>2542.19995117188</v>
      </c>
      <c r="D203" s="1" t="n">
        <v>37.0315017700195</v>
      </c>
      <c r="K203" s="13" t="n">
        <v>36300</v>
      </c>
      <c r="L203" s="1" t="n">
        <f aca="false">B202/100/250</f>
        <v>0.000179640007019043</v>
      </c>
      <c r="M203" s="1" t="n">
        <f aca="false">(C203-C202)/C202</f>
        <v>-0.013657155468915</v>
      </c>
      <c r="N203" s="1" t="n">
        <f aca="false">(D203-D202)/D202</f>
        <v>0.0145616923293022</v>
      </c>
      <c r="O203" s="1" t="n">
        <f aca="false">M203-L203</f>
        <v>-0.0138367954759341</v>
      </c>
      <c r="P203" s="1" t="n">
        <f aca="false">N203-L203</f>
        <v>0.0143820523222832</v>
      </c>
      <c r="AG203" s="13" t="n">
        <v>36270</v>
      </c>
      <c r="AH203" s="16" t="n">
        <v>0.00576227164397102</v>
      </c>
      <c r="AI203" s="16" t="n">
        <v>-0.0259828598792651</v>
      </c>
      <c r="BO203" s="13" t="n">
        <v>36270</v>
      </c>
      <c r="BP203" s="16" t="n">
        <v>0.00878746562457183</v>
      </c>
      <c r="BQ203" s="16" t="n">
        <v>-0.0290080538598659</v>
      </c>
    </row>
    <row r="204" customFormat="false" ht="12.75" hidden="false" customHeight="false" outlineLevel="0" collapsed="false">
      <c r="A204" s="13" t="n">
        <v>36301</v>
      </c>
      <c r="B204" s="1" t="n">
        <v>4.47100019454956</v>
      </c>
      <c r="C204" s="21" t="n">
        <v>2520.10009765625</v>
      </c>
      <c r="D204" s="1" t="n">
        <v>36.6565017700195</v>
      </c>
      <c r="K204" s="13" t="n">
        <v>36301</v>
      </c>
      <c r="L204" s="1" t="n">
        <f aca="false">B203/100/250</f>
        <v>0.00017923999786377</v>
      </c>
      <c r="M204" s="1" t="n">
        <f aca="false">(C204-C203)/C203</f>
        <v>-0.00869320035406249</v>
      </c>
      <c r="N204" s="1" t="n">
        <f aca="false">(D204-D203)/D203</f>
        <v>-0.0101265134298063</v>
      </c>
      <c r="O204" s="1" t="n">
        <f aca="false">M204-L204</f>
        <v>-0.00887244035192627</v>
      </c>
      <c r="P204" s="1" t="n">
        <f aca="false">N204-L204</f>
        <v>-0.0103057534276701</v>
      </c>
      <c r="AG204" s="13" t="n">
        <v>36271</v>
      </c>
      <c r="AH204" s="16" t="n">
        <v>0.00695893405605046</v>
      </c>
      <c r="AI204" s="16" t="n">
        <v>-0.00601328992788442</v>
      </c>
      <c r="BO204" s="13" t="n">
        <v>36271</v>
      </c>
      <c r="BP204" s="16" t="n">
        <v>0.0106123760869877</v>
      </c>
      <c r="BQ204" s="16" t="n">
        <v>-0.00966673195882171</v>
      </c>
    </row>
    <row r="205" customFormat="false" ht="12.75" hidden="false" customHeight="false" outlineLevel="0" collapsed="false">
      <c r="A205" s="13" t="n">
        <v>36304</v>
      </c>
      <c r="B205" s="1" t="n">
        <v>4.5019998550415</v>
      </c>
      <c r="C205" s="21" t="n">
        <v>2453.60009765625</v>
      </c>
      <c r="D205" s="1" t="n">
        <v>36.0625</v>
      </c>
      <c r="K205" s="13" t="n">
        <v>36304</v>
      </c>
      <c r="L205" s="1" t="n">
        <f aca="false">B204/100/250</f>
        <v>0.000178840007781982</v>
      </c>
      <c r="M205" s="1" t="n">
        <f aca="false">(C205-C204)/C204</f>
        <v>-0.0263878407297577</v>
      </c>
      <c r="N205" s="1" t="n">
        <f aca="false">(D205-D204)/D204</f>
        <v>-0.0162045405681715</v>
      </c>
      <c r="O205" s="1" t="n">
        <f aca="false">M205-L205</f>
        <v>-0.0265666807375397</v>
      </c>
      <c r="P205" s="1" t="n">
        <f aca="false">N205-L205</f>
        <v>-0.0163833805759535</v>
      </c>
      <c r="AG205" s="13" t="n">
        <v>36272</v>
      </c>
      <c r="AH205" s="16" t="n">
        <v>0.00615999036948796</v>
      </c>
      <c r="AI205" s="16" t="n">
        <v>0.0247600604717841</v>
      </c>
      <c r="BO205" s="13" t="n">
        <v>36272</v>
      </c>
      <c r="BP205" s="16" t="n">
        <v>0.00939398677537272</v>
      </c>
      <c r="BQ205" s="16" t="n">
        <v>0.0215260640658993</v>
      </c>
    </row>
    <row r="206" customFormat="false" ht="12.75" hidden="false" customHeight="false" outlineLevel="0" collapsed="false">
      <c r="A206" s="13" t="n">
        <v>36305</v>
      </c>
      <c r="B206" s="1" t="n">
        <v>4.51700019836426</v>
      </c>
      <c r="C206" s="21" t="n">
        <v>2380.89990234375</v>
      </c>
      <c r="D206" s="1" t="n">
        <v>36.4375</v>
      </c>
      <c r="K206" s="13" t="n">
        <v>36305</v>
      </c>
      <c r="L206" s="1" t="n">
        <f aca="false">B205/100/250</f>
        <v>0.00018007999420166</v>
      </c>
      <c r="M206" s="1" t="n">
        <f aca="false">(C206-C205)/C205</f>
        <v>-0.0296300099522923</v>
      </c>
      <c r="N206" s="1" t="n">
        <f aca="false">(D206-D205)/D205</f>
        <v>0.0103986135181976</v>
      </c>
      <c r="O206" s="1" t="n">
        <f aca="false">M206-L206</f>
        <v>-0.0298100899464939</v>
      </c>
      <c r="P206" s="1" t="n">
        <f aca="false">N206-L206</f>
        <v>0.0102185335239959</v>
      </c>
      <c r="AG206" s="13" t="n">
        <v>36273</v>
      </c>
      <c r="AH206" s="16" t="n">
        <v>0.00239086135161437</v>
      </c>
      <c r="AI206" s="16" t="n">
        <v>0.00124550228474926</v>
      </c>
      <c r="BO206" s="13" t="n">
        <v>36273</v>
      </c>
      <c r="BP206" s="16" t="n">
        <v>0.00364606412861683</v>
      </c>
      <c r="BQ206" s="16" t="n">
        <v>-9.70049225319054E-006</v>
      </c>
    </row>
    <row r="207" customFormat="false" ht="12.75" hidden="false" customHeight="false" outlineLevel="0" collapsed="false">
      <c r="A207" s="13" t="n">
        <v>36306</v>
      </c>
      <c r="B207" s="1" t="n">
        <v>4.53200006484985</v>
      </c>
      <c r="C207" s="21" t="n">
        <v>2427.10009765625</v>
      </c>
      <c r="D207" s="1" t="n">
        <v>36.5</v>
      </c>
      <c r="K207" s="13" t="n">
        <v>36306</v>
      </c>
      <c r="L207" s="1" t="n">
        <f aca="false">B206/100/250</f>
        <v>0.00018068000793457</v>
      </c>
      <c r="M207" s="1" t="n">
        <f aca="false">(C207-C206)/C206</f>
        <v>0.0194045097263521</v>
      </c>
      <c r="N207" s="1" t="n">
        <f aca="false">(D207-D206)/D206</f>
        <v>0.00171526586620926</v>
      </c>
      <c r="O207" s="1" t="n">
        <f aca="false">M207-L207</f>
        <v>0.0192238297184175</v>
      </c>
      <c r="P207" s="1" t="n">
        <f aca="false">N207-L207</f>
        <v>0.00153458585827469</v>
      </c>
      <c r="AG207" s="13" t="n">
        <v>36276</v>
      </c>
      <c r="AH207" s="16" t="n">
        <v>0.00500535664728056</v>
      </c>
      <c r="AI207" s="16" t="n">
        <v>-0.0104401392559762</v>
      </c>
      <c r="BO207" s="13" t="n">
        <v>36276</v>
      </c>
      <c r="BP207" s="16" t="n">
        <v>0.00763317007498602</v>
      </c>
      <c r="BQ207" s="16" t="n">
        <v>-0.0130679526836817</v>
      </c>
    </row>
    <row r="208" customFormat="false" ht="12.75" hidden="false" customHeight="false" outlineLevel="0" collapsed="false">
      <c r="A208" s="13" t="n">
        <v>36307</v>
      </c>
      <c r="B208" s="1" t="n">
        <v>4.5019998550415</v>
      </c>
      <c r="C208" s="21" t="n">
        <v>2419.10009765625</v>
      </c>
      <c r="D208" s="1" t="n">
        <v>35.25</v>
      </c>
      <c r="K208" s="13" t="n">
        <v>36307</v>
      </c>
      <c r="L208" s="1" t="n">
        <f aca="false">B207/100/250</f>
        <v>0.000181280002593994</v>
      </c>
      <c r="M208" s="1" t="n">
        <f aca="false">(C208-C207)/C207</f>
        <v>-0.00329611457217</v>
      </c>
      <c r="N208" s="1" t="n">
        <f aca="false">(D208-D207)/D207</f>
        <v>-0.0342465753424658</v>
      </c>
      <c r="O208" s="1" t="n">
        <f aca="false">M208-L208</f>
        <v>-0.003477394574764</v>
      </c>
      <c r="P208" s="1" t="n">
        <f aca="false">N208-L208</f>
        <v>-0.0344278553450597</v>
      </c>
      <c r="AG208" s="13" t="n">
        <v>36277</v>
      </c>
      <c r="AH208" s="16" t="n">
        <v>-0.0039498148360264</v>
      </c>
      <c r="AI208" s="16" t="n">
        <v>0.0239862447085218</v>
      </c>
      <c r="BO208" s="13" t="n">
        <v>36277</v>
      </c>
      <c r="BP208" s="16" t="n">
        <v>-0.00602346856231972</v>
      </c>
      <c r="BQ208" s="16" t="n">
        <v>0.0260598984348152</v>
      </c>
    </row>
    <row r="209" customFormat="false" ht="12.75" hidden="false" customHeight="false" outlineLevel="0" collapsed="false">
      <c r="A209" s="13" t="n">
        <v>36308</v>
      </c>
      <c r="B209" s="1" t="n">
        <v>4.51200008392334</v>
      </c>
      <c r="C209" s="21" t="n">
        <v>2470.5</v>
      </c>
      <c r="D209" s="1" t="n">
        <v>35.6875</v>
      </c>
      <c r="K209" s="13" t="n">
        <v>36308</v>
      </c>
      <c r="L209" s="1" t="n">
        <f aca="false">B208/100/250</f>
        <v>0.00018007999420166</v>
      </c>
      <c r="M209" s="1" t="n">
        <f aca="false">(C209-C208)/C208</f>
        <v>0.0212475301842817</v>
      </c>
      <c r="N209" s="1" t="n">
        <f aca="false">(D209-D208)/D208</f>
        <v>0.0124113475177305</v>
      </c>
      <c r="O209" s="1" t="n">
        <f aca="false">M209-L209</f>
        <v>0.02106745019008</v>
      </c>
      <c r="P209" s="1" t="n">
        <f aca="false">N209-L209</f>
        <v>0.0122312675235288</v>
      </c>
      <c r="AG209" s="13" t="n">
        <v>36278</v>
      </c>
      <c r="AH209" s="16" t="n">
        <v>-0.0042279534122339</v>
      </c>
      <c r="AI209" s="16" t="n">
        <v>0.0327993819836625</v>
      </c>
      <c r="BO209" s="13" t="n">
        <v>36278</v>
      </c>
      <c r="BP209" s="16" t="n">
        <v>-0.00644762995704466</v>
      </c>
      <c r="BQ209" s="16" t="n">
        <v>0.0350190585284732</v>
      </c>
    </row>
    <row r="210" customFormat="false" ht="12.75" hidden="false" customHeight="false" outlineLevel="0" collapsed="false">
      <c r="A210" s="13" t="n">
        <v>36312</v>
      </c>
      <c r="B210" s="1" t="n">
        <v>4.52699995040894</v>
      </c>
      <c r="C210" s="21" t="n">
        <v>2412</v>
      </c>
      <c r="D210" s="1" t="n">
        <v>36.25</v>
      </c>
      <c r="K210" s="13" t="n">
        <v>36312</v>
      </c>
      <c r="L210" s="1" t="n">
        <f aca="false">B209/100/250</f>
        <v>0.000180480003356934</v>
      </c>
      <c r="M210" s="1" t="n">
        <f aca="false">(C210-C209)/C209</f>
        <v>-0.0236794171220401</v>
      </c>
      <c r="N210" s="1" t="n">
        <f aca="false">(D210-D209)/D209</f>
        <v>0.0157618213660245</v>
      </c>
      <c r="O210" s="1" t="n">
        <f aca="false">M210-L210</f>
        <v>-0.023859897125397</v>
      </c>
      <c r="P210" s="1" t="n">
        <f aca="false">N210-L210</f>
        <v>0.0155813413626676</v>
      </c>
      <c r="AG210" s="13" t="n">
        <v>36279</v>
      </c>
      <c r="AH210" s="16" t="n">
        <v>-0.00181352466007862</v>
      </c>
      <c r="AI210" s="16" t="n">
        <v>0.0295913024378564</v>
      </c>
      <c r="BO210" s="13" t="n">
        <v>36279</v>
      </c>
      <c r="BP210" s="16" t="n">
        <v>-0.00276562553700989</v>
      </c>
      <c r="BQ210" s="16" t="n">
        <v>0.0305434033147877</v>
      </c>
    </row>
    <row r="211" customFormat="false" ht="12.75" hidden="false" customHeight="false" outlineLevel="0" collapsed="false">
      <c r="A211" s="13" t="n">
        <v>36313</v>
      </c>
      <c r="B211" s="1" t="n">
        <v>4.61600017547607</v>
      </c>
      <c r="C211" s="21" t="n">
        <v>2432.39990234375</v>
      </c>
      <c r="D211" s="1" t="n">
        <v>37.4375</v>
      </c>
      <c r="K211" s="13" t="n">
        <v>36313</v>
      </c>
      <c r="L211" s="1" t="n">
        <f aca="false">B210/100/250</f>
        <v>0.000181079998016357</v>
      </c>
      <c r="M211" s="1" t="n">
        <f aca="false">(C211-C210)/C210</f>
        <v>0.00845767095512023</v>
      </c>
      <c r="N211" s="1" t="n">
        <f aca="false">(D211-D210)/D210</f>
        <v>0.0327586206896552</v>
      </c>
      <c r="O211" s="1" t="n">
        <f aca="false">M211-L211</f>
        <v>0.00827659095710387</v>
      </c>
      <c r="P211" s="1" t="n">
        <f aca="false">N211-L211</f>
        <v>0.0325775406916388</v>
      </c>
      <c r="AG211" s="13" t="n">
        <v>36280</v>
      </c>
      <c r="AH211" s="16" t="n">
        <v>0.00120278740014583</v>
      </c>
      <c r="AI211" s="16" t="n">
        <v>0.0156891044917461</v>
      </c>
      <c r="BO211" s="13" t="n">
        <v>36280</v>
      </c>
      <c r="BP211" s="16" t="n">
        <v>0.00183425107067076</v>
      </c>
      <c r="BQ211" s="16" t="n">
        <v>0.0150576408212211</v>
      </c>
    </row>
    <row r="212" customFormat="false" ht="12.75" hidden="false" customHeight="false" outlineLevel="0" collapsed="false">
      <c r="A212" s="13" t="n">
        <v>36314</v>
      </c>
      <c r="B212" s="1" t="n">
        <v>4.49200010299683</v>
      </c>
      <c r="C212" s="21" t="n">
        <v>2403.30004882813</v>
      </c>
      <c r="D212" s="1" t="n">
        <v>38.21875</v>
      </c>
      <c r="K212" s="13" t="n">
        <v>36314</v>
      </c>
      <c r="L212" s="1" t="n">
        <f aca="false">B211/100/250</f>
        <v>0.000184640007019043</v>
      </c>
      <c r="M212" s="1" t="n">
        <f aca="false">(C212-C211)/C211</f>
        <v>-0.0119634331047233</v>
      </c>
      <c r="N212" s="1" t="n">
        <f aca="false">(D212-D211)/D211</f>
        <v>0.0208681135225376</v>
      </c>
      <c r="O212" s="1" t="n">
        <f aca="false">M212-L212</f>
        <v>-0.0121480731117424</v>
      </c>
      <c r="P212" s="1" t="n">
        <f aca="false">N212-L212</f>
        <v>0.0206834735155185</v>
      </c>
      <c r="AG212" s="13" t="n">
        <v>36283</v>
      </c>
      <c r="AH212" s="16" t="n">
        <v>-0.000606291219697095</v>
      </c>
      <c r="AI212" s="16" t="n">
        <v>0.00642693627005009</v>
      </c>
      <c r="BO212" s="13" t="n">
        <v>36283</v>
      </c>
      <c r="BP212" s="16" t="n">
        <v>-0.000924594253924546</v>
      </c>
      <c r="BQ212" s="16" t="n">
        <v>0.00674523930427754</v>
      </c>
    </row>
    <row r="213" customFormat="false" ht="12.75" hidden="false" customHeight="false" outlineLevel="0" collapsed="false">
      <c r="A213" s="13" t="n">
        <v>36315</v>
      </c>
      <c r="B213" s="1" t="n">
        <v>4.41100025177002</v>
      </c>
      <c r="C213" s="21" t="n">
        <v>2478.30004882813</v>
      </c>
      <c r="D213" s="1" t="n">
        <v>39.46875</v>
      </c>
      <c r="K213" s="13" t="n">
        <v>36315</v>
      </c>
      <c r="L213" s="1" t="n">
        <f aca="false">B212/100/250</f>
        <v>0.000179680004119873</v>
      </c>
      <c r="M213" s="1" t="n">
        <f aca="false">(C213-C212)/C212</f>
        <v>0.0312070896168669</v>
      </c>
      <c r="N213" s="1" t="n">
        <f aca="false">(D213-D212)/D212</f>
        <v>0.0327064595257563</v>
      </c>
      <c r="O213" s="1" t="n">
        <f aca="false">M213-L213</f>
        <v>0.0310274096127471</v>
      </c>
      <c r="P213" s="1" t="n">
        <f aca="false">N213-L213</f>
        <v>0.0325267795216365</v>
      </c>
      <c r="AG213" s="13" t="n">
        <v>36284</v>
      </c>
      <c r="AH213" s="16" t="n">
        <v>-0.00419791658815407</v>
      </c>
      <c r="AI213" s="16" t="n">
        <v>0.0108039832911224</v>
      </c>
      <c r="BO213" s="13" t="n">
        <v>36284</v>
      </c>
      <c r="BP213" s="16" t="n">
        <v>-0.00640182379319452</v>
      </c>
      <c r="BQ213" s="16" t="n">
        <v>0.0130078904961628</v>
      </c>
    </row>
    <row r="214" customFormat="false" ht="12.75" hidden="false" customHeight="false" outlineLevel="0" collapsed="false">
      <c r="A214" s="13" t="n">
        <v>36318</v>
      </c>
      <c r="B214" s="1" t="n">
        <v>4.39599990844727</v>
      </c>
      <c r="C214" s="21" t="n">
        <v>2524.19995117188</v>
      </c>
      <c r="D214" s="1" t="n">
        <v>38.96875</v>
      </c>
      <c r="K214" s="13" t="n">
        <v>36318</v>
      </c>
      <c r="L214" s="1" t="n">
        <f aca="false">B213/100/250</f>
        <v>0.000176440010070801</v>
      </c>
      <c r="M214" s="1" t="n">
        <f aca="false">(C214-C213)/C213</f>
        <v>0.0185207204290917</v>
      </c>
      <c r="N214" s="1" t="n">
        <f aca="false">(D214-D213)/D213</f>
        <v>-0.0126682501979414</v>
      </c>
      <c r="O214" s="1" t="n">
        <f aca="false">M214-L214</f>
        <v>0.0183442804190209</v>
      </c>
      <c r="P214" s="1" t="n">
        <f aca="false">N214-L214</f>
        <v>-0.0128446902080122</v>
      </c>
      <c r="AG214" s="13" t="n">
        <v>36285</v>
      </c>
      <c r="AH214" s="16" t="n">
        <v>0.00418956600755405</v>
      </c>
      <c r="AI214" s="16" t="n">
        <v>0.00565450346731876</v>
      </c>
      <c r="BO214" s="13" t="n">
        <v>36285</v>
      </c>
      <c r="BP214" s="16" t="n">
        <v>0.00638908915579771</v>
      </c>
      <c r="BQ214" s="16" t="n">
        <v>0.0034549803190751</v>
      </c>
    </row>
    <row r="215" customFormat="false" ht="12.75" hidden="false" customHeight="false" outlineLevel="0" collapsed="false">
      <c r="A215" s="13" t="n">
        <v>36319</v>
      </c>
      <c r="B215" s="1" t="n">
        <v>4.48600006103516</v>
      </c>
      <c r="C215" s="21" t="n">
        <v>2474.5</v>
      </c>
      <c r="D215" s="1" t="n">
        <v>38.65625</v>
      </c>
      <c r="K215" s="13" t="n">
        <v>36319</v>
      </c>
      <c r="L215" s="1" t="n">
        <f aca="false">B214/100/250</f>
        <v>0.000175839996337891</v>
      </c>
      <c r="M215" s="1" t="n">
        <f aca="false">(C215-C214)/C214</f>
        <v>-0.0196893875815192</v>
      </c>
      <c r="N215" s="1" t="n">
        <f aca="false">(D215-D214)/D214</f>
        <v>-0.00801924619085806</v>
      </c>
      <c r="O215" s="1" t="n">
        <f aca="false">M215-L215</f>
        <v>-0.0198652275778571</v>
      </c>
      <c r="P215" s="1" t="n">
        <f aca="false">N215-L215</f>
        <v>-0.00819508618719595</v>
      </c>
      <c r="AG215" s="13" t="n">
        <v>36286</v>
      </c>
      <c r="AH215" s="16" t="n">
        <v>-0.00518301690692739</v>
      </c>
      <c r="AI215" s="16" t="n">
        <v>-0.00700866336654005</v>
      </c>
      <c r="BO215" s="13" t="n">
        <v>36286</v>
      </c>
      <c r="BP215" s="16" t="n">
        <v>-0.00790410201311019</v>
      </c>
      <c r="BQ215" s="16" t="n">
        <v>-0.00428757826035726</v>
      </c>
    </row>
    <row r="216" customFormat="false" ht="12.75" hidden="false" customHeight="false" outlineLevel="0" collapsed="false">
      <c r="A216" s="13" t="n">
        <v>36320</v>
      </c>
      <c r="B216" s="1" t="n">
        <v>4.47200012207031</v>
      </c>
      <c r="C216" s="21" t="n">
        <v>2519.30004882813</v>
      </c>
      <c r="D216" s="1" t="n">
        <v>39.15625</v>
      </c>
      <c r="K216" s="13" t="n">
        <v>36320</v>
      </c>
      <c r="L216" s="1" t="n">
        <f aca="false">B215/100/250</f>
        <v>0.000179440002441406</v>
      </c>
      <c r="M216" s="1" t="n">
        <f aca="false">(C216-C215)/C215</f>
        <v>0.0181046873421398</v>
      </c>
      <c r="N216" s="1" t="n">
        <f aca="false">(D216-D215)/D215</f>
        <v>0.0129345189975748</v>
      </c>
      <c r="O216" s="1" t="n">
        <f aca="false">M216-L216</f>
        <v>0.0179252473396984</v>
      </c>
      <c r="P216" s="1" t="n">
        <f aca="false">N216-L216</f>
        <v>0.0127550789951334</v>
      </c>
      <c r="AG216" s="13" t="n">
        <v>36287</v>
      </c>
      <c r="AH216" s="16" t="n">
        <v>0.00268235222607086</v>
      </c>
      <c r="AI216" s="16" t="n">
        <v>0.000607121458139669</v>
      </c>
      <c r="BO216" s="13" t="n">
        <v>36287</v>
      </c>
      <c r="BP216" s="16" t="n">
        <v>0.00409058778134028</v>
      </c>
      <c r="BQ216" s="16" t="n">
        <v>-0.000801114097129749</v>
      </c>
    </row>
    <row r="217" customFormat="false" ht="12.75" hidden="false" customHeight="false" outlineLevel="0" collapsed="false">
      <c r="A217" s="13" t="n">
        <v>36321</v>
      </c>
      <c r="B217" s="1" t="n">
        <v>4.54699993133545</v>
      </c>
      <c r="C217" s="21" t="n">
        <v>2484.60009765625</v>
      </c>
      <c r="D217" s="1" t="n">
        <v>39.28125</v>
      </c>
      <c r="K217" s="13" t="n">
        <v>36321</v>
      </c>
      <c r="L217" s="1" t="n">
        <f aca="false">B216/100/250</f>
        <v>0.000178880004882813</v>
      </c>
      <c r="M217" s="1" t="n">
        <f aca="false">(C217-C216)/C216</f>
        <v>-0.013773647639953</v>
      </c>
      <c r="N217" s="1" t="n">
        <f aca="false">(D217-D216)/D216</f>
        <v>0.00319233838786911</v>
      </c>
      <c r="O217" s="1" t="n">
        <f aca="false">M217-L217</f>
        <v>-0.0139525276448358</v>
      </c>
      <c r="P217" s="1" t="n">
        <f aca="false">N217-L217</f>
        <v>0.0030134583829863</v>
      </c>
      <c r="AG217" s="13" t="n">
        <v>36290</v>
      </c>
      <c r="AH217" s="16" t="n">
        <v>0.00191481882340555</v>
      </c>
      <c r="AI217" s="16" t="n">
        <v>-0.0158426412491228</v>
      </c>
      <c r="BO217" s="13" t="n">
        <v>36290</v>
      </c>
      <c r="BP217" s="16" t="n">
        <v>0.00292009916012283</v>
      </c>
      <c r="BQ217" s="16" t="n">
        <v>-0.01684792158584</v>
      </c>
    </row>
    <row r="218" customFormat="false" ht="12.75" hidden="false" customHeight="false" outlineLevel="0" collapsed="false">
      <c r="A218" s="13" t="n">
        <v>36322</v>
      </c>
      <c r="B218" s="1" t="n">
        <v>4.60599994659424</v>
      </c>
      <c r="C218" s="21" t="n">
        <v>2447.80004882813</v>
      </c>
      <c r="D218" s="1" t="n">
        <v>40.4375</v>
      </c>
      <c r="K218" s="13" t="n">
        <v>36322</v>
      </c>
      <c r="L218" s="1" t="n">
        <f aca="false">B217/100/250</f>
        <v>0.000181879997253418</v>
      </c>
      <c r="M218" s="1" t="n">
        <f aca="false">(C218-C217)/C217</f>
        <v>-0.0148112562914406</v>
      </c>
      <c r="N218" s="1" t="n">
        <f aca="false">(D218-D217)/D217</f>
        <v>0.0294351630867144</v>
      </c>
      <c r="O218" s="1" t="n">
        <f aca="false">M218-L218</f>
        <v>-0.014993136288694</v>
      </c>
      <c r="P218" s="1" t="n">
        <f aca="false">N218-L218</f>
        <v>0.029253283089461</v>
      </c>
      <c r="AG218" s="13" t="n">
        <v>36291</v>
      </c>
      <c r="AH218" s="16" t="n">
        <v>0.00336890191525427</v>
      </c>
      <c r="AI218" s="16" t="n">
        <v>-0.00420684862314248</v>
      </c>
      <c r="BO218" s="13" t="n">
        <v>36291</v>
      </c>
      <c r="BP218" s="16" t="n">
        <v>0.00513757622027859</v>
      </c>
      <c r="BQ218" s="16" t="n">
        <v>-0.0059755229281668</v>
      </c>
    </row>
    <row r="219" customFormat="false" ht="12.75" hidden="false" customHeight="false" outlineLevel="0" collapsed="false">
      <c r="A219" s="13" t="n">
        <v>36325</v>
      </c>
      <c r="B219" s="1" t="n">
        <v>4.5770001411438</v>
      </c>
      <c r="C219" s="21" t="n">
        <v>2398.30004882813</v>
      </c>
      <c r="D219" s="1" t="n">
        <v>41.09375</v>
      </c>
      <c r="K219" s="13" t="n">
        <v>36325</v>
      </c>
      <c r="L219" s="1" t="n">
        <f aca="false">B218/100/250</f>
        <v>0.00018423999786377</v>
      </c>
      <c r="M219" s="1" t="n">
        <f aca="false">(C219-C218)/C218</f>
        <v>-0.0202222399757276</v>
      </c>
      <c r="N219" s="1" t="n">
        <f aca="false">(D219-D218)/D218</f>
        <v>0.0162287480680062</v>
      </c>
      <c r="O219" s="1" t="n">
        <f aca="false">M219-L219</f>
        <v>-0.0204064799735913</v>
      </c>
      <c r="P219" s="1" t="n">
        <f aca="false">N219-L219</f>
        <v>0.0160445080701424</v>
      </c>
      <c r="AG219" s="13" t="n">
        <v>36292</v>
      </c>
      <c r="AH219" s="16" t="n">
        <v>0.00328307913618747</v>
      </c>
      <c r="AI219" s="16" t="n">
        <v>-0.011602546690264</v>
      </c>
      <c r="BO219" s="13" t="n">
        <v>36292</v>
      </c>
      <c r="BP219" s="16" t="n">
        <v>0.00500669646183405</v>
      </c>
      <c r="BQ219" s="16" t="n">
        <v>-0.0133261640159106</v>
      </c>
    </row>
    <row r="220" customFormat="false" ht="12.75" hidden="false" customHeight="false" outlineLevel="0" collapsed="false">
      <c r="A220" s="13" t="n">
        <v>36326</v>
      </c>
      <c r="B220" s="1" t="n">
        <v>4.60699987411499</v>
      </c>
      <c r="C220" s="21" t="n">
        <v>2414.60009765625</v>
      </c>
      <c r="D220" s="1" t="n">
        <v>39.71875</v>
      </c>
      <c r="K220" s="13" t="n">
        <v>36326</v>
      </c>
      <c r="L220" s="1" t="n">
        <f aca="false">B219/100/250</f>
        <v>0.000183080005645752</v>
      </c>
      <c r="M220" s="1" t="n">
        <f aca="false">(C220-C219)/C219</f>
        <v>0.00679650106169562</v>
      </c>
      <c r="N220" s="1" t="n">
        <f aca="false">(D220-D219)/D219</f>
        <v>-0.0334600760456274</v>
      </c>
      <c r="O220" s="1" t="n">
        <f aca="false">M220-L220</f>
        <v>0.00661342105604987</v>
      </c>
      <c r="P220" s="1" t="n">
        <f aca="false">N220-L220</f>
        <v>-0.0336431560512731</v>
      </c>
      <c r="AG220" s="13" t="n">
        <v>36293</v>
      </c>
      <c r="AH220" s="16" t="n">
        <v>-0.00198507116107026</v>
      </c>
      <c r="AI220" s="16" t="n">
        <v>0.00283075626226573</v>
      </c>
      <c r="BO220" s="13" t="n">
        <v>36293</v>
      </c>
      <c r="BP220" s="16" t="n">
        <v>-0.00302723399173396</v>
      </c>
      <c r="BQ220" s="16" t="n">
        <v>0.00387291909292943</v>
      </c>
    </row>
    <row r="221" customFormat="false" ht="12.75" hidden="false" customHeight="false" outlineLevel="0" collapsed="false">
      <c r="A221" s="13" t="n">
        <v>36327</v>
      </c>
      <c r="B221" s="1" t="n">
        <v>4.53200006484985</v>
      </c>
      <c r="C221" s="21" t="n">
        <v>2517.80004882813</v>
      </c>
      <c r="D221" s="1" t="n">
        <v>39.1875</v>
      </c>
      <c r="K221" s="13" t="n">
        <v>36327</v>
      </c>
      <c r="L221" s="1" t="n">
        <f aca="false">B220/100/250</f>
        <v>0.0001842799949646</v>
      </c>
      <c r="M221" s="1" t="n">
        <f aca="false">(C221-C220)/C220</f>
        <v>0.0427399763927976</v>
      </c>
      <c r="N221" s="1" t="n">
        <f aca="false">(D221-D220)/D220</f>
        <v>-0.013375295043273</v>
      </c>
      <c r="O221" s="1" t="n">
        <f aca="false">M221-L221</f>
        <v>0.042555696397833</v>
      </c>
      <c r="P221" s="1" t="n">
        <f aca="false">N221-L221</f>
        <v>-0.0135595750382376</v>
      </c>
      <c r="AG221" s="13" t="n">
        <v>36294</v>
      </c>
      <c r="AH221" s="16" t="n">
        <v>-0.00443312913493813</v>
      </c>
      <c r="AI221" s="16" t="n">
        <v>-0.0198819259723244</v>
      </c>
      <c r="BO221" s="13" t="n">
        <v>36294</v>
      </c>
      <c r="BP221" s="16" t="n">
        <v>-0.00676052298286141</v>
      </c>
      <c r="BQ221" s="16" t="n">
        <v>-0.0175545321244011</v>
      </c>
    </row>
    <row r="222" customFormat="false" ht="12.75" hidden="false" customHeight="false" outlineLevel="0" collapsed="false">
      <c r="A222" s="13" t="n">
        <v>36328</v>
      </c>
      <c r="B222" s="1" t="n">
        <v>4.51700019836426</v>
      </c>
      <c r="C222" s="21" t="n">
        <v>2544.10009765625</v>
      </c>
      <c r="D222" s="1" t="n">
        <v>39.59375</v>
      </c>
      <c r="K222" s="13" t="n">
        <v>36328</v>
      </c>
      <c r="L222" s="1" t="n">
        <f aca="false">B221/100/250</f>
        <v>0.000181280002593994</v>
      </c>
      <c r="M222" s="1" t="n">
        <f aca="false">(C222-C221)/C221</f>
        <v>0.0104456463253966</v>
      </c>
      <c r="N222" s="1" t="n">
        <f aca="false">(D222-D221)/D221</f>
        <v>0.0103668261562998</v>
      </c>
      <c r="O222" s="1" t="n">
        <f aca="false">M222-L222</f>
        <v>0.0102643663228027</v>
      </c>
      <c r="P222" s="1" t="n">
        <f aca="false">N222-L222</f>
        <v>0.0101855461537058</v>
      </c>
      <c r="AG222" s="13" t="n">
        <v>36297</v>
      </c>
      <c r="AH222" s="16" t="n">
        <v>0.00284055971825265</v>
      </c>
      <c r="AI222" s="16" t="n">
        <v>0.00746871863226281</v>
      </c>
      <c r="BO222" s="13" t="n">
        <v>36297</v>
      </c>
      <c r="BP222" s="16" t="n">
        <v>0.00433185424446369</v>
      </c>
      <c r="BQ222" s="16" t="n">
        <v>0.00597742410605177</v>
      </c>
    </row>
    <row r="223" customFormat="false" ht="12.75" hidden="false" customHeight="false" outlineLevel="0" collapsed="false">
      <c r="A223" s="13" t="n">
        <v>36329</v>
      </c>
      <c r="B223" s="1" t="n">
        <v>4.54699993133545</v>
      </c>
      <c r="C223" s="21" t="n">
        <v>2563.39990234375</v>
      </c>
      <c r="D223" s="1" t="n">
        <v>38.9375</v>
      </c>
      <c r="K223" s="13" t="n">
        <v>36329</v>
      </c>
      <c r="L223" s="1" t="n">
        <f aca="false">B222/100/250</f>
        <v>0.00018068000793457</v>
      </c>
      <c r="M223" s="1" t="n">
        <f aca="false">(C223-C222)/C222</f>
        <v>0.00758610272657115</v>
      </c>
      <c r="N223" s="1" t="n">
        <f aca="false">(D223-D222)/D222</f>
        <v>-0.0165745856353591</v>
      </c>
      <c r="O223" s="1" t="n">
        <f aca="false">M223-L223</f>
        <v>0.00740542271863658</v>
      </c>
      <c r="P223" s="1" t="n">
        <f aca="false">N223-L223</f>
        <v>-0.0167552656432937</v>
      </c>
      <c r="AG223" s="13" t="n">
        <v>36298</v>
      </c>
      <c r="AH223" s="16" t="n">
        <v>-0.000288529710288027</v>
      </c>
      <c r="AI223" s="16" t="n">
        <v>-0.0124597214456431</v>
      </c>
      <c r="BO223" s="13" t="n">
        <v>36298</v>
      </c>
      <c r="BP223" s="16" t="n">
        <v>-0.000440007876663799</v>
      </c>
      <c r="BQ223" s="16" t="n">
        <v>-0.0123082432792673</v>
      </c>
    </row>
    <row r="224" customFormat="false" ht="12.75" hidden="false" customHeight="false" outlineLevel="0" collapsed="false">
      <c r="A224" s="13" t="n">
        <v>36332</v>
      </c>
      <c r="B224" s="1" t="n">
        <v>4.53700017929077</v>
      </c>
      <c r="C224" s="21" t="n">
        <v>2630.19995117188</v>
      </c>
      <c r="D224" s="1" t="n">
        <v>38.3125</v>
      </c>
      <c r="K224" s="13" t="n">
        <v>36332</v>
      </c>
      <c r="L224" s="1" t="n">
        <f aca="false">B223/100/250</f>
        <v>0.000181879997253418</v>
      </c>
      <c r="M224" s="1" t="n">
        <f aca="false">(C224-C223)/C223</f>
        <v>0.0260591602453635</v>
      </c>
      <c r="N224" s="1" t="n">
        <f aca="false">(D224-D223)/D223</f>
        <v>-0.0160513643659711</v>
      </c>
      <c r="O224" s="1" t="n">
        <f aca="false">M224-L224</f>
        <v>0.0258772802481101</v>
      </c>
      <c r="P224" s="1" t="n">
        <f aca="false">N224-L224</f>
        <v>-0.0162332443632245</v>
      </c>
      <c r="AG224" s="13" t="n">
        <v>36299</v>
      </c>
      <c r="AH224" s="16" t="n">
        <v>0.00157668988788274</v>
      </c>
      <c r="AI224" s="16" t="n">
        <v>0.00444561402239862</v>
      </c>
      <c r="BO224" s="13" t="n">
        <v>36299</v>
      </c>
      <c r="BP224" s="16" t="n">
        <v>0.00240445245320497</v>
      </c>
      <c r="BQ224" s="16" t="n">
        <v>0.00361785145707639</v>
      </c>
    </row>
    <row r="225" customFormat="false" ht="12.75" hidden="false" customHeight="false" outlineLevel="0" collapsed="false">
      <c r="A225" s="13" t="n">
        <v>36333</v>
      </c>
      <c r="B225" s="1" t="n">
        <v>4.58699989318848</v>
      </c>
      <c r="C225" s="21" t="n">
        <v>2580.19995117188</v>
      </c>
      <c r="D225" s="1" t="n">
        <v>38.5</v>
      </c>
      <c r="K225" s="13" t="n">
        <v>36333</v>
      </c>
      <c r="L225" s="1" t="n">
        <f aca="false">B224/100/250</f>
        <v>0.000181480007171631</v>
      </c>
      <c r="M225" s="1" t="n">
        <f aca="false">(C225-C224)/C224</f>
        <v>-0.0190099615725879</v>
      </c>
      <c r="N225" s="1" t="n">
        <f aca="false">(D225-D224)/D224</f>
        <v>0.00489396411092985</v>
      </c>
      <c r="O225" s="1" t="n">
        <f aca="false">M225-L225</f>
        <v>-0.0191914415797596</v>
      </c>
      <c r="P225" s="1" t="n">
        <f aca="false">N225-L225</f>
        <v>0.00471248410375822</v>
      </c>
      <c r="AG225" s="13" t="n">
        <v>36300</v>
      </c>
      <c r="AH225" s="16" t="n">
        <v>-0.0028842173049332</v>
      </c>
      <c r="AI225" s="16" t="n">
        <v>0.0174459096342354</v>
      </c>
      <c r="BO225" s="13" t="n">
        <v>36300</v>
      </c>
      <c r="BP225" s="16" t="n">
        <v>-0.00439843207451245</v>
      </c>
      <c r="BQ225" s="16" t="n">
        <v>0.0189601244038147</v>
      </c>
    </row>
    <row r="226" customFormat="false" ht="12.75" hidden="false" customHeight="false" outlineLevel="0" collapsed="false">
      <c r="A226" s="13" t="n">
        <v>36334</v>
      </c>
      <c r="B226" s="1" t="n">
        <v>4.60200023651123</v>
      </c>
      <c r="C226" s="21" t="n">
        <v>2598.10009765625</v>
      </c>
      <c r="D226" s="1" t="n">
        <v>38.65625</v>
      </c>
      <c r="K226" s="13" t="n">
        <v>36334</v>
      </c>
      <c r="L226" s="1" t="n">
        <f aca="false">B225/100/250</f>
        <v>0.000183479995727539</v>
      </c>
      <c r="M226" s="1" t="n">
        <f aca="false">(C226-C225)/C225</f>
        <v>0.00693750361333241</v>
      </c>
      <c r="N226" s="1" t="n">
        <f aca="false">(D226-D225)/D225</f>
        <v>0.00405844155844156</v>
      </c>
      <c r="O226" s="1" t="n">
        <f aca="false">M226-L226</f>
        <v>0.00675402361760488</v>
      </c>
      <c r="P226" s="1" t="n">
        <f aca="false">N226-L226</f>
        <v>0.00387496156271402</v>
      </c>
      <c r="AG226" s="13" t="n">
        <v>36301</v>
      </c>
      <c r="AH226" s="16" t="n">
        <v>-0.00183589320290797</v>
      </c>
      <c r="AI226" s="16" t="n">
        <v>-0.00829062022689837</v>
      </c>
      <c r="BO226" s="13" t="n">
        <v>36301</v>
      </c>
      <c r="BP226" s="16" t="n">
        <v>-0.0027997375701332</v>
      </c>
      <c r="BQ226" s="16" t="n">
        <v>-0.00732677585967314</v>
      </c>
    </row>
    <row r="227" customFormat="false" ht="12.75" hidden="false" customHeight="false" outlineLevel="0" collapsed="false">
      <c r="A227" s="13" t="n">
        <v>36335</v>
      </c>
      <c r="B227" s="1" t="n">
        <v>4.60699987411499</v>
      </c>
      <c r="C227" s="21" t="n">
        <v>2553.89990234375</v>
      </c>
      <c r="D227" s="1" t="n">
        <v>38.625</v>
      </c>
      <c r="K227" s="13" t="n">
        <v>36335</v>
      </c>
      <c r="L227" s="1" t="n">
        <f aca="false">B226/100/250</f>
        <v>0.000184080009460449</v>
      </c>
      <c r="M227" s="1" t="n">
        <f aca="false">(C227-C226)/C226</f>
        <v>-0.0170125066976338</v>
      </c>
      <c r="N227" s="1" t="n">
        <f aca="false">(D227-D226)/D226</f>
        <v>-0.000808407437348424</v>
      </c>
      <c r="O227" s="1" t="n">
        <f aca="false">M227-L227</f>
        <v>-0.0171965867070943</v>
      </c>
      <c r="P227" s="1" t="n">
        <f aca="false">N227-L227</f>
        <v>-0.000992487446808873</v>
      </c>
      <c r="AG227" s="13" t="n">
        <v>36304</v>
      </c>
      <c r="AH227" s="16" t="n">
        <v>-0.00557277590094204</v>
      </c>
      <c r="AI227" s="16" t="n">
        <v>-0.0106317646672294</v>
      </c>
      <c r="BO227" s="13" t="n">
        <v>36304</v>
      </c>
      <c r="BP227" s="16" t="n">
        <v>-0.00849848457148105</v>
      </c>
      <c r="BQ227" s="16" t="n">
        <v>-0.00770605599669043</v>
      </c>
    </row>
    <row r="228" customFormat="false" ht="12.75" hidden="false" customHeight="false" outlineLevel="0" collapsed="false">
      <c r="A228" s="13" t="n">
        <v>36336</v>
      </c>
      <c r="B228" s="1" t="n">
        <v>4.6729998588562</v>
      </c>
      <c r="C228" s="21" t="n">
        <v>2552.60009765625</v>
      </c>
      <c r="D228" s="1" t="n">
        <v>38.5</v>
      </c>
      <c r="K228" s="13" t="n">
        <v>36336</v>
      </c>
      <c r="L228" s="1" t="n">
        <f aca="false">B227/100/250</f>
        <v>0.0001842799949646</v>
      </c>
      <c r="M228" s="1" t="n">
        <f aca="false">(C228-C227)/C227</f>
        <v>-0.000508948955402344</v>
      </c>
      <c r="N228" s="1" t="n">
        <f aca="false">(D228-D227)/D227</f>
        <v>-0.00323624595469256</v>
      </c>
      <c r="O228" s="1" t="n">
        <f aca="false">M228-L228</f>
        <v>-0.000693228950366944</v>
      </c>
      <c r="P228" s="1" t="n">
        <f aca="false">N228-L228</f>
        <v>-0.00342052594965716</v>
      </c>
      <c r="AG228" s="13" t="n">
        <v>36305</v>
      </c>
      <c r="AH228" s="16" t="n">
        <v>-0.00625748075023808</v>
      </c>
      <c r="AI228" s="16" t="n">
        <v>0.0166560942684357</v>
      </c>
      <c r="BO228" s="13" t="n">
        <v>36305</v>
      </c>
      <c r="BP228" s="16" t="n">
        <v>-0.0095426596291533</v>
      </c>
      <c r="BQ228" s="16" t="n">
        <v>0.0199412731473509</v>
      </c>
    </row>
    <row r="229" customFormat="false" ht="12.75" hidden="false" customHeight="false" outlineLevel="0" collapsed="false">
      <c r="A229" s="13" t="n">
        <v>36339</v>
      </c>
      <c r="B229" s="1" t="n">
        <v>4.65199995040894</v>
      </c>
      <c r="C229" s="21" t="n">
        <v>2602.39990234375</v>
      </c>
      <c r="D229" s="1" t="n">
        <v>39.71875</v>
      </c>
      <c r="K229" s="13" t="n">
        <v>36339</v>
      </c>
      <c r="L229" s="1" t="n">
        <f aca="false">B228/100/250</f>
        <v>0.000186919994354248</v>
      </c>
      <c r="M229" s="1" t="n">
        <f aca="false">(C229-C228)/C228</f>
        <v>0.0195094424438929</v>
      </c>
      <c r="N229" s="1" t="n">
        <f aca="false">(D229-D228)/D228</f>
        <v>0.0316558441558442</v>
      </c>
      <c r="O229" s="1" t="n">
        <f aca="false">M229-L229</f>
        <v>0.0193225224495386</v>
      </c>
      <c r="P229" s="1" t="n">
        <f aca="false">N229-L229</f>
        <v>0.0314689241614899</v>
      </c>
      <c r="AG229" s="13" t="n">
        <v>36306</v>
      </c>
      <c r="AH229" s="16" t="n">
        <v>0.00409798532892703</v>
      </c>
      <c r="AI229" s="16" t="n">
        <v>-0.00238271946271777</v>
      </c>
      <c r="BO229" s="13" t="n">
        <v>36306</v>
      </c>
      <c r="BP229" s="16" t="n">
        <v>0.00624942859915735</v>
      </c>
      <c r="BQ229" s="16" t="n">
        <v>-0.00453416273294809</v>
      </c>
    </row>
    <row r="230" customFormat="false" ht="12.75" hidden="false" customHeight="false" outlineLevel="0" collapsed="false">
      <c r="A230" s="13" t="n">
        <v>36340</v>
      </c>
      <c r="B230" s="1" t="n">
        <v>4.70699977874756</v>
      </c>
      <c r="C230" s="21" t="n">
        <v>2642.10009765625</v>
      </c>
      <c r="D230" s="1" t="n">
        <v>40.59375</v>
      </c>
      <c r="K230" s="13" t="n">
        <v>36340</v>
      </c>
      <c r="L230" s="1" t="n">
        <f aca="false">B229/100/250</f>
        <v>0.000186079998016357</v>
      </c>
      <c r="M230" s="1" t="n">
        <f aca="false">(C230-C229)/C229</f>
        <v>0.0152552247165186</v>
      </c>
      <c r="N230" s="1" t="n">
        <f aca="false">(D230-D229)/D229</f>
        <v>0.022029897718332</v>
      </c>
      <c r="O230" s="1" t="n">
        <f aca="false">M230-L230</f>
        <v>0.0150691447185023</v>
      </c>
      <c r="P230" s="1" t="n">
        <f aca="false">N230-L230</f>
        <v>0.0218438177203157</v>
      </c>
      <c r="AG230" s="13" t="n">
        <v>36307</v>
      </c>
      <c r="AH230" s="16" t="n">
        <v>-0.000696097420120419</v>
      </c>
      <c r="AI230" s="16" t="n">
        <v>-0.0335504779223453</v>
      </c>
      <c r="BO230" s="13" t="n">
        <v>36307</v>
      </c>
      <c r="BP230" s="16" t="n">
        <v>-0.00106154873088314</v>
      </c>
      <c r="BQ230" s="16" t="n">
        <v>-0.0331850266115826</v>
      </c>
    </row>
    <row r="231" customFormat="false" ht="12.75" hidden="false" customHeight="false" outlineLevel="0" collapsed="false">
      <c r="A231" s="13" t="n">
        <v>36341</v>
      </c>
      <c r="B231" s="1" t="n">
        <v>4.64799976348877</v>
      </c>
      <c r="C231" s="21" t="n">
        <v>2686.10009765625</v>
      </c>
      <c r="D231" s="1" t="n">
        <v>40.875</v>
      </c>
      <c r="K231" s="13" t="n">
        <v>36341</v>
      </c>
      <c r="L231" s="1" t="n">
        <f aca="false">B230/100/250</f>
        <v>0.000188279991149902</v>
      </c>
      <c r="M231" s="1" t="n">
        <f aca="false">(C231-C230)/C230</f>
        <v>0.0166534190127889</v>
      </c>
      <c r="N231" s="1" t="n">
        <f aca="false">(D231-D230)/D230</f>
        <v>0.0069284064665127</v>
      </c>
      <c r="O231" s="1" t="n">
        <f aca="false">M231-L231</f>
        <v>0.016465139021639</v>
      </c>
      <c r="P231" s="1" t="n">
        <f aca="false">N231-L231</f>
        <v>0.0067401264753628</v>
      </c>
      <c r="AG231" s="13" t="n">
        <v>36308</v>
      </c>
      <c r="AH231" s="16" t="n">
        <v>0.00448720777793594</v>
      </c>
      <c r="AI231" s="16" t="n">
        <v>0.00792413973979456</v>
      </c>
      <c r="BO231" s="13" t="n">
        <v>36308</v>
      </c>
      <c r="BP231" s="16" t="n">
        <v>0.00684299292626714</v>
      </c>
      <c r="BQ231" s="16" t="n">
        <v>0.00556835459146335</v>
      </c>
    </row>
    <row r="232" customFormat="false" ht="12.75" hidden="false" customHeight="false" outlineLevel="0" collapsed="false">
      <c r="A232" s="13" t="n">
        <v>36342</v>
      </c>
      <c r="B232" s="1" t="n">
        <v>4.53200006484985</v>
      </c>
      <c r="C232" s="21" t="n">
        <v>2706.10009765625</v>
      </c>
      <c r="D232" s="1" t="n">
        <v>40.5625</v>
      </c>
      <c r="K232" s="13" t="n">
        <v>36342</v>
      </c>
      <c r="L232" s="1" t="n">
        <f aca="false">B231/100/250</f>
        <v>0.000185919990539551</v>
      </c>
      <c r="M232" s="1" t="n">
        <f aca="false">(C232-C231)/C231</f>
        <v>0.00744573890505829</v>
      </c>
      <c r="N232" s="1" t="n">
        <f aca="false">(D232-D231)/D231</f>
        <v>-0.00764525993883792</v>
      </c>
      <c r="O232" s="1" t="n">
        <f aca="false">M232-L232</f>
        <v>0.00725981891451873</v>
      </c>
      <c r="P232" s="1" t="n">
        <f aca="false">N232-L232</f>
        <v>-0.00783117992937747</v>
      </c>
      <c r="AG232" s="13" t="n">
        <v>36312</v>
      </c>
      <c r="AH232" s="16" t="n">
        <v>-0.00500079132800158</v>
      </c>
      <c r="AI232" s="16" t="n">
        <v>0.0207626126940261</v>
      </c>
      <c r="BO232" s="13" t="n">
        <v>36312</v>
      </c>
      <c r="BP232" s="16" t="n">
        <v>-0.00762620796200211</v>
      </c>
      <c r="BQ232" s="16" t="n">
        <v>0.0233880293280266</v>
      </c>
    </row>
    <row r="233" customFormat="false" ht="12.75" hidden="false" customHeight="false" outlineLevel="0" collapsed="false">
      <c r="A233" s="13" t="n">
        <v>36343</v>
      </c>
      <c r="B233" s="1" t="n">
        <v>4.54699993133545</v>
      </c>
      <c r="C233" s="21" t="n">
        <v>2741</v>
      </c>
      <c r="D233" s="1" t="n">
        <v>40.625</v>
      </c>
      <c r="K233" s="13" t="n">
        <v>36343</v>
      </c>
      <c r="L233" s="1" t="n">
        <f aca="false">B232/100/250</f>
        <v>0.000181280002593994</v>
      </c>
      <c r="M233" s="1" t="n">
        <f aca="false">(C233-C232)/C232</f>
        <v>0.0128967521836967</v>
      </c>
      <c r="N233" s="1" t="n">
        <f aca="false">(D233-D232)/D232</f>
        <v>0.00154083204930663</v>
      </c>
      <c r="O233" s="1" t="n">
        <f aca="false">M233-L233</f>
        <v>0.0127154721811027</v>
      </c>
      <c r="P233" s="1" t="n">
        <f aca="false">N233-L233</f>
        <v>0.00135955204671263</v>
      </c>
      <c r="AG233" s="13" t="n">
        <v>36313</v>
      </c>
      <c r="AH233" s="16" t="n">
        <v>0.00178615239342564</v>
      </c>
      <c r="AI233" s="16" t="n">
        <v>0.0309724682962295</v>
      </c>
      <c r="BO233" s="13" t="n">
        <v>36313</v>
      </c>
      <c r="BP233" s="16" t="n">
        <v>0.00272388282386805</v>
      </c>
      <c r="BQ233" s="16" t="n">
        <v>0.0300347378657871</v>
      </c>
    </row>
    <row r="234" customFormat="false" ht="12.75" hidden="false" customHeight="false" outlineLevel="0" collapsed="false">
      <c r="A234" s="13" t="n">
        <v>36347</v>
      </c>
      <c r="B234" s="1" t="n">
        <v>4.54699993133545</v>
      </c>
      <c r="C234" s="21" t="n">
        <v>2736.69995117188</v>
      </c>
      <c r="D234" s="1" t="n">
        <v>41.9375</v>
      </c>
      <c r="K234" s="13" t="n">
        <v>36347</v>
      </c>
      <c r="L234" s="1" t="n">
        <f aca="false">B233/100/250</f>
        <v>0.000181879997253418</v>
      </c>
      <c r="M234" s="1" t="n">
        <f aca="false">(C234-C233)/C233</f>
        <v>-0.00156878833568953</v>
      </c>
      <c r="N234" s="1" t="n">
        <f aca="false">(D234-D233)/D233</f>
        <v>0.0323076923076923</v>
      </c>
      <c r="O234" s="1" t="n">
        <f aca="false">M234-L234</f>
        <v>-0.00175066833294295</v>
      </c>
      <c r="P234" s="1" t="n">
        <f aca="false">N234-L234</f>
        <v>0.0321258123104389</v>
      </c>
      <c r="AG234" s="13" t="n">
        <v>36314</v>
      </c>
      <c r="AH234" s="16" t="n">
        <v>-0.00252652471194245</v>
      </c>
      <c r="AI234" s="16" t="n">
        <v>0.02339463823448</v>
      </c>
      <c r="BO234" s="13" t="n">
        <v>36314</v>
      </c>
      <c r="BP234" s="16" t="n">
        <v>-0.00385295078531309</v>
      </c>
      <c r="BQ234" s="16" t="n">
        <v>0.0247210643078507</v>
      </c>
    </row>
    <row r="235" customFormat="false" ht="12.75" hidden="false" customHeight="false" outlineLevel="0" collapsed="false">
      <c r="A235" s="13" t="n">
        <v>36348</v>
      </c>
      <c r="B235" s="1" t="n">
        <v>4.50699996948242</v>
      </c>
      <c r="C235" s="21" t="n">
        <v>2743</v>
      </c>
      <c r="D235" s="1" t="n">
        <v>41.8125</v>
      </c>
      <c r="K235" s="13" t="n">
        <v>36348</v>
      </c>
      <c r="L235" s="1" t="n">
        <f aca="false">B234/100/250</f>
        <v>0.000181879997253418</v>
      </c>
      <c r="M235" s="1" t="n">
        <f aca="false">(C235-C234)/C234</f>
        <v>0.00230206048910377</v>
      </c>
      <c r="N235" s="1" t="n">
        <f aca="false">(D235-D234)/D234</f>
        <v>-0.0029806259314456</v>
      </c>
      <c r="O235" s="1" t="n">
        <f aca="false">M235-L235</f>
        <v>0.00212018049185036</v>
      </c>
      <c r="P235" s="1" t="n">
        <f aca="false">N235-L235</f>
        <v>-0.00316250592869902</v>
      </c>
      <c r="AG235" s="13" t="n">
        <v>36315</v>
      </c>
      <c r="AH235" s="16" t="n">
        <v>0.00659053989056767</v>
      </c>
      <c r="AI235" s="16" t="n">
        <v>0.0261159196351887</v>
      </c>
      <c r="BO235" s="13" t="n">
        <v>36315</v>
      </c>
      <c r="BP235" s="16" t="n">
        <v>0.0100505748971983</v>
      </c>
      <c r="BQ235" s="16" t="n">
        <v>0.022655884628558</v>
      </c>
    </row>
    <row r="236" customFormat="false" ht="12.75" hidden="false" customHeight="false" outlineLevel="0" collapsed="false">
      <c r="A236" s="13" t="n">
        <v>36349</v>
      </c>
      <c r="B236" s="1" t="n">
        <v>4.5310001373291</v>
      </c>
      <c r="C236" s="21" t="n">
        <v>2771.80004882813</v>
      </c>
      <c r="D236" s="1" t="n">
        <v>42.25</v>
      </c>
      <c r="K236" s="13" t="n">
        <v>36349</v>
      </c>
      <c r="L236" s="1" t="n">
        <f aca="false">B235/100/250</f>
        <v>0.000180279998779297</v>
      </c>
      <c r="M236" s="1" t="n">
        <f aca="false">(C236-C235)/C235</f>
        <v>0.010499470954475</v>
      </c>
      <c r="N236" s="1" t="n">
        <f aca="false">(D236-D235)/D235</f>
        <v>0.0104633781763827</v>
      </c>
      <c r="O236" s="1" t="n">
        <f aca="false">M236-L236</f>
        <v>0.0103191909556957</v>
      </c>
      <c r="P236" s="1" t="n">
        <f aca="false">N236-L236</f>
        <v>0.0102830981776034</v>
      </c>
      <c r="AG236" s="13" t="n">
        <v>36318</v>
      </c>
      <c r="AH236" s="16" t="n">
        <v>0.00391134028480529</v>
      </c>
      <c r="AI236" s="16" t="n">
        <v>-0.0165795904827467</v>
      </c>
      <c r="BO236" s="13" t="n">
        <v>36318</v>
      </c>
      <c r="BP236" s="16" t="n">
        <v>0.00596479486257665</v>
      </c>
      <c r="BQ236" s="16" t="n">
        <v>-0.0186330450605181</v>
      </c>
    </row>
    <row r="237" customFormat="false" ht="12.75" hidden="false" customHeight="false" outlineLevel="0" collapsed="false">
      <c r="A237" s="13" t="n">
        <v>36350</v>
      </c>
      <c r="B237" s="1" t="n">
        <v>4.55200004577637</v>
      </c>
      <c r="C237" s="21" t="n">
        <v>2793</v>
      </c>
      <c r="D237" s="1" t="n">
        <v>43.1875</v>
      </c>
      <c r="K237" s="13" t="n">
        <v>36350</v>
      </c>
      <c r="L237" s="1" t="n">
        <f aca="false">B236/100/250</f>
        <v>0.000181240005493164</v>
      </c>
      <c r="M237" s="1" t="n">
        <f aca="false">(C237-C236)/C236</f>
        <v>0.00764844173404139</v>
      </c>
      <c r="N237" s="1" t="n">
        <f aca="false">(D237-D236)/D236</f>
        <v>0.022189349112426</v>
      </c>
      <c r="O237" s="1" t="n">
        <f aca="false">M237-L237</f>
        <v>0.00746720172854823</v>
      </c>
      <c r="P237" s="1" t="n">
        <f aca="false">N237-L237</f>
        <v>0.0220081091069329</v>
      </c>
      <c r="AG237" s="13" t="n">
        <v>36319</v>
      </c>
      <c r="AH237" s="16" t="n">
        <v>-0.00415814790388896</v>
      </c>
      <c r="AI237" s="16" t="n">
        <v>-0.0038610982869691</v>
      </c>
      <c r="BO237" s="13" t="n">
        <v>36319</v>
      </c>
      <c r="BP237" s="16" t="n">
        <v>-0.00634117654025223</v>
      </c>
      <c r="BQ237" s="16" t="n">
        <v>-0.00167806965060583</v>
      </c>
    </row>
    <row r="238" customFormat="false" ht="12.75" hidden="false" customHeight="false" outlineLevel="0" collapsed="false">
      <c r="A238" s="13" t="n">
        <v>36353</v>
      </c>
      <c r="B238" s="1" t="n">
        <v>4.56199979782105</v>
      </c>
      <c r="C238" s="21" t="n">
        <v>2790.39990234375</v>
      </c>
      <c r="D238" s="1" t="n">
        <v>42.5625</v>
      </c>
      <c r="K238" s="13" t="n">
        <v>36353</v>
      </c>
      <c r="L238" s="1" t="n">
        <f aca="false">B237/100/250</f>
        <v>0.000182080001831055</v>
      </c>
      <c r="M238" s="1" t="n">
        <f aca="false">(C238-C237)/C237</f>
        <v>-0.00093093363990333</v>
      </c>
      <c r="N238" s="1" t="n">
        <f aca="false">(D238-D237)/D237</f>
        <v>-0.0144717800289436</v>
      </c>
      <c r="O238" s="1" t="n">
        <f aca="false">M238-L238</f>
        <v>-0.00111301364173438</v>
      </c>
      <c r="P238" s="1" t="n">
        <f aca="false">N238-L238</f>
        <v>-0.0146538600307746</v>
      </c>
      <c r="AG238" s="13" t="n">
        <v>36320</v>
      </c>
      <c r="AH238" s="16" t="n">
        <v>0.0038234793952121</v>
      </c>
      <c r="AI238" s="16" t="n">
        <v>0.00911103960236268</v>
      </c>
      <c r="BO238" s="13" t="n">
        <v>36320</v>
      </c>
      <c r="BP238" s="16" t="n">
        <v>0.00583080698509568</v>
      </c>
      <c r="BQ238" s="16" t="n">
        <v>0.0071037120124791</v>
      </c>
    </row>
    <row r="239" customFormat="false" ht="12.75" hidden="false" customHeight="false" outlineLevel="0" collapsed="false">
      <c r="A239" s="13" t="n">
        <v>36354</v>
      </c>
      <c r="B239" s="1" t="n">
        <v>4.5770001411438</v>
      </c>
      <c r="C239" s="21" t="n">
        <v>2778.19995117188</v>
      </c>
      <c r="D239" s="1" t="n">
        <v>42</v>
      </c>
      <c r="K239" s="13" t="n">
        <v>36354</v>
      </c>
      <c r="L239" s="1" t="n">
        <f aca="false">B238/100/250</f>
        <v>0.000182479991912842</v>
      </c>
      <c r="M239" s="1" t="n">
        <f aca="false">(C239-C238)/C238</f>
        <v>-0.00437211568192353</v>
      </c>
      <c r="N239" s="1" t="n">
        <f aca="false">(D239-D238)/D238</f>
        <v>-0.013215859030837</v>
      </c>
      <c r="O239" s="1" t="n">
        <f aca="false">M239-L239</f>
        <v>-0.00455459567383637</v>
      </c>
      <c r="P239" s="1" t="n">
        <f aca="false">N239-L239</f>
        <v>-0.0133983390227498</v>
      </c>
      <c r="AG239" s="13" t="n">
        <v>36321</v>
      </c>
      <c r="AH239" s="16" t="n">
        <v>-0.00290881896787551</v>
      </c>
      <c r="AI239" s="16" t="n">
        <v>0.00610115735574463</v>
      </c>
      <c r="BO239" s="13" t="n">
        <v>36321</v>
      </c>
      <c r="BP239" s="16" t="n">
        <v>-0.004435949616338</v>
      </c>
      <c r="BQ239" s="16" t="n">
        <v>0.00762828800420712</v>
      </c>
    </row>
    <row r="240" customFormat="false" ht="12.75" hidden="false" customHeight="false" outlineLevel="0" collapsed="false">
      <c r="A240" s="13" t="n">
        <v>36355</v>
      </c>
      <c r="B240" s="1" t="n">
        <v>4.58199977874756</v>
      </c>
      <c r="C240" s="21" t="n">
        <v>2818.10009765625</v>
      </c>
      <c r="D240" s="1" t="n">
        <v>41.28125</v>
      </c>
      <c r="K240" s="13" t="n">
        <v>36355</v>
      </c>
      <c r="L240" s="1" t="n">
        <f aca="false">B239/100/250</f>
        <v>0.000183080005645752</v>
      </c>
      <c r="M240" s="1" t="n">
        <f aca="false">(C240-C239)/C239</f>
        <v>0.0143618699825924</v>
      </c>
      <c r="N240" s="1" t="n">
        <f aca="false">(D240-D239)/D239</f>
        <v>-0.0171130952380952</v>
      </c>
      <c r="O240" s="1" t="n">
        <f aca="false">M240-L240</f>
        <v>0.0141787899769466</v>
      </c>
      <c r="P240" s="1" t="n">
        <f aca="false">N240-L240</f>
        <v>-0.017296175243741</v>
      </c>
      <c r="AG240" s="13" t="n">
        <v>36322</v>
      </c>
      <c r="AH240" s="16" t="n">
        <v>-0.00312794870065043</v>
      </c>
      <c r="AI240" s="16" t="n">
        <v>0.0325631117873648</v>
      </c>
      <c r="BO240" s="13" t="n">
        <v>36322</v>
      </c>
      <c r="BP240" s="16" t="n">
        <v>-0.00477012251082414</v>
      </c>
      <c r="BQ240" s="16" t="n">
        <v>0.0342052855975385</v>
      </c>
    </row>
    <row r="241" customFormat="false" ht="12.75" hidden="false" customHeight="false" outlineLevel="0" collapsed="false">
      <c r="A241" s="13" t="n">
        <v>36356</v>
      </c>
      <c r="B241" s="1" t="n">
        <v>4.58699989318848</v>
      </c>
      <c r="C241" s="21" t="n">
        <v>2839.30004882813</v>
      </c>
      <c r="D241" s="1" t="n">
        <v>40.96875</v>
      </c>
      <c r="K241" s="13" t="n">
        <v>36356</v>
      </c>
      <c r="L241" s="1" t="n">
        <f aca="false">B240/100/250</f>
        <v>0.000183279991149902</v>
      </c>
      <c r="M241" s="1" t="n">
        <f aca="false">(C241-C240)/C240</f>
        <v>0.00752278146170412</v>
      </c>
      <c r="N241" s="1" t="n">
        <f aca="false">(D241-D240)/D240</f>
        <v>-0.00757002271006813</v>
      </c>
      <c r="O241" s="1" t="n">
        <f aca="false">M241-L241</f>
        <v>0.00733950147055421</v>
      </c>
      <c r="P241" s="1" t="n">
        <f aca="false">N241-L241</f>
        <v>-0.00775330270121803</v>
      </c>
      <c r="AG241" s="13" t="n">
        <v>36325</v>
      </c>
      <c r="AH241" s="16" t="n">
        <v>-0.00427067954342758</v>
      </c>
      <c r="AI241" s="16" t="n">
        <v>0.0204994276114338</v>
      </c>
      <c r="BO241" s="13" t="n">
        <v>36325</v>
      </c>
      <c r="BP241" s="16" t="n">
        <v>-0.00651278731725489</v>
      </c>
      <c r="BQ241" s="16" t="n">
        <v>0.0227415353852611</v>
      </c>
    </row>
    <row r="242" customFormat="false" ht="12.75" hidden="false" customHeight="false" outlineLevel="0" collapsed="false">
      <c r="A242" s="13" t="n">
        <v>36357</v>
      </c>
      <c r="B242" s="1" t="n">
        <v>4.54699993133545</v>
      </c>
      <c r="C242" s="21" t="n">
        <v>2864.39990234375</v>
      </c>
      <c r="D242" s="1" t="n">
        <v>42</v>
      </c>
      <c r="K242" s="13" t="n">
        <v>36357</v>
      </c>
      <c r="L242" s="1" t="n">
        <f aca="false">B241/100/250</f>
        <v>0.000183479995727539</v>
      </c>
      <c r="M242" s="1" t="n">
        <f aca="false">(C242-C241)/C241</f>
        <v>0.00884015534954982</v>
      </c>
      <c r="N242" s="1" t="n">
        <f aca="false">(D242-D241)/D241</f>
        <v>0.0251716247139588</v>
      </c>
      <c r="O242" s="1" t="n">
        <f aca="false">M242-L242</f>
        <v>0.00865667535382228</v>
      </c>
      <c r="P242" s="1" t="n">
        <f aca="false">N242-L242</f>
        <v>0.0249881447182313</v>
      </c>
      <c r="AG242" s="13" t="n">
        <v>36326</v>
      </c>
      <c r="AH242" s="16" t="n">
        <v>0.00143533446769034</v>
      </c>
      <c r="AI242" s="16" t="n">
        <v>-0.0348954105133177</v>
      </c>
      <c r="BO242" s="13" t="n">
        <v>36326</v>
      </c>
      <c r="BP242" s="16" t="n">
        <v>0.00218888540386476</v>
      </c>
      <c r="BQ242" s="16" t="n">
        <v>-0.0356489614494921</v>
      </c>
    </row>
    <row r="243" customFormat="false" ht="12.75" hidden="false" customHeight="false" outlineLevel="0" collapsed="false">
      <c r="A243" s="13" t="n">
        <v>36360</v>
      </c>
      <c r="B243" s="1" t="n">
        <v>4.49700021743774</v>
      </c>
      <c r="C243" s="21" t="n">
        <v>2830.19995117188</v>
      </c>
      <c r="D243" s="1" t="n">
        <v>42.65625</v>
      </c>
      <c r="K243" s="13" t="n">
        <v>36360</v>
      </c>
      <c r="L243" s="1" t="n">
        <f aca="false">B242/100/250</f>
        <v>0.000181879997253418</v>
      </c>
      <c r="M243" s="1" t="n">
        <f aca="false">(C243-C242)/C242</f>
        <v>-0.0119396565905101</v>
      </c>
      <c r="N243" s="1" t="n">
        <f aca="false">(D243-D242)/D242</f>
        <v>0.015625</v>
      </c>
      <c r="O243" s="1" t="n">
        <f aca="false">M243-L243</f>
        <v>-0.0121215365877635</v>
      </c>
      <c r="P243" s="1" t="n">
        <f aca="false">N243-L243</f>
        <v>0.0154431200027466</v>
      </c>
      <c r="AG243" s="13" t="n">
        <v>36327</v>
      </c>
      <c r="AH243" s="16" t="n">
        <v>0.00902613870107292</v>
      </c>
      <c r="AI243" s="16" t="n">
        <v>-0.0224014337443459</v>
      </c>
      <c r="BO243" s="13" t="n">
        <v>36327</v>
      </c>
      <c r="BP243" s="16" t="n">
        <v>0.0137648636612409</v>
      </c>
      <c r="BQ243" s="16" t="n">
        <v>-0.0271401587045139</v>
      </c>
    </row>
    <row r="244" customFormat="false" ht="12.75" hidden="false" customHeight="false" outlineLevel="0" collapsed="false">
      <c r="A244" s="13" t="n">
        <v>36361</v>
      </c>
      <c r="B244" s="1" t="n">
        <v>4.49200010299683</v>
      </c>
      <c r="C244" s="21" t="n">
        <v>2732.10009765625</v>
      </c>
      <c r="D244" s="1" t="n">
        <v>42.78125</v>
      </c>
      <c r="K244" s="13" t="n">
        <v>36361</v>
      </c>
      <c r="L244" s="1" t="n">
        <f aca="false">B243/100/250</f>
        <v>0.00017988000869751</v>
      </c>
      <c r="M244" s="1" t="n">
        <f aca="false">(C244-C243)/C243</f>
        <v>-0.0346618101929532</v>
      </c>
      <c r="N244" s="1" t="n">
        <f aca="false">(D244-D243)/D243</f>
        <v>0.00293040293040293</v>
      </c>
      <c r="O244" s="1" t="n">
        <f aca="false">M244-L244</f>
        <v>-0.0348416902016507</v>
      </c>
      <c r="P244" s="1" t="n">
        <f aca="false">N244-L244</f>
        <v>0.00275052292170542</v>
      </c>
      <c r="AG244" s="13" t="n">
        <v>36328</v>
      </c>
      <c r="AH244" s="16" t="n">
        <v>0.0022059874738553</v>
      </c>
      <c r="AI244" s="16" t="n">
        <v>0.00816083868244454</v>
      </c>
      <c r="BO244" s="13" t="n">
        <v>36328</v>
      </c>
      <c r="BP244" s="16" t="n">
        <v>0.00336413142115953</v>
      </c>
      <c r="BQ244" s="16" t="n">
        <v>0.00700269473514031</v>
      </c>
    </row>
    <row r="245" customFormat="false" ht="12.75" hidden="false" customHeight="false" outlineLevel="0" collapsed="false">
      <c r="A245" s="13" t="n">
        <v>36362</v>
      </c>
      <c r="B245" s="1" t="n">
        <v>4.41599988937378</v>
      </c>
      <c r="C245" s="21" t="n">
        <v>2761.69995117188</v>
      </c>
      <c r="D245" s="1" t="n">
        <v>42.625</v>
      </c>
      <c r="K245" s="13" t="n">
        <v>36362</v>
      </c>
      <c r="L245" s="1" t="n">
        <f aca="false">B244/100/250</f>
        <v>0.000179680004119873</v>
      </c>
      <c r="M245" s="1" t="n">
        <f aca="false">(C245-C244)/C244</f>
        <v>0.0108341028723719</v>
      </c>
      <c r="N245" s="1" t="n">
        <f aca="false">(D245-D244)/D244</f>
        <v>-0.00365230094959825</v>
      </c>
      <c r="O245" s="1" t="n">
        <f aca="false">M245-L245</f>
        <v>0.010654422868252</v>
      </c>
      <c r="P245" s="1" t="n">
        <f aca="false">N245-L245</f>
        <v>-0.00383198095371812</v>
      </c>
      <c r="AG245" s="13" t="n">
        <v>36329</v>
      </c>
      <c r="AH245" s="16" t="n">
        <v>0.00160208828337485</v>
      </c>
      <c r="AI245" s="16" t="n">
        <v>-0.018176673918734</v>
      </c>
      <c r="BO245" s="13" t="n">
        <v>36329</v>
      </c>
      <c r="BP245" s="16" t="n">
        <v>0.00244318501235805</v>
      </c>
      <c r="BQ245" s="16" t="n">
        <v>-0.0190177706477172</v>
      </c>
    </row>
    <row r="246" customFormat="false" ht="12.75" hidden="false" customHeight="false" outlineLevel="0" collapsed="false">
      <c r="A246" s="13" t="n">
        <v>36363</v>
      </c>
      <c r="B246" s="1" t="n">
        <v>4.46199989318848</v>
      </c>
      <c r="C246" s="21" t="n">
        <v>2684.39990234375</v>
      </c>
      <c r="D246" s="1" t="n">
        <v>41.9375</v>
      </c>
      <c r="K246" s="13" t="n">
        <v>36363</v>
      </c>
      <c r="L246" s="1" t="n">
        <f aca="false">B245/100/250</f>
        <v>0.000176639995574951</v>
      </c>
      <c r="M246" s="1" t="n">
        <f aca="false">(C246-C245)/C245</f>
        <v>-0.0279900243309648</v>
      </c>
      <c r="N246" s="1" t="n">
        <f aca="false">(D246-D245)/D245</f>
        <v>-0.0161290322580645</v>
      </c>
      <c r="O246" s="1" t="n">
        <f aca="false">M246-L246</f>
        <v>-0.0281666643265397</v>
      </c>
      <c r="P246" s="1" t="n">
        <f aca="false">N246-L246</f>
        <v>-0.0163056722536395</v>
      </c>
      <c r="AG246" s="13" t="n">
        <v>36332</v>
      </c>
      <c r="AH246" s="16" t="n">
        <v>0.00550336276853381</v>
      </c>
      <c r="AI246" s="16" t="n">
        <v>-0.0215547271345049</v>
      </c>
      <c r="BO246" s="13" t="n">
        <v>36332</v>
      </c>
      <c r="BP246" s="16" t="n">
        <v>0.00839262952808522</v>
      </c>
      <c r="BQ246" s="16" t="n">
        <v>-0.0244439938940563</v>
      </c>
    </row>
    <row r="247" customFormat="false" ht="12.75" hidden="false" customHeight="false" outlineLevel="0" collapsed="false">
      <c r="A247" s="13" t="n">
        <v>36364</v>
      </c>
      <c r="B247" s="1" t="n">
        <v>4.53700017929077</v>
      </c>
      <c r="C247" s="21" t="n">
        <v>2692.39990234375</v>
      </c>
      <c r="D247" s="1" t="n">
        <v>41.9375</v>
      </c>
      <c r="K247" s="13" t="n">
        <v>36364</v>
      </c>
      <c r="L247" s="1" t="n">
        <f aca="false">B246/100/250</f>
        <v>0.000178479995727539</v>
      </c>
      <c r="M247" s="1" t="n">
        <f aca="false">(C247-C246)/C246</f>
        <v>0.00298018189950581</v>
      </c>
      <c r="N247" s="1" t="n">
        <f aca="false">(D247-D246)/D246</f>
        <v>0</v>
      </c>
      <c r="O247" s="1" t="n">
        <f aca="false">M247-L247</f>
        <v>0.00280170190377827</v>
      </c>
      <c r="P247" s="1" t="n">
        <f aca="false">N247-L247</f>
        <v>-0.000178479995727539</v>
      </c>
      <c r="AG247" s="13" t="n">
        <v>36333</v>
      </c>
      <c r="AH247" s="16" t="n">
        <v>-0.00401466178360267</v>
      </c>
      <c r="AI247" s="16" t="n">
        <v>0.00890862589453252</v>
      </c>
      <c r="BO247" s="13" t="n">
        <v>36333</v>
      </c>
      <c r="BP247" s="16" t="n">
        <v>-0.00612236017276316</v>
      </c>
      <c r="BQ247" s="16" t="n">
        <v>0.011016324283693</v>
      </c>
    </row>
    <row r="248" customFormat="false" ht="12.75" hidden="false" customHeight="false" outlineLevel="0" collapsed="false">
      <c r="A248" s="13" t="n">
        <v>36367</v>
      </c>
      <c r="B248" s="1" t="n">
        <v>4.53700017929077</v>
      </c>
      <c r="C248" s="21" t="n">
        <v>2619.10009765625</v>
      </c>
      <c r="D248" s="1" t="n">
        <v>41.96875</v>
      </c>
      <c r="K248" s="13" t="n">
        <v>36367</v>
      </c>
      <c r="L248" s="1" t="n">
        <f aca="false">B247/100/250</f>
        <v>0.000181480007171631</v>
      </c>
      <c r="M248" s="1" t="n">
        <f aca="false">(C248-C247)/C247</f>
        <v>-0.0272247093099699</v>
      </c>
      <c r="N248" s="1" t="n">
        <f aca="false">(D248-D247)/D247</f>
        <v>0.000745156482861401</v>
      </c>
      <c r="O248" s="1" t="n">
        <f aca="false">M248-L248</f>
        <v>-0.0274061893171416</v>
      </c>
      <c r="P248" s="1" t="n">
        <f aca="false">N248-L248</f>
        <v>0.00056367647568977</v>
      </c>
      <c r="AG248" s="13" t="n">
        <v>36334</v>
      </c>
      <c r="AH248" s="16" t="n">
        <v>0.00146511241086425</v>
      </c>
      <c r="AI248" s="16" t="n">
        <v>0.00259332914757731</v>
      </c>
      <c r="BO248" s="13" t="n">
        <v>36334</v>
      </c>
      <c r="BP248" s="16" t="n">
        <v>0.00223429677427195</v>
      </c>
      <c r="BQ248" s="16" t="n">
        <v>0.00182414478416961</v>
      </c>
    </row>
    <row r="249" customFormat="false" ht="12.75" hidden="false" customHeight="false" outlineLevel="0" collapsed="false">
      <c r="A249" s="13" t="n">
        <v>36368</v>
      </c>
      <c r="B249" s="1" t="n">
        <v>4.56699991226196</v>
      </c>
      <c r="C249" s="21" t="n">
        <v>2679.30004882813</v>
      </c>
      <c r="D249" s="1" t="n">
        <v>41.90625</v>
      </c>
      <c r="K249" s="13" t="n">
        <v>36368</v>
      </c>
      <c r="L249" s="1" t="n">
        <f aca="false">B248/100/250</f>
        <v>0.000181480007171631</v>
      </c>
      <c r="M249" s="1" t="n">
        <f aca="false">(C249-C248)/C248</f>
        <v>0.0229849753454425</v>
      </c>
      <c r="N249" s="1" t="n">
        <f aca="false">(D249-D248)/D248</f>
        <v>-0.00148920327624721</v>
      </c>
      <c r="O249" s="1" t="n">
        <f aca="false">M249-L249</f>
        <v>0.0228034953382709</v>
      </c>
      <c r="P249" s="1" t="n">
        <f aca="false">N249-L249</f>
        <v>-0.00167068328341884</v>
      </c>
      <c r="AG249" s="13" t="n">
        <v>36335</v>
      </c>
      <c r="AH249" s="16" t="n">
        <v>-0.00359282475251089</v>
      </c>
      <c r="AI249" s="16" t="n">
        <v>0.00278441731516247</v>
      </c>
      <c r="BO249" s="13" t="n">
        <v>36335</v>
      </c>
      <c r="BP249" s="16" t="n">
        <v>-0.00547905860023684</v>
      </c>
      <c r="BQ249" s="16" t="n">
        <v>0.00467065116288842</v>
      </c>
    </row>
    <row r="250" customFormat="false" ht="12.75" hidden="false" customHeight="false" outlineLevel="0" collapsed="false">
      <c r="A250" s="13" t="n">
        <v>36369</v>
      </c>
      <c r="B250" s="1" t="n">
        <v>4.5770001411438</v>
      </c>
      <c r="C250" s="21" t="n">
        <v>2705.80004882813</v>
      </c>
      <c r="D250" s="1" t="n">
        <v>42</v>
      </c>
      <c r="K250" s="13" t="n">
        <v>36369</v>
      </c>
      <c r="L250" s="1" t="n">
        <f aca="false">B249/100/250</f>
        <v>0.000182679996490479</v>
      </c>
      <c r="M250" s="1" t="n">
        <f aca="false">(C250-C249)/C249</f>
        <v>0.00989064289816686</v>
      </c>
      <c r="N250" s="1" t="n">
        <f aca="false">(D250-D249)/D249</f>
        <v>0.00223713646532438</v>
      </c>
      <c r="O250" s="1" t="n">
        <f aca="false">M250-L250</f>
        <v>0.00970796290167638</v>
      </c>
      <c r="P250" s="1" t="n">
        <f aca="false">N250-L250</f>
        <v>0.00205445646883391</v>
      </c>
      <c r="AG250" s="13" t="n">
        <v>36336</v>
      </c>
      <c r="AH250" s="16" t="n">
        <v>-0.000107483537683981</v>
      </c>
      <c r="AI250" s="16" t="n">
        <v>-0.00312876241700858</v>
      </c>
      <c r="BO250" s="13" t="n">
        <v>36336</v>
      </c>
      <c r="BP250" s="16" t="n">
        <v>-0.00016391242047632</v>
      </c>
      <c r="BQ250" s="16" t="n">
        <v>-0.00307233353421624</v>
      </c>
    </row>
    <row r="251" customFormat="false" ht="12.75" hidden="false" customHeight="false" outlineLevel="0" collapsed="false">
      <c r="A251" s="13" t="n">
        <v>36370</v>
      </c>
      <c r="B251" s="1" t="n">
        <v>4.58099985122681</v>
      </c>
      <c r="C251" s="21" t="n">
        <v>2640</v>
      </c>
      <c r="D251" s="1" t="n">
        <v>42.03125</v>
      </c>
      <c r="K251" s="13" t="n">
        <v>36370</v>
      </c>
      <c r="L251" s="1" t="n">
        <f aca="false">B250/100/250</f>
        <v>0.000183080005645752</v>
      </c>
      <c r="M251" s="1" t="n">
        <f aca="false">(C251-C250)/C250</f>
        <v>-0.0243181490282783</v>
      </c>
      <c r="N251" s="1" t="n">
        <f aca="false">(D251-D250)/D250</f>
        <v>0.000744047619047619</v>
      </c>
      <c r="O251" s="1" t="n">
        <f aca="false">M251-L251</f>
        <v>-0.024501229033924</v>
      </c>
      <c r="P251" s="1" t="n">
        <f aca="false">N251-L251</f>
        <v>0.000560967613401867</v>
      </c>
      <c r="AG251" s="13" t="n">
        <v>36339</v>
      </c>
      <c r="AH251" s="16" t="n">
        <v>0.00412014578250565</v>
      </c>
      <c r="AI251" s="16" t="n">
        <v>0.0275356983733385</v>
      </c>
      <c r="BO251" s="13" t="n">
        <v>36339</v>
      </c>
      <c r="BP251" s="16" t="n">
        <v>0.00628322329612392</v>
      </c>
      <c r="BQ251" s="16" t="n">
        <v>0.0253726208597202</v>
      </c>
    </row>
    <row r="252" customFormat="false" ht="12.75" hidden="false" customHeight="false" outlineLevel="0" collapsed="false">
      <c r="A252" s="13" t="n">
        <v>36371</v>
      </c>
      <c r="B252" s="1" t="n">
        <v>4.61800003051758</v>
      </c>
      <c r="C252" s="21" t="n">
        <v>2638.39990234375</v>
      </c>
      <c r="D252" s="1" t="n">
        <v>42.59375</v>
      </c>
      <c r="K252" s="13" t="n">
        <v>36371</v>
      </c>
      <c r="L252" s="1" t="n">
        <f aca="false">B251/100/250</f>
        <v>0.000183239994049072</v>
      </c>
      <c r="M252" s="1" t="n">
        <f aca="false">(C252-C251)/C251</f>
        <v>-0.000606097597064394</v>
      </c>
      <c r="N252" s="1" t="n">
        <f aca="false">(D252-D251)/D251</f>
        <v>0.0133828996282528</v>
      </c>
      <c r="O252" s="1" t="n">
        <f aca="false">M252-L252</f>
        <v>-0.000789337591113466</v>
      </c>
      <c r="P252" s="1" t="n">
        <f aca="false">N252-L252</f>
        <v>0.0131996596342037</v>
      </c>
      <c r="AG252" s="13" t="n">
        <v>36340</v>
      </c>
      <c r="AH252" s="16" t="n">
        <v>0.0032217091778866</v>
      </c>
      <c r="AI252" s="16" t="n">
        <v>0.0188081885404454</v>
      </c>
      <c r="BO252" s="13" t="n">
        <v>36340</v>
      </c>
      <c r="BP252" s="16" t="n">
        <v>0.00491310726086076</v>
      </c>
      <c r="BQ252" s="16" t="n">
        <v>0.0171167904574713</v>
      </c>
    </row>
    <row r="253" customFormat="false" ht="12.75" hidden="false" customHeight="false" outlineLevel="0" collapsed="false">
      <c r="A253" s="13" t="n">
        <v>36374</v>
      </c>
      <c r="B253" s="1" t="n">
        <v>4.65700006484985</v>
      </c>
      <c r="C253" s="21" t="n">
        <v>2623.60009765625</v>
      </c>
      <c r="D253" s="1" t="n">
        <v>42.03125</v>
      </c>
      <c r="K253" s="13" t="n">
        <v>36374</v>
      </c>
      <c r="L253" s="1" t="n">
        <f aca="false">B252/100/250</f>
        <v>0.000184720001220703</v>
      </c>
      <c r="M253" s="1" t="n">
        <f aca="false">(C253-C252)/C252</f>
        <v>-0.00560938645970726</v>
      </c>
      <c r="N253" s="1" t="n">
        <f aca="false">(D253-D252)/D252</f>
        <v>-0.0132061628760088</v>
      </c>
      <c r="O253" s="1" t="n">
        <f aca="false">M253-L253</f>
        <v>-0.00579410646092797</v>
      </c>
      <c r="P253" s="1" t="n">
        <f aca="false">N253-L253</f>
        <v>-0.0133908828772295</v>
      </c>
      <c r="AG253" s="13" t="n">
        <v>36341</v>
      </c>
      <c r="AH253" s="16" t="n">
        <v>0.00351699000661704</v>
      </c>
      <c r="AI253" s="16" t="n">
        <v>0.00341141645989567</v>
      </c>
      <c r="BO253" s="13" t="n">
        <v>36341</v>
      </c>
      <c r="BP253" s="16" t="n">
        <v>0.00536341059475142</v>
      </c>
      <c r="BQ253" s="16" t="n">
        <v>0.00156499587176128</v>
      </c>
    </row>
    <row r="254" customFormat="false" ht="12.75" hidden="false" customHeight="false" outlineLevel="0" collapsed="false">
      <c r="A254" s="13" t="n">
        <v>36375</v>
      </c>
      <c r="B254" s="1" t="n">
        <v>4.70100021362305</v>
      </c>
      <c r="C254" s="21" t="n">
        <v>2587.89990234375</v>
      </c>
      <c r="D254" s="1" t="n">
        <v>42.125</v>
      </c>
      <c r="K254" s="13" t="n">
        <v>36375</v>
      </c>
      <c r="L254" s="1" t="n">
        <f aca="false">B253/100/250</f>
        <v>0.000186280002593994</v>
      </c>
      <c r="M254" s="1" t="n">
        <f aca="false">(C254-C253)/C253</f>
        <v>-0.0136073311418124</v>
      </c>
      <c r="N254" s="1" t="n">
        <f aca="false">(D254-D253)/D253</f>
        <v>0.00223048327137546</v>
      </c>
      <c r="O254" s="1" t="n">
        <f aca="false">M254-L254</f>
        <v>-0.0137936111444064</v>
      </c>
      <c r="P254" s="1" t="n">
        <f aca="false">N254-L254</f>
        <v>0.00204420326878147</v>
      </c>
      <c r="AG254" s="13" t="n">
        <v>36342</v>
      </c>
      <c r="AH254" s="16" t="n">
        <v>0.00157244523186859</v>
      </c>
      <c r="AI254" s="16" t="n">
        <v>-0.00921770517070651</v>
      </c>
      <c r="BO254" s="13" t="n">
        <v>36342</v>
      </c>
      <c r="BP254" s="16" t="n">
        <v>0.00239797935177605</v>
      </c>
      <c r="BQ254" s="16" t="n">
        <v>-0.010043239290614</v>
      </c>
    </row>
    <row r="255" customFormat="false" ht="12.75" hidden="false" customHeight="false" outlineLevel="0" collapsed="false">
      <c r="A255" s="13" t="n">
        <v>36376</v>
      </c>
      <c r="B255" s="1" t="n">
        <v>4.6230001449585</v>
      </c>
      <c r="C255" s="21" t="n">
        <v>2540</v>
      </c>
      <c r="D255" s="1" t="n">
        <v>42.375</v>
      </c>
      <c r="K255" s="13" t="n">
        <v>36376</v>
      </c>
      <c r="L255" s="1" t="n">
        <f aca="false">B254/100/250</f>
        <v>0.000188040008544922</v>
      </c>
      <c r="M255" s="1" t="n">
        <f aca="false">(C255-C254)/C254</f>
        <v>-0.0185091789293586</v>
      </c>
      <c r="N255" s="1" t="n">
        <f aca="false">(D255-D254)/D254</f>
        <v>0.00593471810089021</v>
      </c>
      <c r="O255" s="1" t="n">
        <f aca="false">M255-L255</f>
        <v>-0.0186972189379035</v>
      </c>
      <c r="P255" s="1" t="n">
        <f aca="false">N255-L255</f>
        <v>0.00574667809234529</v>
      </c>
      <c r="AG255" s="13" t="n">
        <v>36343</v>
      </c>
      <c r="AH255" s="16" t="n">
        <v>0.00272362981517762</v>
      </c>
      <c r="AI255" s="16" t="n">
        <v>-0.00118279776587099</v>
      </c>
      <c r="BO255" s="13" t="n">
        <v>36343</v>
      </c>
      <c r="BP255" s="16" t="n">
        <v>0.00415353611452418</v>
      </c>
      <c r="BQ255" s="16" t="n">
        <v>-0.00261270406521755</v>
      </c>
    </row>
    <row r="256" customFormat="false" ht="12.75" hidden="false" customHeight="false" outlineLevel="0" collapsed="false">
      <c r="A256" s="13" t="n">
        <v>36377</v>
      </c>
      <c r="B256" s="1" t="n">
        <v>4.58699989318848</v>
      </c>
      <c r="C256" s="21" t="n">
        <v>2565.80004882813</v>
      </c>
      <c r="D256" s="1" t="n">
        <v>42.71875</v>
      </c>
      <c r="K256" s="13" t="n">
        <v>36377</v>
      </c>
      <c r="L256" s="1" t="n">
        <f aca="false">B255/100/250</f>
        <v>0.00018492000579834</v>
      </c>
      <c r="M256" s="1" t="n">
        <f aca="false">(C256-C255)/C255</f>
        <v>0.0101574995386319</v>
      </c>
      <c r="N256" s="1" t="n">
        <f aca="false">(D256-D255)/D255</f>
        <v>0.00811209439528024</v>
      </c>
      <c r="O256" s="1" t="n">
        <f aca="false">M256-L256</f>
        <v>0.00997257953283355</v>
      </c>
      <c r="P256" s="1" t="n">
        <f aca="false">N256-L256</f>
        <v>0.0079271743894819</v>
      </c>
      <c r="AG256" s="13" t="n">
        <v>36347</v>
      </c>
      <c r="AH256" s="16" t="n">
        <v>-0.000331308117262911</v>
      </c>
      <c r="AI256" s="16" t="n">
        <v>0.0326390004249552</v>
      </c>
      <c r="BO256" s="13" t="n">
        <v>36347</v>
      </c>
      <c r="BP256" s="16" t="n">
        <v>-0.00050524495745277</v>
      </c>
      <c r="BQ256" s="16" t="n">
        <v>0.0328129372651451</v>
      </c>
    </row>
    <row r="257" customFormat="false" ht="12.75" hidden="false" customHeight="false" outlineLevel="0" collapsed="false">
      <c r="A257" s="13" t="n">
        <v>36378</v>
      </c>
      <c r="B257" s="1" t="n">
        <v>4.66800022125244</v>
      </c>
      <c r="C257" s="21" t="n">
        <v>2547.89990234375</v>
      </c>
      <c r="D257" s="1" t="n">
        <v>43.40625</v>
      </c>
      <c r="K257" s="13" t="n">
        <v>36378</v>
      </c>
      <c r="L257" s="1" t="n">
        <f aca="false">B256/100/250</f>
        <v>0.000183479995727539</v>
      </c>
      <c r="M257" s="1" t="n">
        <f aca="false">(C257-C256)/C256</f>
        <v>-0.00697643859370512</v>
      </c>
      <c r="N257" s="1" t="n">
        <f aca="false">(D257-D256)/D256</f>
        <v>0.0160936356986101</v>
      </c>
      <c r="O257" s="1" t="n">
        <f aca="false">M257-L257</f>
        <v>-0.00715991858943265</v>
      </c>
      <c r="P257" s="1" t="n">
        <f aca="false">N257-L257</f>
        <v>0.0159101557028826</v>
      </c>
      <c r="AG257" s="13" t="n">
        <v>36348</v>
      </c>
      <c r="AH257" s="16" t="n">
        <v>0.000486165857508802</v>
      </c>
      <c r="AI257" s="16" t="n">
        <v>-0.00346679178895441</v>
      </c>
      <c r="BO257" s="13" t="n">
        <v>36348</v>
      </c>
      <c r="BP257" s="16" t="n">
        <v>0.000741403048078962</v>
      </c>
      <c r="BQ257" s="16" t="n">
        <v>-0.00372202897952457</v>
      </c>
    </row>
    <row r="258" customFormat="false" ht="12.75" hidden="false" customHeight="false" outlineLevel="0" collapsed="false">
      <c r="A258" s="13" t="n">
        <v>36381</v>
      </c>
      <c r="B258" s="1" t="n">
        <v>4.7519998550415</v>
      </c>
      <c r="C258" s="21" t="n">
        <v>2518.89990234375</v>
      </c>
      <c r="D258" s="1" t="n">
        <v>44.0625</v>
      </c>
      <c r="K258" s="13" t="n">
        <v>36381</v>
      </c>
      <c r="L258" s="1" t="n">
        <f aca="false">B257/100/250</f>
        <v>0.000186720008850098</v>
      </c>
      <c r="M258" s="1" t="n">
        <f aca="false">(C258-C257)/C257</f>
        <v>-0.0113819228036877</v>
      </c>
      <c r="N258" s="1" t="n">
        <f aca="false">(D258-D257)/D257</f>
        <v>0.0151187904967603</v>
      </c>
      <c r="O258" s="1" t="n">
        <f aca="false">M258-L258</f>
        <v>-0.0115686428125378</v>
      </c>
      <c r="P258" s="1" t="n">
        <f aca="false">N258-L258</f>
        <v>0.0149320704879102</v>
      </c>
      <c r="AG258" s="13" t="n">
        <v>36349</v>
      </c>
      <c r="AH258" s="16" t="n">
        <v>0.00221735455003546</v>
      </c>
      <c r="AI258" s="16" t="n">
        <v>0.0082460236263472</v>
      </c>
      <c r="BO258" s="13" t="n">
        <v>36349</v>
      </c>
      <c r="BP258" s="16" t="n">
        <v>0.00338146621503194</v>
      </c>
      <c r="BQ258" s="16" t="n">
        <v>0.00708191196135072</v>
      </c>
    </row>
    <row r="259" customFormat="false" ht="12.75" hidden="false" customHeight="false" outlineLevel="0" collapsed="false">
      <c r="A259" s="13" t="n">
        <v>36382</v>
      </c>
      <c r="B259" s="1" t="n">
        <v>4.79699993133545</v>
      </c>
      <c r="C259" s="21" t="n">
        <v>2490.10009765625</v>
      </c>
      <c r="D259" s="1" t="n">
        <v>44.28125</v>
      </c>
      <c r="K259" s="13" t="n">
        <v>36382</v>
      </c>
      <c r="L259" s="1" t="n">
        <f aca="false">B258/100/250</f>
        <v>0.00019007999420166</v>
      </c>
      <c r="M259" s="1" t="n">
        <f aca="false">(C259-C258)/C258</f>
        <v>-0.0114334851737073</v>
      </c>
      <c r="N259" s="1" t="n">
        <f aca="false">(D259-D258)/D258</f>
        <v>0.0049645390070922</v>
      </c>
      <c r="O259" s="1" t="n">
        <f aca="false">M259-L259</f>
        <v>-0.0116235651679089</v>
      </c>
      <c r="P259" s="1" t="n">
        <f aca="false">N259-L259</f>
        <v>0.00477445901289054</v>
      </c>
      <c r="AG259" s="13" t="n">
        <v>36350</v>
      </c>
      <c r="AH259" s="16" t="n">
        <v>0.00161525348783688</v>
      </c>
      <c r="AI259" s="16" t="n">
        <v>0.0205740956245892</v>
      </c>
      <c r="BO259" s="13" t="n">
        <v>36350</v>
      </c>
      <c r="BP259" s="16" t="n">
        <v>0.00246326195228704</v>
      </c>
      <c r="BQ259" s="16" t="n">
        <v>0.019726087160139</v>
      </c>
    </row>
    <row r="260" customFormat="false" ht="12.75" hidden="false" customHeight="false" outlineLevel="0" collapsed="false">
      <c r="A260" s="13" t="n">
        <v>36383</v>
      </c>
      <c r="B260" s="1" t="n">
        <v>4.75699996948242</v>
      </c>
      <c r="C260" s="21" t="n">
        <v>2564.89990234375</v>
      </c>
      <c r="D260" s="1" t="n">
        <v>44.0156211853027</v>
      </c>
      <c r="K260" s="13" t="n">
        <v>36383</v>
      </c>
      <c r="L260" s="1" t="n">
        <f aca="false">B259/100/250</f>
        <v>0.000191879997253418</v>
      </c>
      <c r="M260" s="1" t="n">
        <f aca="false">(C260-C259)/C259</f>
        <v>0.0300388746452015</v>
      </c>
      <c r="N260" s="1" t="n">
        <f aca="false">(D260-D259)/D259</f>
        <v>-0.00599867471440543</v>
      </c>
      <c r="O260" s="1" t="n">
        <f aca="false">M260-L260</f>
        <v>0.029846994647948</v>
      </c>
      <c r="P260" s="1" t="n">
        <f aca="false">N260-L260</f>
        <v>-0.00619055471165885</v>
      </c>
      <c r="AG260" s="13" t="n">
        <v>36353</v>
      </c>
      <c r="AH260" s="16" t="n">
        <v>-0.000196601328883235</v>
      </c>
      <c r="AI260" s="16" t="n">
        <v>-0.0142751787000603</v>
      </c>
      <c r="BO260" s="13" t="n">
        <v>36353</v>
      </c>
      <c r="BP260" s="16" t="n">
        <v>-0.000299817073204829</v>
      </c>
      <c r="BQ260" s="16" t="n">
        <v>-0.0141719629557387</v>
      </c>
    </row>
    <row r="261" customFormat="false" ht="12.75" hidden="false" customHeight="false" outlineLevel="0" collapsed="false">
      <c r="A261" s="13" t="n">
        <v>36384</v>
      </c>
      <c r="B261" s="1" t="n">
        <v>4.65299987792969</v>
      </c>
      <c r="C261" s="21" t="n">
        <v>2549.39990234375</v>
      </c>
      <c r="D261" s="1" t="n">
        <v>43</v>
      </c>
      <c r="K261" s="13" t="n">
        <v>36384</v>
      </c>
      <c r="L261" s="1" t="n">
        <f aca="false">B260/100/250</f>
        <v>0.000190279998779297</v>
      </c>
      <c r="M261" s="1" t="n">
        <f aca="false">(C261-C260)/C260</f>
        <v>-0.00604312081958303</v>
      </c>
      <c r="N261" s="1" t="n">
        <f aca="false">(D261-D260)/D260</f>
        <v>-0.0230741077361385</v>
      </c>
      <c r="O261" s="1" t="n">
        <f aca="false">M261-L261</f>
        <v>-0.00623340081836233</v>
      </c>
      <c r="P261" s="1" t="n">
        <f aca="false">N261-L261</f>
        <v>-0.0232643877349178</v>
      </c>
      <c r="AG261" s="13" t="n">
        <v>36354</v>
      </c>
      <c r="AH261" s="16" t="n">
        <v>-0.000923335151135647</v>
      </c>
      <c r="AI261" s="16" t="n">
        <v>-0.0122925238797014</v>
      </c>
      <c r="BO261" s="13" t="n">
        <v>36354</v>
      </c>
      <c r="BP261" s="16" t="n">
        <v>-0.00140808632460996</v>
      </c>
      <c r="BQ261" s="16" t="n">
        <v>-0.011807772706227</v>
      </c>
    </row>
    <row r="262" customFormat="false" ht="12.75" hidden="false" customHeight="false" outlineLevel="0" collapsed="false">
      <c r="A262" s="13" t="n">
        <v>36385</v>
      </c>
      <c r="B262" s="1" t="n">
        <v>4.63299989700317</v>
      </c>
      <c r="C262" s="21" t="n">
        <v>2637.80004882813</v>
      </c>
      <c r="D262" s="1" t="n">
        <v>43.84375</v>
      </c>
      <c r="K262" s="13" t="n">
        <v>36385</v>
      </c>
      <c r="L262" s="1" t="n">
        <f aca="false">B261/100/250</f>
        <v>0.000186119995117188</v>
      </c>
      <c r="M262" s="1" t="n">
        <f aca="false">(C262-C261)/C261</f>
        <v>0.0346748842357395</v>
      </c>
      <c r="N262" s="1" t="n">
        <f aca="false">(D262-D261)/D261</f>
        <v>0.0196220930232558</v>
      </c>
      <c r="O262" s="1" t="n">
        <f aca="false">M262-L262</f>
        <v>0.0344887642406223</v>
      </c>
      <c r="P262" s="1" t="n">
        <f aca="false">N262-L262</f>
        <v>0.0194359730281386</v>
      </c>
      <c r="AG262" s="13" t="n">
        <v>36355</v>
      </c>
      <c r="AH262" s="16" t="n">
        <v>0.00303304403536123</v>
      </c>
      <c r="AI262" s="16" t="n">
        <v>-0.0201461392734565</v>
      </c>
      <c r="BO262" s="13" t="n">
        <v>36355</v>
      </c>
      <c r="BP262" s="16" t="n">
        <v>0.00462539287373511</v>
      </c>
      <c r="BQ262" s="16" t="n">
        <v>-0.0217384881118303</v>
      </c>
    </row>
    <row r="263" customFormat="false" ht="12.75" hidden="false" customHeight="false" outlineLevel="0" collapsed="false">
      <c r="A263" s="13" t="n">
        <v>36388</v>
      </c>
      <c r="B263" s="1" t="n">
        <v>4.59700012207031</v>
      </c>
      <c r="C263" s="21" t="n">
        <v>2645.19995117188</v>
      </c>
      <c r="D263" s="1" t="n">
        <v>43.875</v>
      </c>
      <c r="K263" s="13" t="n">
        <v>36388</v>
      </c>
      <c r="L263" s="1" t="n">
        <f aca="false">B262/100/250</f>
        <v>0.000185319995880127</v>
      </c>
      <c r="M263" s="1" t="n">
        <f aca="false">(C263-C262)/C262</f>
        <v>0.00280533103600385</v>
      </c>
      <c r="N263" s="1" t="n">
        <f aca="false">(D263-D262)/D262</f>
        <v>0.000712758374910905</v>
      </c>
      <c r="O263" s="1" t="n">
        <f aca="false">M263-L263</f>
        <v>0.00262001104012372</v>
      </c>
      <c r="P263" s="1" t="n">
        <f aca="false">N263-L263</f>
        <v>0.000527438379030778</v>
      </c>
      <c r="AG263" s="13" t="n">
        <v>36356</v>
      </c>
      <c r="AH263" s="16" t="n">
        <v>0.00158871563866011</v>
      </c>
      <c r="AI263" s="16" t="n">
        <v>-0.00915873834872824</v>
      </c>
      <c r="BO263" s="13" t="n">
        <v>36356</v>
      </c>
      <c r="BP263" s="16" t="n">
        <v>0.00242279172599444</v>
      </c>
      <c r="BQ263" s="16" t="n">
        <v>-0.00999281443606257</v>
      </c>
    </row>
    <row r="264" customFormat="false" ht="12.75" hidden="false" customHeight="false" outlineLevel="0" collapsed="false">
      <c r="A264" s="13" t="n">
        <v>36389</v>
      </c>
      <c r="B264" s="1" t="n">
        <v>4.66699981689453</v>
      </c>
      <c r="C264" s="21" t="n">
        <v>2671.19995117188</v>
      </c>
      <c r="D264" s="1" t="n">
        <v>44.3125</v>
      </c>
      <c r="K264" s="13" t="n">
        <v>36389</v>
      </c>
      <c r="L264" s="1" t="n">
        <f aca="false">B263/100/250</f>
        <v>0.000183880004882813</v>
      </c>
      <c r="M264" s="1" t="n">
        <f aca="false">(C264-C263)/C263</f>
        <v>0.00982912463327451</v>
      </c>
      <c r="N264" s="1" t="n">
        <f aca="false">(D264-D263)/D263</f>
        <v>0.00997150997150997</v>
      </c>
      <c r="O264" s="1" t="n">
        <f aca="false">M264-L264</f>
        <v>0.0096452446283917</v>
      </c>
      <c r="P264" s="1" t="n">
        <f aca="false">N264-L264</f>
        <v>0.00978762996662716</v>
      </c>
      <c r="AG264" s="13" t="n">
        <v>36357</v>
      </c>
      <c r="AH264" s="16" t="n">
        <v>0.00186692822641602</v>
      </c>
      <c r="AI264" s="16" t="n">
        <v>0.0233046964875428</v>
      </c>
      <c r="BO264" s="13" t="n">
        <v>36357</v>
      </c>
      <c r="BP264" s="16" t="n">
        <v>0.00284706598834829</v>
      </c>
      <c r="BQ264" s="16" t="n">
        <v>0.0223245587256105</v>
      </c>
    </row>
    <row r="265" customFormat="false" ht="12.75" hidden="false" customHeight="false" outlineLevel="0" collapsed="false">
      <c r="A265" s="13" t="n">
        <v>36390</v>
      </c>
      <c r="B265" s="1" t="n">
        <v>4.60300016403198</v>
      </c>
      <c r="C265" s="21" t="n">
        <v>2657.69995117188</v>
      </c>
      <c r="D265" s="1" t="n">
        <v>43.6875</v>
      </c>
      <c r="K265" s="13" t="n">
        <v>36390</v>
      </c>
      <c r="L265" s="1" t="n">
        <f aca="false">B264/100/250</f>
        <v>0.000186679992675781</v>
      </c>
      <c r="M265" s="1" t="n">
        <f aca="false">(C265-C264)/C264</f>
        <v>-0.00505390844817793</v>
      </c>
      <c r="N265" s="1" t="n">
        <f aca="false">(D265-D264)/D264</f>
        <v>-0.0141043723554302</v>
      </c>
      <c r="O265" s="1" t="n">
        <f aca="false">M265-L265</f>
        <v>-0.00524058844085371</v>
      </c>
      <c r="P265" s="1" t="n">
        <f aca="false">N265-L265</f>
        <v>-0.014291052348106</v>
      </c>
      <c r="AG265" s="13" t="n">
        <v>36360</v>
      </c>
      <c r="AH265" s="16" t="n">
        <v>-0.00252150341494536</v>
      </c>
      <c r="AI265" s="16" t="n">
        <v>0.0181465034149454</v>
      </c>
      <c r="BO265" s="13" t="n">
        <v>36360</v>
      </c>
      <c r="BP265" s="16" t="n">
        <v>-0.00384529330620087</v>
      </c>
      <c r="BQ265" s="16" t="n">
        <v>0.0194702933062009</v>
      </c>
    </row>
    <row r="266" customFormat="false" ht="12.75" hidden="false" customHeight="false" outlineLevel="0" collapsed="false">
      <c r="A266" s="13" t="n">
        <v>36391</v>
      </c>
      <c r="B266" s="1" t="n">
        <v>4.61399984359741</v>
      </c>
      <c r="C266" s="21" t="n">
        <v>2621.39990234375</v>
      </c>
      <c r="D266" s="1" t="n">
        <v>43.75</v>
      </c>
      <c r="K266" s="13" t="n">
        <v>36391</v>
      </c>
      <c r="L266" s="1" t="n">
        <f aca="false">B265/100/250</f>
        <v>0.000184120006561279</v>
      </c>
      <c r="M266" s="1" t="n">
        <f aca="false">(C266-C265)/C265</f>
        <v>-0.0136584450822295</v>
      </c>
      <c r="N266" s="1" t="n">
        <f aca="false">(D266-D265)/D265</f>
        <v>0.00143061516452074</v>
      </c>
      <c r="O266" s="1" t="n">
        <f aca="false">M266-L266</f>
        <v>-0.0138425650887907</v>
      </c>
      <c r="P266" s="1" t="n">
        <f aca="false">N266-L266</f>
        <v>0.00124649515795946</v>
      </c>
      <c r="AG266" s="13" t="n">
        <v>36361</v>
      </c>
      <c r="AH266" s="16" t="n">
        <v>-0.00732013287879543</v>
      </c>
      <c r="AI266" s="16" t="n">
        <v>0.0102505358091984</v>
      </c>
      <c r="BO266" s="13" t="n">
        <v>36361</v>
      </c>
      <c r="BP266" s="16" t="n">
        <v>-0.0111632043773944</v>
      </c>
      <c r="BQ266" s="16" t="n">
        <v>0.0140936073077973</v>
      </c>
    </row>
    <row r="267" customFormat="false" ht="12.75" hidden="false" customHeight="false" outlineLevel="0" collapsed="false">
      <c r="A267" s="13" t="n">
        <v>36392</v>
      </c>
      <c r="B267" s="1" t="n">
        <v>4.69099998474121</v>
      </c>
      <c r="C267" s="21" t="n">
        <v>2648.30004882813</v>
      </c>
      <c r="D267" s="1" t="n">
        <v>43.9375</v>
      </c>
      <c r="K267" s="13" t="n">
        <v>36392</v>
      </c>
      <c r="L267" s="1" t="n">
        <f aca="false">B266/100/250</f>
        <v>0.000184559993743897</v>
      </c>
      <c r="M267" s="1" t="n">
        <f aca="false">(C267-C266)/C266</f>
        <v>0.0102617484880212</v>
      </c>
      <c r="N267" s="1" t="n">
        <f aca="false">(D267-D266)/D266</f>
        <v>0.00428571428571429</v>
      </c>
      <c r="O267" s="1" t="n">
        <f aca="false">M267-L267</f>
        <v>0.0100771884942773</v>
      </c>
      <c r="P267" s="1" t="n">
        <f aca="false">N267-L267</f>
        <v>0.00410115429197039</v>
      </c>
      <c r="AG267" s="13" t="n">
        <v>36362</v>
      </c>
      <c r="AH267" s="16" t="n">
        <v>0.00228802454940523</v>
      </c>
      <c r="AI267" s="16" t="n">
        <v>-0.00594032549900347</v>
      </c>
      <c r="BO267" s="13" t="n">
        <v>36362</v>
      </c>
      <c r="BP267" s="16" t="n">
        <v>0.0034892379808424</v>
      </c>
      <c r="BQ267" s="16" t="n">
        <v>-0.00714153893044065</v>
      </c>
    </row>
    <row r="268" customFormat="false" ht="12.75" hidden="false" customHeight="false" outlineLevel="0" collapsed="false">
      <c r="A268" s="13" t="n">
        <v>36395</v>
      </c>
      <c r="B268" s="1" t="n">
        <v>4.77400016784668</v>
      </c>
      <c r="C268" s="21" t="n">
        <v>2719.5</v>
      </c>
      <c r="D268" s="1" t="n">
        <v>44.25</v>
      </c>
      <c r="K268" s="13" t="n">
        <v>36395</v>
      </c>
      <c r="L268" s="1" t="n">
        <f aca="false">B267/100/250</f>
        <v>0.000187639999389648</v>
      </c>
      <c r="M268" s="1" t="n">
        <f aca="false">(C268-C267)/C267</f>
        <v>0.0268851526862982</v>
      </c>
      <c r="N268" s="1" t="n">
        <f aca="false">(D268-D267)/D267</f>
        <v>0.00711237553342817</v>
      </c>
      <c r="O268" s="1" t="n">
        <f aca="false">M268-L268</f>
        <v>0.0266975126869085</v>
      </c>
      <c r="P268" s="1" t="n">
        <f aca="false">N268-L268</f>
        <v>0.00692473553403852</v>
      </c>
      <c r="AG268" s="13" t="n">
        <v>36363</v>
      </c>
      <c r="AH268" s="16" t="n">
        <v>-0.00591113667297832</v>
      </c>
      <c r="AI268" s="16" t="n">
        <v>-0.0102178955850862</v>
      </c>
      <c r="BO268" s="13" t="n">
        <v>36363</v>
      </c>
      <c r="BP268" s="16" t="n">
        <v>-0.00901448482913696</v>
      </c>
      <c r="BQ268" s="16" t="n">
        <v>-0.00711454742892755</v>
      </c>
    </row>
    <row r="269" customFormat="false" ht="12.75" hidden="false" customHeight="false" outlineLevel="0" collapsed="false">
      <c r="A269" s="13" t="n">
        <v>36396</v>
      </c>
      <c r="B269" s="1" t="n">
        <v>4.84200000762939</v>
      </c>
      <c r="C269" s="21" t="n">
        <v>2752.30004882813</v>
      </c>
      <c r="D269" s="1" t="n">
        <v>43.875</v>
      </c>
      <c r="K269" s="13" t="n">
        <v>36396</v>
      </c>
      <c r="L269" s="1" t="n">
        <f aca="false">B268/100/250</f>
        <v>0.000190960006713867</v>
      </c>
      <c r="M269" s="1" t="n">
        <f aca="false">(C269-C268)/C268</f>
        <v>0.0120610585872863</v>
      </c>
      <c r="N269" s="1" t="n">
        <f aca="false">(D269-D268)/D268</f>
        <v>-0.00847457627118644</v>
      </c>
      <c r="O269" s="1" t="n">
        <f aca="false">M269-L269</f>
        <v>0.0118700985805724</v>
      </c>
      <c r="P269" s="1" t="n">
        <f aca="false">N269-L269</f>
        <v>-0.00866553627790031</v>
      </c>
      <c r="AG269" s="13" t="n">
        <v>36364</v>
      </c>
      <c r="AH269" s="16" t="n">
        <v>0.000629376463200372</v>
      </c>
      <c r="AI269" s="16" t="n">
        <v>-0.000629376463200372</v>
      </c>
      <c r="BO269" s="13" t="n">
        <v>36364</v>
      </c>
      <c r="BP269" s="16" t="n">
        <v>0.000959799255745688</v>
      </c>
      <c r="BQ269" s="16" t="n">
        <v>-0.000959799255745688</v>
      </c>
    </row>
    <row r="270" customFormat="false" ht="12.75" hidden="false" customHeight="false" outlineLevel="0" collapsed="false">
      <c r="A270" s="13" t="n">
        <v>36397</v>
      </c>
      <c r="B270" s="1" t="n">
        <v>4.77299976348877</v>
      </c>
      <c r="C270" s="21" t="n">
        <v>2805.60009765625</v>
      </c>
      <c r="D270" s="1" t="n">
        <v>43.125</v>
      </c>
      <c r="K270" s="13" t="n">
        <v>36397</v>
      </c>
      <c r="L270" s="1" t="n">
        <f aca="false">B269/100/250</f>
        <v>0.000193680000305176</v>
      </c>
      <c r="M270" s="1" t="n">
        <f aca="false">(C270-C269)/C269</f>
        <v>0.0193656388774978</v>
      </c>
      <c r="N270" s="1" t="n">
        <f aca="false">(D270-D269)/D269</f>
        <v>-0.0170940170940171</v>
      </c>
      <c r="O270" s="1" t="n">
        <f aca="false">M270-L270</f>
        <v>0.0191719588771926</v>
      </c>
      <c r="P270" s="1" t="n">
        <f aca="false">N270-L270</f>
        <v>-0.0172876970943223</v>
      </c>
      <c r="AG270" s="13" t="n">
        <v>36367</v>
      </c>
      <c r="AH270" s="16" t="n">
        <v>-0.00574951188717993</v>
      </c>
      <c r="AI270" s="16" t="n">
        <v>0.00649466837004133</v>
      </c>
      <c r="BO270" s="13" t="n">
        <v>36367</v>
      </c>
      <c r="BP270" s="16" t="n">
        <v>-0.00876800699243724</v>
      </c>
      <c r="BQ270" s="16" t="n">
        <v>0.00951316347529864</v>
      </c>
    </row>
    <row r="271" customFormat="false" ht="12.75" hidden="false" customHeight="false" outlineLevel="0" collapsed="false">
      <c r="A271" s="13" t="n">
        <v>36398</v>
      </c>
      <c r="B271" s="1" t="n">
        <v>4.78299999237061</v>
      </c>
      <c r="C271" s="21" t="n">
        <v>2774.60009765625</v>
      </c>
      <c r="D271" s="1" t="n">
        <v>42.0625</v>
      </c>
      <c r="K271" s="13" t="n">
        <v>36398</v>
      </c>
      <c r="L271" s="1" t="n">
        <f aca="false">B270/100/250</f>
        <v>0.000190919990539551</v>
      </c>
      <c r="M271" s="1" t="n">
        <f aca="false">(C271-C270)/C270</f>
        <v>-0.0110493295270045</v>
      </c>
      <c r="N271" s="1" t="n">
        <f aca="false">(D271-D270)/D270</f>
        <v>-0.0246376811594203</v>
      </c>
      <c r="O271" s="1" t="n">
        <f aca="false">M271-L271</f>
        <v>-0.0112402495175441</v>
      </c>
      <c r="P271" s="1" t="n">
        <f aca="false">N271-L271</f>
        <v>-0.0248286011499598</v>
      </c>
      <c r="AG271" s="13" t="n">
        <v>36368</v>
      </c>
      <c r="AH271" s="16" t="n">
        <v>0.00485413406881682</v>
      </c>
      <c r="AI271" s="16" t="n">
        <v>-0.00634333734506403</v>
      </c>
      <c r="BO271" s="13" t="n">
        <v>36368</v>
      </c>
      <c r="BP271" s="16" t="n">
        <v>0.0074025556069403</v>
      </c>
      <c r="BQ271" s="16" t="n">
        <v>-0.00889175888318751</v>
      </c>
    </row>
    <row r="272" customFormat="false" ht="12.75" hidden="false" customHeight="false" outlineLevel="0" collapsed="false">
      <c r="A272" s="13" t="n">
        <v>36399</v>
      </c>
      <c r="B272" s="1" t="n">
        <v>4.81799983978272</v>
      </c>
      <c r="C272" s="21" t="n">
        <v>2758.89990234375</v>
      </c>
      <c r="D272" s="1" t="n">
        <v>42.375</v>
      </c>
      <c r="K272" s="13" t="n">
        <v>36399</v>
      </c>
      <c r="L272" s="1" t="n">
        <f aca="false">B271/100/250</f>
        <v>0.000191319999694824</v>
      </c>
      <c r="M272" s="1" t="n">
        <f aca="false">(C272-C271)/C271</f>
        <v>-0.00565854348731632</v>
      </c>
      <c r="N272" s="1" t="n">
        <f aca="false">(D272-D271)/D271</f>
        <v>0.00742942050520059</v>
      </c>
      <c r="O272" s="1" t="n">
        <f aca="false">M272-L272</f>
        <v>-0.00584986348701114</v>
      </c>
      <c r="P272" s="1" t="n">
        <f aca="false">N272-L272</f>
        <v>0.00723810050550577</v>
      </c>
      <c r="AG272" s="13" t="n">
        <v>36369</v>
      </c>
      <c r="AH272" s="16" t="n">
        <v>0.00208877781824606</v>
      </c>
      <c r="AI272" s="16" t="n">
        <v>0.000148358647078328</v>
      </c>
      <c r="BO272" s="13" t="n">
        <v>36369</v>
      </c>
      <c r="BP272" s="16" t="n">
        <v>0.00318538666853896</v>
      </c>
      <c r="BQ272" s="16" t="n">
        <v>-0.000948250203214577</v>
      </c>
    </row>
    <row r="273" customFormat="false" ht="12.75" hidden="false" customHeight="false" outlineLevel="0" collapsed="false">
      <c r="A273" s="13" t="n">
        <v>36402</v>
      </c>
      <c r="B273" s="1" t="n">
        <v>4.84700012207031</v>
      </c>
      <c r="C273" s="21" t="n">
        <v>2712.60009765625</v>
      </c>
      <c r="D273" s="1" t="n">
        <v>41.25</v>
      </c>
      <c r="K273" s="13" t="n">
        <v>36402</v>
      </c>
      <c r="L273" s="1" t="n">
        <f aca="false">B272/100/250</f>
        <v>0.000192719993591309</v>
      </c>
      <c r="M273" s="1" t="n">
        <f aca="false">(C273-C272)/C272</f>
        <v>-0.0167819806177699</v>
      </c>
      <c r="N273" s="1" t="n">
        <f aca="false">(D273-D272)/D272</f>
        <v>-0.0265486725663717</v>
      </c>
      <c r="O273" s="1" t="n">
        <f aca="false">M273-L273</f>
        <v>-0.0169747006113612</v>
      </c>
      <c r="P273" s="1" t="n">
        <f aca="false">N273-L273</f>
        <v>-0.026741392559963</v>
      </c>
      <c r="AG273" s="13" t="n">
        <v>36370</v>
      </c>
      <c r="AH273" s="16" t="n">
        <v>-0.00513568337205704</v>
      </c>
      <c r="AI273" s="16" t="n">
        <v>0.00587973099110466</v>
      </c>
      <c r="BO273" s="13" t="n">
        <v>36370</v>
      </c>
      <c r="BP273" s="16" t="n">
        <v>-0.0078319183611996</v>
      </c>
      <c r="BQ273" s="16" t="n">
        <v>0.00857596598024722</v>
      </c>
    </row>
    <row r="274" customFormat="false" ht="12.75" hidden="false" customHeight="false" outlineLevel="0" collapsed="false">
      <c r="A274" s="13" t="n">
        <v>36403</v>
      </c>
      <c r="B274" s="1" t="n">
        <v>4.94999980926514</v>
      </c>
      <c r="C274" s="21" t="n">
        <v>2739.30004882813</v>
      </c>
      <c r="D274" s="1" t="n">
        <v>41.875</v>
      </c>
      <c r="K274" s="13" t="n">
        <v>36403</v>
      </c>
      <c r="L274" s="1" t="n">
        <f aca="false">B273/100/250</f>
        <v>0.000193880004882813</v>
      </c>
      <c r="M274" s="1" t="n">
        <f aca="false">(C274-C273)/C273</f>
        <v>0.00984293674358575</v>
      </c>
      <c r="N274" s="1" t="n">
        <f aca="false">(D274-D273)/D273</f>
        <v>0.0151515151515152</v>
      </c>
      <c r="O274" s="1" t="n">
        <f aca="false">M274-L274</f>
        <v>0.00964905673870294</v>
      </c>
      <c r="P274" s="1" t="n">
        <f aca="false">N274-L274</f>
        <v>0.0149576351466323</v>
      </c>
      <c r="AG274" s="13" t="n">
        <v>36371</v>
      </c>
      <c r="AH274" s="16" t="n">
        <v>-0.000128000093570761</v>
      </c>
      <c r="AI274" s="16" t="n">
        <v>0.0135108997218236</v>
      </c>
      <c r="BO274" s="13" t="n">
        <v>36371</v>
      </c>
      <c r="BP274" s="16" t="n">
        <v>-0.000195200173072698</v>
      </c>
      <c r="BQ274" s="16" t="n">
        <v>0.0135780998013255</v>
      </c>
    </row>
    <row r="275" customFormat="false" ht="12.75" hidden="false" customHeight="false" outlineLevel="0" collapsed="false">
      <c r="A275" s="13" t="n">
        <v>36404</v>
      </c>
      <c r="B275" s="1" t="n">
        <v>4.91900014877319</v>
      </c>
      <c r="C275" s="21" t="n">
        <v>2750.80004882813</v>
      </c>
      <c r="D275" s="1" t="n">
        <v>41.3125</v>
      </c>
      <c r="K275" s="13" t="n">
        <v>36404</v>
      </c>
      <c r="L275" s="1" t="n">
        <f aca="false">B274/100/250</f>
        <v>0.000197999992370605</v>
      </c>
      <c r="M275" s="1" t="n">
        <f aca="false">(C275-C274)/C274</f>
        <v>0.00419815273793016</v>
      </c>
      <c r="N275" s="1" t="n">
        <f aca="false">(D275-D274)/D274</f>
        <v>-0.0134328358208955</v>
      </c>
      <c r="O275" s="1" t="n">
        <f aca="false">M275-L275</f>
        <v>0.00400015274555955</v>
      </c>
      <c r="P275" s="1" t="n">
        <f aca="false">N275-L275</f>
        <v>-0.0136308358132661</v>
      </c>
      <c r="AG275" s="13" t="n">
        <v>36374</v>
      </c>
      <c r="AH275" s="16" t="n">
        <v>-0.0011846309821961</v>
      </c>
      <c r="AI275" s="16" t="n">
        <v>-0.0120215318938127</v>
      </c>
      <c r="BO275" s="13" t="n">
        <v>36374</v>
      </c>
      <c r="BP275" s="16" t="n">
        <v>-0.0018065625289885</v>
      </c>
      <c r="BQ275" s="16" t="n">
        <v>-0.0113996003470203</v>
      </c>
    </row>
    <row r="276" customFormat="false" ht="12.75" hidden="false" customHeight="false" outlineLevel="0" collapsed="false">
      <c r="A276" s="13" t="n">
        <v>36405</v>
      </c>
      <c r="B276" s="1" t="n">
        <v>4.78800010681152</v>
      </c>
      <c r="C276" s="21" t="n">
        <v>2734.19995117188</v>
      </c>
      <c r="D276" s="1" t="n">
        <v>40.1875</v>
      </c>
      <c r="K276" s="13" t="n">
        <v>36405</v>
      </c>
      <c r="L276" s="1" t="n">
        <f aca="false">B275/100/250</f>
        <v>0.000196760005950928</v>
      </c>
      <c r="M276" s="1" t="n">
        <f aca="false">(C276-C275)/C275</f>
        <v>-0.00603464350792121</v>
      </c>
      <c r="N276" s="1" t="n">
        <f aca="false">(D276-D275)/D275</f>
        <v>-0.027231467473525</v>
      </c>
      <c r="O276" s="1" t="n">
        <f aca="false">M276-L276</f>
        <v>-0.00623140351387214</v>
      </c>
      <c r="P276" s="1" t="n">
        <f aca="false">N276-L276</f>
        <v>-0.0274282274794759</v>
      </c>
      <c r="AG276" s="13" t="n">
        <v>36375</v>
      </c>
      <c r="AH276" s="16" t="n">
        <v>-0.00287369504158466</v>
      </c>
      <c r="AI276" s="16" t="n">
        <v>0.00510417831296012</v>
      </c>
      <c r="BO276" s="13" t="n">
        <v>36375</v>
      </c>
      <c r="BP276" s="16" t="n">
        <v>-0.00438238562040875</v>
      </c>
      <c r="BQ276" s="16" t="n">
        <v>0.00661286889178421</v>
      </c>
    </row>
    <row r="277" customFormat="false" ht="12.75" hidden="false" customHeight="false" outlineLevel="0" collapsed="false">
      <c r="A277" s="13" t="n">
        <v>36406</v>
      </c>
      <c r="B277" s="1" t="n">
        <v>4.77400016784668</v>
      </c>
      <c r="C277" s="21" t="n">
        <v>2843.10009765625</v>
      </c>
      <c r="D277" s="1" t="n">
        <v>41.5</v>
      </c>
      <c r="K277" s="13" t="n">
        <v>36406</v>
      </c>
      <c r="L277" s="1" t="n">
        <f aca="false">B276/100/250</f>
        <v>0.000191520004272461</v>
      </c>
      <c r="M277" s="1" t="n">
        <f aca="false">(C277-C276)/C276</f>
        <v>0.0398288890458434</v>
      </c>
      <c r="N277" s="1" t="n">
        <f aca="false">(D277-D276)/D276</f>
        <v>0.0326594090202177</v>
      </c>
      <c r="O277" s="1" t="n">
        <f aca="false">M277-L277</f>
        <v>0.0396373690415709</v>
      </c>
      <c r="P277" s="1" t="n">
        <f aca="false">N277-L277</f>
        <v>0.0324678890159453</v>
      </c>
      <c r="AG277" s="13" t="n">
        <v>36376</v>
      </c>
      <c r="AH277" s="16" t="n">
        <v>-0.00390890286704791</v>
      </c>
      <c r="AI277" s="16" t="n">
        <v>0.00984362096793812</v>
      </c>
      <c r="BO277" s="13" t="n">
        <v>36376</v>
      </c>
      <c r="BP277" s="16" t="n">
        <v>-0.0059610777999182</v>
      </c>
      <c r="BQ277" s="16" t="n">
        <v>0.0118957959008084</v>
      </c>
    </row>
    <row r="278" customFormat="false" ht="12.75" hidden="false" customHeight="false" outlineLevel="0" collapsed="false">
      <c r="A278" s="13" t="n">
        <v>36410</v>
      </c>
      <c r="B278" s="1" t="n">
        <v>4.6729998588562</v>
      </c>
      <c r="C278" s="21" t="n">
        <v>2837.19995117188</v>
      </c>
      <c r="D278" s="1" t="n">
        <v>41.375</v>
      </c>
      <c r="K278" s="13" t="n">
        <v>36410</v>
      </c>
      <c r="L278" s="1" t="n">
        <f aca="false">B277/100/250</f>
        <v>0.000190960006713867</v>
      </c>
      <c r="M278" s="1" t="n">
        <f aca="false">(C278-C277)/C277</f>
        <v>-0.00207525105754766</v>
      </c>
      <c r="N278" s="1" t="n">
        <f aca="false">(D278-D277)/D277</f>
        <v>-0.00301204819277108</v>
      </c>
      <c r="O278" s="1" t="n">
        <f aca="false">M278-L278</f>
        <v>-0.00226621106426153</v>
      </c>
      <c r="P278" s="1" t="n">
        <f aca="false">N278-L278</f>
        <v>-0.00320300819948495</v>
      </c>
      <c r="AG278" s="13" t="n">
        <v>36377</v>
      </c>
      <c r="AH278" s="16" t="n">
        <v>0.00214513454217129</v>
      </c>
      <c r="AI278" s="16" t="n">
        <v>0.00596695985310895</v>
      </c>
      <c r="BO278" s="13" t="n">
        <v>36377</v>
      </c>
      <c r="BP278" s="16" t="n">
        <v>0.00327133068589965</v>
      </c>
      <c r="BQ278" s="16" t="n">
        <v>0.00484076370938059</v>
      </c>
    </row>
    <row r="279" customFormat="false" ht="12.75" hidden="false" customHeight="false" outlineLevel="0" collapsed="false">
      <c r="A279" s="13" t="n">
        <v>36411</v>
      </c>
      <c r="B279" s="1" t="n">
        <v>4.66699981689453</v>
      </c>
      <c r="C279" s="21" t="n">
        <v>2808.69995117188</v>
      </c>
      <c r="D279" s="1" t="n">
        <v>40.4375</v>
      </c>
      <c r="K279" s="13" t="n">
        <v>36411</v>
      </c>
      <c r="L279" s="1" t="n">
        <f aca="false">B278/100/250</f>
        <v>0.000186919994354248</v>
      </c>
      <c r="M279" s="1" t="n">
        <f aca="false">(C279-C278)/C278</f>
        <v>-0.0100451150748922</v>
      </c>
      <c r="N279" s="1" t="n">
        <f aca="false">(D279-D278)/D278</f>
        <v>-0.0226586102719033</v>
      </c>
      <c r="O279" s="1" t="n">
        <f aca="false">M279-L279</f>
        <v>-0.0102320350692464</v>
      </c>
      <c r="P279" s="1" t="n">
        <f aca="false">N279-L279</f>
        <v>-0.0228455302662576</v>
      </c>
      <c r="AG279" s="13" t="n">
        <v>36378</v>
      </c>
      <c r="AH279" s="16" t="n">
        <v>-0.00147333498286424</v>
      </c>
      <c r="AI279" s="16" t="n">
        <v>0.0175669706814743</v>
      </c>
      <c r="BO279" s="13" t="n">
        <v>36378</v>
      </c>
      <c r="BP279" s="16" t="n">
        <v>-0.00224683619852333</v>
      </c>
      <c r="BQ279" s="16" t="n">
        <v>0.0183404718971334</v>
      </c>
    </row>
    <row r="280" customFormat="false" ht="12.75" hidden="false" customHeight="false" outlineLevel="0" collapsed="false">
      <c r="A280" s="13" t="n">
        <v>36412</v>
      </c>
      <c r="B280" s="1" t="n">
        <v>4.65799999237061</v>
      </c>
      <c r="C280" s="21" t="n">
        <v>2852</v>
      </c>
      <c r="D280" s="1" t="n">
        <v>42.25</v>
      </c>
      <c r="K280" s="13" t="n">
        <v>36412</v>
      </c>
      <c r="L280" s="1" t="n">
        <f aca="false">B279/100/250</f>
        <v>0.000186679992675781</v>
      </c>
      <c r="M280" s="1" t="n">
        <f aca="false">(C280-C279)/C279</f>
        <v>0.0154164024569655</v>
      </c>
      <c r="N280" s="1" t="n">
        <f aca="false">(D280-D279)/D279</f>
        <v>0.044822256568779</v>
      </c>
      <c r="O280" s="1" t="n">
        <f aca="false">M280-L280</f>
        <v>0.0152297224642897</v>
      </c>
      <c r="P280" s="1" t="n">
        <f aca="false">N280-L280</f>
        <v>0.0446355765761032</v>
      </c>
      <c r="AG280" s="13" t="n">
        <v>36381</v>
      </c>
      <c r="AH280" s="16" t="n">
        <v>-0.00240371714216254</v>
      </c>
      <c r="AI280" s="16" t="n">
        <v>0.0175225076389228</v>
      </c>
      <c r="BO280" s="13" t="n">
        <v>36381</v>
      </c>
      <c r="BP280" s="16" t="n">
        <v>-0.00366566921225375</v>
      </c>
      <c r="BQ280" s="16" t="n">
        <v>0.018784459709014</v>
      </c>
    </row>
    <row r="281" customFormat="false" ht="12.75" hidden="false" customHeight="false" outlineLevel="0" collapsed="false">
      <c r="A281" s="13" t="n">
        <v>36413</v>
      </c>
      <c r="B281" s="1" t="n">
        <v>4.61299991607666</v>
      </c>
      <c r="C281" s="21" t="n">
        <v>2887</v>
      </c>
      <c r="D281" s="1" t="n">
        <v>42.8125</v>
      </c>
      <c r="K281" s="13" t="n">
        <v>36413</v>
      </c>
      <c r="L281" s="1" t="n">
        <f aca="false">B280/100/250</f>
        <v>0.000186319999694824</v>
      </c>
      <c r="M281" s="1" t="n">
        <f aca="false">(C281-C280)/C280</f>
        <v>0.0122720897615708</v>
      </c>
      <c r="N281" s="1" t="n">
        <f aca="false">(D281-D280)/D280</f>
        <v>0.0133136094674556</v>
      </c>
      <c r="O281" s="1" t="n">
        <f aca="false">M281-L281</f>
        <v>0.012085769761876</v>
      </c>
      <c r="P281" s="1" t="n">
        <f aca="false">N281-L281</f>
        <v>0.0131272894677608</v>
      </c>
      <c r="AG281" s="13" t="n">
        <v>36382</v>
      </c>
      <c r="AH281" s="16" t="n">
        <v>-0.00241460645804038</v>
      </c>
      <c r="AI281" s="16" t="n">
        <v>0.00737914546513258</v>
      </c>
      <c r="BO281" s="13" t="n">
        <v>36382</v>
      </c>
      <c r="BP281" s="16" t="n">
        <v>-0.00368227542155174</v>
      </c>
      <c r="BQ281" s="16" t="n">
        <v>0.00864681442864394</v>
      </c>
    </row>
    <row r="282" customFormat="false" ht="12.75" hidden="false" customHeight="false" outlineLevel="0" collapsed="false">
      <c r="A282" s="13" t="n">
        <v>36416</v>
      </c>
      <c r="B282" s="1" t="n">
        <v>4.63800001144409</v>
      </c>
      <c r="C282" s="21" t="n">
        <v>2844.69995117188</v>
      </c>
      <c r="D282" s="1" t="n">
        <v>41.9375</v>
      </c>
      <c r="K282" s="13" t="n">
        <v>36416</v>
      </c>
      <c r="L282" s="1" t="n">
        <f aca="false">B281/100/250</f>
        <v>0.000184519996643066</v>
      </c>
      <c r="M282" s="1" t="n">
        <f aca="false">(C282-C281)/C281</f>
        <v>-0.0146519046858763</v>
      </c>
      <c r="N282" s="1" t="n">
        <f aca="false">(D282-D281)/D281</f>
        <v>-0.0204379562043796</v>
      </c>
      <c r="O282" s="1" t="n">
        <f aca="false">M282-L282</f>
        <v>-0.0148364246825194</v>
      </c>
      <c r="P282" s="1" t="n">
        <f aca="false">N282-L282</f>
        <v>-0.0206224762010226</v>
      </c>
      <c r="AG282" s="13" t="n">
        <v>36383</v>
      </c>
      <c r="AH282" s="16" t="n">
        <v>0.00634382776630221</v>
      </c>
      <c r="AI282" s="16" t="n">
        <v>-0.0123425024807076</v>
      </c>
      <c r="BO282" s="13" t="n">
        <v>36383</v>
      </c>
      <c r="BP282" s="16" t="n">
        <v>0.00967433884914319</v>
      </c>
      <c r="BQ282" s="16" t="n">
        <v>-0.0156730135635486</v>
      </c>
    </row>
    <row r="283" customFormat="false" ht="12.75" hidden="false" customHeight="false" outlineLevel="0" collapsed="false">
      <c r="A283" s="13" t="n">
        <v>36417</v>
      </c>
      <c r="B283" s="1" t="n">
        <v>4.67700004577637</v>
      </c>
      <c r="C283" s="21" t="n">
        <v>2868.19995117188</v>
      </c>
      <c r="D283" s="1" t="n">
        <v>41.9375</v>
      </c>
      <c r="K283" s="13" t="n">
        <v>36417</v>
      </c>
      <c r="L283" s="1" t="n">
        <f aca="false">B282/100/250</f>
        <v>0.000185520000457764</v>
      </c>
      <c r="M283" s="1" t="n">
        <f aca="false">(C283-C282)/C282</f>
        <v>0.00826097669468415</v>
      </c>
      <c r="N283" s="1" t="n">
        <f aca="false">(D283-D282)/D282</f>
        <v>0</v>
      </c>
      <c r="O283" s="1" t="n">
        <f aca="false">M283-L283</f>
        <v>0.00807545669422639</v>
      </c>
      <c r="P283" s="1" t="n">
        <f aca="false">N283-L283</f>
        <v>-0.000185520000457764</v>
      </c>
      <c r="AG283" s="13" t="n">
        <v>36384</v>
      </c>
      <c r="AH283" s="16" t="n">
        <v>-0.00127623015519704</v>
      </c>
      <c r="AI283" s="16" t="n">
        <v>-0.0217978775809414</v>
      </c>
      <c r="BO283" s="13" t="n">
        <v>36384</v>
      </c>
      <c r="BP283" s="16" t="n">
        <v>-0.00194625128955346</v>
      </c>
      <c r="BQ283" s="16" t="n">
        <v>-0.021127856446585</v>
      </c>
    </row>
    <row r="284" customFormat="false" ht="12.75" hidden="false" customHeight="false" outlineLevel="0" collapsed="false">
      <c r="A284" s="13" t="n">
        <v>36418</v>
      </c>
      <c r="B284" s="1" t="n">
        <v>4.60699987411499</v>
      </c>
      <c r="C284" s="21" t="n">
        <v>2814.10009765625</v>
      </c>
      <c r="D284" s="1" t="n">
        <v>41.625</v>
      </c>
      <c r="K284" s="13" t="n">
        <v>36418</v>
      </c>
      <c r="L284" s="1" t="n">
        <f aca="false">B283/100/250</f>
        <v>0.000187080001831055</v>
      </c>
      <c r="M284" s="1" t="n">
        <f aca="false">(C284-C283)/C283</f>
        <v>-0.0188619532935705</v>
      </c>
      <c r="N284" s="1" t="n">
        <f aca="false">(D284-D283)/D283</f>
        <v>-0.00745156482861401</v>
      </c>
      <c r="O284" s="1" t="n">
        <f aca="false">M284-L284</f>
        <v>-0.0190490332954015</v>
      </c>
      <c r="P284" s="1" t="n">
        <f aca="false">N284-L284</f>
        <v>-0.00763864483044506</v>
      </c>
      <c r="AG284" s="13" t="n">
        <v>36385</v>
      </c>
      <c r="AH284" s="16" t="n">
        <v>0.00732289395012799</v>
      </c>
      <c r="AI284" s="16" t="n">
        <v>0.0122991990731278</v>
      </c>
      <c r="BO284" s="13" t="n">
        <v>36385</v>
      </c>
      <c r="BP284" s="16" t="n">
        <v>0.0111674150118318</v>
      </c>
      <c r="BQ284" s="16" t="n">
        <v>0.008454678011424</v>
      </c>
    </row>
    <row r="285" customFormat="false" ht="12.75" hidden="false" customHeight="false" outlineLevel="0" collapsed="false">
      <c r="A285" s="13" t="n">
        <v>36419</v>
      </c>
      <c r="B285" s="1" t="n">
        <v>4.55700016021729</v>
      </c>
      <c r="C285" s="21" t="n">
        <v>2806.69995117188</v>
      </c>
      <c r="D285" s="1" t="n">
        <v>41.6875</v>
      </c>
      <c r="K285" s="13" t="n">
        <v>36419</v>
      </c>
      <c r="L285" s="1" t="n">
        <f aca="false">B284/100/250</f>
        <v>0.0001842799949646</v>
      </c>
      <c r="M285" s="1" t="n">
        <f aca="false">(C285-C284)/C284</f>
        <v>-0.00262966711473351</v>
      </c>
      <c r="N285" s="1" t="n">
        <f aca="false">(D285-D284)/D284</f>
        <v>0.0015015015015015</v>
      </c>
      <c r="O285" s="1" t="n">
        <f aca="false">M285-L285</f>
        <v>-0.00281394710969811</v>
      </c>
      <c r="P285" s="1" t="n">
        <f aca="false">N285-L285</f>
        <v>0.0013172215065369</v>
      </c>
      <c r="AG285" s="13" t="n">
        <v>36388</v>
      </c>
      <c r="AH285" s="16" t="n">
        <v>0.000592450187634225</v>
      </c>
      <c r="AI285" s="16" t="n">
        <v>0.000120308187276681</v>
      </c>
      <c r="BO285" s="13" t="n">
        <v>36388</v>
      </c>
      <c r="BP285" s="16" t="n">
        <v>0.000903486676743882</v>
      </c>
      <c r="BQ285" s="16" t="n">
        <v>-0.000190728301832977</v>
      </c>
    </row>
    <row r="286" customFormat="false" ht="12.75" hidden="false" customHeight="false" outlineLevel="0" collapsed="false">
      <c r="A286" s="13" t="n">
        <v>36420</v>
      </c>
      <c r="B286" s="1" t="n">
        <v>4.54199981689453</v>
      </c>
      <c r="C286" s="21" t="n">
        <v>2869.60009765625</v>
      </c>
      <c r="D286" s="1" t="n">
        <v>42.25</v>
      </c>
      <c r="K286" s="13" t="n">
        <v>36420</v>
      </c>
      <c r="L286" s="1" t="n">
        <f aca="false">B285/100/250</f>
        <v>0.000182280006408691</v>
      </c>
      <c r="M286" s="1" t="n">
        <f aca="false">(C286-C285)/C285</f>
        <v>0.0224107127867774</v>
      </c>
      <c r="N286" s="1" t="n">
        <f aca="false">(D286-D285)/D285</f>
        <v>0.0134932533733133</v>
      </c>
      <c r="O286" s="1" t="n">
        <f aca="false">M286-L286</f>
        <v>0.0222284327803687</v>
      </c>
      <c r="P286" s="1" t="n">
        <f aca="false">N286-L286</f>
        <v>0.0133109733669047</v>
      </c>
      <c r="AG286" s="13" t="n">
        <v>36389</v>
      </c>
      <c r="AH286" s="16" t="n">
        <v>0.00207578594416394</v>
      </c>
      <c r="AI286" s="16" t="n">
        <v>0.00789572402734603</v>
      </c>
      <c r="BO286" s="13" t="n">
        <v>36389</v>
      </c>
      <c r="BP286" s="16" t="n">
        <v>0.00316557405748048</v>
      </c>
      <c r="BQ286" s="16" t="n">
        <v>0.00680593591402949</v>
      </c>
    </row>
    <row r="287" customFormat="false" ht="12.75" hidden="false" customHeight="false" outlineLevel="0" collapsed="false">
      <c r="A287" s="13" t="n">
        <v>36423</v>
      </c>
      <c r="B287" s="1" t="n">
        <v>4.55599975585938</v>
      </c>
      <c r="C287" s="21" t="n">
        <v>2886.10009765625</v>
      </c>
      <c r="D287" s="1" t="n">
        <v>41.25</v>
      </c>
      <c r="K287" s="13" t="n">
        <v>36423</v>
      </c>
      <c r="L287" s="1" t="n">
        <f aca="false">B286/100/250</f>
        <v>0.000181679992675781</v>
      </c>
      <c r="M287" s="1" t="n">
        <f aca="false">(C287-C286)/C286</f>
        <v>0.00574993010819745</v>
      </c>
      <c r="N287" s="1" t="n">
        <f aca="false">(D287-D286)/D286</f>
        <v>-0.0236686390532544</v>
      </c>
      <c r="O287" s="1" t="n">
        <f aca="false">M287-L287</f>
        <v>0.00556825011552166</v>
      </c>
      <c r="P287" s="1" t="n">
        <f aca="false">N287-L287</f>
        <v>-0.0238503190459302</v>
      </c>
      <c r="AG287" s="13" t="n">
        <v>36390</v>
      </c>
      <c r="AH287" s="16" t="n">
        <v>-0.00106732110042684</v>
      </c>
      <c r="AI287" s="16" t="n">
        <v>-0.0130370512550033</v>
      </c>
      <c r="BO287" s="13" t="n">
        <v>36390</v>
      </c>
      <c r="BP287" s="16" t="n">
        <v>-0.00162766493145012</v>
      </c>
      <c r="BQ287" s="16" t="n">
        <v>-0.0124767074239801</v>
      </c>
    </row>
    <row r="288" customFormat="false" ht="12.75" hidden="false" customHeight="false" outlineLevel="0" collapsed="false">
      <c r="A288" s="13" t="n">
        <v>36424</v>
      </c>
      <c r="B288" s="1" t="n">
        <v>4.65100002288818</v>
      </c>
      <c r="C288" s="21" t="n">
        <v>2821.10009765625</v>
      </c>
      <c r="D288" s="1" t="n">
        <v>39.5</v>
      </c>
      <c r="K288" s="13" t="n">
        <v>36424</v>
      </c>
      <c r="L288" s="1" t="n">
        <f aca="false">B287/100/250</f>
        <v>0.000182239990234375</v>
      </c>
      <c r="M288" s="1" t="n">
        <f aca="false">(C288-C287)/C287</f>
        <v>-0.0225217413813143</v>
      </c>
      <c r="N288" s="1" t="n">
        <f aca="false">(D288-D287)/D287</f>
        <v>-0.0424242424242424</v>
      </c>
      <c r="O288" s="1" t="n">
        <f aca="false">M288-L288</f>
        <v>-0.0227039813715487</v>
      </c>
      <c r="P288" s="1" t="n">
        <f aca="false">N288-L288</f>
        <v>-0.0426064824144768</v>
      </c>
      <c r="AG288" s="13" t="n">
        <v>36391</v>
      </c>
      <c r="AH288" s="16" t="n">
        <v>-0.0028844896548414</v>
      </c>
      <c r="AI288" s="16" t="n">
        <v>0.00431510481936214</v>
      </c>
      <c r="BO288" s="13" t="n">
        <v>36391</v>
      </c>
      <c r="BP288" s="16" t="n">
        <v>-0.00439884740818709</v>
      </c>
      <c r="BQ288" s="16" t="n">
        <v>0.00582946257270783</v>
      </c>
    </row>
    <row r="289" customFormat="false" ht="12.75" hidden="false" customHeight="false" outlineLevel="0" collapsed="false">
      <c r="A289" s="13" t="n">
        <v>36425</v>
      </c>
      <c r="B289" s="1" t="n">
        <v>4.67799997329712</v>
      </c>
      <c r="C289" s="21" t="n">
        <v>2858.10009765625</v>
      </c>
      <c r="D289" s="1" t="n">
        <v>39.5</v>
      </c>
      <c r="K289" s="13" t="n">
        <v>36425</v>
      </c>
      <c r="L289" s="1" t="n">
        <f aca="false">B288/100/250</f>
        <v>0.000186040000915527</v>
      </c>
      <c r="M289" s="1" t="n">
        <f aca="false">(C289-C288)/C288</f>
        <v>0.0131154509656497</v>
      </c>
      <c r="N289" s="1" t="n">
        <f aca="false">(D289-D288)/D288</f>
        <v>0</v>
      </c>
      <c r="O289" s="1" t="n">
        <f aca="false">M289-L289</f>
        <v>0.0129294109647341</v>
      </c>
      <c r="P289" s="1" t="n">
        <f aca="false">N289-L289</f>
        <v>-0.000186040000915527</v>
      </c>
      <c r="AG289" s="13" t="n">
        <v>36392</v>
      </c>
      <c r="AH289" s="16" t="n">
        <v>0.00216715059262442</v>
      </c>
      <c r="AI289" s="16" t="n">
        <v>0.00211856369308987</v>
      </c>
      <c r="BO289" s="13" t="n">
        <v>36392</v>
      </c>
      <c r="BP289" s="16" t="n">
        <v>0.00330490516806557</v>
      </c>
      <c r="BQ289" s="16" t="n">
        <v>0.000980809117648712</v>
      </c>
    </row>
    <row r="290" customFormat="false" ht="12.75" hidden="false" customHeight="false" outlineLevel="0" collapsed="false">
      <c r="A290" s="13" t="n">
        <v>36426</v>
      </c>
      <c r="B290" s="1" t="n">
        <v>4.6729998588562</v>
      </c>
      <c r="C290" s="21" t="n">
        <v>2749.80004882813</v>
      </c>
      <c r="D290" s="1" t="n">
        <v>39</v>
      </c>
      <c r="K290" s="13" t="n">
        <v>36426</v>
      </c>
      <c r="L290" s="1" t="n">
        <f aca="false">B289/100/250</f>
        <v>0.000187119998931885</v>
      </c>
      <c r="M290" s="1" t="n">
        <f aca="false">(C290-C289)/C289</f>
        <v>-0.0378923218668706</v>
      </c>
      <c r="N290" s="1" t="n">
        <f aca="false">(D290-D289)/D289</f>
        <v>-0.0126582278481013</v>
      </c>
      <c r="O290" s="1" t="n">
        <f aca="false">M290-L290</f>
        <v>-0.0380794418658025</v>
      </c>
      <c r="P290" s="1" t="n">
        <f aca="false">N290-L290</f>
        <v>-0.0128453478470332</v>
      </c>
      <c r="AG290" s="13" t="n">
        <v>36395</v>
      </c>
      <c r="AH290" s="16" t="n">
        <v>0.00567780185266887</v>
      </c>
      <c r="AI290" s="16" t="n">
        <v>0.0014345736807593</v>
      </c>
      <c r="BO290" s="13" t="n">
        <v>36395</v>
      </c>
      <c r="BP290" s="16" t="n">
        <v>0.00865864917278948</v>
      </c>
      <c r="BQ290" s="16" t="n">
        <v>-0.00154627363936132</v>
      </c>
    </row>
    <row r="291" customFormat="false" ht="12.75" hidden="false" customHeight="false" outlineLevel="0" collapsed="false">
      <c r="A291" s="13" t="n">
        <v>36427</v>
      </c>
      <c r="B291" s="1" t="n">
        <v>4.65299987792969</v>
      </c>
      <c r="C291" s="21" t="n">
        <v>2740.39990234375</v>
      </c>
      <c r="D291" s="1" t="n">
        <v>39.8125</v>
      </c>
      <c r="K291" s="13" t="n">
        <v>36427</v>
      </c>
      <c r="L291" s="1" t="n">
        <f aca="false">B290/100/250</f>
        <v>0.000186919994354248</v>
      </c>
      <c r="M291" s="1" t="n">
        <f aca="false">(C291-C290)/C290</f>
        <v>-0.00341848364152188</v>
      </c>
      <c r="N291" s="1" t="n">
        <f aca="false">(D291-D290)/D290</f>
        <v>0.0208333333333333</v>
      </c>
      <c r="O291" s="1" t="n">
        <f aca="false">M291-L291</f>
        <v>-0.00360540363587612</v>
      </c>
      <c r="P291" s="1" t="n">
        <f aca="false">N291-L291</f>
        <v>0.0206464133389791</v>
      </c>
      <c r="AG291" s="13" t="n">
        <v>36396</v>
      </c>
      <c r="AH291" s="16" t="n">
        <v>0.00254714197055471</v>
      </c>
      <c r="AI291" s="16" t="n">
        <v>-0.0110217182417412</v>
      </c>
      <c r="BO291" s="13" t="n">
        <v>36396</v>
      </c>
      <c r="BP291" s="16" t="n">
        <v>0.00388439210958973</v>
      </c>
      <c r="BQ291" s="16" t="n">
        <v>-0.0123589683807762</v>
      </c>
    </row>
    <row r="292" customFormat="false" ht="12.75" hidden="false" customHeight="false" outlineLevel="0" collapsed="false">
      <c r="A292" s="13" t="n">
        <v>36430</v>
      </c>
      <c r="B292" s="1" t="n">
        <v>4.67799997329712</v>
      </c>
      <c r="C292" s="21" t="n">
        <v>2761.69995117188</v>
      </c>
      <c r="D292" s="1" t="n">
        <v>38.875</v>
      </c>
      <c r="K292" s="13" t="n">
        <v>36430</v>
      </c>
      <c r="L292" s="1" t="n">
        <f aca="false">B291/100/250</f>
        <v>0.000186119995117188</v>
      </c>
      <c r="M292" s="1" t="n">
        <f aca="false">(C292-C291)/C291</f>
        <v>0.00777260603823112</v>
      </c>
      <c r="N292" s="1" t="n">
        <f aca="false">(D292-D291)/D291</f>
        <v>-0.0235478806907378</v>
      </c>
      <c r="O292" s="1" t="n">
        <f aca="false">M292-L292</f>
        <v>0.00758648604311393</v>
      </c>
      <c r="P292" s="1" t="n">
        <f aca="false">N292-L292</f>
        <v>-0.023734000685855</v>
      </c>
      <c r="AG292" s="13" t="n">
        <v>36397</v>
      </c>
      <c r="AH292" s="16" t="n">
        <v>0.00408977630068699</v>
      </c>
      <c r="AI292" s="16" t="n">
        <v>-0.0211837933947041</v>
      </c>
      <c r="BO292" s="13" t="n">
        <v>36397</v>
      </c>
      <c r="BP292" s="16" t="n">
        <v>0.0062369098291431</v>
      </c>
      <c r="BQ292" s="16" t="n">
        <v>-0.0233309269231602</v>
      </c>
    </row>
    <row r="293" customFormat="false" ht="12.75" hidden="false" customHeight="false" outlineLevel="0" collapsed="false">
      <c r="A293" s="13" t="n">
        <v>36431</v>
      </c>
      <c r="B293" s="1" t="n">
        <v>4.71700000762939</v>
      </c>
      <c r="C293" s="21" t="n">
        <v>2756.19995117188</v>
      </c>
      <c r="D293" s="1" t="n">
        <v>39.25</v>
      </c>
      <c r="K293" s="13" t="n">
        <v>36431</v>
      </c>
      <c r="L293" s="1" t="n">
        <f aca="false">B292/100/250</f>
        <v>0.000187119998931885</v>
      </c>
      <c r="M293" s="1" t="n">
        <f aca="false">(C293-C292)/C292</f>
        <v>-0.00199152699324421</v>
      </c>
      <c r="N293" s="1" t="n">
        <f aca="false">(D293-D292)/D292</f>
        <v>0.00964630225080386</v>
      </c>
      <c r="O293" s="1" t="n">
        <f aca="false">M293-L293</f>
        <v>-0.00217864699217609</v>
      </c>
      <c r="P293" s="1" t="n">
        <f aca="false">N293-L293</f>
        <v>0.00945918225187198</v>
      </c>
      <c r="AG293" s="13" t="n">
        <v>36398</v>
      </c>
      <c r="AH293" s="16" t="n">
        <v>-0.00233347767785407</v>
      </c>
      <c r="AI293" s="16" t="n">
        <v>-0.0223042034815662</v>
      </c>
      <c r="BO293" s="13" t="n">
        <v>36398</v>
      </c>
      <c r="BP293" s="16" t="n">
        <v>-0.00355855401251394</v>
      </c>
      <c r="BQ293" s="16" t="n">
        <v>-0.0210791271469064</v>
      </c>
    </row>
    <row r="294" customFormat="false" ht="12.75" hidden="false" customHeight="false" outlineLevel="0" collapsed="false">
      <c r="A294" s="13" t="n">
        <v>36432</v>
      </c>
      <c r="B294" s="1" t="n">
        <v>4.69199991226196</v>
      </c>
      <c r="C294" s="21" t="n">
        <v>2730.19995117188</v>
      </c>
      <c r="D294" s="1" t="n">
        <v>39.5</v>
      </c>
      <c r="K294" s="13" t="n">
        <v>36432</v>
      </c>
      <c r="L294" s="1" t="n">
        <f aca="false">B293/100/250</f>
        <v>0.000188680000305176</v>
      </c>
      <c r="M294" s="1" t="n">
        <f aca="false">(C294-C293)/C293</f>
        <v>-0.0094332778683003</v>
      </c>
      <c r="N294" s="1" t="n">
        <f aca="false">(D294-D293)/D293</f>
        <v>0.00636942675159236</v>
      </c>
      <c r="O294" s="1" t="n">
        <f aca="false">M294-L294</f>
        <v>-0.00962195786860547</v>
      </c>
      <c r="P294" s="1" t="n">
        <f aca="false">N294-L294</f>
        <v>0.00618074675128718</v>
      </c>
      <c r="AG294" s="13" t="n">
        <v>36399</v>
      </c>
      <c r="AH294" s="16" t="n">
        <v>-0.00119501232038998</v>
      </c>
      <c r="AI294" s="16" t="n">
        <v>0.00862443282559057</v>
      </c>
      <c r="BO294" s="13" t="n">
        <v>36399</v>
      </c>
      <c r="BP294" s="16" t="n">
        <v>-0.00182239407219788</v>
      </c>
      <c r="BQ294" s="16" t="n">
        <v>0.00925181457739848</v>
      </c>
    </row>
    <row r="295" customFormat="false" ht="12.75" hidden="false" customHeight="false" outlineLevel="0" collapsed="false">
      <c r="A295" s="13" t="n">
        <v>36433</v>
      </c>
      <c r="B295" s="1" t="n">
        <v>4.72300004959106</v>
      </c>
      <c r="C295" s="21" t="n">
        <v>2746.10009765625</v>
      </c>
      <c r="D295" s="1" t="n">
        <v>41.0625</v>
      </c>
      <c r="K295" s="13" t="n">
        <v>36433</v>
      </c>
      <c r="L295" s="1" t="n">
        <f aca="false">B294/100/250</f>
        <v>0.000187679996490479</v>
      </c>
      <c r="M295" s="1" t="n">
        <f aca="false">(C295-C294)/C294</f>
        <v>0.00582380293338963</v>
      </c>
      <c r="N295" s="1" t="n">
        <f aca="false">(D295-D294)/D294</f>
        <v>0.0395569620253165</v>
      </c>
      <c r="O295" s="1" t="n">
        <f aca="false">M295-L295</f>
        <v>0.00563612293689916</v>
      </c>
      <c r="P295" s="1" t="n">
        <f aca="false">N295-L295</f>
        <v>0.039369282028826</v>
      </c>
      <c r="AG295" s="13" t="n">
        <v>36402</v>
      </c>
      <c r="AH295" s="16" t="n">
        <v>-0.00354414058029836</v>
      </c>
      <c r="AI295" s="16" t="n">
        <v>-0.0230045319860733</v>
      </c>
      <c r="BO295" s="13" t="n">
        <v>36402</v>
      </c>
      <c r="BP295" s="16" t="n">
        <v>-0.00540481522605889</v>
      </c>
      <c r="BQ295" s="16" t="n">
        <v>-0.0211438573403128</v>
      </c>
    </row>
    <row r="296" customFormat="false" ht="12.75" hidden="false" customHeight="false" outlineLevel="0" collapsed="false">
      <c r="A296" s="13" t="n">
        <v>36434</v>
      </c>
      <c r="B296" s="1" t="n">
        <v>4.73799991607666</v>
      </c>
      <c r="C296" s="21" t="n">
        <v>2736.80004882813</v>
      </c>
      <c r="D296" s="1" t="n">
        <v>40.9375</v>
      </c>
      <c r="K296" s="13" t="n">
        <v>36434</v>
      </c>
      <c r="L296" s="1" t="n">
        <f aca="false">B295/100/250</f>
        <v>0.000188920001983643</v>
      </c>
      <c r="M296" s="1" t="n">
        <f aca="false">(C296-C295)/C295</f>
        <v>-0.00338663868664599</v>
      </c>
      <c r="N296" s="1" t="n">
        <f aca="false">(D296-D295)/D295</f>
        <v>-0.0030441400304414</v>
      </c>
      <c r="O296" s="1" t="n">
        <f aca="false">M296-L296</f>
        <v>-0.00357555868862964</v>
      </c>
      <c r="P296" s="1" t="n">
        <f aca="false">N296-L296</f>
        <v>-0.00323306003242504</v>
      </c>
      <c r="AG296" s="13" t="n">
        <v>36403</v>
      </c>
      <c r="AH296" s="16" t="n">
        <v>0.00207870288595816</v>
      </c>
      <c r="AI296" s="16" t="n">
        <v>0.013072812265557</v>
      </c>
      <c r="BO296" s="13" t="n">
        <v>36403</v>
      </c>
      <c r="BP296" s="16" t="n">
        <v>0.00317002239440891</v>
      </c>
      <c r="BQ296" s="16" t="n">
        <v>0.0119814927571062</v>
      </c>
    </row>
    <row r="297" customFormat="false" ht="12.75" hidden="false" customHeight="false" outlineLevel="0" collapsed="false">
      <c r="A297" s="13" t="n">
        <v>36437</v>
      </c>
      <c r="B297" s="1" t="n">
        <v>4.72000026702881</v>
      </c>
      <c r="C297" s="21" t="n">
        <v>2795.89990234375</v>
      </c>
      <c r="D297" s="1" t="n">
        <v>40.1875</v>
      </c>
      <c r="K297" s="13" t="n">
        <v>36437</v>
      </c>
      <c r="L297" s="1" t="n">
        <f aca="false">B296/100/250</f>
        <v>0.000189519996643066</v>
      </c>
      <c r="M297" s="1" t="n">
        <f aca="false">(C297-C296)/C296</f>
        <v>0.0215945090840418</v>
      </c>
      <c r="N297" s="1" t="n">
        <f aca="false">(D297-D296)/D296</f>
        <v>-0.0183206106870229</v>
      </c>
      <c r="O297" s="1" t="n">
        <f aca="false">M297-L297</f>
        <v>0.0214049890873987</v>
      </c>
      <c r="P297" s="1" t="n">
        <f aca="false">N297-L297</f>
        <v>-0.018510130683666</v>
      </c>
      <c r="AG297" s="13" t="n">
        <v>36404</v>
      </c>
      <c r="AH297" s="16" t="n">
        <v>0.000886596392861653</v>
      </c>
      <c r="AI297" s="16" t="n">
        <v>-0.0143194322137572</v>
      </c>
      <c r="BO297" s="13" t="n">
        <v>36404</v>
      </c>
      <c r="BP297" s="16" t="n">
        <v>0.00135205970952319</v>
      </c>
      <c r="BQ297" s="16" t="n">
        <v>-0.0147848955304187</v>
      </c>
    </row>
    <row r="298" customFormat="false" ht="12.75" hidden="false" customHeight="false" outlineLevel="0" collapsed="false">
      <c r="A298" s="13" t="n">
        <v>36438</v>
      </c>
      <c r="B298" s="1" t="n">
        <v>4.72700023651123</v>
      </c>
      <c r="C298" s="21" t="n">
        <v>2799.60009765625</v>
      </c>
      <c r="D298" s="1" t="n">
        <v>40</v>
      </c>
      <c r="K298" s="13" t="n">
        <v>36438</v>
      </c>
      <c r="L298" s="1" t="n">
        <f aca="false">B297/100/250</f>
        <v>0.000188800010681152</v>
      </c>
      <c r="M298" s="1" t="n">
        <f aca="false">(C298-C297)/C297</f>
        <v>0.0013234362608612</v>
      </c>
      <c r="N298" s="1" t="n">
        <f aca="false">(D298-D297)/D297</f>
        <v>-0.00466562986003111</v>
      </c>
      <c r="O298" s="1" t="n">
        <f aca="false">M298-L298</f>
        <v>0.00113463625018005</v>
      </c>
      <c r="P298" s="1" t="n">
        <f aca="false">N298-L298</f>
        <v>-0.00485442987071226</v>
      </c>
      <c r="AG298" s="13" t="n">
        <v>36405</v>
      </c>
      <c r="AH298" s="16" t="n">
        <v>-0.00127443985493649</v>
      </c>
      <c r="AI298" s="16" t="n">
        <v>-0.0259570276185885</v>
      </c>
      <c r="BO298" s="13" t="n">
        <v>36405</v>
      </c>
      <c r="BP298" s="16" t="n">
        <v>-0.00194352108123125</v>
      </c>
      <c r="BQ298" s="16" t="n">
        <v>-0.0252879463922937</v>
      </c>
    </row>
    <row r="299" customFormat="false" ht="12.75" hidden="false" customHeight="false" outlineLevel="0" collapsed="false">
      <c r="A299" s="13" t="n">
        <v>36439</v>
      </c>
      <c r="B299" s="1" t="n">
        <v>4.67799997329712</v>
      </c>
      <c r="C299" s="21" t="n">
        <v>2857.19995117188</v>
      </c>
      <c r="D299" s="1" t="n">
        <v>38.375</v>
      </c>
      <c r="K299" s="13" t="n">
        <v>36439</v>
      </c>
      <c r="L299" s="1" t="n">
        <f aca="false">B298/100/250</f>
        <v>0.000189080009460449</v>
      </c>
      <c r="M299" s="1" t="n">
        <f aca="false">(C299-C298)/C298</f>
        <v>0.0205743147258232</v>
      </c>
      <c r="N299" s="1" t="n">
        <f aca="false">(D299-D298)/D298</f>
        <v>-0.040625</v>
      </c>
      <c r="O299" s="1" t="n">
        <f aca="false">M299-L299</f>
        <v>0.0203852347163627</v>
      </c>
      <c r="P299" s="1" t="n">
        <f aca="false">N299-L299</f>
        <v>-0.0408140800094605</v>
      </c>
      <c r="AG299" s="13" t="n">
        <v>36406</v>
      </c>
      <c r="AH299" s="16" t="n">
        <v>0.0084113541274208</v>
      </c>
      <c r="AI299" s="16" t="n">
        <v>0.0242480548927969</v>
      </c>
      <c r="BO299" s="13" t="n">
        <v>36406</v>
      </c>
      <c r="BP299" s="16" t="n">
        <v>0.0128273170405193</v>
      </c>
      <c r="BQ299" s="16" t="n">
        <v>0.0198320919796984</v>
      </c>
    </row>
    <row r="300" customFormat="false" ht="12.75" hidden="false" customHeight="false" outlineLevel="0" collapsed="false">
      <c r="A300" s="13" t="n">
        <v>36440</v>
      </c>
      <c r="B300" s="1" t="n">
        <v>4.6729998588562</v>
      </c>
      <c r="C300" s="21" t="n">
        <v>2860.69995117188</v>
      </c>
      <c r="D300" s="1" t="n">
        <v>37</v>
      </c>
      <c r="K300" s="13" t="n">
        <v>36440</v>
      </c>
      <c r="L300" s="1" t="n">
        <f aca="false">B299/100/250</f>
        <v>0.000187119998931885</v>
      </c>
      <c r="M300" s="1" t="n">
        <f aca="false">(C300-C299)/C299</f>
        <v>0.00122497552142421</v>
      </c>
      <c r="N300" s="1" t="n">
        <f aca="false">(D300-D299)/D299</f>
        <v>-0.0358306188925081</v>
      </c>
      <c r="O300" s="1" t="n">
        <f aca="false">M300-L300</f>
        <v>0.00103785552249233</v>
      </c>
      <c r="P300" s="1" t="n">
        <f aca="false">N300-L300</f>
        <v>-0.03601773889144</v>
      </c>
      <c r="AG300" s="13" t="n">
        <v>36410</v>
      </c>
      <c r="AH300" s="16" t="n">
        <v>-0.000438266594085672</v>
      </c>
      <c r="AI300" s="16" t="n">
        <v>-0.00257378159868541</v>
      </c>
      <c r="BO300" s="13" t="n">
        <v>36410</v>
      </c>
      <c r="BP300" s="16" t="n">
        <v>-0.000668356659991122</v>
      </c>
      <c r="BQ300" s="16" t="n">
        <v>-0.00234369153277996</v>
      </c>
    </row>
    <row r="301" customFormat="false" ht="12.75" hidden="false" customHeight="false" outlineLevel="0" collapsed="false">
      <c r="A301" s="13" t="n">
        <v>36441</v>
      </c>
      <c r="B301" s="1" t="n">
        <v>4.66300010681152</v>
      </c>
      <c r="C301" s="21" t="n">
        <v>2886.5</v>
      </c>
      <c r="D301" s="1" t="n">
        <v>38.9375</v>
      </c>
      <c r="K301" s="13" t="n">
        <v>36441</v>
      </c>
      <c r="L301" s="1" t="n">
        <f aca="false">B300/100/250</f>
        <v>0.000186919994354248</v>
      </c>
      <c r="M301" s="1" t="n">
        <f aca="false">(C301-C300)/C300</f>
        <v>0.00901878885185289</v>
      </c>
      <c r="N301" s="1" t="n">
        <f aca="false">(D301-D300)/D300</f>
        <v>0.0523648648648649</v>
      </c>
      <c r="O301" s="1" t="n">
        <f aca="false">M301-L301</f>
        <v>0.00883186885749864</v>
      </c>
      <c r="P301" s="1" t="n">
        <f aca="false">N301-L301</f>
        <v>0.0521779448705106</v>
      </c>
      <c r="AG301" s="13" t="n">
        <v>36411</v>
      </c>
      <c r="AH301" s="16" t="n">
        <v>-0.00212140037469685</v>
      </c>
      <c r="AI301" s="16" t="n">
        <v>-0.0205372098972065</v>
      </c>
      <c r="BO301" s="13" t="n">
        <v>36411</v>
      </c>
      <c r="BP301" s="16" t="n">
        <v>-0.00323513607486848</v>
      </c>
      <c r="BQ301" s="16" t="n">
        <v>-0.0194234741970348</v>
      </c>
    </row>
    <row r="302" customFormat="false" ht="12.75" hidden="false" customHeight="false" outlineLevel="0" collapsed="false">
      <c r="A302" s="13" t="n">
        <v>36445</v>
      </c>
      <c r="B302" s="1" t="n">
        <v>4.71299982070923</v>
      </c>
      <c r="C302" s="21" t="n">
        <v>2915.89990234375</v>
      </c>
      <c r="D302" s="1" t="n">
        <v>38.875</v>
      </c>
      <c r="K302" s="13" t="n">
        <v>36445</v>
      </c>
      <c r="L302" s="1" t="n">
        <f aca="false">B301/100/250</f>
        <v>0.000186520004272461</v>
      </c>
      <c r="M302" s="1" t="n">
        <f aca="false">(C302-C301)/C301</f>
        <v>0.0101853117421618</v>
      </c>
      <c r="N302" s="1" t="n">
        <f aca="false">(D302-D301)/D301</f>
        <v>-0.00160513643659711</v>
      </c>
      <c r="O302" s="1" t="n">
        <f aca="false">M302-L302</f>
        <v>0.00999879173788933</v>
      </c>
      <c r="P302" s="1" t="n">
        <f aca="false">N302-L302</f>
        <v>-0.00179165644086957</v>
      </c>
      <c r="AG302" s="13" t="n">
        <v>36412</v>
      </c>
      <c r="AH302" s="16" t="n">
        <v>0.00325574786399697</v>
      </c>
      <c r="AI302" s="16" t="n">
        <v>0.041566508704782</v>
      </c>
      <c r="BO302" s="13" t="n">
        <v>36412</v>
      </c>
      <c r="BP302" s="16" t="n">
        <v>0.00496501626525722</v>
      </c>
      <c r="BQ302" s="16" t="n">
        <v>0.0398572403035218</v>
      </c>
    </row>
    <row r="303" customFormat="false" ht="12.75" hidden="false" customHeight="false" outlineLevel="0" collapsed="false">
      <c r="A303" s="13" t="n">
        <v>36446</v>
      </c>
      <c r="B303" s="1" t="n">
        <v>4.84800004959106</v>
      </c>
      <c r="C303" s="21" t="n">
        <v>2872.39990234375</v>
      </c>
      <c r="D303" s="1" t="n">
        <v>38.8125</v>
      </c>
      <c r="K303" s="13" t="n">
        <v>36446</v>
      </c>
      <c r="L303" s="1" t="n">
        <f aca="false">B302/100/250</f>
        <v>0.000188519992828369</v>
      </c>
      <c r="M303" s="1" t="n">
        <f aca="false">(C303-C302)/C302</f>
        <v>-0.014918207571198</v>
      </c>
      <c r="N303" s="1" t="n">
        <f aca="false">(D303-D302)/D302</f>
        <v>-0.00160771704180064</v>
      </c>
      <c r="O303" s="1" t="n">
        <f aca="false">M303-L303</f>
        <v>-0.0151067275640264</v>
      </c>
      <c r="P303" s="1" t="n">
        <f aca="false">N303-L303</f>
        <v>-0.00179623703462901</v>
      </c>
      <c r="AG303" s="13" t="n">
        <v>36413</v>
      </c>
      <c r="AH303" s="16" t="n">
        <v>0.00259170906698539</v>
      </c>
      <c r="AI303" s="16" t="n">
        <v>0.0107219004004702</v>
      </c>
      <c r="BO303" s="13" t="n">
        <v>36413</v>
      </c>
      <c r="BP303" s="16" t="n">
        <v>0.00395235694222329</v>
      </c>
      <c r="BQ303" s="16" t="n">
        <v>0.00936125252523234</v>
      </c>
    </row>
    <row r="304" customFormat="false" ht="12.75" hidden="false" customHeight="false" outlineLevel="0" collapsed="false">
      <c r="A304" s="13" t="n">
        <v>36447</v>
      </c>
      <c r="B304" s="1" t="n">
        <v>4.8730001449585</v>
      </c>
      <c r="C304" s="21" t="n">
        <v>2801.19995117188</v>
      </c>
      <c r="D304" s="1" t="n">
        <v>40.0625</v>
      </c>
      <c r="K304" s="13" t="n">
        <v>36447</v>
      </c>
      <c r="L304" s="1" t="n">
        <f aca="false">B303/100/250</f>
        <v>0.000193920001983643</v>
      </c>
      <c r="M304" s="1" t="n">
        <f aca="false">(C304-C303)/C303</f>
        <v>-0.0247876178779212</v>
      </c>
      <c r="N304" s="1" t="n">
        <f aca="false">(D304-D303)/D303</f>
        <v>0.0322061191626409</v>
      </c>
      <c r="O304" s="1" t="n">
        <f aca="false">M304-L304</f>
        <v>-0.0249815378799048</v>
      </c>
      <c r="P304" s="1" t="n">
        <f aca="false">N304-L304</f>
        <v>0.0320121991606573</v>
      </c>
      <c r="AG304" s="13" t="n">
        <v>36416</v>
      </c>
      <c r="AH304" s="16" t="n">
        <v>-0.00309429567097062</v>
      </c>
      <c r="AI304" s="16" t="n">
        <v>-0.0173436605334089</v>
      </c>
      <c r="BO304" s="13" t="n">
        <v>36416</v>
      </c>
      <c r="BP304" s="16" t="n">
        <v>-0.00471880163257581</v>
      </c>
      <c r="BQ304" s="16" t="n">
        <v>-0.0157191545718038</v>
      </c>
    </row>
    <row r="305" customFormat="false" ht="12.75" hidden="false" customHeight="false" outlineLevel="0" collapsed="false">
      <c r="A305" s="13" t="n">
        <v>36448</v>
      </c>
      <c r="B305" s="1" t="n">
        <v>4.89300012588501</v>
      </c>
      <c r="C305" s="21" t="n">
        <v>2806.80004882813</v>
      </c>
      <c r="D305" s="1" t="n">
        <v>39.0625</v>
      </c>
      <c r="K305" s="13" t="n">
        <v>36448</v>
      </c>
      <c r="L305" s="1" t="n">
        <f aca="false">B304/100/250</f>
        <v>0.00019492000579834</v>
      </c>
      <c r="M305" s="1" t="n">
        <f aca="false">(C305-C304)/C304</f>
        <v>0.00199917812147156</v>
      </c>
      <c r="N305" s="1" t="n">
        <f aca="false">(D305-D304)/D304</f>
        <v>-0.0249609984399376</v>
      </c>
      <c r="O305" s="1" t="n">
        <f aca="false">M305-L305</f>
        <v>0.00180425811567322</v>
      </c>
      <c r="P305" s="1" t="n">
        <f aca="false">N305-L305</f>
        <v>-0.0251559184457359</v>
      </c>
      <c r="AG305" s="13" t="n">
        <v>36417</v>
      </c>
      <c r="AH305" s="16" t="n">
        <v>0.00174461307061263</v>
      </c>
      <c r="AI305" s="16" t="n">
        <v>-0.00174461307061263</v>
      </c>
      <c r="BO305" s="13" t="n">
        <v>36417</v>
      </c>
      <c r="BP305" s="16" t="n">
        <v>0.00266053534671999</v>
      </c>
      <c r="BQ305" s="16" t="n">
        <v>-0.00266053534671999</v>
      </c>
    </row>
    <row r="306" customFormat="false" ht="12.75" hidden="false" customHeight="false" outlineLevel="0" collapsed="false">
      <c r="A306" s="13" t="n">
        <v>36451</v>
      </c>
      <c r="B306" s="1" t="n">
        <v>4.99699974060059</v>
      </c>
      <c r="C306" s="21" t="n">
        <v>2731.80004882813</v>
      </c>
      <c r="D306" s="1" t="n">
        <v>38.25</v>
      </c>
      <c r="K306" s="13" t="n">
        <v>36451</v>
      </c>
      <c r="L306" s="1" t="n">
        <f aca="false">B305/100/250</f>
        <v>0.0001957200050354</v>
      </c>
      <c r="M306" s="1" t="n">
        <f aca="false">(C306-C305)/C305</f>
        <v>-0.0267208203987717</v>
      </c>
      <c r="N306" s="1" t="n">
        <f aca="false">(D306-D305)/D305</f>
        <v>-0.0208</v>
      </c>
      <c r="O306" s="1" t="n">
        <f aca="false">M306-L306</f>
        <v>-0.0269165404038071</v>
      </c>
      <c r="P306" s="1" t="n">
        <f aca="false">N306-L306</f>
        <v>-0.0209957200050354</v>
      </c>
      <c r="AG306" s="13" t="n">
        <v>36418</v>
      </c>
      <c r="AH306" s="16" t="n">
        <v>-0.00398340432002709</v>
      </c>
      <c r="AI306" s="16" t="n">
        <v>-0.00346816050858692</v>
      </c>
      <c r="BO306" s="13" t="n">
        <v>36418</v>
      </c>
      <c r="BP306" s="16" t="n">
        <v>-0.00607469253339232</v>
      </c>
      <c r="BQ306" s="16" t="n">
        <v>-0.00137687229522169</v>
      </c>
    </row>
    <row r="307" customFormat="false" ht="12.75" hidden="false" customHeight="false" outlineLevel="0" collapsed="false">
      <c r="A307" s="13" t="n">
        <v>36452</v>
      </c>
      <c r="B307" s="1" t="n">
        <v>4.98799991607666</v>
      </c>
      <c r="C307" s="21" t="n">
        <v>2689.10009765625</v>
      </c>
      <c r="D307" s="1" t="n">
        <v>38.1875</v>
      </c>
      <c r="K307" s="13" t="n">
        <v>36452</v>
      </c>
      <c r="L307" s="1" t="n">
        <f aca="false">B306/100/250</f>
        <v>0.000199879989624023</v>
      </c>
      <c r="M307" s="1" t="n">
        <f aca="false">(C307-C306)/C306</f>
        <v>-0.0156307015186533</v>
      </c>
      <c r="N307" s="1" t="n">
        <f aca="false">(D307-D306)/D306</f>
        <v>-0.00163398692810458</v>
      </c>
      <c r="O307" s="1" t="n">
        <f aca="false">M307-L307</f>
        <v>-0.0158305815082774</v>
      </c>
      <c r="P307" s="1" t="n">
        <f aca="false">N307-L307</f>
        <v>-0.0018338669177286</v>
      </c>
      <c r="AG307" s="13" t="n">
        <v>36419</v>
      </c>
      <c r="AH307" s="16" t="n">
        <v>-0.000555352204622058</v>
      </c>
      <c r="AI307" s="16" t="n">
        <v>0.00205685370612356</v>
      </c>
      <c r="BO307" s="13" t="n">
        <v>36419</v>
      </c>
      <c r="BP307" s="16" t="n">
        <v>-0.000846912243846146</v>
      </c>
      <c r="BQ307" s="16" t="n">
        <v>0.00234841374534765</v>
      </c>
    </row>
    <row r="308" customFormat="false" ht="12.75" hidden="false" customHeight="false" outlineLevel="0" collapsed="false">
      <c r="A308" s="13" t="n">
        <v>36453</v>
      </c>
      <c r="B308" s="1" t="n">
        <v>4.98299980163574</v>
      </c>
      <c r="C308" s="21" t="n">
        <v>2688.10009765625</v>
      </c>
      <c r="D308" s="1" t="n">
        <v>39.25</v>
      </c>
      <c r="K308" s="13" t="n">
        <v>36453</v>
      </c>
      <c r="L308" s="1" t="n">
        <f aca="false">B307/100/250</f>
        <v>0.000199519996643066</v>
      </c>
      <c r="M308" s="1" t="n">
        <f aca="false">(C308-C307)/C307</f>
        <v>-0.000371871616408617</v>
      </c>
      <c r="N308" s="1" t="n">
        <f aca="false">(D308-D307)/D307</f>
        <v>0.027823240589198</v>
      </c>
      <c r="O308" s="1" t="n">
        <f aca="false">M308-L308</f>
        <v>-0.000571391613051684</v>
      </c>
      <c r="P308" s="1" t="n">
        <f aca="false">N308-L308</f>
        <v>0.027623720592555</v>
      </c>
      <c r="AG308" s="13" t="n">
        <v>36420</v>
      </c>
      <c r="AH308" s="16" t="n">
        <v>0.00473285712992225</v>
      </c>
      <c r="AI308" s="16" t="n">
        <v>0.00876039624339109</v>
      </c>
      <c r="BO308" s="13" t="n">
        <v>36420</v>
      </c>
      <c r="BP308" s="16" t="n">
        <v>0.00721760824634436</v>
      </c>
      <c r="BQ308" s="16" t="n">
        <v>0.00627564512696899</v>
      </c>
    </row>
    <row r="309" customFormat="false" ht="12.75" hidden="false" customHeight="false" outlineLevel="0" collapsed="false">
      <c r="A309" s="13" t="n">
        <v>36454</v>
      </c>
      <c r="B309" s="1" t="n">
        <v>4.97800016403198</v>
      </c>
      <c r="C309" s="21" t="n">
        <v>2788.10009765625</v>
      </c>
      <c r="D309" s="1" t="n">
        <v>39.25</v>
      </c>
      <c r="K309" s="13" t="n">
        <v>36454</v>
      </c>
      <c r="L309" s="1" t="n">
        <f aca="false">B308/100/250</f>
        <v>0.00019931999206543</v>
      </c>
      <c r="M309" s="1" t="n">
        <f aca="false">(C309-C308)/C308</f>
        <v>0.0372009956352406</v>
      </c>
      <c r="N309" s="1" t="n">
        <f aca="false">(D309-D308)/D308</f>
        <v>0</v>
      </c>
      <c r="O309" s="1" t="n">
        <f aca="false">M309-L309</f>
        <v>0.0370016756431752</v>
      </c>
      <c r="P309" s="1" t="n">
        <f aca="false">N309-L309</f>
        <v>-0.00019931999206543</v>
      </c>
      <c r="AG309" s="13" t="n">
        <v>36423</v>
      </c>
      <c r="AH309" s="16" t="n">
        <v>0.00121431201086979</v>
      </c>
      <c r="AI309" s="16" t="n">
        <v>-0.0248829510641242</v>
      </c>
      <c r="BO309" s="13" t="n">
        <v>36423</v>
      </c>
      <c r="BP309" s="16" t="n">
        <v>0.00185182610475984</v>
      </c>
      <c r="BQ309" s="16" t="n">
        <v>-0.0255204651580143</v>
      </c>
    </row>
    <row r="310" customFormat="false" ht="12.75" hidden="false" customHeight="false" outlineLevel="0" collapsed="false">
      <c r="A310" s="13" t="n">
        <v>36455</v>
      </c>
      <c r="B310" s="1" t="n">
        <v>4.91400003433228</v>
      </c>
      <c r="C310" s="21" t="n">
        <v>2801.89990234375</v>
      </c>
      <c r="D310" s="1" t="n">
        <v>38.3125</v>
      </c>
      <c r="K310" s="13" t="n">
        <v>36455</v>
      </c>
      <c r="L310" s="1" t="n">
        <f aca="false">B309/100/250</f>
        <v>0.000199120006561279</v>
      </c>
      <c r="M310" s="1" t="n">
        <f aca="false">(C310-C309)/C309</f>
        <v>0.00494953703387496</v>
      </c>
      <c r="N310" s="1" t="n">
        <f aca="false">(D310-D309)/D309</f>
        <v>-0.0238853503184713</v>
      </c>
      <c r="O310" s="1" t="n">
        <f aca="false">M310-L310</f>
        <v>0.00475041702731368</v>
      </c>
      <c r="P310" s="1" t="n">
        <f aca="false">N310-L310</f>
        <v>-0.0240844703250326</v>
      </c>
      <c r="AG310" s="13" t="n">
        <v>36424</v>
      </c>
      <c r="AH310" s="16" t="n">
        <v>-0.00475630495508867</v>
      </c>
      <c r="AI310" s="16" t="n">
        <v>-0.0376679374691538</v>
      </c>
      <c r="BO310" s="13" t="n">
        <v>36424</v>
      </c>
      <c r="BP310" s="16" t="n">
        <v>-0.00725336618528785</v>
      </c>
      <c r="BQ310" s="16" t="n">
        <v>-0.0351708762389546</v>
      </c>
    </row>
    <row r="311" customFormat="false" ht="12.75" hidden="false" customHeight="false" outlineLevel="0" collapsed="false">
      <c r="A311" s="13" t="n">
        <v>36458</v>
      </c>
      <c r="B311" s="1" t="n">
        <v>4.94299983978272</v>
      </c>
      <c r="C311" s="21" t="n">
        <v>2816.5</v>
      </c>
      <c r="D311" s="1" t="n">
        <v>39.0625</v>
      </c>
      <c r="K311" s="13" t="n">
        <v>36458</v>
      </c>
      <c r="L311" s="1" t="n">
        <f aca="false">B310/100/250</f>
        <v>0.000196560001373291</v>
      </c>
      <c r="M311" s="1" t="n">
        <f aca="false">(C311-C310)/C310</f>
        <v>0.00521078488351323</v>
      </c>
      <c r="N311" s="1" t="n">
        <f aca="false">(D311-D310)/D310</f>
        <v>0.0195758564437194</v>
      </c>
      <c r="O311" s="1" t="n">
        <f aca="false">M311-L311</f>
        <v>0.00501422488213994</v>
      </c>
      <c r="P311" s="1" t="n">
        <f aca="false">N311-L311</f>
        <v>0.0193792964423461</v>
      </c>
      <c r="AG311" s="13" t="n">
        <v>36425</v>
      </c>
      <c r="AH311" s="16" t="n">
        <v>0.00276981621269739</v>
      </c>
      <c r="AI311" s="16" t="n">
        <v>-0.00276981621269739</v>
      </c>
      <c r="BO311" s="13" t="n">
        <v>36425</v>
      </c>
      <c r="BP311" s="16" t="n">
        <v>0.00422397038170289</v>
      </c>
      <c r="BQ311" s="16" t="n">
        <v>-0.00422397038170289</v>
      </c>
    </row>
    <row r="312" customFormat="false" ht="12.75" hidden="false" customHeight="false" outlineLevel="0" collapsed="false">
      <c r="A312" s="13" t="n">
        <v>36459</v>
      </c>
      <c r="B312" s="1" t="n">
        <v>5.00799989700317</v>
      </c>
      <c r="C312" s="21" t="n">
        <v>2815.89990234375</v>
      </c>
      <c r="D312" s="1" t="n">
        <v>37.25</v>
      </c>
      <c r="K312" s="13" t="n">
        <v>36459</v>
      </c>
      <c r="L312" s="1" t="n">
        <f aca="false">B311/100/250</f>
        <v>0.000197719993591309</v>
      </c>
      <c r="M312" s="1" t="n">
        <f aca="false">(C312-C311)/C311</f>
        <v>-0.000213065029735487</v>
      </c>
      <c r="N312" s="1" t="n">
        <f aca="false">(D312-D311)/D311</f>
        <v>-0.0464</v>
      </c>
      <c r="O312" s="1" t="n">
        <f aca="false">M312-L312</f>
        <v>-0.000410785023326796</v>
      </c>
      <c r="P312" s="1" t="n">
        <f aca="false">N312-L312</f>
        <v>-0.0465977199935913</v>
      </c>
      <c r="AG312" s="13" t="n">
        <v>36426</v>
      </c>
      <c r="AH312" s="16" t="n">
        <v>-0.00800237580228773</v>
      </c>
      <c r="AI312" s="16" t="n">
        <v>-0.00465585204581354</v>
      </c>
      <c r="BO312" s="13" t="n">
        <v>36426</v>
      </c>
      <c r="BP312" s="16" t="n">
        <v>-0.0122036249976317</v>
      </c>
      <c r="BQ312" s="16" t="n">
        <v>-0.000454602850469603</v>
      </c>
    </row>
    <row r="313" customFormat="false" ht="12.75" hidden="false" customHeight="false" outlineLevel="0" collapsed="false">
      <c r="A313" s="13" t="n">
        <v>36460</v>
      </c>
      <c r="B313" s="1" t="n">
        <v>4.99399995803833</v>
      </c>
      <c r="C313" s="21" t="n">
        <v>2811.39990234375</v>
      </c>
      <c r="D313" s="1" t="n">
        <v>37.6875</v>
      </c>
      <c r="K313" s="13" t="n">
        <v>36460</v>
      </c>
      <c r="L313" s="1" t="n">
        <f aca="false">B312/100/250</f>
        <v>0.000200319995880127</v>
      </c>
      <c r="M313" s="1" t="n">
        <f aca="false">(C313-C312)/C312</f>
        <v>-0.00159806816863573</v>
      </c>
      <c r="N313" s="1" t="n">
        <f aca="false">(D313-D312)/D312</f>
        <v>0.011744966442953</v>
      </c>
      <c r="O313" s="1" t="n">
        <f aca="false">M313-L313</f>
        <v>-0.00179838816451585</v>
      </c>
      <c r="P313" s="1" t="n">
        <f aca="false">N313-L313</f>
        <v>0.0115446464470729</v>
      </c>
      <c r="AG313" s="13" t="n">
        <v>36427</v>
      </c>
      <c r="AH313" s="16" t="n">
        <v>-0.000721940209141644</v>
      </c>
      <c r="AI313" s="16" t="n">
        <v>0.021555273542475</v>
      </c>
      <c r="BO313" s="13" t="n">
        <v>36427</v>
      </c>
      <c r="BP313" s="16" t="n">
        <v>-0.00110095899027358</v>
      </c>
      <c r="BQ313" s="16" t="n">
        <v>0.0219342923236069</v>
      </c>
    </row>
    <row r="314" customFormat="false" ht="12.75" hidden="false" customHeight="false" outlineLevel="0" collapsed="false">
      <c r="A314" s="13" t="n">
        <v>36461</v>
      </c>
      <c r="B314" s="1" t="n">
        <v>4.96299982070923</v>
      </c>
      <c r="C314" s="21" t="n">
        <v>2802.5</v>
      </c>
      <c r="D314" s="1" t="n">
        <v>39.3125</v>
      </c>
      <c r="K314" s="13" t="n">
        <v>36461</v>
      </c>
      <c r="L314" s="1" t="n">
        <f aca="false">B313/100/250</f>
        <v>0.000199759998321533</v>
      </c>
      <c r="M314" s="1" t="n">
        <f aca="false">(C314-C313)/C313</f>
        <v>-0.00316564795222854</v>
      </c>
      <c r="N314" s="1" t="n">
        <f aca="false">(D314-D313)/D313</f>
        <v>0.0431177446102819</v>
      </c>
      <c r="O314" s="1" t="n">
        <f aca="false">M314-L314</f>
        <v>-0.00336540795055007</v>
      </c>
      <c r="P314" s="1" t="n">
        <f aca="false">N314-L314</f>
        <v>0.0429179846119604</v>
      </c>
      <c r="AG314" s="13" t="n">
        <v>36430</v>
      </c>
      <c r="AH314" s="16" t="n">
        <v>0.00164147540759272</v>
      </c>
      <c r="AI314" s="16" t="n">
        <v>-0.0251893560983306</v>
      </c>
      <c r="BO314" s="13" t="n">
        <v>36430</v>
      </c>
      <c r="BP314" s="16" t="n">
        <v>0.00250325038613776</v>
      </c>
      <c r="BQ314" s="16" t="n">
        <v>-0.0260511310768756</v>
      </c>
    </row>
    <row r="315" customFormat="false" ht="12.75" hidden="false" customHeight="false" outlineLevel="0" collapsed="false">
      <c r="A315" s="13" t="n">
        <v>36462</v>
      </c>
      <c r="B315" s="1" t="n">
        <v>4.94799995422363</v>
      </c>
      <c r="C315" s="21" t="n">
        <v>2875.19995117188</v>
      </c>
      <c r="D315" s="1" t="n">
        <v>40.3125</v>
      </c>
      <c r="K315" s="13" t="n">
        <v>36462</v>
      </c>
      <c r="L315" s="1" t="n">
        <f aca="false">B314/100/250</f>
        <v>0.000198519992828369</v>
      </c>
      <c r="M315" s="1" t="n">
        <f aca="false">(C315-C314)/C314</f>
        <v>0.025941106573372</v>
      </c>
      <c r="N315" s="1" t="n">
        <f aca="false">(D315-D314)/D314</f>
        <v>0.0254372019077901</v>
      </c>
      <c r="O315" s="1" t="n">
        <f aca="false">M315-L315</f>
        <v>0.0257425865805436</v>
      </c>
      <c r="P315" s="1" t="n">
        <f aca="false">N315-L315</f>
        <v>0.0252386819149618</v>
      </c>
      <c r="AG315" s="13" t="n">
        <v>36431</v>
      </c>
      <c r="AH315" s="16" t="n">
        <v>-0.000420585137968914</v>
      </c>
      <c r="AI315" s="16" t="n">
        <v>0.0100668873887728</v>
      </c>
      <c r="BO315" s="13" t="n">
        <v>36431</v>
      </c>
      <c r="BP315" s="16" t="n">
        <v>-0.00064139243521686</v>
      </c>
      <c r="BQ315" s="16" t="n">
        <v>0.0102876946860207</v>
      </c>
    </row>
    <row r="316" customFormat="false" ht="12.75" hidden="false" customHeight="false" outlineLevel="0" collapsed="false">
      <c r="A316" s="13" t="n">
        <v>36465</v>
      </c>
      <c r="B316" s="1" t="n">
        <v>4.97800016403198</v>
      </c>
      <c r="C316" s="21" t="n">
        <v>2966.39990234375</v>
      </c>
      <c r="D316" s="1" t="n">
        <v>39.9375</v>
      </c>
      <c r="K316" s="13" t="n">
        <v>36465</v>
      </c>
      <c r="L316" s="1" t="n">
        <f aca="false">B315/100/250</f>
        <v>0.000197919998168945</v>
      </c>
      <c r="M316" s="1" t="n">
        <f aca="false">(C316-C315)/C315</f>
        <v>0.03171951611042</v>
      </c>
      <c r="N316" s="1" t="n">
        <f aca="false">(D316-D315)/D315</f>
        <v>-0.00930232558139535</v>
      </c>
      <c r="O316" s="1" t="n">
        <f aca="false">M316-L316</f>
        <v>0.031521596112251</v>
      </c>
      <c r="P316" s="1" t="n">
        <f aca="false">N316-L316</f>
        <v>-0.00950024557956429</v>
      </c>
      <c r="AG316" s="13" t="n">
        <v>36432</v>
      </c>
      <c r="AH316" s="16" t="n">
        <v>-0.00199218814869042</v>
      </c>
      <c r="AI316" s="16" t="n">
        <v>0.00836161490028278</v>
      </c>
      <c r="BO316" s="13" t="n">
        <v>36432</v>
      </c>
      <c r="BP316" s="16" t="n">
        <v>-0.00303808739954373</v>
      </c>
      <c r="BQ316" s="16" t="n">
        <v>0.00940751415113609</v>
      </c>
    </row>
    <row r="317" customFormat="false" ht="12.75" hidden="false" customHeight="false" outlineLevel="0" collapsed="false">
      <c r="A317" s="13" t="n">
        <v>36466</v>
      </c>
      <c r="B317" s="1" t="n">
        <v>4.97499990463257</v>
      </c>
      <c r="C317" s="21" t="n">
        <v>2967.60009765625</v>
      </c>
      <c r="D317" s="1" t="n">
        <v>37.6875</v>
      </c>
      <c r="K317" s="13" t="n">
        <v>36466</v>
      </c>
      <c r="L317" s="1" t="n">
        <f aca="false">B316/100/250</f>
        <v>0.000199120006561279</v>
      </c>
      <c r="M317" s="1" t="n">
        <f aca="false">(C317-C316)/C316</f>
        <v>0.000404596599248714</v>
      </c>
      <c r="N317" s="1" t="n">
        <f aca="false">(D317-D316)/D316</f>
        <v>-0.0563380281690141</v>
      </c>
      <c r="O317" s="1" t="n">
        <f aca="false">M317-L317</f>
        <v>0.000205476592687435</v>
      </c>
      <c r="P317" s="1" t="n">
        <f aca="false">N317-L317</f>
        <v>-0.0565371481755754</v>
      </c>
      <c r="AG317" s="13" t="n">
        <v>36433</v>
      </c>
      <c r="AH317" s="16" t="n">
        <v>0.00122991301074627</v>
      </c>
      <c r="AI317" s="16" t="n">
        <v>0.0383270490145702</v>
      </c>
      <c r="BO317" s="13" t="n">
        <v>36433</v>
      </c>
      <c r="BP317" s="16" t="n">
        <v>0.00187561763327394</v>
      </c>
      <c r="BQ317" s="16" t="n">
        <v>0.0376813443920425</v>
      </c>
    </row>
    <row r="318" customFormat="false" ht="12.75" hidden="false" customHeight="false" outlineLevel="0" collapsed="false">
      <c r="A318" s="13" t="n">
        <v>36467</v>
      </c>
      <c r="B318" s="1" t="n">
        <v>4.96000003814697</v>
      </c>
      <c r="C318" s="21" t="n">
        <v>2981.60009765625</v>
      </c>
      <c r="D318" s="1" t="n">
        <v>38.25</v>
      </c>
      <c r="K318" s="13" t="n">
        <v>36467</v>
      </c>
      <c r="L318" s="1" t="n">
        <f aca="false">B317/100/250</f>
        <v>0.000198999996185303</v>
      </c>
      <c r="M318" s="1" t="n">
        <f aca="false">(C318-C317)/C317</f>
        <v>0.00471761677426043</v>
      </c>
      <c r="N318" s="1" t="n">
        <f aca="false">(D318-D317)/D317</f>
        <v>0.0149253731343284</v>
      </c>
      <c r="O318" s="1" t="n">
        <f aca="false">M318-L318</f>
        <v>0.00451861677807512</v>
      </c>
      <c r="P318" s="1" t="n">
        <f aca="false">N318-L318</f>
        <v>0.0147263731381431</v>
      </c>
      <c r="AG318" s="13" t="n">
        <v>36434</v>
      </c>
      <c r="AH318" s="16" t="n">
        <v>-0.000715214960231878</v>
      </c>
      <c r="AI318" s="16" t="n">
        <v>-0.00232892507020952</v>
      </c>
      <c r="BO318" s="13" t="n">
        <v>36434</v>
      </c>
      <c r="BP318" s="16" t="n">
        <v>-0.00109070298409013</v>
      </c>
      <c r="BQ318" s="16" t="n">
        <v>-0.00195343704635127</v>
      </c>
    </row>
    <row r="319" customFormat="false" ht="12.75" hidden="false" customHeight="false" outlineLevel="0" collapsed="false">
      <c r="A319" s="13" t="n">
        <v>36468</v>
      </c>
      <c r="B319" s="1" t="n">
        <v>4.93499994277954</v>
      </c>
      <c r="C319" s="21" t="n">
        <v>3028.5</v>
      </c>
      <c r="D319" s="1" t="n">
        <v>40</v>
      </c>
      <c r="K319" s="13" t="n">
        <v>36468</v>
      </c>
      <c r="L319" s="1" t="n">
        <f aca="false">B318/100/250</f>
        <v>0.000198400001525879</v>
      </c>
      <c r="M319" s="1" t="n">
        <f aca="false">(C319-C318)/C318</f>
        <v>0.0157297762300909</v>
      </c>
      <c r="N319" s="1" t="n">
        <f aca="false">(D319-D318)/D318</f>
        <v>0.0457516339869281</v>
      </c>
      <c r="O319" s="1" t="n">
        <f aca="false">M319-L319</f>
        <v>0.015531376228565</v>
      </c>
      <c r="P319" s="1" t="n">
        <f aca="false">N319-L319</f>
        <v>0.0455532339854022</v>
      </c>
      <c r="AG319" s="13" t="n">
        <v>36437</v>
      </c>
      <c r="AH319" s="16" t="n">
        <v>0.00456048530263079</v>
      </c>
      <c r="AI319" s="16" t="n">
        <v>-0.0228810959896537</v>
      </c>
      <c r="BO319" s="13" t="n">
        <v>36437</v>
      </c>
      <c r="BP319" s="16" t="n">
        <v>0.00695474116881718</v>
      </c>
      <c r="BQ319" s="16" t="n">
        <v>-0.0252753518558401</v>
      </c>
    </row>
    <row r="320" customFormat="false" ht="12.75" hidden="false" customHeight="false" outlineLevel="0" collapsed="false">
      <c r="A320" s="13" t="n">
        <v>36469</v>
      </c>
      <c r="B320" s="1" t="n">
        <v>4.99100017547607</v>
      </c>
      <c r="C320" s="21" t="n">
        <v>3055.89990234375</v>
      </c>
      <c r="D320" s="1" t="n">
        <v>38.5625</v>
      </c>
      <c r="K320" s="13" t="n">
        <v>36469</v>
      </c>
      <c r="L320" s="1" t="n">
        <f aca="false">B319/100/250</f>
        <v>0.000197399997711182</v>
      </c>
      <c r="M320" s="1" t="n">
        <f aca="false">(C320-C319)/C319</f>
        <v>0.00904735094725112</v>
      </c>
      <c r="N320" s="1" t="n">
        <f aca="false">(D320-D319)/D319</f>
        <v>-0.0359375</v>
      </c>
      <c r="O320" s="1" t="n">
        <f aca="false">M320-L320</f>
        <v>0.00884995094953993</v>
      </c>
      <c r="P320" s="1" t="n">
        <f aca="false">N320-L320</f>
        <v>-0.0361348999977112</v>
      </c>
      <c r="AG320" s="13" t="n">
        <v>36438</v>
      </c>
      <c r="AH320" s="16" t="n">
        <v>0.000279492883729704</v>
      </c>
      <c r="AI320" s="16" t="n">
        <v>-0.00494512274376081</v>
      </c>
      <c r="BO320" s="13" t="n">
        <v>36438</v>
      </c>
      <c r="BP320" s="16" t="n">
        <v>0.000426226714017715</v>
      </c>
      <c r="BQ320" s="16" t="n">
        <v>-0.00509185657404882</v>
      </c>
    </row>
    <row r="321" customFormat="false" ht="12.75" hidden="false" customHeight="false" outlineLevel="0" collapsed="false">
      <c r="A321" s="13" t="n">
        <v>36472</v>
      </c>
      <c r="B321" s="1" t="n">
        <v>5.02899980545044</v>
      </c>
      <c r="C321" s="21" t="n">
        <v>3102.19995117188</v>
      </c>
      <c r="D321" s="1" t="n">
        <v>37.9375</v>
      </c>
      <c r="K321" s="13" t="n">
        <v>36472</v>
      </c>
      <c r="L321" s="1" t="n">
        <f aca="false">B320/100/250</f>
        <v>0.000199640007019043</v>
      </c>
      <c r="M321" s="1" t="n">
        <f aca="false">(C321-C320)/C320</f>
        <v>0.0151510358021265</v>
      </c>
      <c r="N321" s="1" t="n">
        <f aca="false">(D321-D320)/D320</f>
        <v>-0.0162074554294976</v>
      </c>
      <c r="O321" s="1" t="n">
        <f aca="false">M321-L321</f>
        <v>0.0149513957951074</v>
      </c>
      <c r="P321" s="1" t="n">
        <f aca="false">N321-L321</f>
        <v>-0.0164070954365166</v>
      </c>
      <c r="AG321" s="13" t="n">
        <v>36439</v>
      </c>
      <c r="AH321" s="16" t="n">
        <v>0.00434503324681531</v>
      </c>
      <c r="AI321" s="16" t="n">
        <v>-0.0449700332468153</v>
      </c>
      <c r="BO321" s="13" t="n">
        <v>36439</v>
      </c>
      <c r="BP321" s="16" t="n">
        <v>0.00662617673256698</v>
      </c>
      <c r="BQ321" s="16" t="n">
        <v>-0.047251176732567</v>
      </c>
    </row>
    <row r="322" customFormat="false" ht="12.75" hidden="false" customHeight="false" outlineLevel="0" collapsed="false">
      <c r="A322" s="13" t="n">
        <v>36473</v>
      </c>
      <c r="B322" s="1" t="n">
        <v>5.04199981689453</v>
      </c>
      <c r="C322" s="21" t="n">
        <v>3143.89990234375</v>
      </c>
      <c r="D322" s="1" t="n">
        <v>38.375</v>
      </c>
      <c r="K322" s="13" t="n">
        <v>36473</v>
      </c>
      <c r="L322" s="1" t="n">
        <f aca="false">B321/100/250</f>
        <v>0.000201159992218018</v>
      </c>
      <c r="M322" s="1" t="n">
        <f aca="false">(C322-C321)/C321</f>
        <v>0.0134420578390257</v>
      </c>
      <c r="N322" s="1" t="n">
        <f aca="false">(D322-D321)/D321</f>
        <v>0.0115321252059308</v>
      </c>
      <c r="O322" s="1" t="n">
        <f aca="false">M322-L322</f>
        <v>0.0132408978468077</v>
      </c>
      <c r="P322" s="1" t="n">
        <f aca="false">N322-L322</f>
        <v>0.0113309652137128</v>
      </c>
      <c r="AG322" s="13" t="n">
        <v>36440</v>
      </c>
      <c r="AH322" s="16" t="n">
        <v>0.000258699229503021</v>
      </c>
      <c r="AI322" s="16" t="n">
        <v>-0.0360893181220112</v>
      </c>
      <c r="BO322" s="13" t="n">
        <v>36440</v>
      </c>
      <c r="BP322" s="16" t="n">
        <v>0.000394516386387224</v>
      </c>
      <c r="BQ322" s="16" t="n">
        <v>-0.0362251352788954</v>
      </c>
    </row>
    <row r="323" customFormat="false" ht="12.75" hidden="false" customHeight="false" outlineLevel="0" collapsed="false">
      <c r="A323" s="13" t="n">
        <v>36474</v>
      </c>
      <c r="B323" s="1" t="n">
        <v>5.04899978637695</v>
      </c>
      <c r="C323" s="21" t="n">
        <v>3125</v>
      </c>
      <c r="D323" s="1" t="n">
        <v>39.25</v>
      </c>
      <c r="K323" s="13" t="n">
        <v>36474</v>
      </c>
      <c r="L323" s="1" t="n">
        <f aca="false">B322/100/250</f>
        <v>0.000201679992675781</v>
      </c>
      <c r="M323" s="1" t="n">
        <f aca="false">(C323-C322)/C322</f>
        <v>-0.00601161071625095</v>
      </c>
      <c r="N323" s="1" t="n">
        <f aca="false">(D323-D322)/D322</f>
        <v>0.0228013029315961</v>
      </c>
      <c r="O323" s="1" t="n">
        <f aca="false">M323-L323</f>
        <v>-0.00621329070892673</v>
      </c>
      <c r="P323" s="1" t="n">
        <f aca="false">N323-L323</f>
        <v>0.0225996229389203</v>
      </c>
      <c r="AG323" s="13" t="n">
        <v>36441</v>
      </c>
      <c r="AH323" s="16" t="n">
        <v>0.00190465334712333</v>
      </c>
      <c r="AI323" s="16" t="n">
        <v>0.0504602115177415</v>
      </c>
      <c r="BO323" s="13" t="n">
        <v>36441</v>
      </c>
      <c r="BP323" s="16" t="n">
        <v>0.00290459680637995</v>
      </c>
      <c r="BQ323" s="16" t="n">
        <v>0.0494602680584849</v>
      </c>
    </row>
    <row r="324" customFormat="false" ht="12.75" hidden="false" customHeight="false" outlineLevel="0" collapsed="false">
      <c r="A324" s="13" t="n">
        <v>36475</v>
      </c>
      <c r="B324" s="1" t="n">
        <v>5.06199979782105</v>
      </c>
      <c r="C324" s="21" t="n">
        <v>3155.89990234375</v>
      </c>
      <c r="D324" s="1" t="n">
        <v>40.8125</v>
      </c>
      <c r="K324" s="13" t="n">
        <v>36475</v>
      </c>
      <c r="L324" s="1" t="n">
        <f aca="false">B323/100/250</f>
        <v>0.000201959991455078</v>
      </c>
      <c r="M324" s="1" t="n">
        <f aca="false">(C324-C323)/C323</f>
        <v>0.00988796875</v>
      </c>
      <c r="N324" s="1" t="n">
        <f aca="false">(D324-D323)/D323</f>
        <v>0.0398089171974522</v>
      </c>
      <c r="O324" s="1" t="n">
        <f aca="false">M324-L324</f>
        <v>0.00968600875854492</v>
      </c>
      <c r="P324" s="1" t="n">
        <f aca="false">N324-L324</f>
        <v>0.0396069572059972</v>
      </c>
      <c r="AG324" s="13" t="n">
        <v>36445</v>
      </c>
      <c r="AH324" s="16" t="n">
        <v>0.00215100812535571</v>
      </c>
      <c r="AI324" s="16" t="n">
        <v>-0.00375614456195282</v>
      </c>
      <c r="BO324" s="13" t="n">
        <v>36445</v>
      </c>
      <c r="BP324" s="16" t="n">
        <v>0.00328028790164983</v>
      </c>
      <c r="BQ324" s="16" t="n">
        <v>-0.00488542433824694</v>
      </c>
    </row>
    <row r="325" customFormat="false" ht="12.75" hidden="false" customHeight="false" outlineLevel="0" collapsed="false">
      <c r="A325" s="13" t="n">
        <v>36476</v>
      </c>
      <c r="B325" s="1" t="n">
        <v>5.08500003814697</v>
      </c>
      <c r="C325" s="21" t="n">
        <v>3197.19995117188</v>
      </c>
      <c r="D325" s="1" t="n">
        <v>41.875</v>
      </c>
      <c r="K325" s="13" t="n">
        <v>36476</v>
      </c>
      <c r="L325" s="1" t="n">
        <f aca="false">B324/100/250</f>
        <v>0.000202479991912842</v>
      </c>
      <c r="M325" s="1" t="n">
        <f aca="false">(C325-C324)/C324</f>
        <v>0.0130866155791105</v>
      </c>
      <c r="N325" s="1" t="n">
        <f aca="false">(D325-D324)/D324</f>
        <v>0.0260336906584992</v>
      </c>
      <c r="O325" s="1" t="n">
        <f aca="false">M325-L325</f>
        <v>0.0128841355871977</v>
      </c>
      <c r="P325" s="1" t="n">
        <f aca="false">N325-L325</f>
        <v>0.0258312106665864</v>
      </c>
      <c r="AG325" s="13" t="n">
        <v>36446</v>
      </c>
      <c r="AH325" s="16" t="n">
        <v>-0.00315053544886189</v>
      </c>
      <c r="AI325" s="16" t="n">
        <v>0.00154281840706124</v>
      </c>
      <c r="BO325" s="13" t="n">
        <v>36446</v>
      </c>
      <c r="BP325" s="16" t="n">
        <v>-0.00480456730720695</v>
      </c>
      <c r="BQ325" s="16" t="n">
        <v>0.00319685026540631</v>
      </c>
    </row>
    <row r="326" customFormat="false" ht="12.75" hidden="false" customHeight="false" outlineLevel="0" collapsed="false">
      <c r="A326" s="13" t="n">
        <v>36479</v>
      </c>
      <c r="B326" s="1" t="n">
        <v>5.09800004959106</v>
      </c>
      <c r="C326" s="21" t="n">
        <v>3221.10009765625</v>
      </c>
      <c r="D326" s="1" t="n">
        <v>42.625</v>
      </c>
      <c r="K326" s="13" t="n">
        <v>36479</v>
      </c>
      <c r="L326" s="1" t="n">
        <f aca="false">B325/100/250</f>
        <v>0.000203400001525879</v>
      </c>
      <c r="M326" s="1" t="n">
        <f aca="false">(C326-C325)/C325</f>
        <v>0.00747533681014065</v>
      </c>
      <c r="N326" s="1" t="n">
        <f aca="false">(D326-D325)/D325</f>
        <v>0.017910447761194</v>
      </c>
      <c r="O326" s="1" t="n">
        <f aca="false">M326-L326</f>
        <v>0.00727193680861477</v>
      </c>
      <c r="P326" s="1" t="n">
        <f aca="false">N326-L326</f>
        <v>0.0177070477596682</v>
      </c>
      <c r="AG326" s="13" t="n">
        <v>36447</v>
      </c>
      <c r="AH326" s="16" t="n">
        <v>-0.00523482921420178</v>
      </c>
      <c r="AI326" s="16" t="n">
        <v>0.0374409483768427</v>
      </c>
      <c r="BO326" s="13" t="n">
        <v>36447</v>
      </c>
      <c r="BP326" s="16" t="n">
        <v>-0.00798311579399984</v>
      </c>
      <c r="BQ326" s="16" t="n">
        <v>0.0401892349566407</v>
      </c>
    </row>
    <row r="327" customFormat="false" ht="12.75" hidden="false" customHeight="false" outlineLevel="0" collapsed="false">
      <c r="A327" s="13" t="n">
        <v>36480</v>
      </c>
      <c r="B327" s="1" t="n">
        <v>5.14200019836426</v>
      </c>
      <c r="C327" s="21" t="n">
        <v>3219.5</v>
      </c>
      <c r="D327" s="1" t="n">
        <v>42.3125</v>
      </c>
      <c r="K327" s="13" t="n">
        <v>36480</v>
      </c>
      <c r="L327" s="1" t="n">
        <f aca="false">B326/100/250</f>
        <v>0.000203920001983643</v>
      </c>
      <c r="M327" s="1" t="n">
        <f aca="false">(C327-C326)/C326</f>
        <v>-0.000496755023979003</v>
      </c>
      <c r="N327" s="1" t="n">
        <f aca="false">(D327-D326)/D326</f>
        <v>-0.00733137829912024</v>
      </c>
      <c r="O327" s="1" t="n">
        <f aca="false">M327-L327</f>
        <v>-0.000700675025962646</v>
      </c>
      <c r="P327" s="1" t="n">
        <f aca="false">N327-L327</f>
        <v>-0.00753529830110388</v>
      </c>
      <c r="AG327" s="13" t="n">
        <v>36448</v>
      </c>
      <c r="AH327" s="16" t="n">
        <v>0.000422200958809923</v>
      </c>
      <c r="AI327" s="16" t="n">
        <v>-0.0253831993987475</v>
      </c>
      <c r="BO327" s="13" t="n">
        <v>36448</v>
      </c>
      <c r="BP327" s="16" t="n">
        <v>0.00064385656238287</v>
      </c>
      <c r="BQ327" s="16" t="n">
        <v>-0.0256048550023205</v>
      </c>
    </row>
    <row r="328" customFormat="false" ht="12.75" hidden="false" customHeight="false" outlineLevel="0" collapsed="false">
      <c r="A328" s="13" t="n">
        <v>36481</v>
      </c>
      <c r="B328" s="1" t="n">
        <v>5.06799983978272</v>
      </c>
      <c r="C328" s="21" t="n">
        <v>3295.52001953125</v>
      </c>
      <c r="D328" s="1" t="n">
        <v>41.0625</v>
      </c>
      <c r="K328" s="13" t="n">
        <v>36481</v>
      </c>
      <c r="L328" s="1" t="n">
        <f aca="false">B327/100/250</f>
        <v>0.00020568000793457</v>
      </c>
      <c r="M328" s="1" t="n">
        <f aca="false">(C328-C327)/C327</f>
        <v>0.0236123682345861</v>
      </c>
      <c r="N328" s="1" t="n">
        <f aca="false">(D328-D327)/D327</f>
        <v>-0.0295420974889217</v>
      </c>
      <c r="O328" s="1" t="n">
        <f aca="false">M328-L328</f>
        <v>0.0234066882266515</v>
      </c>
      <c r="P328" s="1" t="n">
        <f aca="false">N328-L328</f>
        <v>-0.0297477774968563</v>
      </c>
      <c r="AG328" s="13" t="n">
        <v>36451</v>
      </c>
      <c r="AH328" s="16" t="n">
        <v>-0.00564309696638989</v>
      </c>
      <c r="AI328" s="16" t="n">
        <v>-0.0151569030336101</v>
      </c>
      <c r="BO328" s="13" t="n">
        <v>36451</v>
      </c>
      <c r="BP328" s="16" t="n">
        <v>-0.00860572421297779</v>
      </c>
      <c r="BQ328" s="16" t="n">
        <v>-0.0121942757870222</v>
      </c>
    </row>
    <row r="329" customFormat="false" ht="12.75" hidden="false" customHeight="false" outlineLevel="0" collapsed="false">
      <c r="A329" s="13" t="n">
        <v>36482</v>
      </c>
      <c r="B329" s="1" t="n">
        <v>5.08400011062622</v>
      </c>
      <c r="C329" s="21" t="n">
        <v>3269.30004882813</v>
      </c>
      <c r="D329" s="1" t="n">
        <v>40.4375</v>
      </c>
      <c r="K329" s="13" t="n">
        <v>36482</v>
      </c>
      <c r="L329" s="1" t="n">
        <f aca="false">B328/100/250</f>
        <v>0.000202719993591309</v>
      </c>
      <c r="M329" s="1" t="n">
        <f aca="false">(C329-C328)/C328</f>
        <v>-0.00795624682833955</v>
      </c>
      <c r="N329" s="1" t="n">
        <f aca="false">(D329-D328)/D328</f>
        <v>-0.015220700152207</v>
      </c>
      <c r="O329" s="1" t="n">
        <f aca="false">M329-L329</f>
        <v>-0.00815896682193086</v>
      </c>
      <c r="P329" s="1" t="n">
        <f aca="false">N329-L329</f>
        <v>-0.0154234201457983</v>
      </c>
      <c r="AG329" s="13" t="n">
        <v>36452</v>
      </c>
      <c r="AH329" s="16" t="n">
        <v>-0.00330100509662918</v>
      </c>
      <c r="AI329" s="16" t="n">
        <v>0.00166701816852461</v>
      </c>
      <c r="BO329" s="13" t="n">
        <v>36452</v>
      </c>
      <c r="BP329" s="16" t="n">
        <v>-0.00503403355576189</v>
      </c>
      <c r="BQ329" s="16" t="n">
        <v>0.00340004662765732</v>
      </c>
    </row>
    <row r="330" customFormat="false" ht="12.75" hidden="false" customHeight="false" outlineLevel="0" collapsed="false">
      <c r="A330" s="13" t="n">
        <v>36483</v>
      </c>
      <c r="B330" s="1" t="n">
        <v>5.0789999961853</v>
      </c>
      <c r="C330" s="21" t="n">
        <v>3347.10009765625</v>
      </c>
      <c r="D330" s="1" t="n">
        <v>40.25</v>
      </c>
      <c r="K330" s="13" t="n">
        <v>36483</v>
      </c>
      <c r="L330" s="1" t="n">
        <f aca="false">B329/100/250</f>
        <v>0.000203360004425049</v>
      </c>
      <c r="M330" s="1" t="n">
        <f aca="false">(C330-C329)/C329</f>
        <v>0.0237971576992489</v>
      </c>
      <c r="N330" s="1" t="n">
        <f aca="false">(D330-D329)/D329</f>
        <v>-0.00463678516228748</v>
      </c>
      <c r="O330" s="1" t="n">
        <f aca="false">M330-L330</f>
        <v>0.0235937976948238</v>
      </c>
      <c r="P330" s="1" t="n">
        <f aca="false">N330-L330</f>
        <v>-0.00484014516671253</v>
      </c>
      <c r="AG330" s="13" t="n">
        <v>36453</v>
      </c>
      <c r="AH330" s="16" t="n">
        <v>-7.85345494309163E-005</v>
      </c>
      <c r="AI330" s="16" t="n">
        <v>0.027901775138629</v>
      </c>
      <c r="BO330" s="13" t="n">
        <v>36453</v>
      </c>
      <c r="BP330" s="16" t="n">
        <v>-0.000119765206520154</v>
      </c>
      <c r="BQ330" s="16" t="n">
        <v>0.0279430057957182</v>
      </c>
    </row>
    <row r="331" customFormat="false" ht="12.75" hidden="false" customHeight="false" outlineLevel="0" collapsed="false">
      <c r="A331" s="13" t="n">
        <v>36486</v>
      </c>
      <c r="B331" s="1" t="n">
        <v>5.05900001525879</v>
      </c>
      <c r="C331" s="21" t="n">
        <v>3369.19995117188</v>
      </c>
      <c r="D331" s="1" t="n">
        <v>39</v>
      </c>
      <c r="K331" s="13" t="n">
        <v>36486</v>
      </c>
      <c r="L331" s="1" t="n">
        <f aca="false">B330/100/250</f>
        <v>0.000203159999847412</v>
      </c>
      <c r="M331" s="1" t="n">
        <f aca="false">(C331-C330)/C330</f>
        <v>0.00660268676491033</v>
      </c>
      <c r="N331" s="1" t="n">
        <f aca="false">(D331-D330)/D330</f>
        <v>-0.031055900621118</v>
      </c>
      <c r="O331" s="1" t="n">
        <f aca="false">M331-L331</f>
        <v>0.00639952676506292</v>
      </c>
      <c r="P331" s="1" t="n">
        <f aca="false">N331-L331</f>
        <v>-0.0312590606209654</v>
      </c>
      <c r="AG331" s="13" t="n">
        <v>36454</v>
      </c>
      <c r="AH331" s="16" t="n">
        <v>0.00785637650652222</v>
      </c>
      <c r="AI331" s="16" t="n">
        <v>-0.00785637650652222</v>
      </c>
      <c r="BO331" s="13" t="n">
        <v>36454</v>
      </c>
      <c r="BP331" s="16" t="n">
        <v>0.0119809760369404</v>
      </c>
      <c r="BQ331" s="16" t="n">
        <v>-0.0119809760369404</v>
      </c>
    </row>
    <row r="332" customFormat="false" ht="12.75" hidden="false" customHeight="false" outlineLevel="0" collapsed="false">
      <c r="A332" s="13" t="n">
        <v>36487</v>
      </c>
      <c r="B332" s="1" t="n">
        <v>5.12099981307983</v>
      </c>
      <c r="C332" s="21" t="n">
        <v>3392.5</v>
      </c>
      <c r="D332" s="1" t="n">
        <v>37</v>
      </c>
      <c r="K332" s="13" t="n">
        <v>36487</v>
      </c>
      <c r="L332" s="1" t="n">
        <f aca="false">B331/100/250</f>
        <v>0.000202360000610352</v>
      </c>
      <c r="M332" s="1" t="n">
        <f aca="false">(C332-C331)/C331</f>
        <v>0.0069156028629351</v>
      </c>
      <c r="N332" s="1" t="n">
        <f aca="false">(D332-D331)/D331</f>
        <v>-0.0512820512820513</v>
      </c>
      <c r="O332" s="1" t="n">
        <f aca="false">M332-L332</f>
        <v>0.00671324286232474</v>
      </c>
      <c r="P332" s="1" t="n">
        <f aca="false">N332-L332</f>
        <v>-0.0514844112826616</v>
      </c>
      <c r="AG332" s="13" t="n">
        <v>36455</v>
      </c>
      <c r="AH332" s="16" t="n">
        <v>0.00104527918694361</v>
      </c>
      <c r="AI332" s="16" t="n">
        <v>-0.0249306295054149</v>
      </c>
      <c r="BO332" s="13" t="n">
        <v>36455</v>
      </c>
      <c r="BP332" s="16" t="n">
        <v>0.00159405100815714</v>
      </c>
      <c r="BQ332" s="16" t="n">
        <v>-0.0254794013266285</v>
      </c>
    </row>
    <row r="333" customFormat="false" ht="12.75" hidden="false" customHeight="false" outlineLevel="0" collapsed="false">
      <c r="A333" s="13" t="n">
        <v>36488</v>
      </c>
      <c r="B333" s="1" t="n">
        <v>5.13299989700317</v>
      </c>
      <c r="C333" s="21" t="n">
        <v>3342.80004882813</v>
      </c>
      <c r="D333" s="1" t="n">
        <v>35.4335899353027</v>
      </c>
      <c r="K333" s="13" t="n">
        <v>36488</v>
      </c>
      <c r="L333" s="1" t="n">
        <f aca="false">B332/100/250</f>
        <v>0.000204839992523193</v>
      </c>
      <c r="M333" s="1" t="n">
        <f aca="false">(C333-C332)/C332</f>
        <v>-0.0146499487610538</v>
      </c>
      <c r="N333" s="1" t="n">
        <f aca="false">(D333-D332)/D332</f>
        <v>-0.0423354071539802</v>
      </c>
      <c r="O333" s="1" t="n">
        <f aca="false">M333-L333</f>
        <v>-0.014854788753577</v>
      </c>
      <c r="P333" s="1" t="n">
        <f aca="false">N333-L333</f>
        <v>-0.0425402471465034</v>
      </c>
      <c r="AG333" s="13" t="n">
        <v>36458</v>
      </c>
      <c r="AH333" s="16" t="n">
        <v>0.00110045140567673</v>
      </c>
      <c r="AI333" s="16" t="n">
        <v>0.0184754050380427</v>
      </c>
      <c r="BO333" s="13" t="n">
        <v>36458</v>
      </c>
      <c r="BP333" s="16" t="n">
        <v>0.00167818865481876</v>
      </c>
      <c r="BQ333" s="16" t="n">
        <v>0.0178976677889007</v>
      </c>
    </row>
    <row r="334" customFormat="false" ht="12.75" hidden="false" customHeight="false" outlineLevel="0" collapsed="false">
      <c r="A334" s="13" t="n">
        <v>36489</v>
      </c>
      <c r="B334" s="1" t="n">
        <v>5.15000009536743</v>
      </c>
      <c r="C334" s="21" t="n">
        <v>3420.5</v>
      </c>
      <c r="D334" s="1" t="n">
        <v>38.6875</v>
      </c>
      <c r="K334" s="13" t="n">
        <v>36489</v>
      </c>
      <c r="L334" s="1" t="n">
        <f aca="false">B333/100/250</f>
        <v>0.000205319995880127</v>
      </c>
      <c r="M334" s="1" t="n">
        <f aca="false">(C334-C333)/C333</f>
        <v>0.0232439721302248</v>
      </c>
      <c r="N334" s="1" t="n">
        <f aca="false">(D334-D333)/D333</f>
        <v>0.0918312276751663</v>
      </c>
      <c r="O334" s="1" t="n">
        <f aca="false">M334-L334</f>
        <v>0.0230386521343447</v>
      </c>
      <c r="P334" s="1" t="n">
        <f aca="false">N334-L334</f>
        <v>0.0916259076792862</v>
      </c>
      <c r="AG334" s="13" t="n">
        <v>36459</v>
      </c>
      <c r="AH334" s="16" t="n">
        <v>-4.49966207998378E-005</v>
      </c>
      <c r="AI334" s="16" t="n">
        <v>-0.0463550033792002</v>
      </c>
      <c r="BO334" s="13" t="n">
        <v>36459</v>
      </c>
      <c r="BP334" s="16" t="n">
        <v>-6.86198573984578E-005</v>
      </c>
      <c r="BQ334" s="16" t="n">
        <v>-0.0463313801426015</v>
      </c>
    </row>
    <row r="335" customFormat="false" ht="12.75" hidden="false" customHeight="false" outlineLevel="0" collapsed="false">
      <c r="A335" s="13" t="n">
        <v>36490</v>
      </c>
      <c r="B335" s="1" t="n">
        <v>5.13899993896484</v>
      </c>
      <c r="C335" s="21" t="n">
        <v>3447.80004882813</v>
      </c>
      <c r="D335" s="1" t="n">
        <v>37.75</v>
      </c>
      <c r="K335" s="13" t="n">
        <v>36490</v>
      </c>
      <c r="L335" s="1" t="n">
        <f aca="false">B334/100/250</f>
        <v>0.000206000003814697</v>
      </c>
      <c r="M335" s="1" t="n">
        <f aca="false">(C335-C334)/C334</f>
        <v>0.00798130356033475</v>
      </c>
      <c r="N335" s="1" t="n">
        <f aca="false">(D335-D334)/D334</f>
        <v>-0.024232633279483</v>
      </c>
      <c r="O335" s="1" t="n">
        <f aca="false">M335-L335</f>
        <v>0.00777530355652005</v>
      </c>
      <c r="P335" s="1" t="n">
        <f aca="false">N335-L335</f>
        <v>-0.0244386332832977</v>
      </c>
      <c r="AG335" s="13" t="n">
        <v>36460</v>
      </c>
      <c r="AH335" s="16" t="n">
        <v>-0.000337491645089125</v>
      </c>
      <c r="AI335" s="16" t="n">
        <v>0.0120824580880421</v>
      </c>
      <c r="BO335" s="13" t="n">
        <v>36460</v>
      </c>
      <c r="BP335" s="16" t="n">
        <v>-0.000514674838855237</v>
      </c>
      <c r="BQ335" s="16" t="n">
        <v>0.0122596412818083</v>
      </c>
    </row>
    <row r="336" customFormat="false" ht="12.75" hidden="false" customHeight="false" outlineLevel="0" collapsed="false">
      <c r="A336" s="13" t="n">
        <v>36493</v>
      </c>
      <c r="B336" s="1" t="n">
        <v>5.18300008773804</v>
      </c>
      <c r="C336" s="21" t="n">
        <v>3421.30004882813</v>
      </c>
      <c r="D336" s="1" t="n">
        <v>37.75</v>
      </c>
      <c r="K336" s="13" t="n">
        <v>36493</v>
      </c>
      <c r="L336" s="1" t="n">
        <f aca="false">B335/100/250</f>
        <v>0.000205559997558594</v>
      </c>
      <c r="M336" s="1" t="n">
        <f aca="false">(C336-C335)/C335</f>
        <v>-0.0076860605675225</v>
      </c>
      <c r="N336" s="1" t="n">
        <f aca="false">(D336-D335)/D335</f>
        <v>0</v>
      </c>
      <c r="O336" s="1" t="n">
        <f aca="false">M336-L336</f>
        <v>-0.00789162056508109</v>
      </c>
      <c r="P336" s="1" t="n">
        <f aca="false">N336-L336</f>
        <v>-0.000205559997558594</v>
      </c>
      <c r="AG336" s="13" t="n">
        <v>36461</v>
      </c>
      <c r="AH336" s="16" t="n">
        <v>-0.000668544531540671</v>
      </c>
      <c r="AI336" s="16" t="n">
        <v>0.0437862891418226</v>
      </c>
      <c r="BO336" s="13" t="n">
        <v>36461</v>
      </c>
      <c r="BP336" s="16" t="n">
        <v>-0.0010195305692601</v>
      </c>
      <c r="BQ336" s="16" t="n">
        <v>0.044137275179542</v>
      </c>
    </row>
    <row r="337" customFormat="false" ht="12.75" hidden="false" customHeight="false" outlineLevel="0" collapsed="false">
      <c r="A337" s="13" t="n">
        <v>36494</v>
      </c>
      <c r="B337" s="1" t="n">
        <v>5.14699983596802</v>
      </c>
      <c r="C337" s="21" t="n">
        <v>3336.10009765625</v>
      </c>
      <c r="D337" s="1" t="n">
        <v>38.0625</v>
      </c>
      <c r="K337" s="13" t="n">
        <v>36494</v>
      </c>
      <c r="L337" s="1" t="n">
        <f aca="false">B336/100/250</f>
        <v>0.000207320003509522</v>
      </c>
      <c r="M337" s="1" t="n">
        <f aca="false">(C337-C336)/C336</f>
        <v>-0.0249028000923386</v>
      </c>
      <c r="N337" s="1" t="n">
        <f aca="false">(D337-D336)/D336</f>
        <v>0.00827814569536424</v>
      </c>
      <c r="O337" s="1" t="n">
        <f aca="false">M337-L337</f>
        <v>-0.0251101200958481</v>
      </c>
      <c r="P337" s="1" t="n">
        <f aca="false">N337-L337</f>
        <v>0.00807082569185472</v>
      </c>
      <c r="AG337" s="13" t="n">
        <v>36462</v>
      </c>
      <c r="AH337" s="16" t="n">
        <v>0.00547843133647654</v>
      </c>
      <c r="AI337" s="16" t="n">
        <v>0.0199587705713136</v>
      </c>
      <c r="BO337" s="13" t="n">
        <v>36462</v>
      </c>
      <c r="BP337" s="16" t="n">
        <v>0.00835460908828109</v>
      </c>
      <c r="BQ337" s="16" t="n">
        <v>0.0170825928195091</v>
      </c>
    </row>
    <row r="338" customFormat="false" ht="12.75" hidden="false" customHeight="false" outlineLevel="0" collapsed="false">
      <c r="A338" s="13" t="n">
        <v>36495</v>
      </c>
      <c r="B338" s="1" t="n">
        <v>5.11800003051758</v>
      </c>
      <c r="C338" s="21" t="n">
        <v>3353.69995117188</v>
      </c>
      <c r="D338" s="1" t="n">
        <v>37.7343788146973</v>
      </c>
      <c r="K338" s="13" t="n">
        <v>36495</v>
      </c>
      <c r="L338" s="1" t="n">
        <f aca="false">B337/100/250</f>
        <v>0.000205879993438721</v>
      </c>
      <c r="M338" s="1" t="n">
        <f aca="false">(C338-C337)/C337</f>
        <v>0.00527557717107758</v>
      </c>
      <c r="N338" s="1" t="n">
        <f aca="false">(D338-D337)/D337</f>
        <v>-0.00862058943324097</v>
      </c>
      <c r="O338" s="1" t="n">
        <f aca="false">M338-L338</f>
        <v>0.00506969717763886</v>
      </c>
      <c r="P338" s="1" t="n">
        <f aca="false">N338-L338</f>
        <v>-0.00882646942667969</v>
      </c>
      <c r="AG338" s="13" t="n">
        <v>36465</v>
      </c>
      <c r="AH338" s="16" t="n">
        <v>0.00669875784002104</v>
      </c>
      <c r="AI338" s="16" t="n">
        <v>-0.0160010834214164</v>
      </c>
      <c r="BO338" s="13" t="n">
        <v>36465</v>
      </c>
      <c r="BP338" s="16" t="n">
        <v>0.0102156072957973</v>
      </c>
      <c r="BQ338" s="16" t="n">
        <v>-0.0195179328771926</v>
      </c>
    </row>
    <row r="339" customFormat="false" ht="12.75" hidden="false" customHeight="false" outlineLevel="0" collapsed="false">
      <c r="A339" s="13" t="n">
        <v>36496</v>
      </c>
      <c r="B339" s="1" t="n">
        <v>5.09800004959106</v>
      </c>
      <c r="C339" s="21" t="n">
        <v>3452.69995117188</v>
      </c>
      <c r="D339" s="1" t="n">
        <v>37.8085899353027</v>
      </c>
      <c r="K339" s="13" t="n">
        <v>36496</v>
      </c>
      <c r="L339" s="1" t="n">
        <f aca="false">B338/100/250</f>
        <v>0.000204720001220703</v>
      </c>
      <c r="M339" s="1" t="n">
        <f aca="false">(C339-C338)/C338</f>
        <v>0.0295196354597574</v>
      </c>
      <c r="N339" s="1" t="n">
        <f aca="false">(D339-D338)/D338</f>
        <v>0.0019666713203336</v>
      </c>
      <c r="O339" s="1" t="n">
        <f aca="false">M339-L339</f>
        <v>0.0293149154585367</v>
      </c>
      <c r="P339" s="1" t="n">
        <f aca="false">N339-L339</f>
        <v>0.00176195131911289</v>
      </c>
      <c r="AG339" s="13" t="n">
        <v>36466</v>
      </c>
      <c r="AH339" s="16" t="n">
        <v>8.54456490391679E-005</v>
      </c>
      <c r="AI339" s="16" t="n">
        <v>-0.0564234738180533</v>
      </c>
      <c r="BO339" s="13" t="n">
        <v>36466</v>
      </c>
      <c r="BP339" s="16" t="n">
        <v>0.000130304635062896</v>
      </c>
      <c r="BQ339" s="16" t="n">
        <v>-0.056468332804077</v>
      </c>
    </row>
    <row r="340" customFormat="false" ht="12.75" hidden="false" customHeight="false" outlineLevel="0" collapsed="false">
      <c r="A340" s="13" t="n">
        <v>36497</v>
      </c>
      <c r="B340" s="1" t="n">
        <v>5.09299993515015</v>
      </c>
      <c r="C340" s="21" t="n">
        <v>3520.60009765625</v>
      </c>
      <c r="D340" s="1" t="n">
        <v>37.875</v>
      </c>
      <c r="K340" s="13" t="n">
        <v>36497</v>
      </c>
      <c r="L340" s="1" t="n">
        <f aca="false">B339/100/250</f>
        <v>0.000203920001983643</v>
      </c>
      <c r="M340" s="1" t="n">
        <f aca="false">(C340-C339)/C339</f>
        <v>0.019665811522756</v>
      </c>
      <c r="N340" s="1" t="n">
        <f aca="false">(D340-D339)/D339</f>
        <v>0.00175648086349967</v>
      </c>
      <c r="O340" s="1" t="n">
        <f aca="false">M340-L340</f>
        <v>0.0194618915207724</v>
      </c>
      <c r="P340" s="1" t="n">
        <f aca="false">N340-L340</f>
        <v>0.00155256086151603</v>
      </c>
      <c r="AG340" s="13" t="n">
        <v>36467</v>
      </c>
      <c r="AH340" s="16" t="n">
        <v>0.000996300581723262</v>
      </c>
      <c r="AI340" s="16" t="n">
        <v>0.0139290725526051</v>
      </c>
      <c r="BO340" s="13" t="n">
        <v>36467</v>
      </c>
      <c r="BP340" s="16" t="n">
        <v>0.0015193586235724</v>
      </c>
      <c r="BQ340" s="16" t="n">
        <v>0.013406014510756</v>
      </c>
    </row>
    <row r="341" customFormat="false" ht="12.75" hidden="false" customHeight="false" outlineLevel="0" collapsed="false">
      <c r="A341" s="13" t="n">
        <v>36500</v>
      </c>
      <c r="B341" s="1" t="n">
        <v>5.09600019454956</v>
      </c>
      <c r="C341" s="21" t="n">
        <v>3546</v>
      </c>
      <c r="D341" s="1" t="n">
        <v>37.6328086853027</v>
      </c>
      <c r="K341" s="13" t="n">
        <v>36500</v>
      </c>
      <c r="L341" s="1" t="n">
        <f aca="false">B340/100/250</f>
        <v>0.000203719997406006</v>
      </c>
      <c r="M341" s="1" t="n">
        <f aca="false">(C341-C340)/C340</f>
        <v>0.00721465137737721</v>
      </c>
      <c r="N341" s="1" t="n">
        <f aca="false">(D341-D340)/D340</f>
        <v>-0.00639449015702352</v>
      </c>
      <c r="O341" s="1" t="n">
        <f aca="false">M341-L341</f>
        <v>0.0070109313799712</v>
      </c>
      <c r="P341" s="1" t="n">
        <f aca="false">N341-L341</f>
        <v>-0.00659821015442952</v>
      </c>
      <c r="AG341" s="13" t="n">
        <v>36468</v>
      </c>
      <c r="AH341" s="16" t="n">
        <v>0.00332192841392318</v>
      </c>
      <c r="AI341" s="16" t="n">
        <v>0.0424297055730049</v>
      </c>
      <c r="BO341" s="13" t="n">
        <v>36468</v>
      </c>
      <c r="BP341" s="16" t="n">
        <v>0.00506594161960081</v>
      </c>
      <c r="BQ341" s="16" t="n">
        <v>0.0406856923673273</v>
      </c>
    </row>
    <row r="342" customFormat="false" ht="12.75" hidden="false" customHeight="false" outlineLevel="0" collapsed="false">
      <c r="A342" s="13" t="n">
        <v>36501</v>
      </c>
      <c r="B342" s="1" t="n">
        <v>5.06300020217896</v>
      </c>
      <c r="C342" s="21" t="n">
        <v>3586.89990234375</v>
      </c>
      <c r="D342" s="1" t="n">
        <v>36.1875</v>
      </c>
      <c r="K342" s="13" t="n">
        <v>36501</v>
      </c>
      <c r="L342" s="1" t="n">
        <f aca="false">B341/100/250</f>
        <v>0.000203840007781982</v>
      </c>
      <c r="M342" s="1" t="n">
        <f aca="false">(C342-C341)/C341</f>
        <v>0.0115340954156091</v>
      </c>
      <c r="N342" s="1" t="n">
        <f aca="false">(D342-D341)/D341</f>
        <v>-0.0384055491948224</v>
      </c>
      <c r="O342" s="1" t="n">
        <f aca="false">M342-L342</f>
        <v>0.0113302554078272</v>
      </c>
      <c r="P342" s="1" t="n">
        <f aca="false">N342-L342</f>
        <v>-0.0386093892026044</v>
      </c>
      <c r="AG342" s="13" t="n">
        <v>36469</v>
      </c>
      <c r="AH342" s="16" t="n">
        <v>0.00191068529792013</v>
      </c>
      <c r="AI342" s="16" t="n">
        <v>-0.0378481852979201</v>
      </c>
      <c r="BO342" s="13" t="n">
        <v>36469</v>
      </c>
      <c r="BP342" s="16" t="n">
        <v>0.00291379553277659</v>
      </c>
      <c r="BQ342" s="16" t="n">
        <v>-0.0388512955327766</v>
      </c>
    </row>
    <row r="343" customFormat="false" ht="12.75" hidden="false" customHeight="false" outlineLevel="0" collapsed="false">
      <c r="A343" s="13" t="n">
        <v>36502</v>
      </c>
      <c r="B343" s="1" t="n">
        <v>5.06400012969971</v>
      </c>
      <c r="C343" s="21" t="n">
        <v>3586</v>
      </c>
      <c r="D343" s="1" t="n">
        <v>36.4375</v>
      </c>
      <c r="K343" s="13" t="n">
        <v>36502</v>
      </c>
      <c r="L343" s="1" t="n">
        <f aca="false">B342/100/250</f>
        <v>0.000202520008087158</v>
      </c>
      <c r="M343" s="1" t="n">
        <f aca="false">(C343-C342)/C342</f>
        <v>-0.00025088582571317</v>
      </c>
      <c r="N343" s="1" t="n">
        <f aca="false">(D343-D342)/D342</f>
        <v>0.00690846286701209</v>
      </c>
      <c r="O343" s="1" t="n">
        <f aca="false">M343-L343</f>
        <v>-0.000453405833800328</v>
      </c>
      <c r="P343" s="1" t="n">
        <f aca="false">N343-L343</f>
        <v>0.00670594285892493</v>
      </c>
      <c r="AG343" s="13" t="n">
        <v>36472</v>
      </c>
      <c r="AH343" s="16" t="n">
        <v>0.00319970580606031</v>
      </c>
      <c r="AI343" s="16" t="n">
        <v>-0.0194071612355579</v>
      </c>
      <c r="BO343" s="13" t="n">
        <v>36472</v>
      </c>
      <c r="BP343" s="16" t="n">
        <v>0.00487955211360378</v>
      </c>
      <c r="BQ343" s="16" t="n">
        <v>-0.0210870075431013</v>
      </c>
    </row>
    <row r="344" customFormat="false" ht="12.75" hidden="false" customHeight="false" outlineLevel="0" collapsed="false">
      <c r="A344" s="13" t="n">
        <v>36503</v>
      </c>
      <c r="B344" s="1" t="n">
        <v>5.10900020599365</v>
      </c>
      <c r="C344" s="21" t="n">
        <v>3594.10009765625</v>
      </c>
      <c r="D344" s="1" t="n">
        <v>38.9375</v>
      </c>
      <c r="K344" s="13" t="n">
        <v>36503</v>
      </c>
      <c r="L344" s="1" t="n">
        <f aca="false">B343/100/250</f>
        <v>0.000202560005187988</v>
      </c>
      <c r="M344" s="1" t="n">
        <f aca="false">(C344-C343)/C343</f>
        <v>0.00225881139326548</v>
      </c>
      <c r="N344" s="1" t="n">
        <f aca="false">(D344-D343)/D343</f>
        <v>0.0686106346483705</v>
      </c>
      <c r="O344" s="1" t="n">
        <f aca="false">M344-L344</f>
        <v>0.00205625138807749</v>
      </c>
      <c r="P344" s="1" t="n">
        <f aca="false">N344-L344</f>
        <v>0.0684080746431825</v>
      </c>
      <c r="AG344" s="13" t="n">
        <v>36473</v>
      </c>
      <c r="AH344" s="16" t="n">
        <v>0.00283879142486696</v>
      </c>
      <c r="AI344" s="16" t="n">
        <v>0.00869333378106385</v>
      </c>
      <c r="BO344" s="13" t="n">
        <v>36473</v>
      </c>
      <c r="BP344" s="16" t="n">
        <v>0.00432915759663086</v>
      </c>
      <c r="BQ344" s="16" t="n">
        <v>0.00720296760929995</v>
      </c>
    </row>
    <row r="345" customFormat="false" ht="12.75" hidden="false" customHeight="false" outlineLevel="0" collapsed="false">
      <c r="A345" s="13" t="n">
        <v>36504</v>
      </c>
      <c r="B345" s="1" t="n">
        <v>5.11399984359741</v>
      </c>
      <c r="C345" s="21" t="n">
        <v>3620.19995117188</v>
      </c>
      <c r="D345" s="1" t="n">
        <v>37.4375</v>
      </c>
      <c r="K345" s="13" t="n">
        <v>36504</v>
      </c>
      <c r="L345" s="1" t="n">
        <f aca="false">B344/100/250</f>
        <v>0.000204360008239746</v>
      </c>
      <c r="M345" s="1" t="n">
        <f aca="false">(C345-C344)/C344</f>
        <v>0.00726186049538381</v>
      </c>
      <c r="N345" s="1" t="n">
        <f aca="false">(D345-D344)/D344</f>
        <v>-0.0385232744783307</v>
      </c>
      <c r="O345" s="1" t="n">
        <f aca="false">M345-L345</f>
        <v>0.00705750048714406</v>
      </c>
      <c r="P345" s="1" t="n">
        <f aca="false">N345-L345</f>
        <v>-0.0387276344865704</v>
      </c>
      <c r="AG345" s="13" t="n">
        <v>36474</v>
      </c>
      <c r="AH345" s="16" t="n">
        <v>-0.00126957562266883</v>
      </c>
      <c r="AI345" s="16" t="n">
        <v>0.0240708785542649</v>
      </c>
      <c r="BO345" s="13" t="n">
        <v>36474</v>
      </c>
      <c r="BP345" s="16" t="n">
        <v>-0.00193610312586868</v>
      </c>
      <c r="BQ345" s="16" t="n">
        <v>0.0247374060574648</v>
      </c>
    </row>
    <row r="346" customFormat="false" ht="12.75" hidden="false" customHeight="false" outlineLevel="0" collapsed="false">
      <c r="A346" s="13" t="n">
        <v>36507</v>
      </c>
      <c r="B346" s="1" t="n">
        <v>5.21700000762939</v>
      </c>
      <c r="C346" s="21" t="n">
        <v>3658.10009765625</v>
      </c>
      <c r="D346" s="1" t="n">
        <v>37.4453086853027</v>
      </c>
      <c r="K346" s="13" t="n">
        <v>36507</v>
      </c>
      <c r="L346" s="1" t="n">
        <f aca="false">B345/100/250</f>
        <v>0.000204559993743897</v>
      </c>
      <c r="M346" s="1" t="n">
        <f aca="false">(C346-C345)/C345</f>
        <v>0.0104690754642175</v>
      </c>
      <c r="N346" s="1" t="n">
        <f aca="false">(D346-D345)/D345</f>
        <v>0.000208579240139816</v>
      </c>
      <c r="O346" s="1" t="n">
        <f aca="false">M346-L346</f>
        <v>0.0102645154704736</v>
      </c>
      <c r="P346" s="1" t="n">
        <f aca="false">N346-L346</f>
        <v>4.01924639591988E-006</v>
      </c>
      <c r="AG346" s="13" t="n">
        <v>36475</v>
      </c>
      <c r="AH346" s="16" t="n">
        <v>0.00208821307220971</v>
      </c>
      <c r="AI346" s="16" t="n">
        <v>0.0377207041252425</v>
      </c>
      <c r="BO346" s="13" t="n">
        <v>36475</v>
      </c>
      <c r="BP346" s="16" t="n">
        <v>0.00318452543069951</v>
      </c>
      <c r="BQ346" s="16" t="n">
        <v>0.0366243917667527</v>
      </c>
    </row>
    <row r="347" customFormat="false" ht="12.75" hidden="false" customHeight="false" outlineLevel="0" collapsed="false">
      <c r="A347" s="13" t="n">
        <v>36508</v>
      </c>
      <c r="B347" s="1" t="n">
        <v>5.22200012207031</v>
      </c>
      <c r="C347" s="21" t="n">
        <v>3571.60009765625</v>
      </c>
      <c r="D347" s="1" t="n">
        <v>36.625</v>
      </c>
      <c r="K347" s="13" t="n">
        <v>36508</v>
      </c>
      <c r="L347" s="1" t="n">
        <f aca="false">B346/100/250</f>
        <v>0.000208680000305176</v>
      </c>
      <c r="M347" s="1" t="n">
        <f aca="false">(C347-C346)/C346</f>
        <v>-0.0236461544765876</v>
      </c>
      <c r="N347" s="1" t="n">
        <f aca="false">(D347-D346)/D346</f>
        <v>-0.0219068479898713</v>
      </c>
      <c r="O347" s="1" t="n">
        <f aca="false">M347-L347</f>
        <v>-0.0238548344768928</v>
      </c>
      <c r="P347" s="1" t="n">
        <f aca="false">N347-L347</f>
        <v>-0.0221155279901765</v>
      </c>
      <c r="AG347" s="13" t="n">
        <v>36476</v>
      </c>
      <c r="AH347" s="16" t="n">
        <v>0.00276372654629211</v>
      </c>
      <c r="AI347" s="16" t="n">
        <v>0.0232699641122071</v>
      </c>
      <c r="BO347" s="13" t="n">
        <v>36476</v>
      </c>
      <c r="BP347" s="16" t="n">
        <v>0.00421468363898963</v>
      </c>
      <c r="BQ347" s="16" t="n">
        <v>0.0218190070195096</v>
      </c>
    </row>
    <row r="348" customFormat="false" ht="12.75" hidden="false" customHeight="false" outlineLevel="0" collapsed="false">
      <c r="A348" s="13" t="n">
        <v>36509</v>
      </c>
      <c r="B348" s="1" t="n">
        <v>5.17799997329712</v>
      </c>
      <c r="C348" s="21" t="n">
        <v>3621.89990234375</v>
      </c>
      <c r="D348" s="1" t="n">
        <v>37.375</v>
      </c>
      <c r="K348" s="13" t="n">
        <v>36509</v>
      </c>
      <c r="L348" s="1" t="n">
        <f aca="false">B347/100/250</f>
        <v>0.000208880004882813</v>
      </c>
      <c r="M348" s="1" t="n">
        <f aca="false">(C348-C347)/C347</f>
        <v>0.014083268930502</v>
      </c>
      <c r="N348" s="1" t="n">
        <f aca="false">(D348-D347)/D347</f>
        <v>0.0204778156996587</v>
      </c>
      <c r="O348" s="1" t="n">
        <f aca="false">M348-L348</f>
        <v>0.0138743889256191</v>
      </c>
      <c r="P348" s="1" t="n">
        <f aca="false">N348-L348</f>
        <v>0.0202689356947759</v>
      </c>
      <c r="AG348" s="13" t="n">
        <v>36479</v>
      </c>
      <c r="AH348" s="16" t="n">
        <v>0.00157869593247917</v>
      </c>
      <c r="AI348" s="16" t="n">
        <v>0.0163317518287149</v>
      </c>
      <c r="BO348" s="13" t="n">
        <v>36479</v>
      </c>
      <c r="BP348" s="16" t="n">
        <v>0.00240751167169062</v>
      </c>
      <c r="BQ348" s="16" t="n">
        <v>0.0155029360895034</v>
      </c>
    </row>
    <row r="349" customFormat="false" ht="12.75" hidden="false" customHeight="false" outlineLevel="0" collapsed="false">
      <c r="A349" s="13" t="n">
        <v>36510</v>
      </c>
      <c r="B349" s="1" t="n">
        <v>5.27299976348877</v>
      </c>
      <c r="C349" s="21" t="n">
        <v>3715</v>
      </c>
      <c r="D349" s="1" t="n">
        <v>37</v>
      </c>
      <c r="K349" s="13" t="n">
        <v>36510</v>
      </c>
      <c r="L349" s="1" t="n">
        <f aca="false">B348/100/250</f>
        <v>0.000207119998931885</v>
      </c>
      <c r="M349" s="1" t="n">
        <f aca="false">(C349-C348)/C348</f>
        <v>0.0257047682615426</v>
      </c>
      <c r="N349" s="1" t="n">
        <f aca="false">(D349-D348)/D348</f>
        <v>-0.0100334448160535</v>
      </c>
      <c r="O349" s="1" t="n">
        <f aca="false">M349-L349</f>
        <v>0.0254976482626108</v>
      </c>
      <c r="P349" s="1" t="n">
        <f aca="false">N349-L349</f>
        <v>-0.0102405648149854</v>
      </c>
      <c r="AG349" s="13" t="n">
        <v>36480</v>
      </c>
      <c r="AH349" s="16" t="n">
        <v>-0.000104908334662648</v>
      </c>
      <c r="AI349" s="16" t="n">
        <v>-0.00722646996445759</v>
      </c>
      <c r="BO349" s="13" t="n">
        <v>36480</v>
      </c>
      <c r="BP349" s="16" t="n">
        <v>-0.000159985235257634</v>
      </c>
      <c r="BQ349" s="16" t="n">
        <v>-0.0071713930638626</v>
      </c>
    </row>
    <row r="350" customFormat="false" ht="12.75" hidden="false" customHeight="false" outlineLevel="0" collapsed="false">
      <c r="A350" s="13" t="n">
        <v>36511</v>
      </c>
      <c r="B350" s="1" t="n">
        <v>5.27799987792969</v>
      </c>
      <c r="C350" s="21" t="n">
        <v>3753</v>
      </c>
      <c r="D350" s="1" t="n">
        <v>41</v>
      </c>
      <c r="K350" s="13" t="n">
        <v>36511</v>
      </c>
      <c r="L350" s="1" t="n">
        <f aca="false">B349/100/250</f>
        <v>0.000210919990539551</v>
      </c>
      <c r="M350" s="1" t="n">
        <f aca="false">(C350-C349)/C349</f>
        <v>0.010228802153432</v>
      </c>
      <c r="N350" s="1" t="n">
        <f aca="false">(D350-D349)/D349</f>
        <v>0.108108108108108</v>
      </c>
      <c r="O350" s="1" t="n">
        <f aca="false">M350-L350</f>
        <v>0.0100178821628925</v>
      </c>
      <c r="P350" s="1" t="n">
        <f aca="false">N350-L350</f>
        <v>0.107897188117569</v>
      </c>
      <c r="AG350" s="13" t="n">
        <v>36481</v>
      </c>
      <c r="AH350" s="16" t="n">
        <v>0.00498663145686945</v>
      </c>
      <c r="AI350" s="16" t="n">
        <v>-0.0345287289457912</v>
      </c>
      <c r="BO350" s="13" t="n">
        <v>36481</v>
      </c>
      <c r="BP350" s="16" t="n">
        <v>0.00760461415516517</v>
      </c>
      <c r="BQ350" s="16" t="n">
        <v>-0.0371467116440869</v>
      </c>
    </row>
    <row r="351" customFormat="false" ht="12.75" hidden="false" customHeight="false" outlineLevel="0" collapsed="false">
      <c r="A351" s="13" t="n">
        <v>36514</v>
      </c>
      <c r="B351" s="1" t="n">
        <v>5.36199998855591</v>
      </c>
      <c r="C351" s="21" t="n">
        <v>3783.80004882813</v>
      </c>
      <c r="D351" s="1" t="n">
        <v>40.7460899353027</v>
      </c>
      <c r="K351" s="13" t="n">
        <v>36514</v>
      </c>
      <c r="L351" s="1" t="n">
        <f aca="false">B350/100/250</f>
        <v>0.000211119995117187</v>
      </c>
      <c r="M351" s="1" t="n">
        <f aca="false">(C351-C350)/C350</f>
        <v>0.00820678092942313</v>
      </c>
      <c r="N351" s="1" t="n">
        <f aca="false">(D351-D350)/D350</f>
        <v>-0.00619292840725038</v>
      </c>
      <c r="O351" s="1" t="n">
        <f aca="false">M351-L351</f>
        <v>0.00799566093430594</v>
      </c>
      <c r="P351" s="1" t="n">
        <f aca="false">N351-L351</f>
        <v>-0.00640404840236757</v>
      </c>
      <c r="AG351" s="13" t="n">
        <v>36482</v>
      </c>
      <c r="AH351" s="16" t="n">
        <v>-0.00168025800371444</v>
      </c>
      <c r="AI351" s="16" t="n">
        <v>-0.0135404421484926</v>
      </c>
      <c r="BO351" s="13" t="n">
        <v>36482</v>
      </c>
      <c r="BP351" s="16" t="n">
        <v>-0.00256239385442734</v>
      </c>
      <c r="BQ351" s="16" t="n">
        <v>-0.0126583062977797</v>
      </c>
    </row>
    <row r="352" customFormat="false" ht="12.75" hidden="false" customHeight="false" outlineLevel="0" collapsed="false">
      <c r="A352" s="13" t="n">
        <v>36515</v>
      </c>
      <c r="B352" s="1" t="n">
        <v>5.41800022125244</v>
      </c>
      <c r="C352" s="21" t="n">
        <v>3911.10009765625</v>
      </c>
      <c r="D352" s="1" t="n">
        <v>40.5</v>
      </c>
      <c r="K352" s="13" t="n">
        <v>36515</v>
      </c>
      <c r="L352" s="1" t="n">
        <f aca="false">B351/100/250</f>
        <v>0.000214479999542236</v>
      </c>
      <c r="M352" s="1" t="n">
        <f aca="false">(C352-C351)/C351</f>
        <v>0.0336434397128228</v>
      </c>
      <c r="N352" s="1" t="n">
        <f aca="false">(D352-D351)/D351</f>
        <v>-0.00603959633165979</v>
      </c>
      <c r="O352" s="1" t="n">
        <f aca="false">M352-L352</f>
        <v>0.0334289597132806</v>
      </c>
      <c r="P352" s="1" t="n">
        <f aca="false">N352-L352</f>
        <v>-0.00625407633120203</v>
      </c>
      <c r="AG352" s="13" t="n">
        <v>36483</v>
      </c>
      <c r="AH352" s="16" t="n">
        <v>0.00502565663842815</v>
      </c>
      <c r="AI352" s="16" t="n">
        <v>-0.00966244180071563</v>
      </c>
      <c r="BO352" s="13" t="n">
        <v>36483</v>
      </c>
      <c r="BP352" s="16" t="n">
        <v>0.00766412756630372</v>
      </c>
      <c r="BQ352" s="16" t="n">
        <v>-0.0123009127285912</v>
      </c>
    </row>
    <row r="353" customFormat="false" ht="12.75" hidden="false" customHeight="false" outlineLevel="0" collapsed="false">
      <c r="A353" s="13" t="n">
        <v>36516</v>
      </c>
      <c r="B353" s="1" t="n">
        <v>5.35799980163574</v>
      </c>
      <c r="C353" s="21" t="n">
        <v>3937.30004882813</v>
      </c>
      <c r="D353" s="1" t="n">
        <v>40.25</v>
      </c>
      <c r="K353" s="13" t="n">
        <v>36516</v>
      </c>
      <c r="L353" s="1" t="n">
        <f aca="false">B352/100/250</f>
        <v>0.000216720008850098</v>
      </c>
      <c r="M353" s="1" t="n">
        <f aca="false">(C353-C352)/C352</f>
        <v>0.00669887001551698</v>
      </c>
      <c r="N353" s="1" t="n">
        <f aca="false">(D353-D352)/D352</f>
        <v>-0.00617283950617284</v>
      </c>
      <c r="O353" s="1" t="n">
        <f aca="false">M353-L353</f>
        <v>0.00648215000666689</v>
      </c>
      <c r="P353" s="1" t="n">
        <f aca="false">N353-L353</f>
        <v>-0.00638955951502294</v>
      </c>
      <c r="AG353" s="13" t="n">
        <v>36486</v>
      </c>
      <c r="AH353" s="16" t="n">
        <v>0.00139440335652273</v>
      </c>
      <c r="AI353" s="16" t="n">
        <v>-0.0324503039776407</v>
      </c>
      <c r="BO353" s="13" t="n">
        <v>36486</v>
      </c>
      <c r="BP353" s="16" t="n">
        <v>0.00212646544962028</v>
      </c>
      <c r="BQ353" s="16" t="n">
        <v>-0.0331823660707383</v>
      </c>
    </row>
    <row r="354" customFormat="false" ht="12.75" hidden="false" customHeight="false" outlineLevel="0" collapsed="false">
      <c r="A354" s="13" t="n">
        <v>36517</v>
      </c>
      <c r="B354" s="1" t="n">
        <v>5.30800008773804</v>
      </c>
      <c r="C354" s="21" t="n">
        <v>3969.39990234375</v>
      </c>
      <c r="D354" s="1" t="n">
        <v>40.0625</v>
      </c>
      <c r="K354" s="13" t="n">
        <v>36517</v>
      </c>
      <c r="L354" s="1" t="n">
        <f aca="false">B353/100/250</f>
        <v>0.00021431999206543</v>
      </c>
      <c r="M354" s="1" t="n">
        <f aca="false">(C354-C353)/C353</f>
        <v>0.00815275775722986</v>
      </c>
      <c r="N354" s="1" t="n">
        <f aca="false">(D354-D353)/D353</f>
        <v>-0.0046583850931677</v>
      </c>
      <c r="O354" s="1" t="n">
        <f aca="false">M354-L354</f>
        <v>0.00793843776516443</v>
      </c>
      <c r="P354" s="1" t="n">
        <f aca="false">N354-L354</f>
        <v>-0.00487270508523313</v>
      </c>
      <c r="AG354" s="13" t="n">
        <v>36487</v>
      </c>
      <c r="AH354" s="16" t="n">
        <v>0.00146048725129638</v>
      </c>
      <c r="AI354" s="16" t="n">
        <v>-0.0527425385333477</v>
      </c>
      <c r="BO354" s="13" t="n">
        <v>36487</v>
      </c>
      <c r="BP354" s="16" t="n">
        <v>0.00222724340483329</v>
      </c>
      <c r="BQ354" s="16" t="n">
        <v>-0.0535092946868846</v>
      </c>
    </row>
    <row r="355" customFormat="false" ht="12.75" hidden="false" customHeight="false" outlineLevel="0" collapsed="false">
      <c r="A355" s="13" t="n">
        <v>36521</v>
      </c>
      <c r="B355" s="1" t="n">
        <v>5.27799987792969</v>
      </c>
      <c r="C355" s="21" t="n">
        <v>3975.30004882813</v>
      </c>
      <c r="D355" s="1" t="n">
        <v>42.6875</v>
      </c>
      <c r="K355" s="13" t="n">
        <v>36521</v>
      </c>
      <c r="L355" s="1" t="n">
        <f aca="false">B354/100/250</f>
        <v>0.000212320003509521</v>
      </c>
      <c r="M355" s="1" t="n">
        <f aca="false">(C355-C354)/C354</f>
        <v>0.0014864076761052</v>
      </c>
      <c r="N355" s="1" t="n">
        <f aca="false">(D355-D354)/D354</f>
        <v>0.0655226209048362</v>
      </c>
      <c r="O355" s="1" t="n">
        <f aca="false">M355-L355</f>
        <v>0.00127408767259568</v>
      </c>
      <c r="P355" s="1" t="n">
        <f aca="false">N355-L355</f>
        <v>0.0653103009013267</v>
      </c>
      <c r="AG355" s="13" t="n">
        <v>36488</v>
      </c>
      <c r="AH355" s="16" t="n">
        <v>-0.00309388260455769</v>
      </c>
      <c r="AI355" s="16" t="n">
        <v>-0.0392415245494225</v>
      </c>
      <c r="BO355" s="13" t="n">
        <v>36488</v>
      </c>
      <c r="BP355" s="16" t="n">
        <v>-0.00471817170619806</v>
      </c>
      <c r="BQ355" s="16" t="n">
        <v>-0.0376172354477821</v>
      </c>
    </row>
    <row r="356" customFormat="false" ht="12.75" hidden="false" customHeight="false" outlineLevel="0" collapsed="false">
      <c r="A356" s="13" t="n">
        <v>36522</v>
      </c>
      <c r="B356" s="1" t="n">
        <v>5.20800018310547</v>
      </c>
      <c r="C356" s="21" t="n">
        <v>3972.10009765625</v>
      </c>
      <c r="D356" s="1" t="n">
        <v>42.875</v>
      </c>
      <c r="K356" s="13" t="n">
        <v>36522</v>
      </c>
      <c r="L356" s="1" t="n">
        <f aca="false">B355/100/250</f>
        <v>0.000211119995117187</v>
      </c>
      <c r="M356" s="1" t="n">
        <f aca="false">(C356-C355)/C355</f>
        <v>-0.000804958401270443</v>
      </c>
      <c r="N356" s="1" t="n">
        <f aca="false">(D356-D355)/D355</f>
        <v>0.00439238653001464</v>
      </c>
      <c r="O356" s="1" t="n">
        <f aca="false">M356-L356</f>
        <v>-0.00101607839638763</v>
      </c>
      <c r="P356" s="1" t="n">
        <f aca="false">N356-L356</f>
        <v>0.00418126653489745</v>
      </c>
      <c r="AG356" s="13" t="n">
        <v>36489</v>
      </c>
      <c r="AH356" s="16" t="n">
        <v>0.00490883089132069</v>
      </c>
      <c r="AI356" s="16" t="n">
        <v>0.0869223967838456</v>
      </c>
      <c r="BO356" s="13" t="n">
        <v>36489</v>
      </c>
      <c r="BP356" s="16" t="n">
        <v>0.00748596827423949</v>
      </c>
      <c r="BQ356" s="16" t="n">
        <v>0.0843452594009268</v>
      </c>
    </row>
    <row r="357" customFormat="false" ht="12.75" hidden="false" customHeight="false" outlineLevel="0" collapsed="false">
      <c r="A357" s="13" t="n">
        <v>36523</v>
      </c>
      <c r="B357" s="1" t="n">
        <v>5.05800008773804</v>
      </c>
      <c r="C357" s="21" t="n">
        <v>4041.39990234375</v>
      </c>
      <c r="D357" s="1" t="n">
        <v>43.3125</v>
      </c>
      <c r="K357" s="13" t="n">
        <v>36523</v>
      </c>
      <c r="L357" s="1" t="n">
        <f aca="false">B356/100/250</f>
        <v>0.000208320007324219</v>
      </c>
      <c r="M357" s="1" t="n">
        <f aca="false">(C357-C356)/C356</f>
        <v>0.0174466410673766</v>
      </c>
      <c r="N357" s="1" t="n">
        <f aca="false">(D357-D356)/D356</f>
        <v>0.0102040816326531</v>
      </c>
      <c r="O357" s="1" t="n">
        <f aca="false">M357-L357</f>
        <v>0.0172383210600523</v>
      </c>
      <c r="P357" s="1" t="n">
        <f aca="false">N357-L357</f>
        <v>0.00999576162532884</v>
      </c>
      <c r="AG357" s="13" t="n">
        <v>36490</v>
      </c>
      <c r="AH357" s="16" t="n">
        <v>0.00168554966640291</v>
      </c>
      <c r="AI357" s="16" t="n">
        <v>-0.025918182945886</v>
      </c>
      <c r="BO357" s="13" t="n">
        <v>36490</v>
      </c>
      <c r="BP357" s="16" t="n">
        <v>0.0025704636412831</v>
      </c>
      <c r="BQ357" s="16" t="n">
        <v>-0.0268030969207661</v>
      </c>
    </row>
    <row r="358" customFormat="false" ht="12.75" hidden="false" customHeight="false" outlineLevel="0" collapsed="false">
      <c r="A358" s="13" t="n">
        <v>36524</v>
      </c>
      <c r="B358" s="1" t="n">
        <v>5.06799983978272</v>
      </c>
      <c r="C358" s="21" t="n">
        <v>4036.80004882813</v>
      </c>
      <c r="D358" s="1" t="n">
        <v>44.25</v>
      </c>
      <c r="K358" s="13" t="n">
        <v>36524</v>
      </c>
      <c r="L358" s="1" t="n">
        <f aca="false">B357/100/250</f>
        <v>0.000202320003509521</v>
      </c>
      <c r="M358" s="1" t="n">
        <f aca="false">(C358-C357)/C357</f>
        <v>-0.00113818321046561</v>
      </c>
      <c r="N358" s="1" t="n">
        <f aca="false">(D358-D357)/D357</f>
        <v>0.0216450216450216</v>
      </c>
      <c r="O358" s="1" t="n">
        <f aca="false">M358-L358</f>
        <v>-0.00134050321397513</v>
      </c>
      <c r="P358" s="1" t="n">
        <f aca="false">N358-L358</f>
        <v>0.0214427016415121</v>
      </c>
      <c r="AG358" s="13" t="n">
        <v>36493</v>
      </c>
      <c r="AH358" s="16" t="n">
        <v>-0.00162319810637509</v>
      </c>
      <c r="AI358" s="16" t="n">
        <v>0.00162319810637509</v>
      </c>
      <c r="BO358" s="13" t="n">
        <v>36493</v>
      </c>
      <c r="BP358" s="16" t="n">
        <v>-0.00247537749744326</v>
      </c>
      <c r="BQ358" s="16" t="n">
        <v>0.00247537749744326</v>
      </c>
    </row>
    <row r="359" customFormat="false" ht="12.75" hidden="false" customHeight="false" outlineLevel="0" collapsed="false">
      <c r="A359" s="13" t="n">
        <v>36525</v>
      </c>
      <c r="B359" s="1" t="n">
        <v>5.16800022125244</v>
      </c>
      <c r="C359" s="21" t="n">
        <v>4069.30004882813</v>
      </c>
      <c r="D359" s="1" t="n">
        <v>44.375</v>
      </c>
      <c r="K359" s="13" t="n">
        <v>36525</v>
      </c>
      <c r="L359" s="1" t="n">
        <f aca="false">B358/100/250</f>
        <v>0.000202719993591309</v>
      </c>
      <c r="M359" s="1" t="n">
        <f aca="false">(C359-C358)/C358</f>
        <v>0.00805093133345425</v>
      </c>
      <c r="N359" s="1" t="n">
        <f aca="false">(D359-D358)/D358</f>
        <v>0.00282485875706215</v>
      </c>
      <c r="O359" s="1" t="n">
        <f aca="false">M359-L359</f>
        <v>0.00784821133986294</v>
      </c>
      <c r="P359" s="1" t="n">
        <f aca="false">N359-L359</f>
        <v>0.00262213876347084</v>
      </c>
      <c r="AG359" s="13" t="n">
        <v>36494</v>
      </c>
      <c r="AH359" s="16" t="n">
        <v>-0.00525915423098871</v>
      </c>
      <c r="AI359" s="16" t="n">
        <v>0.013537299926353</v>
      </c>
      <c r="BO359" s="13" t="n">
        <v>36494</v>
      </c>
      <c r="BP359" s="16" t="n">
        <v>-0.00802021145037279</v>
      </c>
      <c r="BQ359" s="16" t="n">
        <v>0.016298357145737</v>
      </c>
    </row>
    <row r="360" customFormat="false" ht="12.75" hidden="false" customHeight="false" outlineLevel="0" collapsed="false">
      <c r="A360" s="13" t="n">
        <v>36528</v>
      </c>
      <c r="B360" s="1" t="n">
        <v>5.28399991989136</v>
      </c>
      <c r="C360" s="21" t="n">
        <v>4131.10009765625</v>
      </c>
      <c r="D360" s="1" t="n">
        <v>43.4375</v>
      </c>
      <c r="K360" s="13" t="n">
        <v>36528</v>
      </c>
      <c r="L360" s="1" t="n">
        <f aca="false">B359/100/250</f>
        <v>0.000206720008850098</v>
      </c>
      <c r="M360" s="1" t="n">
        <f aca="false">(C360-C359)/C359</f>
        <v>0.0151868989965294</v>
      </c>
      <c r="N360" s="1" t="n">
        <f aca="false">(D360-D359)/D359</f>
        <v>-0.0211267605633803</v>
      </c>
      <c r="O360" s="1" t="n">
        <f aca="false">M360-L360</f>
        <v>0.0149801789876793</v>
      </c>
      <c r="P360" s="1" t="n">
        <f aca="false">N360-L360</f>
        <v>-0.0213334805722304</v>
      </c>
      <c r="AG360" s="13" t="n">
        <v>36495</v>
      </c>
      <c r="AH360" s="16" t="n">
        <v>0.001114134711651</v>
      </c>
      <c r="AI360" s="16" t="n">
        <v>-0.00973472414489197</v>
      </c>
      <c r="BO360" s="13" t="n">
        <v>36495</v>
      </c>
      <c r="BP360" s="16" t="n">
        <v>0.00169905569967688</v>
      </c>
      <c r="BQ360" s="16" t="n">
        <v>-0.0103196451329178</v>
      </c>
    </row>
    <row r="361" customFormat="false" ht="12.75" hidden="false" customHeight="false" outlineLevel="0" collapsed="false">
      <c r="A361" s="13" t="n">
        <v>36529</v>
      </c>
      <c r="B361" s="1" t="n">
        <v>5.27799987792969</v>
      </c>
      <c r="C361" s="21" t="n">
        <v>3901.60009765625</v>
      </c>
      <c r="D361" s="1" t="n">
        <v>42.5</v>
      </c>
      <c r="K361" s="13" t="n">
        <v>36529</v>
      </c>
      <c r="L361" s="1" t="n">
        <f aca="false">B360/100/250</f>
        <v>0.000211359996795654</v>
      </c>
      <c r="M361" s="1" t="n">
        <f aca="false">(C361-C360)/C360</f>
        <v>-0.0555542094296396</v>
      </c>
      <c r="N361" s="1" t="n">
        <f aca="false">(D361-D360)/D360</f>
        <v>-0.0215827338129496</v>
      </c>
      <c r="O361" s="1" t="n">
        <f aca="false">M361-L361</f>
        <v>-0.0557655694264353</v>
      </c>
      <c r="P361" s="1" t="n">
        <f aca="false">N361-L361</f>
        <v>-0.0217940938097453</v>
      </c>
      <c r="AG361" s="13" t="n">
        <v>36496</v>
      </c>
      <c r="AH361" s="16" t="n">
        <v>0.0062341710630842</v>
      </c>
      <c r="AI361" s="16" t="n">
        <v>-0.0042674997427506</v>
      </c>
      <c r="BO361" s="13" t="n">
        <v>36496</v>
      </c>
      <c r="BP361" s="16" t="n">
        <v>0.00950711235071172</v>
      </c>
      <c r="BQ361" s="16" t="n">
        <v>-0.00754044103037813</v>
      </c>
    </row>
    <row r="362" customFormat="false" ht="12.75" hidden="false" customHeight="false" outlineLevel="0" collapsed="false">
      <c r="A362" s="13" t="n">
        <v>36530</v>
      </c>
      <c r="B362" s="1" t="n">
        <v>5.26900005340576</v>
      </c>
      <c r="C362" s="21" t="n">
        <v>3877.5</v>
      </c>
      <c r="D362" s="1" t="n">
        <v>44</v>
      </c>
      <c r="K362" s="13" t="n">
        <v>36530</v>
      </c>
      <c r="L362" s="1" t="n">
        <f aca="false">B361/100/250</f>
        <v>0.000211119995117187</v>
      </c>
      <c r="M362" s="1" t="n">
        <f aca="false">(C362-C361)/C361</f>
        <v>-0.00617697792009163</v>
      </c>
      <c r="N362" s="1" t="n">
        <f aca="false">(D362-D361)/D361</f>
        <v>0.0352941176470588</v>
      </c>
      <c r="O362" s="1" t="n">
        <f aca="false">M362-L362</f>
        <v>-0.00638809791520882</v>
      </c>
      <c r="P362" s="1" t="n">
        <f aca="false">N362-L362</f>
        <v>0.0350829976519416</v>
      </c>
      <c r="AG362" s="13" t="n">
        <v>36497</v>
      </c>
      <c r="AH362" s="16" t="n">
        <v>0.00415316894053003</v>
      </c>
      <c r="AI362" s="16" t="n">
        <v>-0.00239668807703035</v>
      </c>
      <c r="BO362" s="13" t="n">
        <v>36497</v>
      </c>
      <c r="BP362" s="16" t="n">
        <v>0.00633358361994823</v>
      </c>
      <c r="BQ362" s="16" t="n">
        <v>-0.00457710275644856</v>
      </c>
    </row>
    <row r="363" customFormat="false" ht="12.75" hidden="false" customHeight="false" outlineLevel="0" collapsed="false">
      <c r="A363" s="13" t="n">
        <v>36531</v>
      </c>
      <c r="B363" s="1" t="n">
        <v>5.23899984359741</v>
      </c>
      <c r="C363" s="21" t="n">
        <v>3727.10009765625</v>
      </c>
      <c r="D363" s="1" t="n">
        <v>47.9375</v>
      </c>
      <c r="K363" s="13" t="n">
        <v>36531</v>
      </c>
      <c r="L363" s="1" t="n">
        <f aca="false">B362/100/250</f>
        <v>0.00021076000213623</v>
      </c>
      <c r="M363" s="1" t="n">
        <f aca="false">(C363-C362)/C362</f>
        <v>-0.0387878536025145</v>
      </c>
      <c r="N363" s="1" t="n">
        <f aca="false">(D363-D362)/D362</f>
        <v>0.0894886363636364</v>
      </c>
      <c r="O363" s="1" t="n">
        <f aca="false">M363-L363</f>
        <v>-0.0389986136046507</v>
      </c>
      <c r="P363" s="1" t="n">
        <f aca="false">N363-L363</f>
        <v>0.0892778763615001</v>
      </c>
      <c r="AG363" s="13" t="n">
        <v>36500</v>
      </c>
      <c r="AH363" s="16" t="n">
        <v>0.00152364248902737</v>
      </c>
      <c r="AI363" s="16" t="n">
        <v>-0.00791813264605089</v>
      </c>
      <c r="BO363" s="13" t="n">
        <v>36500</v>
      </c>
      <c r="BP363" s="16" t="n">
        <v>0.00232355515736121</v>
      </c>
      <c r="BQ363" s="16" t="n">
        <v>-0.00871804531438473</v>
      </c>
    </row>
    <row r="364" customFormat="false" ht="12.75" hidden="false" customHeight="false" outlineLevel="0" collapsed="false">
      <c r="A364" s="13" t="n">
        <v>36532</v>
      </c>
      <c r="B364" s="1" t="n">
        <v>5.2189998626709</v>
      </c>
      <c r="C364" s="21" t="n">
        <v>3882.60009765625</v>
      </c>
      <c r="D364" s="1" t="n">
        <v>49.0625</v>
      </c>
      <c r="K364" s="13" t="n">
        <v>36532</v>
      </c>
      <c r="L364" s="1" t="n">
        <f aca="false">B363/100/250</f>
        <v>0.000209559993743896</v>
      </c>
      <c r="M364" s="1" t="n">
        <f aca="false">(C364-C363)/C363</f>
        <v>0.0417214445347965</v>
      </c>
      <c r="N364" s="1" t="n">
        <f aca="false">(D364-D363)/D363</f>
        <v>0.0234680573663625</v>
      </c>
      <c r="O364" s="1" t="n">
        <f aca="false">M364-L364</f>
        <v>0.0415118845410526</v>
      </c>
      <c r="P364" s="1" t="n">
        <f aca="false">N364-L364</f>
        <v>0.0232584973726186</v>
      </c>
      <c r="AG364" s="13" t="n">
        <v>36501</v>
      </c>
      <c r="AH364" s="16" t="n">
        <v>0.00243585405981275</v>
      </c>
      <c r="AI364" s="16" t="n">
        <v>-0.0408414032546352</v>
      </c>
      <c r="BO364" s="13" t="n">
        <v>36501</v>
      </c>
      <c r="BP364" s="16" t="n">
        <v>0.00371467801929713</v>
      </c>
      <c r="BQ364" s="16" t="n">
        <v>-0.0421202272141195</v>
      </c>
    </row>
    <row r="365" customFormat="false" ht="12.75" hidden="false" customHeight="false" outlineLevel="0" collapsed="false">
      <c r="A365" s="13" t="n">
        <v>36535</v>
      </c>
      <c r="B365" s="1" t="n">
        <v>5.23799991607666</v>
      </c>
      <c r="C365" s="21" t="n">
        <v>4049.60009765625</v>
      </c>
      <c r="D365" s="1" t="n">
        <v>47.3125</v>
      </c>
      <c r="K365" s="13" t="n">
        <v>36535</v>
      </c>
      <c r="L365" s="1" t="n">
        <f aca="false">B364/100/250</f>
        <v>0.000208759994506836</v>
      </c>
      <c r="M365" s="1" t="n">
        <f aca="false">(C365-C364)/C364</f>
        <v>0.04301241327965</v>
      </c>
      <c r="N365" s="1" t="n">
        <f aca="false">(D365-D364)/D364</f>
        <v>-0.0356687898089172</v>
      </c>
      <c r="O365" s="1" t="n">
        <f aca="false">M365-L365</f>
        <v>0.0428036532851432</v>
      </c>
      <c r="P365" s="1" t="n">
        <f aca="false">N365-L365</f>
        <v>-0.035877549803424</v>
      </c>
      <c r="AG365" s="13" t="n">
        <v>36502</v>
      </c>
      <c r="AH365" s="16" t="n">
        <v>-5.29838912452438E-005</v>
      </c>
      <c r="AI365" s="16" t="n">
        <v>0.00696144675825733</v>
      </c>
      <c r="BO365" s="13" t="n">
        <v>36502</v>
      </c>
      <c r="BP365" s="16" t="n">
        <v>-8.080044672326E-005</v>
      </c>
      <c r="BQ365" s="16" t="n">
        <v>0.00698926331373535</v>
      </c>
    </row>
    <row r="366" customFormat="false" ht="12.75" hidden="false" customHeight="false" outlineLevel="0" collapsed="false">
      <c r="A366" s="13" t="n">
        <v>36536</v>
      </c>
      <c r="B366" s="1" t="n">
        <v>5.28299999237061</v>
      </c>
      <c r="C366" s="21" t="n">
        <v>3921.10009765625</v>
      </c>
      <c r="D366" s="1" t="n">
        <v>47.625</v>
      </c>
      <c r="K366" s="13" t="n">
        <v>36536</v>
      </c>
      <c r="L366" s="1" t="n">
        <f aca="false">B365/100/250</f>
        <v>0.000209519996643066</v>
      </c>
      <c r="M366" s="1" t="n">
        <f aca="false">(C366-C365)/C365</f>
        <v>-0.0317315282746982</v>
      </c>
      <c r="N366" s="1" t="n">
        <f aca="false">(D366-D365)/D365</f>
        <v>0.00660501981505945</v>
      </c>
      <c r="O366" s="1" t="n">
        <f aca="false">M366-L366</f>
        <v>-0.0319410482713413</v>
      </c>
      <c r="P366" s="1" t="n">
        <f aca="false">N366-L366</f>
        <v>0.00639549981841638</v>
      </c>
      <c r="AG366" s="13" t="n">
        <v>36503</v>
      </c>
      <c r="AH366" s="16" t="n">
        <v>0.000477032199264708</v>
      </c>
      <c r="AI366" s="16" t="n">
        <v>0.0681336024491058</v>
      </c>
      <c r="BO366" s="13" t="n">
        <v>36503</v>
      </c>
      <c r="BP366" s="16" t="n">
        <v>0.000727474217089097</v>
      </c>
      <c r="BQ366" s="16" t="n">
        <v>0.0678831604312814</v>
      </c>
    </row>
    <row r="367" customFormat="false" ht="12.75" hidden="false" customHeight="false" outlineLevel="0" collapsed="false">
      <c r="A367" s="13" t="n">
        <v>36537</v>
      </c>
      <c r="B367" s="1" t="n">
        <v>5.28299999237061</v>
      </c>
      <c r="C367" s="21" t="n">
        <v>3850</v>
      </c>
      <c r="D367" s="1" t="n">
        <v>51.5</v>
      </c>
      <c r="K367" s="13" t="n">
        <v>36537</v>
      </c>
      <c r="L367" s="1" t="n">
        <f aca="false">B366/100/250</f>
        <v>0.000211319999694824</v>
      </c>
      <c r="M367" s="1" t="n">
        <f aca="false">(C367-C366)/C366</f>
        <v>-0.0181326913074085</v>
      </c>
      <c r="N367" s="1" t="n">
        <f aca="false">(D367-D366)/D366</f>
        <v>0.0813648293963255</v>
      </c>
      <c r="O367" s="1" t="n">
        <f aca="false">M367-L367</f>
        <v>-0.0183440113071033</v>
      </c>
      <c r="P367" s="1" t="n">
        <f aca="false">N367-L367</f>
        <v>0.0811535093966306</v>
      </c>
      <c r="AG367" s="13" t="n">
        <v>36504</v>
      </c>
      <c r="AH367" s="16" t="n">
        <v>0.00153361245352073</v>
      </c>
      <c r="AI367" s="16" t="n">
        <v>-0.0400568869318514</v>
      </c>
      <c r="BO367" s="13" t="n">
        <v>36504</v>
      </c>
      <c r="BP367" s="16" t="n">
        <v>0.00233875935557967</v>
      </c>
      <c r="BQ367" s="16" t="n">
        <v>-0.0408620338339103</v>
      </c>
    </row>
    <row r="368" customFormat="false" ht="12.75" hidden="false" customHeight="false" outlineLevel="0" collapsed="false">
      <c r="A368" s="13" t="n">
        <v>36538</v>
      </c>
      <c r="B368" s="1" t="n">
        <v>5.2480001449585</v>
      </c>
      <c r="C368" s="21" t="n">
        <v>3957.19995117188</v>
      </c>
      <c r="D368" s="1" t="n">
        <v>53.375</v>
      </c>
      <c r="K368" s="13" t="n">
        <v>36538</v>
      </c>
      <c r="L368" s="1" t="n">
        <f aca="false">B367/100/250</f>
        <v>0.000211319999694824</v>
      </c>
      <c r="M368" s="1" t="n">
        <f aca="false">(C368-C367)/C367</f>
        <v>0.027844143161526</v>
      </c>
      <c r="N368" s="1" t="n">
        <f aca="false">(D368-D367)/D367</f>
        <v>0.0364077669902913</v>
      </c>
      <c r="O368" s="1" t="n">
        <f aca="false">M368-L368</f>
        <v>0.0276328231618312</v>
      </c>
      <c r="P368" s="1" t="n">
        <f aca="false">N368-L368</f>
        <v>0.0361964469905964</v>
      </c>
      <c r="AG368" s="13" t="n">
        <v>36507</v>
      </c>
      <c r="AH368" s="16" t="n">
        <v>0.00221093540959351</v>
      </c>
      <c r="AI368" s="16" t="n">
        <v>-0.00200235616945369</v>
      </c>
      <c r="BO368" s="13" t="n">
        <v>36507</v>
      </c>
      <c r="BP368" s="16" t="n">
        <v>0.00337167702433455</v>
      </c>
      <c r="BQ368" s="16" t="n">
        <v>-0.00316309778419474</v>
      </c>
    </row>
    <row r="369" customFormat="false" ht="12.75" hidden="false" customHeight="false" outlineLevel="0" collapsed="false">
      <c r="A369" s="13" t="n">
        <v>36539</v>
      </c>
      <c r="B369" s="1" t="n">
        <v>5.25899982452393</v>
      </c>
      <c r="C369" s="21" t="n">
        <v>4064.19995117188</v>
      </c>
      <c r="D369" s="1" t="n">
        <v>56.375</v>
      </c>
      <c r="K369" s="13" t="n">
        <v>36539</v>
      </c>
      <c r="L369" s="1" t="n">
        <f aca="false">B368/100/250</f>
        <v>0.00020992000579834</v>
      </c>
      <c r="M369" s="1" t="n">
        <f aca="false">(C369-C368)/C368</f>
        <v>0.0270393210654704</v>
      </c>
      <c r="N369" s="1" t="n">
        <f aca="false">(D369-D368)/D368</f>
        <v>0.0562060889929742</v>
      </c>
      <c r="O369" s="1" t="n">
        <f aca="false">M369-L369</f>
        <v>0.026829401059672</v>
      </c>
      <c r="P369" s="1" t="n">
        <f aca="false">N369-L369</f>
        <v>0.0559961689871759</v>
      </c>
      <c r="AG369" s="13" t="n">
        <v>36508</v>
      </c>
      <c r="AH369" s="16" t="n">
        <v>-0.00499376668089698</v>
      </c>
      <c r="AI369" s="16" t="n">
        <v>-0.0169130813089743</v>
      </c>
      <c r="BO369" s="13" t="n">
        <v>36508</v>
      </c>
      <c r="BP369" s="16" t="n">
        <v>-0.00761549537350049</v>
      </c>
      <c r="BQ369" s="16" t="n">
        <v>-0.0142913526163708</v>
      </c>
    </row>
    <row r="370" customFormat="false" ht="12.75" hidden="false" customHeight="false" outlineLevel="0" collapsed="false">
      <c r="A370" s="13" t="n">
        <v>36543</v>
      </c>
      <c r="B370" s="1" t="n">
        <v>5.28499984741211</v>
      </c>
      <c r="C370" s="21" t="n">
        <v>4130.7998046875</v>
      </c>
      <c r="D370" s="1" t="n">
        <v>55.5</v>
      </c>
      <c r="K370" s="13" t="n">
        <v>36543</v>
      </c>
      <c r="L370" s="1" t="n">
        <f aca="false">B369/100/250</f>
        <v>0.000210359992980957</v>
      </c>
      <c r="M370" s="1" t="n">
        <f aca="false">(C370-C369)/C369</f>
        <v>0.0163869529835562</v>
      </c>
      <c r="N370" s="1" t="n">
        <f aca="false">(D370-D369)/D369</f>
        <v>-0.0155210643015521</v>
      </c>
      <c r="O370" s="1" t="n">
        <f aca="false">M370-L370</f>
        <v>0.0161765929905753</v>
      </c>
      <c r="P370" s="1" t="n">
        <f aca="false">N370-L370</f>
        <v>-0.0157314242945331</v>
      </c>
      <c r="AG370" s="13" t="n">
        <v>36509</v>
      </c>
      <c r="AH370" s="16" t="n">
        <v>0.00297420704127115</v>
      </c>
      <c r="AI370" s="16" t="n">
        <v>0.0175036086583876</v>
      </c>
      <c r="BO370" s="13" t="n">
        <v>36509</v>
      </c>
      <c r="BP370" s="16" t="n">
        <v>0.0045356664437844</v>
      </c>
      <c r="BQ370" s="16" t="n">
        <v>0.0159421492558743</v>
      </c>
    </row>
    <row r="371" customFormat="false" ht="12.75" hidden="false" customHeight="false" outlineLevel="0" collapsed="false">
      <c r="A371" s="13" t="n">
        <v>36544</v>
      </c>
      <c r="B371" s="1" t="n">
        <v>5.35300016403198</v>
      </c>
      <c r="C371" s="21" t="n">
        <v>4151.2001953125</v>
      </c>
      <c r="D371" s="1" t="n">
        <v>53.5</v>
      </c>
      <c r="K371" s="13" t="n">
        <v>36544</v>
      </c>
      <c r="L371" s="1" t="n">
        <f aca="false">B370/100/250</f>
        <v>0.000211399993896484</v>
      </c>
      <c r="M371" s="1" t="n">
        <f aca="false">(C371-C370)/C370</f>
        <v>0.00493860549762065</v>
      </c>
      <c r="N371" s="1" t="n">
        <f aca="false">(D371-D370)/D370</f>
        <v>-0.036036036036036</v>
      </c>
      <c r="O371" s="1" t="n">
        <f aca="false">M371-L371</f>
        <v>0.00472720550372417</v>
      </c>
      <c r="P371" s="1" t="n">
        <f aca="false">N371-L371</f>
        <v>-0.0362474360299325</v>
      </c>
      <c r="AG371" s="13" t="n">
        <v>36510</v>
      </c>
      <c r="AH371" s="16" t="n">
        <v>0.00542851969489433</v>
      </c>
      <c r="AI371" s="16" t="n">
        <v>-0.0154619645109478</v>
      </c>
      <c r="BO371" s="13" t="n">
        <v>36510</v>
      </c>
      <c r="BP371" s="16" t="n">
        <v>0.00827849382302308</v>
      </c>
      <c r="BQ371" s="16" t="n">
        <v>-0.0183119386390766</v>
      </c>
    </row>
    <row r="372" customFormat="false" ht="12.75" hidden="false" customHeight="false" outlineLevel="0" collapsed="false">
      <c r="A372" s="13" t="n">
        <v>36545</v>
      </c>
      <c r="B372" s="1" t="n">
        <v>5.31799983978272</v>
      </c>
      <c r="C372" s="21" t="n">
        <v>4189.5</v>
      </c>
      <c r="D372" s="1" t="n">
        <v>67.375</v>
      </c>
      <c r="K372" s="13" t="n">
        <v>36545</v>
      </c>
      <c r="L372" s="1" t="n">
        <f aca="false">B371/100/250</f>
        <v>0.000214120006561279</v>
      </c>
      <c r="M372" s="1" t="n">
        <f aca="false">(C372-C371)/C371</f>
        <v>0.00922620034821443</v>
      </c>
      <c r="N372" s="1" t="n">
        <f aca="false">(D372-D371)/D371</f>
        <v>0.259345794392523</v>
      </c>
      <c r="O372" s="1" t="n">
        <f aca="false">M372-L372</f>
        <v>0.00901208034165315</v>
      </c>
      <c r="P372" s="1" t="n">
        <f aca="false">N372-L372</f>
        <v>0.259131674385962</v>
      </c>
      <c r="AG372" s="13" t="n">
        <v>36511</v>
      </c>
      <c r="AH372" s="16" t="n">
        <v>0.00216019274634577</v>
      </c>
      <c r="AI372" s="16" t="n">
        <v>0.105947915361762</v>
      </c>
      <c r="BO372" s="13" t="n">
        <v>36511</v>
      </c>
      <c r="BP372" s="16" t="n">
        <v>0.00329429445083938</v>
      </c>
      <c r="BQ372" s="16" t="n">
        <v>0.104813813657269</v>
      </c>
    </row>
    <row r="373" customFormat="false" ht="12.75" hidden="false" customHeight="false" outlineLevel="0" collapsed="false">
      <c r="A373" s="13" t="n">
        <v>36546</v>
      </c>
      <c r="B373" s="1" t="n">
        <v>5.30299997329712</v>
      </c>
      <c r="C373" s="21" t="n">
        <v>4235.39990234375</v>
      </c>
      <c r="D373" s="1" t="n">
        <v>71.625</v>
      </c>
      <c r="K373" s="13" t="n">
        <v>36546</v>
      </c>
      <c r="L373" s="1" t="n">
        <f aca="false">B372/100/250</f>
        <v>0.000212719993591309</v>
      </c>
      <c r="M373" s="1" t="n">
        <f aca="false">(C373-C372)/C372</f>
        <v>0.0109559380221387</v>
      </c>
      <c r="N373" s="1" t="n">
        <f aca="false">(D373-D372)/D372</f>
        <v>0.0630797773654917</v>
      </c>
      <c r="O373" s="1" t="n">
        <f aca="false">M373-L373</f>
        <v>0.0107432180285474</v>
      </c>
      <c r="P373" s="1" t="n">
        <f aca="false">N373-L373</f>
        <v>0.0628670573719004</v>
      </c>
      <c r="AG373" s="13" t="n">
        <v>36514</v>
      </c>
      <c r="AH373" s="16" t="n">
        <v>0.00173316761519728</v>
      </c>
      <c r="AI373" s="16" t="n">
        <v>-0.00792609602244766</v>
      </c>
      <c r="BO373" s="13" t="n">
        <v>36514</v>
      </c>
      <c r="BP373" s="16" t="n">
        <v>0.00264308102449532</v>
      </c>
      <c r="BQ373" s="16" t="n">
        <v>-0.0088360094317457</v>
      </c>
    </row>
    <row r="374" customFormat="false" ht="12.75" hidden="false" customHeight="false" outlineLevel="0" collapsed="false">
      <c r="A374" s="13" t="n">
        <v>36549</v>
      </c>
      <c r="B374" s="1" t="n">
        <v>5.3600001335144</v>
      </c>
      <c r="C374" s="21" t="n">
        <v>4096</v>
      </c>
      <c r="D374" s="1" t="n">
        <v>65</v>
      </c>
      <c r="K374" s="13" t="n">
        <v>36549</v>
      </c>
      <c r="L374" s="1" t="n">
        <f aca="false">B373/100/250</f>
        <v>0.000212119998931885</v>
      </c>
      <c r="M374" s="1" t="n">
        <f aca="false">(C374-C373)/C373</f>
        <v>-0.032913043763969</v>
      </c>
      <c r="N374" s="1" t="n">
        <f aca="false">(D374-D373)/D373</f>
        <v>-0.0924956369982548</v>
      </c>
      <c r="O374" s="1" t="n">
        <f aca="false">M374-L374</f>
        <v>-0.0331251637629009</v>
      </c>
      <c r="P374" s="1" t="n">
        <f aca="false">N374-L374</f>
        <v>-0.0927077569971867</v>
      </c>
      <c r="AG374" s="13" t="n">
        <v>36515</v>
      </c>
      <c r="AH374" s="16" t="n">
        <v>0.00710506600280426</v>
      </c>
      <c r="AI374" s="16" t="n">
        <v>-0.0131446623344641</v>
      </c>
      <c r="BO374" s="13" t="n">
        <v>36515</v>
      </c>
      <c r="BP374" s="16" t="n">
        <v>0.0108352273404677</v>
      </c>
      <c r="BQ374" s="16" t="n">
        <v>-0.0168748236721275</v>
      </c>
    </row>
    <row r="375" customFormat="false" ht="12.75" hidden="false" customHeight="false" outlineLevel="0" collapsed="false">
      <c r="A375" s="13" t="n">
        <v>36550</v>
      </c>
      <c r="B375" s="1" t="n">
        <v>5.39799976348877</v>
      </c>
      <c r="C375" s="21" t="n">
        <v>4167.39990234375</v>
      </c>
      <c r="D375" s="1" t="n">
        <v>61.25</v>
      </c>
      <c r="K375" s="13" t="n">
        <v>36550</v>
      </c>
      <c r="L375" s="1" t="n">
        <f aca="false">B374/100/250</f>
        <v>0.000214400005340576</v>
      </c>
      <c r="M375" s="1" t="n">
        <f aca="false">(C375-C374)/C374</f>
        <v>0.0174316167831421</v>
      </c>
      <c r="N375" s="1" t="n">
        <f aca="false">(D375-D374)/D374</f>
        <v>-0.0576923076923077</v>
      </c>
      <c r="O375" s="1" t="n">
        <f aca="false">M375-L375</f>
        <v>0.0172172167778015</v>
      </c>
      <c r="P375" s="1" t="n">
        <f aca="false">N375-L375</f>
        <v>-0.0579067076976483</v>
      </c>
      <c r="AG375" s="13" t="n">
        <v>36516</v>
      </c>
      <c r="AH375" s="16" t="n">
        <v>0.0014147160341133</v>
      </c>
      <c r="AI375" s="16" t="n">
        <v>-0.00758755554028614</v>
      </c>
      <c r="BO375" s="13" t="n">
        <v>36516</v>
      </c>
      <c r="BP375" s="16" t="n">
        <v>0.00215744228776656</v>
      </c>
      <c r="BQ375" s="16" t="n">
        <v>-0.0083302817939394</v>
      </c>
    </row>
    <row r="376" customFormat="false" ht="12.75" hidden="false" customHeight="false" outlineLevel="0" collapsed="false">
      <c r="A376" s="13" t="n">
        <v>36551</v>
      </c>
      <c r="B376" s="1" t="n">
        <v>5.40899991989136</v>
      </c>
      <c r="C376" s="21" t="n">
        <v>4069.89990234375</v>
      </c>
      <c r="D376" s="1" t="n">
        <v>61.125</v>
      </c>
      <c r="K376" s="13" t="n">
        <v>36551</v>
      </c>
      <c r="L376" s="1" t="n">
        <f aca="false">B375/100/250</f>
        <v>0.000215919990539551</v>
      </c>
      <c r="M376" s="1" t="n">
        <f aca="false">(C376-C375)/C375</f>
        <v>-0.0233958828729554</v>
      </c>
      <c r="N376" s="1" t="n">
        <f aca="false">(D376-D375)/D375</f>
        <v>-0.00204081632653061</v>
      </c>
      <c r="O376" s="1" t="n">
        <f aca="false">M376-L376</f>
        <v>-0.0236118028634949</v>
      </c>
      <c r="P376" s="1" t="n">
        <f aca="false">N376-L376</f>
        <v>-0.00225673631707016</v>
      </c>
      <c r="AG376" s="13" t="n">
        <v>36517</v>
      </c>
      <c r="AH376" s="16" t="n">
        <v>0.00172175860923979</v>
      </c>
      <c r="AI376" s="16" t="n">
        <v>-0.0063801437024075</v>
      </c>
      <c r="BO376" s="13" t="n">
        <v>36517</v>
      </c>
      <c r="BP376" s="16" t="n">
        <v>0.00262568228770254</v>
      </c>
      <c r="BQ376" s="16" t="n">
        <v>-0.00728406738087024</v>
      </c>
    </row>
    <row r="377" customFormat="false" ht="12.75" hidden="false" customHeight="false" outlineLevel="0" collapsed="false">
      <c r="A377" s="13" t="n">
        <v>36552</v>
      </c>
      <c r="B377" s="1" t="n">
        <v>5.41900014877319</v>
      </c>
      <c r="C377" s="21" t="n">
        <v>4039.5</v>
      </c>
      <c r="D377" s="1" t="n">
        <v>61</v>
      </c>
      <c r="K377" s="13" t="n">
        <v>36552</v>
      </c>
      <c r="L377" s="1" t="n">
        <f aca="false">B376/100/250</f>
        <v>0.000216359996795654</v>
      </c>
      <c r="M377" s="1" t="n">
        <f aca="false">(C377-C376)/C376</f>
        <v>-0.0074694471788467</v>
      </c>
      <c r="N377" s="1" t="n">
        <f aca="false">(D377-D376)/D376</f>
        <v>-0.00204498977505113</v>
      </c>
      <c r="O377" s="1" t="n">
        <f aca="false">M377-L377</f>
        <v>-0.00768580717564236</v>
      </c>
      <c r="P377" s="1" t="n">
        <f aca="false">N377-L377</f>
        <v>-0.00226134977184678</v>
      </c>
      <c r="AG377" s="13" t="n">
        <v>36521</v>
      </c>
      <c r="AH377" s="16" t="n">
        <v>0.000313910371113961</v>
      </c>
      <c r="AI377" s="16" t="n">
        <v>0.0652087105337222</v>
      </c>
      <c r="BO377" s="13" t="n">
        <v>36521</v>
      </c>
      <c r="BP377" s="16" t="n">
        <v>0.000478713390446747</v>
      </c>
      <c r="BQ377" s="16" t="n">
        <v>0.0650439075143895</v>
      </c>
    </row>
    <row r="378" customFormat="false" ht="12.75" hidden="false" customHeight="false" outlineLevel="0" collapsed="false">
      <c r="A378" s="13" t="n">
        <v>36553</v>
      </c>
      <c r="B378" s="1" t="n">
        <v>5.47499990463257</v>
      </c>
      <c r="C378" s="21" t="n">
        <v>3887</v>
      </c>
      <c r="D378" s="1" t="n">
        <v>60.1875</v>
      </c>
      <c r="K378" s="13" t="n">
        <v>36553</v>
      </c>
      <c r="L378" s="1" t="n">
        <f aca="false">B377/100/250</f>
        <v>0.000216760005950928</v>
      </c>
      <c r="M378" s="1" t="n">
        <f aca="false">(C378-C377)/C377</f>
        <v>-0.0377521970540909</v>
      </c>
      <c r="N378" s="1" t="n">
        <f aca="false">(D378-D377)/D377</f>
        <v>-0.0133196721311475</v>
      </c>
      <c r="O378" s="1" t="n">
        <f aca="false">M378-L378</f>
        <v>-0.0379689570600418</v>
      </c>
      <c r="P378" s="1" t="n">
        <f aca="false">N378-L378</f>
        <v>-0.0135364321370985</v>
      </c>
      <c r="AG378" s="13" t="n">
        <v>36522</v>
      </c>
      <c r="AH378" s="16" t="n">
        <v>-0.00016999696283607</v>
      </c>
      <c r="AI378" s="16" t="n">
        <v>0.00456238349285071</v>
      </c>
      <c r="BO378" s="13" t="n">
        <v>36522</v>
      </c>
      <c r="BP378" s="16" t="n">
        <v>-0.000259245408669091</v>
      </c>
      <c r="BQ378" s="16" t="n">
        <v>0.00465163193868373</v>
      </c>
    </row>
    <row r="379" customFormat="false" ht="12.75" hidden="false" customHeight="false" outlineLevel="0" collapsed="false">
      <c r="A379" s="13" t="n">
        <v>36556</v>
      </c>
      <c r="B379" s="1" t="n">
        <v>5.56900024414063</v>
      </c>
      <c r="C379" s="21" t="n">
        <v>3940.30004882813</v>
      </c>
      <c r="D379" s="1" t="n">
        <v>67.875</v>
      </c>
      <c r="K379" s="13" t="n">
        <v>36556</v>
      </c>
      <c r="L379" s="1" t="n">
        <f aca="false">B378/100/250</f>
        <v>0.000218999996185303</v>
      </c>
      <c r="M379" s="1" t="n">
        <f aca="false">(C379-C378)/C378</f>
        <v>0.0137123871438449</v>
      </c>
      <c r="N379" s="1" t="n">
        <f aca="false">(D379-D378)/D378</f>
        <v>0.127725856697819</v>
      </c>
      <c r="O379" s="1" t="n">
        <f aca="false">M379-L379</f>
        <v>0.0134933871476596</v>
      </c>
      <c r="P379" s="1" t="n">
        <f aca="false">N379-L379</f>
        <v>0.127506856701634</v>
      </c>
      <c r="AG379" s="13" t="n">
        <v>36523</v>
      </c>
      <c r="AH379" s="16" t="n">
        <v>0.00368450840250143</v>
      </c>
      <c r="AI379" s="16" t="n">
        <v>0.00651957323015163</v>
      </c>
      <c r="BO379" s="13" t="n">
        <v>36523</v>
      </c>
      <c r="BP379" s="16" t="n">
        <v>0.00561887618823099</v>
      </c>
      <c r="BQ379" s="16" t="n">
        <v>0.00458520544442207</v>
      </c>
    </row>
    <row r="380" customFormat="false" ht="12.75" hidden="false" customHeight="false" outlineLevel="0" collapsed="false">
      <c r="A380" s="13" t="n">
        <v>36557</v>
      </c>
      <c r="B380" s="1" t="n">
        <v>5.52600002288818</v>
      </c>
      <c r="C380" s="21" t="n">
        <v>4051.89990234375</v>
      </c>
      <c r="D380" s="1" t="n">
        <v>64.5</v>
      </c>
      <c r="K380" s="13" t="n">
        <v>36557</v>
      </c>
      <c r="L380" s="1" t="n">
        <f aca="false">B379/100/250</f>
        <v>0.000222760009765625</v>
      </c>
      <c r="M380" s="1" t="n">
        <f aca="false">(C380-C379)/C379</f>
        <v>0.0283226790175067</v>
      </c>
      <c r="N380" s="1" t="n">
        <f aca="false">(D380-D379)/D379</f>
        <v>-0.0497237569060773</v>
      </c>
      <c r="O380" s="1" t="n">
        <f aca="false">M380-L380</f>
        <v>0.0280999190077411</v>
      </c>
      <c r="P380" s="1" t="n">
        <f aca="false">N380-L380</f>
        <v>-0.049946516915843</v>
      </c>
      <c r="AG380" s="13" t="n">
        <v>36524</v>
      </c>
      <c r="AH380" s="16" t="n">
        <v>-0.000240369798768215</v>
      </c>
      <c r="AI380" s="16" t="n">
        <v>0.0218853914437899</v>
      </c>
      <c r="BO380" s="13" t="n">
        <v>36524</v>
      </c>
      <c r="BP380" s="16" t="n">
        <v>-0.000366564000166661</v>
      </c>
      <c r="BQ380" s="16" t="n">
        <v>0.0220115856451883</v>
      </c>
    </row>
    <row r="381" customFormat="false" ht="13.5" hidden="false" customHeight="false" outlineLevel="0" collapsed="false">
      <c r="A381" s="13" t="n">
        <v>36558</v>
      </c>
      <c r="B381" s="1" t="n">
        <v>5.49700021743774</v>
      </c>
      <c r="C381" s="21" t="n">
        <v>4073.89990234375</v>
      </c>
      <c r="D381" s="1" t="n">
        <v>62.875</v>
      </c>
      <c r="K381" s="13" t="n">
        <v>36558</v>
      </c>
      <c r="L381" s="1" t="n">
        <f aca="false">B380/100/250</f>
        <v>0.000221040000915527</v>
      </c>
      <c r="M381" s="1" t="n">
        <f aca="false">(C381-C380)/C380</f>
        <v>0.00542955169925952</v>
      </c>
      <c r="N381" s="1" t="n">
        <f aca="false">(D381-D380)/D380</f>
        <v>-0.0251937984496124</v>
      </c>
      <c r="O381" s="1" t="n">
        <f aca="false">M381-L381</f>
        <v>0.00520851169834399</v>
      </c>
      <c r="P381" s="1" t="n">
        <f aca="false">N381-L381</f>
        <v>-0.0254148384505279</v>
      </c>
      <c r="AG381" s="13" t="n">
        <v>36525</v>
      </c>
      <c r="AH381" s="16" t="n">
        <v>0.00170025416534432</v>
      </c>
      <c r="AI381" s="16" t="n">
        <v>0.00112460459171783</v>
      </c>
      <c r="BO381" s="13" t="n">
        <v>36525</v>
      </c>
      <c r="BP381" s="17" t="n">
        <v>0.00259288800565845</v>
      </c>
      <c r="BQ381" s="17" t="n">
        <v>0.000231970751403696</v>
      </c>
    </row>
    <row r="382" customFormat="false" ht="12.75" hidden="false" customHeight="false" outlineLevel="0" collapsed="false">
      <c r="A382" s="13" t="n">
        <v>36559</v>
      </c>
      <c r="B382" s="1" t="n">
        <v>5.45699977874756</v>
      </c>
      <c r="C382" s="21" t="n">
        <v>4210.89990234375</v>
      </c>
      <c r="D382" s="1" t="n">
        <v>63.6875</v>
      </c>
      <c r="K382" s="13" t="n">
        <v>36559</v>
      </c>
      <c r="L382" s="1" t="n">
        <f aca="false">B381/100/250</f>
        <v>0.00021988000869751</v>
      </c>
      <c r="M382" s="1" t="n">
        <f aca="false">(C382-C381)/C381</f>
        <v>0.0336287103964392</v>
      </c>
      <c r="N382" s="1" t="n">
        <f aca="false">(D382-D381)/D381</f>
        <v>0.0129224652087475</v>
      </c>
      <c r="O382" s="1" t="n">
        <f aca="false">M382-L382</f>
        <v>0.0334088303877417</v>
      </c>
      <c r="P382" s="1" t="n">
        <f aca="false">N382-L382</f>
        <v>0.01270258520005</v>
      </c>
      <c r="AG382" s="13" t="n">
        <v>36528</v>
      </c>
      <c r="AH382" s="16" t="n">
        <v>0.00320727965598408</v>
      </c>
      <c r="AI382" s="16" t="n">
        <v>-0.0243340402193644</v>
      </c>
    </row>
    <row r="383" customFormat="false" ht="12.75" hidden="false" customHeight="false" outlineLevel="0" collapsed="false">
      <c r="A383" s="13" t="n">
        <v>36560</v>
      </c>
      <c r="B383" s="1" t="n">
        <v>5.48199987411499</v>
      </c>
      <c r="C383" s="21" t="n">
        <v>4244.10009765625</v>
      </c>
      <c r="D383" s="1" t="n">
        <v>61.75</v>
      </c>
      <c r="K383" s="13" t="n">
        <v>36560</v>
      </c>
      <c r="L383" s="1" t="n">
        <f aca="false">B382/100/250</f>
        <v>0.000218279991149902</v>
      </c>
      <c r="M383" s="1" t="n">
        <f aca="false">(C383-C382)/C382</f>
        <v>0.00788434683380174</v>
      </c>
      <c r="N383" s="1" t="n">
        <f aca="false">(D383-D382)/D382</f>
        <v>-0.0304219823356232</v>
      </c>
      <c r="O383" s="1" t="n">
        <f aca="false">M383-L383</f>
        <v>0.00766606684265184</v>
      </c>
      <c r="P383" s="1" t="n">
        <f aca="false">N383-L383</f>
        <v>-0.0306402623267731</v>
      </c>
      <c r="AG383" s="13" t="n">
        <v>36529</v>
      </c>
      <c r="AH383" s="16" t="n">
        <v>-0.0117323415233538</v>
      </c>
      <c r="AI383" s="16" t="n">
        <v>-0.00985039228959586</v>
      </c>
    </row>
    <row r="384" customFormat="false" ht="12.75" hidden="false" customHeight="false" outlineLevel="0" collapsed="false">
      <c r="A384" s="13" t="n">
        <v>36563</v>
      </c>
      <c r="B384" s="1" t="n">
        <v>5.52899980545044</v>
      </c>
      <c r="C384" s="21" t="n">
        <v>4321.7001953125</v>
      </c>
      <c r="D384" s="1" t="n">
        <v>62.5</v>
      </c>
      <c r="K384" s="13" t="n">
        <v>36563</v>
      </c>
      <c r="L384" s="1" t="n">
        <f aca="false">B383/100/250</f>
        <v>0.0002192799949646</v>
      </c>
      <c r="M384" s="1" t="n">
        <f aca="false">(C384-C383)/C383</f>
        <v>0.0182842288991025</v>
      </c>
      <c r="N384" s="1" t="n">
        <f aca="false">(D384-D383)/D383</f>
        <v>0.0121457489878543</v>
      </c>
      <c r="O384" s="1" t="n">
        <f aca="false">M384-L384</f>
        <v>0.0180649489041379</v>
      </c>
      <c r="P384" s="1" t="n">
        <f aca="false">N384-L384</f>
        <v>0.0119264689928897</v>
      </c>
      <c r="AG384" s="13" t="n">
        <v>36530</v>
      </c>
      <c r="AH384" s="16" t="n">
        <v>-0.00130449907009325</v>
      </c>
      <c r="AI384" s="16" t="n">
        <v>0.0365986167171521</v>
      </c>
    </row>
    <row r="385" customFormat="false" ht="12.75" hidden="false" customHeight="false" outlineLevel="0" collapsed="false">
      <c r="A385" s="13" t="n">
        <v>36564</v>
      </c>
      <c r="B385" s="1" t="n">
        <v>5.52299976348877</v>
      </c>
      <c r="C385" s="21" t="n">
        <v>4427.5</v>
      </c>
      <c r="D385" s="1" t="n">
        <v>66.125</v>
      </c>
      <c r="K385" s="13" t="n">
        <v>36564</v>
      </c>
      <c r="L385" s="1" t="n">
        <f aca="false">B384/100/250</f>
        <v>0.000221159992218018</v>
      </c>
      <c r="M385" s="1" t="n">
        <f aca="false">(C385-C384)/C384</f>
        <v>0.0244810606719677</v>
      </c>
      <c r="N385" s="1" t="n">
        <f aca="false">(D385-D384)/D384</f>
        <v>0.058</v>
      </c>
      <c r="O385" s="1" t="n">
        <f aca="false">M385-L385</f>
        <v>0.0242599006797497</v>
      </c>
      <c r="P385" s="1" t="n">
        <f aca="false">N385-L385</f>
        <v>0.057778840007782</v>
      </c>
      <c r="AG385" s="13" t="n">
        <v>36531</v>
      </c>
      <c r="AH385" s="16" t="n">
        <v>-0.00819150069985076</v>
      </c>
      <c r="AI385" s="16" t="n">
        <v>0.0976801370634871</v>
      </c>
    </row>
    <row r="386" customFormat="false" ht="12.75" hidden="false" customHeight="false" outlineLevel="0" collapsed="false">
      <c r="A386" s="13" t="n">
        <v>36565</v>
      </c>
      <c r="B386" s="1" t="n">
        <v>5.49900007247925</v>
      </c>
      <c r="C386" s="21" t="n">
        <v>4363.2001953125</v>
      </c>
      <c r="D386" s="1" t="n">
        <v>66.4375</v>
      </c>
      <c r="K386" s="13" t="n">
        <v>36565</v>
      </c>
      <c r="L386" s="1" t="n">
        <f aca="false">B385/100/250</f>
        <v>0.000220919990539551</v>
      </c>
      <c r="M386" s="1" t="n">
        <f aca="false">(C386-C385)/C385</f>
        <v>-0.0145228243224167</v>
      </c>
      <c r="N386" s="1" t="n">
        <f aca="false">(D386-D385)/D385</f>
        <v>0.00472589792060492</v>
      </c>
      <c r="O386" s="1" t="n">
        <f aca="false">M386-L386</f>
        <v>-0.0147437443129563</v>
      </c>
      <c r="P386" s="1" t="n">
        <f aca="false">N386-L386</f>
        <v>0.00450497793006536</v>
      </c>
      <c r="AG386" s="13" t="n">
        <v>36532</v>
      </c>
      <c r="AH386" s="16" t="n">
        <v>0.00881103774413068</v>
      </c>
      <c r="AI386" s="16" t="n">
        <v>0.0146570196222318</v>
      </c>
    </row>
    <row r="387" customFormat="false" ht="12.75" hidden="false" customHeight="false" outlineLevel="0" collapsed="false">
      <c r="A387" s="13" t="n">
        <v>36566</v>
      </c>
      <c r="B387" s="1" t="n">
        <v>5.49900007247925</v>
      </c>
      <c r="C387" s="21" t="n">
        <v>4485.60009765625</v>
      </c>
      <c r="D387" s="1" t="n">
        <v>67.625</v>
      </c>
      <c r="K387" s="13" t="n">
        <v>36566</v>
      </c>
      <c r="L387" s="1" t="n">
        <f aca="false">B386/100/250</f>
        <v>0.00021996000289917</v>
      </c>
      <c r="M387" s="1" t="n">
        <f aca="false">(C387-C386)/C386</f>
        <v>0.0280527816429893</v>
      </c>
      <c r="N387" s="1" t="n">
        <f aca="false">(D387-D386)/D386</f>
        <v>0.0178739416745061</v>
      </c>
      <c r="O387" s="1" t="n">
        <f aca="false">M387-L387</f>
        <v>0.0278328216400902</v>
      </c>
      <c r="P387" s="1" t="n">
        <f aca="false">N387-L387</f>
        <v>0.0176539816716069</v>
      </c>
      <c r="AG387" s="13" t="n">
        <v>36535</v>
      </c>
      <c r="AH387" s="16" t="n">
        <v>0.00908367390196816</v>
      </c>
      <c r="AI387" s="16" t="n">
        <v>-0.0447524637108854</v>
      </c>
    </row>
    <row r="388" customFormat="false" ht="12.75" hidden="false" customHeight="false" outlineLevel="0" collapsed="false">
      <c r="A388" s="13" t="n">
        <v>36567</v>
      </c>
      <c r="B388" s="1" t="n">
        <v>5.48999977111816</v>
      </c>
      <c r="C388" s="21" t="n">
        <v>4395.39990234375</v>
      </c>
      <c r="D388" s="1" t="n">
        <v>65.875</v>
      </c>
      <c r="K388" s="13" t="n">
        <v>36567</v>
      </c>
      <c r="L388" s="1" t="n">
        <f aca="false">B387/100/250</f>
        <v>0.00021996000289917</v>
      </c>
      <c r="M388" s="1" t="n">
        <f aca="false">(C388-C387)/C387</f>
        <v>-0.0201088356850246</v>
      </c>
      <c r="N388" s="1" t="n">
        <f aca="false">(D388-D387)/D387</f>
        <v>-0.0258780036968577</v>
      </c>
      <c r="O388" s="1" t="n">
        <f aca="false">M388-L388</f>
        <v>-0.0203287956879238</v>
      </c>
      <c r="P388" s="1" t="n">
        <f aca="false">N388-L388</f>
        <v>-0.0260979636997568</v>
      </c>
      <c r="AG388" s="13" t="n">
        <v>36536</v>
      </c>
      <c r="AH388" s="16" t="n">
        <v>-0.00670129465613622</v>
      </c>
      <c r="AI388" s="16" t="n">
        <v>0.0133063144711957</v>
      </c>
    </row>
    <row r="389" customFormat="false" ht="12.75" hidden="false" customHeight="false" outlineLevel="0" collapsed="false">
      <c r="A389" s="13" t="n">
        <v>36570</v>
      </c>
      <c r="B389" s="1" t="n">
        <v>5.47700023651123</v>
      </c>
      <c r="C389" s="21" t="n">
        <v>4418.5</v>
      </c>
      <c r="D389" s="1" t="n">
        <v>67.8125</v>
      </c>
      <c r="K389" s="13" t="n">
        <v>36570</v>
      </c>
      <c r="L389" s="1" t="n">
        <f aca="false">B388/100/250</f>
        <v>0.000219599990844727</v>
      </c>
      <c r="M389" s="1" t="n">
        <f aca="false">(C389-C388)/C388</f>
        <v>0.00525551671508487</v>
      </c>
      <c r="N389" s="1" t="n">
        <f aca="false">(D389-D388)/D388</f>
        <v>0.0294117647058824</v>
      </c>
      <c r="O389" s="1" t="n">
        <f aca="false">M389-L389</f>
        <v>0.00503591672424015</v>
      </c>
      <c r="P389" s="1" t="n">
        <f aca="false">N389-L389</f>
        <v>0.0291921647150376</v>
      </c>
      <c r="AG389" s="13" t="n">
        <v>36537</v>
      </c>
      <c r="AH389" s="16" t="n">
        <v>-0.00382939347603357</v>
      </c>
      <c r="AI389" s="16" t="n">
        <v>0.085194222872359</v>
      </c>
    </row>
    <row r="390" customFormat="false" ht="12.75" hidden="false" customHeight="false" outlineLevel="0" collapsed="false">
      <c r="A390" s="13" t="n">
        <v>36571</v>
      </c>
      <c r="B390" s="1" t="n">
        <v>5.57399988174439</v>
      </c>
      <c r="C390" s="21" t="n">
        <v>4420.7001953125</v>
      </c>
      <c r="D390" s="1" t="n">
        <v>68.9375</v>
      </c>
      <c r="K390" s="13" t="n">
        <v>36571</v>
      </c>
      <c r="L390" s="1" t="n">
        <f aca="false">B389/100/250</f>
        <v>0.000219080009460449</v>
      </c>
      <c r="M390" s="1" t="n">
        <f aca="false">(C390-C389)/C389</f>
        <v>0.000497950732714722</v>
      </c>
      <c r="N390" s="1" t="n">
        <f aca="false">(D390-D389)/D389</f>
        <v>0.0165898617511521</v>
      </c>
      <c r="O390" s="1" t="n">
        <f aca="false">M390-L390</f>
        <v>0.000278870723254273</v>
      </c>
      <c r="P390" s="1" t="n">
        <f aca="false">N390-L390</f>
        <v>0.0163707817416916</v>
      </c>
      <c r="AG390" s="13" t="n">
        <v>36538</v>
      </c>
      <c r="AH390" s="16" t="n">
        <v>0.00588032842785605</v>
      </c>
      <c r="AI390" s="16" t="n">
        <v>0.0305274385624352</v>
      </c>
    </row>
    <row r="391" customFormat="false" ht="12.75" hidden="false" customHeight="false" outlineLevel="0" collapsed="false">
      <c r="A391" s="13" t="n">
        <v>36572</v>
      </c>
      <c r="B391" s="1" t="n">
        <v>5.55999994277954</v>
      </c>
      <c r="C391" s="21" t="n">
        <v>4427.60009765625</v>
      </c>
      <c r="D391" s="1" t="n">
        <v>69.875</v>
      </c>
      <c r="K391" s="13" t="n">
        <v>36572</v>
      </c>
      <c r="L391" s="1" t="n">
        <f aca="false">B390/100/250</f>
        <v>0.000222959995269775</v>
      </c>
      <c r="M391" s="1" t="n">
        <f aca="false">(C391-C390)/C390</f>
        <v>0.00156081662155383</v>
      </c>
      <c r="N391" s="1" t="n">
        <f aca="false">(D391-D390)/D390</f>
        <v>0.013599274705349</v>
      </c>
      <c r="O391" s="1" t="n">
        <f aca="false">M391-L391</f>
        <v>0.00133785662628405</v>
      </c>
      <c r="P391" s="1" t="n">
        <f aca="false">N391-L391</f>
        <v>0.0133763147100793</v>
      </c>
      <c r="AG391" s="13" t="n">
        <v>36539</v>
      </c>
      <c r="AH391" s="16" t="n">
        <v>0.00571036025094544</v>
      </c>
      <c r="AI391" s="16" t="n">
        <v>0.0504957287420288</v>
      </c>
    </row>
    <row r="392" customFormat="false" ht="12.75" hidden="false" customHeight="false" outlineLevel="0" collapsed="false">
      <c r="A392" s="13" t="n">
        <v>36573</v>
      </c>
      <c r="B392" s="1" t="n">
        <v>5.57499980926514</v>
      </c>
      <c r="C392" s="21" t="n">
        <v>4548.89990234375</v>
      </c>
      <c r="D392" s="1" t="n">
        <v>70.3125</v>
      </c>
      <c r="K392" s="13" t="n">
        <v>36573</v>
      </c>
      <c r="L392" s="1" t="n">
        <f aca="false">B391/100/250</f>
        <v>0.000222399997711182</v>
      </c>
      <c r="M392" s="1" t="n">
        <f aca="false">(C392-C391)/C391</f>
        <v>0.0273962873818957</v>
      </c>
      <c r="N392" s="1" t="n">
        <f aca="false">(D392-D391)/D391</f>
        <v>0.00626118067978533</v>
      </c>
      <c r="O392" s="1" t="n">
        <f aca="false">M392-L392</f>
        <v>0.0271738873841845</v>
      </c>
      <c r="P392" s="1" t="n">
        <f aca="false">N392-L392</f>
        <v>0.00603878068207415</v>
      </c>
      <c r="AG392" s="13" t="n">
        <v>36543</v>
      </c>
      <c r="AH392" s="16" t="n">
        <v>0.00346071577480947</v>
      </c>
      <c r="AI392" s="16" t="n">
        <v>-0.0189817800763616</v>
      </c>
    </row>
    <row r="393" customFormat="false" ht="12.75" hidden="false" customHeight="false" outlineLevel="0" collapsed="false">
      <c r="A393" s="13" t="n">
        <v>36574</v>
      </c>
      <c r="B393" s="1" t="n">
        <v>5.58500003814697</v>
      </c>
      <c r="C393" s="21" t="n">
        <v>4411.7001953125</v>
      </c>
      <c r="D393" s="1" t="n">
        <v>69.1875</v>
      </c>
      <c r="K393" s="13" t="n">
        <v>36574</v>
      </c>
      <c r="L393" s="1" t="n">
        <f aca="false">B392/100/250</f>
        <v>0.000222999992370605</v>
      </c>
      <c r="M393" s="1" t="n">
        <f aca="false">(C393-C392)/C392</f>
        <v>-0.0301610741006985</v>
      </c>
      <c r="N393" s="1" t="n">
        <f aca="false">(D393-D392)/D392</f>
        <v>-0.016</v>
      </c>
      <c r="O393" s="1" t="n">
        <f aca="false">M393-L393</f>
        <v>-0.0303840740930691</v>
      </c>
      <c r="P393" s="1" t="n">
        <f aca="false">N393-L393</f>
        <v>-0.0162229999923706</v>
      </c>
      <c r="AG393" s="13" t="n">
        <v>36544</v>
      </c>
      <c r="AH393" s="16" t="n">
        <v>0.00104297058570479</v>
      </c>
      <c r="AI393" s="16" t="n">
        <v>-0.0370790066217408</v>
      </c>
    </row>
    <row r="394" customFormat="false" ht="12.75" hidden="false" customHeight="false" outlineLevel="0" collapsed="false">
      <c r="A394" s="13" t="n">
        <v>36578</v>
      </c>
      <c r="B394" s="1" t="n">
        <v>5.6230001449585</v>
      </c>
      <c r="C394" s="21" t="n">
        <v>4382.10009765625</v>
      </c>
      <c r="D394" s="1" t="n">
        <v>66</v>
      </c>
      <c r="K394" s="13" t="n">
        <v>36578</v>
      </c>
      <c r="L394" s="1" t="n">
        <f aca="false">B393/100/250</f>
        <v>0.000223400001525879</v>
      </c>
      <c r="M394" s="1" t="n">
        <f aca="false">(C394-C393)/C393</f>
        <v>-0.00670945357703603</v>
      </c>
      <c r="N394" s="1" t="n">
        <f aca="false">(D394-D393)/D393</f>
        <v>-0.0460704607046071</v>
      </c>
      <c r="O394" s="1" t="n">
        <f aca="false">M394-L394</f>
        <v>-0.00693285357856191</v>
      </c>
      <c r="P394" s="1" t="n">
        <f aca="false">N394-L394</f>
        <v>-0.0462938607061329</v>
      </c>
      <c r="AG394" s="13" t="n">
        <v>36545</v>
      </c>
      <c r="AH394" s="16" t="n">
        <v>0.00194845601367492</v>
      </c>
      <c r="AI394" s="16" t="n">
        <v>0.257397338378848</v>
      </c>
    </row>
    <row r="395" customFormat="false" ht="12.75" hidden="false" customHeight="false" outlineLevel="0" collapsed="false">
      <c r="A395" s="13" t="n">
        <v>36579</v>
      </c>
      <c r="B395" s="1" t="n">
        <v>5.63800001144409</v>
      </c>
      <c r="C395" s="21" t="n">
        <v>4550.2998046875</v>
      </c>
      <c r="D395" s="1" t="n">
        <v>65.4375</v>
      </c>
      <c r="K395" s="13" t="n">
        <v>36579</v>
      </c>
      <c r="L395" s="1" t="n">
        <f aca="false">B394/100/250</f>
        <v>0.00022492000579834</v>
      </c>
      <c r="M395" s="1" t="n">
        <f aca="false">(C395-C394)/C394</f>
        <v>0.0383833557615927</v>
      </c>
      <c r="N395" s="1" t="n">
        <f aca="false">(D395-D394)/D394</f>
        <v>-0.00852272727272727</v>
      </c>
      <c r="O395" s="1" t="n">
        <f aca="false">M395-L395</f>
        <v>0.0381584357557944</v>
      </c>
      <c r="P395" s="1" t="n">
        <f aca="false">N395-L395</f>
        <v>-0.00874764727852561</v>
      </c>
      <c r="AG395" s="13" t="n">
        <v>36546</v>
      </c>
      <c r="AH395" s="16" t="n">
        <v>0.0023137545814098</v>
      </c>
      <c r="AI395" s="16" t="n">
        <v>0.0607660227840819</v>
      </c>
    </row>
    <row r="396" customFormat="false" ht="12.75" hidden="false" customHeight="false" outlineLevel="0" collapsed="false">
      <c r="A396" s="13" t="n">
        <v>36580</v>
      </c>
      <c r="B396" s="1" t="n">
        <v>5.63000011444092</v>
      </c>
      <c r="C396" s="21" t="n">
        <v>4617.60009765625</v>
      </c>
      <c r="D396" s="1" t="n">
        <v>65.5625</v>
      </c>
      <c r="K396" s="13" t="n">
        <v>36580</v>
      </c>
      <c r="L396" s="1" t="n">
        <f aca="false">B395/100/250</f>
        <v>0.000225520000457764</v>
      </c>
      <c r="M396" s="1" t="n">
        <f aca="false">(C396-C395)/C395</f>
        <v>0.0147902986303057</v>
      </c>
      <c r="N396" s="1" t="n">
        <f aca="false">(D396-D395)/D395</f>
        <v>0.00191021967526266</v>
      </c>
      <c r="O396" s="1" t="n">
        <f aca="false">M396-L396</f>
        <v>0.014564778629848</v>
      </c>
      <c r="P396" s="1" t="n">
        <f aca="false">N396-L396</f>
        <v>0.00168469967480489</v>
      </c>
      <c r="AG396" s="13" t="n">
        <v>36549</v>
      </c>
      <c r="AH396" s="16" t="n">
        <v>-0.00695081568033177</v>
      </c>
      <c r="AI396" s="16" t="n">
        <v>-0.085544821317923</v>
      </c>
    </row>
    <row r="397" customFormat="false" ht="12.75" hidden="false" customHeight="false" outlineLevel="0" collapsed="false">
      <c r="A397" s="13" t="n">
        <v>36581</v>
      </c>
      <c r="B397" s="1" t="n">
        <v>5.6100001335144</v>
      </c>
      <c r="C397" s="21" t="n">
        <v>4590.5</v>
      </c>
      <c r="D397" s="1" t="n">
        <v>65.625</v>
      </c>
      <c r="K397" s="13" t="n">
        <v>36581</v>
      </c>
      <c r="L397" s="1" t="n">
        <f aca="false">B396/100/250</f>
        <v>0.000225200004577637</v>
      </c>
      <c r="M397" s="1" t="n">
        <f aca="false">(C397-C396)/C396</f>
        <v>-0.00586887064343341</v>
      </c>
      <c r="N397" s="1" t="n">
        <f aca="false">(D397-D396)/D396</f>
        <v>0.000953288846520496</v>
      </c>
      <c r="O397" s="1" t="n">
        <f aca="false">M397-L397</f>
        <v>-0.00609407064801104</v>
      </c>
      <c r="P397" s="1" t="n">
        <f aca="false">N397-L397</f>
        <v>0.000728088841942859</v>
      </c>
      <c r="AG397" s="13" t="n">
        <v>36550</v>
      </c>
      <c r="AH397" s="16" t="n">
        <v>0.00368133546501222</v>
      </c>
      <c r="AI397" s="16" t="n">
        <v>-0.0613736431573199</v>
      </c>
    </row>
    <row r="398" customFormat="false" ht="12.75" hidden="false" customHeight="false" outlineLevel="0" collapsed="false">
      <c r="A398" s="13" t="n">
        <v>36584</v>
      </c>
      <c r="B398" s="1" t="n">
        <v>5.62199974060059</v>
      </c>
      <c r="C398" s="21" t="n">
        <v>4577.7998046875</v>
      </c>
      <c r="D398" s="1" t="n">
        <v>64.8125</v>
      </c>
      <c r="K398" s="13" t="n">
        <v>36584</v>
      </c>
      <c r="L398" s="1" t="n">
        <f aca="false">B397/100/250</f>
        <v>0.000224400005340576</v>
      </c>
      <c r="M398" s="1" t="n">
        <f aca="false">(C398-C397)/C397</f>
        <v>-0.00276662570798388</v>
      </c>
      <c r="N398" s="1" t="n">
        <f aca="false">(D398-D397)/D397</f>
        <v>-0.0123809523809524</v>
      </c>
      <c r="O398" s="1" t="n">
        <f aca="false">M398-L398</f>
        <v>-0.00299102571332446</v>
      </c>
      <c r="P398" s="1" t="n">
        <f aca="false">N398-L398</f>
        <v>-0.012605352386293</v>
      </c>
      <c r="AG398" s="13" t="n">
        <v>36551</v>
      </c>
      <c r="AH398" s="16" t="n">
        <v>-0.00494091250553282</v>
      </c>
      <c r="AI398" s="16" t="n">
        <v>0.00290009617900221</v>
      </c>
    </row>
    <row r="399" customFormat="false" ht="12.75" hidden="false" customHeight="false" outlineLevel="0" collapsed="false">
      <c r="A399" s="13" t="n">
        <v>36585</v>
      </c>
      <c r="B399" s="1" t="n">
        <v>5.60599994659424</v>
      </c>
      <c r="C399" s="21" t="n">
        <v>4696.60009765625</v>
      </c>
      <c r="D399" s="1" t="n">
        <v>68.75</v>
      </c>
      <c r="K399" s="13" t="n">
        <v>36585</v>
      </c>
      <c r="L399" s="1" t="n">
        <f aca="false">B398/100/250</f>
        <v>0.000224879989624023</v>
      </c>
      <c r="M399" s="1" t="n">
        <f aca="false">(C399-C398)/C398</f>
        <v>0.0259513954382852</v>
      </c>
      <c r="N399" s="1" t="n">
        <f aca="false">(D399-D398)/D398</f>
        <v>0.0607521697203472</v>
      </c>
      <c r="O399" s="1" t="n">
        <f aca="false">M399-L399</f>
        <v>0.0257265154486612</v>
      </c>
      <c r="P399" s="1" t="n">
        <f aca="false">N399-L399</f>
        <v>0.0605272897307231</v>
      </c>
      <c r="AG399" s="13" t="n">
        <v>36552</v>
      </c>
      <c r="AH399" s="16" t="n">
        <v>-0.00157745211735703</v>
      </c>
      <c r="AI399" s="16" t="n">
        <v>-0.000467537657694094</v>
      </c>
    </row>
    <row r="400" customFormat="false" ht="12.75" hidden="false" customHeight="false" outlineLevel="0" collapsed="false">
      <c r="A400" s="13" t="n">
        <v>36586</v>
      </c>
      <c r="B400" s="1" t="n">
        <v>5.58699989318848</v>
      </c>
      <c r="C400" s="21" t="n">
        <v>4784</v>
      </c>
      <c r="D400" s="1" t="n">
        <v>69</v>
      </c>
      <c r="K400" s="13" t="n">
        <v>36586</v>
      </c>
      <c r="L400" s="1" t="n">
        <f aca="false">B399/100/250</f>
        <v>0.00022423999786377</v>
      </c>
      <c r="M400" s="1" t="n">
        <f aca="false">(C400-C399)/C399</f>
        <v>0.0186091854802297</v>
      </c>
      <c r="N400" s="1" t="n">
        <f aca="false">(D400-D399)/D399</f>
        <v>0.00363636363636364</v>
      </c>
      <c r="O400" s="1" t="n">
        <f aca="false">M400-L400</f>
        <v>0.0183849454823659</v>
      </c>
      <c r="P400" s="1" t="n">
        <f aca="false">N400-L400</f>
        <v>0.00341212363849987</v>
      </c>
      <c r="AG400" s="13" t="n">
        <v>36553</v>
      </c>
      <c r="AH400" s="16" t="n">
        <v>-0.00797278322638201</v>
      </c>
      <c r="AI400" s="16" t="n">
        <v>-0.00534688890476553</v>
      </c>
    </row>
    <row r="401" customFormat="false" ht="12.75" hidden="false" customHeight="false" outlineLevel="0" collapsed="false">
      <c r="A401" s="13" t="n">
        <v>36587</v>
      </c>
      <c r="B401" s="1" t="n">
        <v>5.59200000762939</v>
      </c>
      <c r="C401" s="21" t="n">
        <v>4754.5</v>
      </c>
      <c r="D401" s="1" t="n">
        <v>68.375</v>
      </c>
      <c r="K401" s="13" t="n">
        <v>36587</v>
      </c>
      <c r="L401" s="1" t="n">
        <f aca="false">B400/100/250</f>
        <v>0.000223479995727539</v>
      </c>
      <c r="M401" s="1" t="n">
        <f aca="false">(C401-C400)/C400</f>
        <v>-0.00616638795986622</v>
      </c>
      <c r="N401" s="1" t="n">
        <f aca="false">(D401-D400)/D400</f>
        <v>-0.00905797101449275</v>
      </c>
      <c r="O401" s="1" t="n">
        <f aca="false">M401-L401</f>
        <v>-0.00638986795559376</v>
      </c>
      <c r="P401" s="1" t="n">
        <f aca="false">N401-L401</f>
        <v>-0.00928145101022029</v>
      </c>
      <c r="AG401" s="13" t="n">
        <v>36556</v>
      </c>
      <c r="AH401" s="16" t="n">
        <v>0.00289588153127782</v>
      </c>
      <c r="AI401" s="16" t="n">
        <v>0.124829975166541</v>
      </c>
    </row>
    <row r="402" customFormat="false" ht="12.75" hidden="false" customHeight="false" outlineLevel="0" collapsed="false">
      <c r="A402" s="13" t="n">
        <v>36588</v>
      </c>
      <c r="B402" s="1" t="n">
        <v>5.64200019836426</v>
      </c>
      <c r="C402" s="21" t="n">
        <v>4914.7001953125</v>
      </c>
      <c r="D402" s="1" t="n">
        <v>68.5</v>
      </c>
      <c r="K402" s="13" t="n">
        <v>36588</v>
      </c>
      <c r="L402" s="1" t="n">
        <f aca="false">B401/100/250</f>
        <v>0.000223680000305176</v>
      </c>
      <c r="M402" s="1" t="n">
        <f aca="false">(C402-C401)/C401</f>
        <v>0.0336944358633926</v>
      </c>
      <c r="N402" s="1" t="n">
        <f aca="false">(D402-D401)/D401</f>
        <v>0.00182815356489945</v>
      </c>
      <c r="O402" s="1" t="n">
        <f aca="false">M402-L402</f>
        <v>0.0334707558630874</v>
      </c>
      <c r="P402" s="1" t="n">
        <f aca="false">N402-L402</f>
        <v>0.00160447356459428</v>
      </c>
      <c r="AG402" s="13" t="n">
        <v>36557</v>
      </c>
      <c r="AH402" s="16" t="n">
        <v>0.00598138910626687</v>
      </c>
      <c r="AI402" s="16" t="n">
        <v>-0.0557051460123442</v>
      </c>
    </row>
    <row r="403" customFormat="false" ht="12.75" hidden="false" customHeight="false" outlineLevel="0" collapsed="false">
      <c r="A403" s="13" t="n">
        <v>36591</v>
      </c>
      <c r="B403" s="1" t="n">
        <v>5.64099979400635</v>
      </c>
      <c r="C403" s="21" t="n">
        <v>4904.7998046875</v>
      </c>
      <c r="D403" s="1" t="n">
        <v>68.75</v>
      </c>
      <c r="K403" s="13" t="n">
        <v>36591</v>
      </c>
      <c r="L403" s="1" t="n">
        <f aca="false">B402/100/250</f>
        <v>0.00022568000793457</v>
      </c>
      <c r="M403" s="1" t="n">
        <f aca="false">(C403-C402)/C402</f>
        <v>-0.00201444446895107</v>
      </c>
      <c r="N403" s="1" t="n">
        <f aca="false">(D403-D402)/D402</f>
        <v>0.00364963503649635</v>
      </c>
      <c r="O403" s="1" t="n">
        <f aca="false">M403-L403</f>
        <v>-0.00224012447688564</v>
      </c>
      <c r="P403" s="1" t="n">
        <f aca="false">N403-L403</f>
        <v>0.00342395502856178</v>
      </c>
      <c r="AG403" s="13" t="n">
        <v>36558</v>
      </c>
      <c r="AH403" s="16" t="n">
        <v>0.00114665217106721</v>
      </c>
      <c r="AI403" s="16" t="n">
        <v>-0.0263404506206796</v>
      </c>
    </row>
    <row r="404" customFormat="false" ht="12.75" hidden="false" customHeight="false" outlineLevel="0" collapsed="false">
      <c r="A404" s="13" t="n">
        <v>36592</v>
      </c>
      <c r="B404" s="1" t="n">
        <v>5.65000009536743</v>
      </c>
      <c r="C404" s="21" t="n">
        <v>4847.7998046875</v>
      </c>
      <c r="D404" s="1" t="n">
        <v>71.3125</v>
      </c>
      <c r="K404" s="13" t="n">
        <v>36592</v>
      </c>
      <c r="L404" s="1" t="n">
        <f aca="false">B403/100/250</f>
        <v>0.000225639991760254</v>
      </c>
      <c r="M404" s="1" t="n">
        <f aca="false">(C404-C403)/C403</f>
        <v>-0.0116212694237847</v>
      </c>
      <c r="N404" s="1" t="n">
        <f aca="false">(D404-D403)/D403</f>
        <v>0.0372727272727273</v>
      </c>
      <c r="O404" s="1" t="n">
        <f aca="false">M404-L404</f>
        <v>-0.011846909415545</v>
      </c>
      <c r="P404" s="1" t="n">
        <f aca="false">N404-L404</f>
        <v>0.037047087280967</v>
      </c>
      <c r="AG404" s="13" t="n">
        <v>36559</v>
      </c>
      <c r="AH404" s="16" t="n">
        <v>0.00710195535876861</v>
      </c>
      <c r="AI404" s="16" t="n">
        <v>0.0058205098499789</v>
      </c>
    </row>
    <row r="405" customFormat="false" ht="12.75" hidden="false" customHeight="false" outlineLevel="0" collapsed="false">
      <c r="A405" s="13" t="n">
        <v>36593</v>
      </c>
      <c r="B405" s="1" t="n">
        <v>5.65199995040894</v>
      </c>
      <c r="C405" s="21" t="n">
        <v>4897.2001953125</v>
      </c>
      <c r="D405" s="1" t="n">
        <v>67.1875</v>
      </c>
      <c r="K405" s="13" t="n">
        <v>36593</v>
      </c>
      <c r="L405" s="1" t="n">
        <f aca="false">B404/100/250</f>
        <v>0.000226000003814697</v>
      </c>
      <c r="M405" s="1" t="n">
        <f aca="false">(C405-C404)/C404</f>
        <v>0.0101902703525903</v>
      </c>
      <c r="N405" s="1" t="n">
        <f aca="false">(D405-D404)/D404</f>
        <v>-0.0578439964943032</v>
      </c>
      <c r="O405" s="1" t="n">
        <f aca="false">M405-L405</f>
        <v>0.00996427034877559</v>
      </c>
      <c r="P405" s="1" t="n">
        <f aca="false">N405-L405</f>
        <v>-0.0580699964981179</v>
      </c>
      <c r="AG405" s="13" t="n">
        <v>36560</v>
      </c>
      <c r="AH405" s="16" t="n">
        <v>0.00166507364054726</v>
      </c>
      <c r="AI405" s="16" t="n">
        <v>-0.0320870559761704</v>
      </c>
    </row>
    <row r="406" customFormat="false" ht="12.75" hidden="false" customHeight="false" outlineLevel="0" collapsed="false">
      <c r="A406" s="13" t="n">
        <v>36594</v>
      </c>
      <c r="B406" s="1" t="n">
        <v>5.66699981689453</v>
      </c>
      <c r="C406" s="21" t="n">
        <v>5046.7998046875</v>
      </c>
      <c r="D406" s="1" t="n">
        <v>65.9375</v>
      </c>
      <c r="K406" s="13" t="n">
        <v>36594</v>
      </c>
      <c r="L406" s="1" t="n">
        <f aca="false">B405/100/250</f>
        <v>0.000226079998016357</v>
      </c>
      <c r="M406" s="1" t="n">
        <f aca="false">(C406-C405)/C405</f>
        <v>0.03054798730062</v>
      </c>
      <c r="N406" s="1" t="n">
        <f aca="false">(D406-D405)/D405</f>
        <v>-0.0186046511627907</v>
      </c>
      <c r="O406" s="1" t="n">
        <f aca="false">M406-L406</f>
        <v>0.0303219073026036</v>
      </c>
      <c r="P406" s="1" t="n">
        <f aca="false">N406-L406</f>
        <v>-0.0188307311608071</v>
      </c>
      <c r="AG406" s="13" t="n">
        <v>36563</v>
      </c>
      <c r="AH406" s="16" t="n">
        <v>0.00386139628549902</v>
      </c>
      <c r="AI406" s="16" t="n">
        <v>0.00828435270235523</v>
      </c>
    </row>
    <row r="407" customFormat="false" ht="12.75" hidden="false" customHeight="false" outlineLevel="0" collapsed="false">
      <c r="A407" s="13" t="n">
        <v>36595</v>
      </c>
      <c r="B407" s="1" t="n">
        <v>5.68699979782105</v>
      </c>
      <c r="C407" s="21" t="n">
        <v>5048.60009765625</v>
      </c>
      <c r="D407" s="1" t="n">
        <v>68.125</v>
      </c>
      <c r="K407" s="13" t="n">
        <v>36595</v>
      </c>
      <c r="L407" s="1" t="n">
        <f aca="false">B406/100/250</f>
        <v>0.000226679992675781</v>
      </c>
      <c r="M407" s="1" t="n">
        <f aca="false">(C407-C406)/C406</f>
        <v>0.000356719711187647</v>
      </c>
      <c r="N407" s="1" t="n">
        <f aca="false">(D407-D406)/D406</f>
        <v>0.033175355450237</v>
      </c>
      <c r="O407" s="1" t="n">
        <f aca="false">M407-L407</f>
        <v>0.000130039718511866</v>
      </c>
      <c r="P407" s="1" t="n">
        <f aca="false">N407-L407</f>
        <v>0.0329486754575612</v>
      </c>
      <c r="AG407" s="13" t="n">
        <v>36564</v>
      </c>
      <c r="AH407" s="16" t="n">
        <v>0.00517008823645019</v>
      </c>
      <c r="AI407" s="16" t="n">
        <v>0.0528299117635498</v>
      </c>
    </row>
    <row r="408" customFormat="false" ht="12.75" hidden="false" customHeight="false" outlineLevel="0" collapsed="false">
      <c r="A408" s="13" t="n">
        <v>36598</v>
      </c>
      <c r="B408" s="1" t="n">
        <v>5.68900012969971</v>
      </c>
      <c r="C408" s="21" t="n">
        <v>4907.2001953125</v>
      </c>
      <c r="D408" s="1" t="n">
        <v>66</v>
      </c>
      <c r="K408" s="13" t="n">
        <v>36598</v>
      </c>
      <c r="L408" s="1" t="n">
        <f aca="false">B407/100/250</f>
        <v>0.000227479991912842</v>
      </c>
      <c r="M408" s="1" t="n">
        <f aca="false">(C408-C407)/C407</f>
        <v>-0.0280077446437861</v>
      </c>
      <c r="N408" s="1" t="n">
        <f aca="false">(D408-D407)/D407</f>
        <v>-0.0311926605504587</v>
      </c>
      <c r="O408" s="1" t="n">
        <f aca="false">M408-L408</f>
        <v>-0.028235224635699</v>
      </c>
      <c r="P408" s="1" t="n">
        <f aca="false">N408-L408</f>
        <v>-0.0314201405423716</v>
      </c>
      <c r="AG408" s="13" t="n">
        <v>36565</v>
      </c>
      <c r="AH408" s="16" t="n">
        <v>-0.00306703554210522</v>
      </c>
      <c r="AI408" s="16" t="n">
        <v>0.00779293346271014</v>
      </c>
    </row>
    <row r="409" customFormat="false" ht="12.75" hidden="false" customHeight="false" outlineLevel="0" collapsed="false">
      <c r="A409" s="13" t="n">
        <v>36599</v>
      </c>
      <c r="B409" s="1" t="n">
        <v>5.69600009918213</v>
      </c>
      <c r="C409" s="21" t="n">
        <v>4706.60009765625</v>
      </c>
      <c r="D409" s="1" t="n">
        <v>65.1875</v>
      </c>
      <c r="K409" s="13" t="n">
        <v>36599</v>
      </c>
      <c r="L409" s="1" t="n">
        <f aca="false">B408/100/250</f>
        <v>0.000227560005187988</v>
      </c>
      <c r="M409" s="1" t="n">
        <f aca="false">(C409-C408)/C408</f>
        <v>-0.0408787271095785</v>
      </c>
      <c r="N409" s="1" t="n">
        <f aca="false">(D409-D408)/D408</f>
        <v>-0.0123106060606061</v>
      </c>
      <c r="O409" s="1" t="n">
        <f aca="false">M409-L409</f>
        <v>-0.0411062871147665</v>
      </c>
      <c r="P409" s="1" t="n">
        <f aca="false">N409-L409</f>
        <v>-0.012538166065794</v>
      </c>
      <c r="AG409" s="13" t="n">
        <v>36566</v>
      </c>
      <c r="AH409" s="16" t="n">
        <v>0.00592439021803492</v>
      </c>
      <c r="AI409" s="16" t="n">
        <v>0.0119495514564712</v>
      </c>
    </row>
    <row r="410" customFormat="false" ht="12.75" hidden="false" customHeight="false" outlineLevel="0" collapsed="false">
      <c r="A410" s="13" t="n">
        <v>36600</v>
      </c>
      <c r="B410" s="1" t="n">
        <v>5.68200016021729</v>
      </c>
      <c r="C410" s="21" t="n">
        <v>4582.60009765625</v>
      </c>
      <c r="D410" s="1" t="n">
        <v>68.4375</v>
      </c>
      <c r="K410" s="13" t="n">
        <v>36600</v>
      </c>
      <c r="L410" s="1" t="n">
        <f aca="false">B409/100/250</f>
        <v>0.000227840003967285</v>
      </c>
      <c r="M410" s="1" t="n">
        <f aca="false">(C410-C409)/C409</f>
        <v>-0.0263459816910615</v>
      </c>
      <c r="N410" s="1" t="n">
        <f aca="false">(D410-D409)/D409</f>
        <v>0.049856184084372</v>
      </c>
      <c r="O410" s="1" t="n">
        <f aca="false">M410-L410</f>
        <v>-0.0265738216950288</v>
      </c>
      <c r="P410" s="1" t="n">
        <f aca="false">N410-L410</f>
        <v>0.0496283440804047</v>
      </c>
      <c r="AG410" s="13" t="n">
        <v>36567</v>
      </c>
      <c r="AH410" s="16" t="n">
        <v>-0.00424673000148646</v>
      </c>
      <c r="AI410" s="16" t="n">
        <v>-0.0216312736953712</v>
      </c>
    </row>
    <row r="411" customFormat="false" ht="12.75" hidden="false" customHeight="false" outlineLevel="0" collapsed="false">
      <c r="A411" s="13" t="n">
        <v>36601</v>
      </c>
      <c r="B411" s="1" t="n">
        <v>5.69700002670288</v>
      </c>
      <c r="C411" s="21" t="n">
        <v>4717.2998046875</v>
      </c>
      <c r="D411" s="1" t="n">
        <v>69.4375</v>
      </c>
      <c r="K411" s="13" t="n">
        <v>36601</v>
      </c>
      <c r="L411" s="1" t="n">
        <f aca="false">B410/100/250</f>
        <v>0.000227280006408691</v>
      </c>
      <c r="M411" s="1" t="n">
        <f aca="false">(C411-C410)/C410</f>
        <v>0.029393729359047</v>
      </c>
      <c r="N411" s="1" t="n">
        <f aca="false">(D411-D410)/D410</f>
        <v>0.0146118721461187</v>
      </c>
      <c r="O411" s="1" t="n">
        <f aca="false">M411-L411</f>
        <v>0.0291664493526383</v>
      </c>
      <c r="P411" s="1" t="n">
        <f aca="false">N411-L411</f>
        <v>0.01438459213971</v>
      </c>
      <c r="AG411" s="13" t="n">
        <v>36570</v>
      </c>
      <c r="AH411" s="16" t="n">
        <v>0.00110989819882439</v>
      </c>
      <c r="AI411" s="16" t="n">
        <v>0.028301866507058</v>
      </c>
    </row>
    <row r="412" customFormat="false" ht="12.75" hidden="false" customHeight="false" outlineLevel="0" collapsed="false">
      <c r="A412" s="13" t="n">
        <v>36602</v>
      </c>
      <c r="B412" s="1" t="n">
        <v>5.71199989318848</v>
      </c>
      <c r="C412" s="21" t="n">
        <v>4798.10009765625</v>
      </c>
      <c r="D412" s="1" t="n">
        <v>69.25</v>
      </c>
      <c r="K412" s="13" t="n">
        <v>36602</v>
      </c>
      <c r="L412" s="1" t="n">
        <f aca="false">B411/100/250</f>
        <v>0.000227880001068115</v>
      </c>
      <c r="M412" s="1" t="n">
        <f aca="false">(C412-C411)/C411</f>
        <v>0.0171285049316688</v>
      </c>
      <c r="N412" s="1" t="n">
        <f aca="false">(D412-D411)/D411</f>
        <v>-0.0027002700270027</v>
      </c>
      <c r="O412" s="1" t="n">
        <f aca="false">M412-L412</f>
        <v>0.0169006249306007</v>
      </c>
      <c r="P412" s="1" t="n">
        <f aca="false">N412-L412</f>
        <v>-0.00292815002807082</v>
      </c>
      <c r="AG412" s="13" t="n">
        <v>36571</v>
      </c>
      <c r="AH412" s="16" t="n">
        <v>0.000105160853119736</v>
      </c>
      <c r="AI412" s="16" t="n">
        <v>0.0164847008980323</v>
      </c>
    </row>
    <row r="413" customFormat="false" ht="12.75" hidden="false" customHeight="false" outlineLevel="0" collapsed="false">
      <c r="A413" s="13" t="n">
        <v>36605</v>
      </c>
      <c r="B413" s="1" t="n">
        <v>5.7960000038147</v>
      </c>
      <c r="C413" s="21" t="n">
        <v>4610</v>
      </c>
      <c r="D413" s="1" t="n">
        <v>68.5625</v>
      </c>
      <c r="K413" s="13" t="n">
        <v>36605</v>
      </c>
      <c r="L413" s="1" t="n">
        <f aca="false">B412/100/250</f>
        <v>0.000228479995727539</v>
      </c>
      <c r="M413" s="1" t="n">
        <f aca="false">(C413-C412)/C412</f>
        <v>-0.0392030374164416</v>
      </c>
      <c r="N413" s="1" t="n">
        <f aca="false">(D413-D412)/D412</f>
        <v>-0.00992779783393502</v>
      </c>
      <c r="O413" s="1" t="n">
        <f aca="false">M413-L413</f>
        <v>-0.0394315174121691</v>
      </c>
      <c r="P413" s="1" t="n">
        <f aca="false">N413-L413</f>
        <v>-0.0101562778296626</v>
      </c>
      <c r="AG413" s="13" t="n">
        <v>36572</v>
      </c>
      <c r="AH413" s="16" t="n">
        <v>0.000329624592760864</v>
      </c>
      <c r="AI413" s="16" t="n">
        <v>0.0132696501125882</v>
      </c>
    </row>
    <row r="414" customFormat="false" ht="12.75" hidden="false" customHeight="false" outlineLevel="0" collapsed="false">
      <c r="A414" s="13" t="n">
        <v>36606</v>
      </c>
      <c r="B414" s="1" t="n">
        <v>5.7480001449585</v>
      </c>
      <c r="C414" s="21" t="n">
        <v>4711.60009765625</v>
      </c>
      <c r="D414" s="1" t="n">
        <v>71.75</v>
      </c>
      <c r="K414" s="13" t="n">
        <v>36606</v>
      </c>
      <c r="L414" s="1" t="n">
        <f aca="false">B413/100/250</f>
        <v>0.000231840000152588</v>
      </c>
      <c r="M414" s="1" t="n">
        <f aca="false">(C414-C413)/C413</f>
        <v>0.0220390667367137</v>
      </c>
      <c r="N414" s="1" t="n">
        <f aca="false">(D414-D413)/D413</f>
        <v>0.0464904284412033</v>
      </c>
      <c r="O414" s="1" t="n">
        <f aca="false">M414-L414</f>
        <v>0.0218072267365611</v>
      </c>
      <c r="P414" s="1" t="n">
        <f aca="false">N414-L414</f>
        <v>0.0462585884410507</v>
      </c>
      <c r="AG414" s="13" t="n">
        <v>36573</v>
      </c>
      <c r="AH414" s="16" t="n">
        <v>0.00578574699084568</v>
      </c>
      <c r="AI414" s="16" t="n">
        <v>0.000475433688939655</v>
      </c>
    </row>
    <row r="415" customFormat="false" ht="12.75" hidden="false" customHeight="false" outlineLevel="0" collapsed="false">
      <c r="A415" s="13" t="n">
        <v>36607</v>
      </c>
      <c r="B415" s="1" t="n">
        <v>5.7350001335144</v>
      </c>
      <c r="C415" s="21" t="n">
        <v>4864.7001953125</v>
      </c>
      <c r="D415" s="1" t="n">
        <v>75.0625</v>
      </c>
      <c r="K415" s="13" t="n">
        <v>36607</v>
      </c>
      <c r="L415" s="1" t="n">
        <f aca="false">B414/100/250</f>
        <v>0.00022992000579834</v>
      </c>
      <c r="M415" s="1" t="n">
        <f aca="false">(C415-C414)/C414</f>
        <v>0.0324942895158714</v>
      </c>
      <c r="N415" s="1" t="n">
        <f aca="false">(D415-D414)/D414</f>
        <v>0.0461672473867596</v>
      </c>
      <c r="O415" s="1" t="n">
        <f aca="false">M415-L415</f>
        <v>0.032264369510073</v>
      </c>
      <c r="P415" s="1" t="n">
        <f aca="false">N415-L415</f>
        <v>0.0459373273809612</v>
      </c>
      <c r="AG415" s="13" t="n">
        <v>36574</v>
      </c>
      <c r="AH415" s="16" t="n">
        <v>-0.00636963473503741</v>
      </c>
      <c r="AI415" s="16" t="n">
        <v>-0.00963036526496259</v>
      </c>
    </row>
    <row r="416" customFormat="false" ht="12.75" hidden="false" customHeight="false" outlineLevel="0" collapsed="false">
      <c r="A416" s="13" t="n">
        <v>36608</v>
      </c>
      <c r="B416" s="1" t="n">
        <v>5.72499990463257</v>
      </c>
      <c r="C416" s="21" t="n">
        <v>4940.60009765625</v>
      </c>
      <c r="D416" s="1" t="n">
        <v>73</v>
      </c>
      <c r="K416" s="13" t="n">
        <v>36608</v>
      </c>
      <c r="L416" s="1" t="n">
        <f aca="false">B415/100/250</f>
        <v>0.000229400005340576</v>
      </c>
      <c r="M416" s="1" t="n">
        <f aca="false">(C416-C415)/C415</f>
        <v>0.0156021747068576</v>
      </c>
      <c r="N416" s="1" t="n">
        <f aca="false">(D416-D415)/D415</f>
        <v>-0.0274771024146545</v>
      </c>
      <c r="O416" s="1" t="n">
        <f aca="false">M416-L416</f>
        <v>0.015372774701517</v>
      </c>
      <c r="P416" s="1" t="n">
        <f aca="false">N416-L416</f>
        <v>-0.027706502419995</v>
      </c>
      <c r="AG416" s="13" t="n">
        <v>36578</v>
      </c>
      <c r="AH416" s="16" t="n">
        <v>-0.00141695114751964</v>
      </c>
      <c r="AI416" s="16" t="n">
        <v>-0.0446535095570874</v>
      </c>
    </row>
    <row r="417" customFormat="false" ht="12.75" hidden="false" customHeight="false" outlineLevel="0" collapsed="false">
      <c r="A417" s="13" t="n">
        <v>36609</v>
      </c>
      <c r="B417" s="1" t="n">
        <v>5.72900009155273</v>
      </c>
      <c r="C417" s="21" t="n">
        <v>4963</v>
      </c>
      <c r="D417" s="1" t="n">
        <v>72</v>
      </c>
      <c r="K417" s="13" t="n">
        <v>36609</v>
      </c>
      <c r="L417" s="1" t="n">
        <f aca="false">B416/100/250</f>
        <v>0.000228999996185303</v>
      </c>
      <c r="M417" s="1" t="n">
        <f aca="false">(C417-C416)/C416</f>
        <v>0.00453384242824595</v>
      </c>
      <c r="N417" s="1" t="n">
        <f aca="false">(D417-D416)/D416</f>
        <v>-0.0136986301369863</v>
      </c>
      <c r="O417" s="1" t="n">
        <f aca="false">M417-L417</f>
        <v>0.00430484243206065</v>
      </c>
      <c r="P417" s="1" t="n">
        <f aca="false">N417-L417</f>
        <v>-0.0139276301331716</v>
      </c>
      <c r="AG417" s="13" t="n">
        <v>36579</v>
      </c>
      <c r="AH417" s="16" t="n">
        <v>0.0081060759073125</v>
      </c>
      <c r="AI417" s="16" t="n">
        <v>-0.0166288031800398</v>
      </c>
    </row>
    <row r="418" customFormat="false" ht="12.75" hidden="false" customHeight="false" outlineLevel="0" collapsed="false">
      <c r="A418" s="13" t="n">
        <v>36612</v>
      </c>
      <c r="B418" s="1" t="n">
        <v>5.68599987030029</v>
      </c>
      <c r="C418" s="21" t="n">
        <v>4958.5</v>
      </c>
      <c r="D418" s="1" t="n">
        <v>75.3125</v>
      </c>
      <c r="K418" s="13" t="n">
        <v>36612</v>
      </c>
      <c r="L418" s="1" t="n">
        <f aca="false">B417/100/250</f>
        <v>0.000229160003662109</v>
      </c>
      <c r="M418" s="1" t="n">
        <f aca="false">(C418-C417)/C417</f>
        <v>-0.000906709651420512</v>
      </c>
      <c r="N418" s="1" t="n">
        <f aca="false">(D418-D417)/D417</f>
        <v>0.0460069444444445</v>
      </c>
      <c r="O418" s="1" t="n">
        <f aca="false">M418-L418</f>
        <v>-0.00113586965508262</v>
      </c>
      <c r="P418" s="1" t="n">
        <f aca="false">N418-L418</f>
        <v>0.0457777844407823</v>
      </c>
      <c r="AG418" s="13" t="n">
        <v>36580</v>
      </c>
      <c r="AH418" s="16" t="n">
        <v>0.00312352270952412</v>
      </c>
      <c r="AI418" s="16" t="n">
        <v>-0.00121330303426147</v>
      </c>
    </row>
    <row r="419" customFormat="false" ht="12.75" hidden="false" customHeight="false" outlineLevel="0" collapsed="false">
      <c r="A419" s="13" t="n">
        <v>36613</v>
      </c>
      <c r="B419" s="1" t="n">
        <v>5.71600008010864</v>
      </c>
      <c r="C419" s="21" t="n">
        <v>4833.7998046875</v>
      </c>
      <c r="D419" s="1" t="n">
        <v>72.8125</v>
      </c>
      <c r="K419" s="13" t="n">
        <v>36613</v>
      </c>
      <c r="L419" s="1" t="n">
        <f aca="false">B418/100/250</f>
        <v>0.000227439994812012</v>
      </c>
      <c r="M419" s="1" t="n">
        <f aca="false">(C419-C418)/C418</f>
        <v>-0.0251487738857517</v>
      </c>
      <c r="N419" s="1" t="n">
        <f aca="false">(D419-D418)/D418</f>
        <v>-0.033195020746888</v>
      </c>
      <c r="O419" s="1" t="n">
        <f aca="false">M419-L419</f>
        <v>-0.0253762138805638</v>
      </c>
      <c r="P419" s="1" t="n">
        <f aca="false">N419-L419</f>
        <v>-0.0334224607417</v>
      </c>
      <c r="AG419" s="13" t="n">
        <v>36581</v>
      </c>
      <c r="AH419" s="16" t="n">
        <v>-0.00123943073714968</v>
      </c>
      <c r="AI419" s="16" t="n">
        <v>0.00219271958367017</v>
      </c>
    </row>
    <row r="420" customFormat="false" ht="12.75" hidden="false" customHeight="false" outlineLevel="0" collapsed="false">
      <c r="A420" s="13" t="n">
        <v>36614</v>
      </c>
      <c r="B420" s="1" t="n">
        <v>5.71700000762939</v>
      </c>
      <c r="C420" s="21" t="n">
        <v>4644.60009765625</v>
      </c>
      <c r="D420" s="1" t="n">
        <v>76.5</v>
      </c>
      <c r="K420" s="13" t="n">
        <v>36614</v>
      </c>
      <c r="L420" s="1" t="n">
        <f aca="false">B419/100/250</f>
        <v>0.000228640003204346</v>
      </c>
      <c r="M420" s="1" t="n">
        <f aca="false">(C420-C419)/C419</f>
        <v>-0.0391409894236366</v>
      </c>
      <c r="N420" s="1" t="n">
        <f aca="false">(D420-D419)/D419</f>
        <v>0.0506437768240343</v>
      </c>
      <c r="O420" s="1" t="n">
        <f aca="false">M420-L420</f>
        <v>-0.0393696294268409</v>
      </c>
      <c r="P420" s="1" t="n">
        <f aca="false">N420-L420</f>
        <v>0.05041513682083</v>
      </c>
      <c r="AG420" s="13" t="n">
        <v>36584</v>
      </c>
      <c r="AH420" s="16" t="n">
        <v>-0.000584276115286407</v>
      </c>
      <c r="AI420" s="16" t="n">
        <v>-0.011796676265666</v>
      </c>
    </row>
    <row r="421" customFormat="false" ht="12.75" hidden="false" customHeight="false" outlineLevel="0" collapsed="false">
      <c r="A421" s="13" t="n">
        <v>36615</v>
      </c>
      <c r="B421" s="1" t="n">
        <v>5.70699977874756</v>
      </c>
      <c r="C421" s="21" t="n">
        <v>4457.7998046875</v>
      </c>
      <c r="D421" s="1" t="n">
        <v>72.0625</v>
      </c>
      <c r="K421" s="13" t="n">
        <v>36615</v>
      </c>
      <c r="L421" s="1" t="n">
        <f aca="false">B420/100/250</f>
        <v>0.000228680000305176</v>
      </c>
      <c r="M421" s="1" t="n">
        <f aca="false">(C421-C420)/C420</f>
        <v>-0.0402188108860035</v>
      </c>
      <c r="N421" s="1" t="n">
        <f aca="false">(D421-D420)/D420</f>
        <v>-0.0580065359477124</v>
      </c>
      <c r="O421" s="1" t="n">
        <f aca="false">M421-L421</f>
        <v>-0.0404474908863087</v>
      </c>
      <c r="P421" s="1" t="n">
        <f aca="false">N421-L421</f>
        <v>-0.0582352159480176</v>
      </c>
      <c r="AG421" s="13" t="n">
        <v>36585</v>
      </c>
      <c r="AH421" s="16" t="n">
        <v>0.00548060421371282</v>
      </c>
      <c r="AI421" s="16" t="n">
        <v>0.0552715655066343</v>
      </c>
    </row>
    <row r="422" customFormat="false" ht="12.75" hidden="false" customHeight="false" outlineLevel="0" collapsed="false">
      <c r="A422" s="13" t="n">
        <v>36616</v>
      </c>
      <c r="B422" s="1" t="n">
        <v>5.72700023651123</v>
      </c>
      <c r="C422" s="21" t="n">
        <v>4572.7998046875</v>
      </c>
      <c r="D422" s="1" t="n">
        <v>74.875</v>
      </c>
      <c r="K422" s="13" t="n">
        <v>36616</v>
      </c>
      <c r="L422" s="1" t="n">
        <f aca="false">B421/100/250</f>
        <v>0.000228279991149902</v>
      </c>
      <c r="M422" s="1" t="n">
        <f aca="false">(C422-C421)/C421</f>
        <v>0.0257974797071583</v>
      </c>
      <c r="N422" s="1" t="n">
        <f aca="false">(D422-D421)/D421</f>
        <v>0.0390286209887251</v>
      </c>
      <c r="O422" s="1" t="n">
        <f aca="false">M422-L422</f>
        <v>0.0255691997160084</v>
      </c>
      <c r="P422" s="1" t="n">
        <f aca="false">N422-L422</f>
        <v>0.0388003409975752</v>
      </c>
      <c r="AG422" s="13" t="n">
        <v>36586</v>
      </c>
      <c r="AH422" s="16" t="n">
        <v>0.00393002297696287</v>
      </c>
      <c r="AI422" s="16" t="n">
        <v>-0.000293659340599232</v>
      </c>
    </row>
    <row r="423" customFormat="false" ht="12.75" hidden="false" customHeight="false" outlineLevel="0" collapsed="false">
      <c r="A423" s="13" t="n">
        <v>36619</v>
      </c>
      <c r="B423" s="1" t="n">
        <v>5.65499973297119</v>
      </c>
      <c r="C423" s="21" t="n">
        <v>4223.60009765625</v>
      </c>
      <c r="D423" s="1" t="n">
        <v>73.5625</v>
      </c>
      <c r="K423" s="13" t="n">
        <v>36619</v>
      </c>
      <c r="L423" s="1" t="n">
        <f aca="false">B422/100/250</f>
        <v>0.000229080009460449</v>
      </c>
      <c r="M423" s="1" t="n">
        <f aca="false">(C423-C422)/C422</f>
        <v>-0.0763645298167856</v>
      </c>
      <c r="N423" s="1" t="n">
        <f aca="false">(D423-D422)/D422</f>
        <v>-0.0175292153589316</v>
      </c>
      <c r="O423" s="1" t="n">
        <f aca="false">M423-L423</f>
        <v>-0.0765936098262461</v>
      </c>
      <c r="P423" s="1" t="n">
        <f aca="false">N423-L423</f>
        <v>-0.017758295368392</v>
      </c>
      <c r="AG423" s="13" t="n">
        <v>36587</v>
      </c>
      <c r="AH423" s="16" t="n">
        <v>-0.00130226260536161</v>
      </c>
      <c r="AI423" s="16" t="n">
        <v>-0.00775570840913114</v>
      </c>
    </row>
    <row r="424" customFormat="false" ht="12.75" hidden="false" customHeight="false" outlineLevel="0" collapsed="false">
      <c r="A424" s="13" t="n">
        <v>36620</v>
      </c>
      <c r="B424" s="1" t="n">
        <v>5.66699981689453</v>
      </c>
      <c r="C424" s="21" t="n">
        <v>4148.7998046875</v>
      </c>
      <c r="D424" s="1" t="n">
        <v>65.4375</v>
      </c>
      <c r="K424" s="13" t="n">
        <v>36620</v>
      </c>
      <c r="L424" s="1" t="n">
        <f aca="false">B423/100/250</f>
        <v>0.000226199989318848</v>
      </c>
      <c r="M424" s="1" t="n">
        <f aca="false">(C424-C423)/C423</f>
        <v>-0.0177100793728691</v>
      </c>
      <c r="N424" s="1" t="n">
        <f aca="false">(D424-D423)/D423</f>
        <v>-0.110450297366185</v>
      </c>
      <c r="O424" s="1" t="n">
        <f aca="false">M424-L424</f>
        <v>-0.017936279362188</v>
      </c>
      <c r="P424" s="1" t="n">
        <f aca="false">N424-L424</f>
        <v>-0.110676497355504</v>
      </c>
      <c r="AG424" s="13" t="n">
        <v>36588</v>
      </c>
      <c r="AH424" s="16" t="n">
        <v>0.00711583574034537</v>
      </c>
      <c r="AI424" s="16" t="n">
        <v>-0.00528768217544592</v>
      </c>
    </row>
    <row r="425" customFormat="false" ht="12.75" hidden="false" customHeight="false" outlineLevel="0" collapsed="false">
      <c r="A425" s="13" t="n">
        <v>36621</v>
      </c>
      <c r="B425" s="1" t="n">
        <v>5.69799995422363</v>
      </c>
      <c r="C425" s="21" t="n">
        <v>4169.2001953125</v>
      </c>
      <c r="D425" s="1" t="n">
        <v>66.5625</v>
      </c>
      <c r="K425" s="13" t="n">
        <v>36621</v>
      </c>
      <c r="L425" s="1" t="n">
        <f aca="false">B424/100/250</f>
        <v>0.000226679992675781</v>
      </c>
      <c r="M425" s="1" t="n">
        <f aca="false">(C425-C424)/C424</f>
        <v>0.00491717884337314</v>
      </c>
      <c r="N425" s="1" t="n">
        <f aca="false">(D425-D424)/D424</f>
        <v>0.0171919770773639</v>
      </c>
      <c r="O425" s="1" t="n">
        <f aca="false">M425-L425</f>
        <v>0.00469049885069736</v>
      </c>
      <c r="P425" s="1" t="n">
        <f aca="false">N425-L425</f>
        <v>0.0169652970846881</v>
      </c>
      <c r="AG425" s="13" t="n">
        <v>36591</v>
      </c>
      <c r="AH425" s="16" t="n">
        <v>-0.000425425016973701</v>
      </c>
      <c r="AI425" s="16" t="n">
        <v>0.00407506005347005</v>
      </c>
    </row>
    <row r="426" customFormat="false" ht="12.75" hidden="false" customHeight="false" outlineLevel="0" collapsed="false">
      <c r="A426" s="13" t="n">
        <v>36622</v>
      </c>
      <c r="B426" s="1" t="n">
        <v>5.72800016403198</v>
      </c>
      <c r="C426" s="21" t="n">
        <v>4267.5</v>
      </c>
      <c r="D426" s="1" t="n">
        <v>67.9375</v>
      </c>
      <c r="K426" s="13" t="n">
        <v>36622</v>
      </c>
      <c r="L426" s="1" t="n">
        <f aca="false">B425/100/250</f>
        <v>0.000227919998168945</v>
      </c>
      <c r="M426" s="1" t="n">
        <f aca="false">(C426-C425)/C425</f>
        <v>0.0235776168287673</v>
      </c>
      <c r="N426" s="1" t="n">
        <f aca="false">(D426-D425)/D425</f>
        <v>0.0206572769953052</v>
      </c>
      <c r="O426" s="1" t="n">
        <f aca="false">M426-L426</f>
        <v>0.0233496968305984</v>
      </c>
      <c r="P426" s="1" t="n">
        <f aca="false">N426-L426</f>
        <v>0.0204293569971362</v>
      </c>
      <c r="AG426" s="13" t="n">
        <v>36592</v>
      </c>
      <c r="AH426" s="16" t="n">
        <v>-0.00245426410013869</v>
      </c>
      <c r="AI426" s="16" t="n">
        <v>0.039726991372866</v>
      </c>
    </row>
    <row r="427" customFormat="false" ht="12.75" hidden="false" customHeight="false" outlineLevel="0" collapsed="false">
      <c r="A427" s="13" t="n">
        <v>36623</v>
      </c>
      <c r="B427" s="1" t="n">
        <v>5.71799993515015</v>
      </c>
      <c r="C427" s="21" t="n">
        <v>4446.39990234375</v>
      </c>
      <c r="D427" s="1" t="n">
        <v>71.5</v>
      </c>
      <c r="K427" s="13" t="n">
        <v>36623</v>
      </c>
      <c r="L427" s="1" t="n">
        <f aca="false">B426/100/250</f>
        <v>0.000229120006561279</v>
      </c>
      <c r="M427" s="1" t="n">
        <f aca="false">(C427-C426)/C426</f>
        <v>0.0419214768233743</v>
      </c>
      <c r="N427" s="1" t="n">
        <f aca="false">(D427-D426)/D426</f>
        <v>0.0524379024839006</v>
      </c>
      <c r="O427" s="1" t="n">
        <f aca="false">M427-L427</f>
        <v>0.0416923568168131</v>
      </c>
      <c r="P427" s="1" t="n">
        <f aca="false">N427-L427</f>
        <v>0.0522087824773394</v>
      </c>
      <c r="AG427" s="13" t="n">
        <v>36593</v>
      </c>
      <c r="AH427" s="16" t="n">
        <v>0.00215205532072804</v>
      </c>
      <c r="AI427" s="16" t="n">
        <v>-0.0599960518150313</v>
      </c>
    </row>
    <row r="428" customFormat="false" ht="12.75" hidden="false" customHeight="false" outlineLevel="0" collapsed="false">
      <c r="A428" s="13" t="n">
        <v>36626</v>
      </c>
      <c r="B428" s="1" t="n">
        <v>5.68699979782105</v>
      </c>
      <c r="C428" s="21" t="n">
        <v>4188.2001953125</v>
      </c>
      <c r="D428" s="1" t="n">
        <v>70.25</v>
      </c>
      <c r="K428" s="13" t="n">
        <v>36626</v>
      </c>
      <c r="L428" s="1" t="n">
        <f aca="false">B427/100/250</f>
        <v>0.000228719997406006</v>
      </c>
      <c r="M428" s="1" t="n">
        <f aca="false">(C428-C427)/C427</f>
        <v>-0.0580693848286453</v>
      </c>
      <c r="N428" s="1" t="n">
        <f aca="false">(D428-D427)/D427</f>
        <v>-0.0174825174825175</v>
      </c>
      <c r="O428" s="1" t="n">
        <f aca="false">M428-L428</f>
        <v>-0.0582981048260513</v>
      </c>
      <c r="P428" s="1" t="n">
        <f aca="false">N428-L428</f>
        <v>-0.0177112374799235</v>
      </c>
      <c r="AG428" s="13" t="n">
        <v>36594</v>
      </c>
      <c r="AH428" s="16" t="n">
        <v>0.00645134587534482</v>
      </c>
      <c r="AI428" s="16" t="n">
        <v>-0.0250559970381355</v>
      </c>
    </row>
    <row r="429" customFormat="false" ht="12.75" hidden="false" customHeight="false" outlineLevel="0" collapsed="false">
      <c r="A429" s="13" t="n">
        <v>36627</v>
      </c>
      <c r="B429" s="1" t="n">
        <v>5.66699981689453</v>
      </c>
      <c r="C429" s="21" t="n">
        <v>4055.89990234375</v>
      </c>
      <c r="D429" s="1" t="n">
        <v>69.125</v>
      </c>
      <c r="K429" s="13" t="n">
        <v>36627</v>
      </c>
      <c r="L429" s="1" t="n">
        <f aca="false">B428/100/250</f>
        <v>0.000227479991912842</v>
      </c>
      <c r="M429" s="1" t="n">
        <f aca="false">(C429-C428)/C428</f>
        <v>-0.0315888178212738</v>
      </c>
      <c r="N429" s="1" t="n">
        <f aca="false">(D429-D428)/D428</f>
        <v>-0.0160142348754448</v>
      </c>
      <c r="O429" s="1" t="n">
        <f aca="false">M429-L429</f>
        <v>-0.0318162978131867</v>
      </c>
      <c r="P429" s="1" t="n">
        <f aca="false">N429-L429</f>
        <v>-0.0162417148673577</v>
      </c>
      <c r="AG429" s="13" t="n">
        <v>36595</v>
      </c>
      <c r="AH429" s="16" t="n">
        <v>7.53346600146687E-005</v>
      </c>
      <c r="AI429" s="16" t="n">
        <v>0.0331000207902223</v>
      </c>
    </row>
    <row r="430" customFormat="false" ht="12.75" hidden="false" customHeight="false" outlineLevel="0" collapsed="false">
      <c r="A430" s="13" t="n">
        <v>36628</v>
      </c>
      <c r="B430" s="1" t="n">
        <v>5.66300010681152</v>
      </c>
      <c r="C430" s="21" t="n">
        <v>3769.60009765625</v>
      </c>
      <c r="D430" s="1" t="n">
        <v>71.125</v>
      </c>
      <c r="K430" s="13" t="n">
        <v>36628</v>
      </c>
      <c r="L430" s="1" t="n">
        <f aca="false">B429/100/250</f>
        <v>0.000226679992675781</v>
      </c>
      <c r="M430" s="1" t="n">
        <f aca="false">(C430-C429)/C429</f>
        <v>-0.0705884789025632</v>
      </c>
      <c r="N430" s="1" t="n">
        <f aca="false">(D430-D429)/D429</f>
        <v>0.0289330922242315</v>
      </c>
      <c r="O430" s="1" t="n">
        <f aca="false">M430-L430</f>
        <v>-0.070815158895239</v>
      </c>
      <c r="P430" s="1" t="n">
        <f aca="false">N430-L430</f>
        <v>0.0287064122315557</v>
      </c>
      <c r="AG430" s="13" t="n">
        <v>36598</v>
      </c>
      <c r="AH430" s="16" t="n">
        <v>-0.00591487897736993</v>
      </c>
      <c r="AI430" s="16" t="n">
        <v>-0.0252777815730888</v>
      </c>
    </row>
    <row r="431" customFormat="false" ht="12.75" hidden="false" customHeight="false" outlineLevel="0" collapsed="false">
      <c r="A431" s="13" t="n">
        <v>36629</v>
      </c>
      <c r="B431" s="1" t="n">
        <v>5.64799976348877</v>
      </c>
      <c r="C431" s="21" t="n">
        <v>3676.69995117188</v>
      </c>
      <c r="D431" s="1" t="n">
        <v>73.8125</v>
      </c>
      <c r="K431" s="13" t="n">
        <v>36629</v>
      </c>
      <c r="L431" s="1" t="n">
        <f aca="false">B430/100/250</f>
        <v>0.000226520004272461</v>
      </c>
      <c r="M431" s="1" t="n">
        <f aca="false">(C431-C430)/C430</f>
        <v>-0.024644562838943</v>
      </c>
      <c r="N431" s="1" t="n">
        <f aca="false">(D431-D430)/D430</f>
        <v>0.0377855887521968</v>
      </c>
      <c r="O431" s="1" t="n">
        <f aca="false">M431-L431</f>
        <v>-0.0248710828432154</v>
      </c>
      <c r="P431" s="1" t="n">
        <f aca="false">N431-L431</f>
        <v>0.0375590687479244</v>
      </c>
      <c r="AG431" s="13" t="n">
        <v>36599</v>
      </c>
      <c r="AH431" s="16" t="n">
        <v>-0.00863306655631526</v>
      </c>
      <c r="AI431" s="16" t="n">
        <v>-0.0036775395042908</v>
      </c>
    </row>
    <row r="432" customFormat="false" ht="12.75" hidden="false" customHeight="false" outlineLevel="0" collapsed="false">
      <c r="A432" s="13" t="n">
        <v>36630</v>
      </c>
      <c r="B432" s="1" t="n">
        <v>5.64799976348877</v>
      </c>
      <c r="C432" s="21" t="n">
        <v>3321.19995117188</v>
      </c>
      <c r="D432" s="1" t="n">
        <v>69.75</v>
      </c>
      <c r="K432" s="13" t="n">
        <v>36630</v>
      </c>
      <c r="L432" s="1" t="n">
        <f aca="false">B431/100/250</f>
        <v>0.000225919990539551</v>
      </c>
      <c r="M432" s="1" t="n">
        <f aca="false">(C432-C431)/C431</f>
        <v>-0.096689967830171</v>
      </c>
      <c r="N432" s="1" t="n">
        <f aca="false">(D432-D431)/D431</f>
        <v>-0.0550381033022862</v>
      </c>
      <c r="O432" s="1" t="n">
        <f aca="false">M432-L432</f>
        <v>-0.0969158878207106</v>
      </c>
      <c r="P432" s="1" t="n">
        <f aca="false">N432-L432</f>
        <v>-0.0552640232928258</v>
      </c>
      <c r="AG432" s="13" t="n">
        <v>36600</v>
      </c>
      <c r="AH432" s="16" t="n">
        <v>-0.00556393580506335</v>
      </c>
      <c r="AI432" s="16" t="n">
        <v>0.0554201198894354</v>
      </c>
    </row>
    <row r="433" customFormat="false" ht="12.75" hidden="false" customHeight="false" outlineLevel="0" collapsed="false">
      <c r="A433" s="13" t="n">
        <v>36633</v>
      </c>
      <c r="B433" s="1" t="n">
        <v>5.64300012588501</v>
      </c>
      <c r="C433" s="21" t="n">
        <v>3539.10009765625</v>
      </c>
      <c r="D433" s="1" t="n">
        <v>66.75</v>
      </c>
      <c r="K433" s="13" t="n">
        <v>36633</v>
      </c>
      <c r="L433" s="1" t="n">
        <f aca="false">B432/100/250</f>
        <v>0.000225919990539551</v>
      </c>
      <c r="M433" s="1" t="n">
        <f aca="false">(C433-C432)/C432</f>
        <v>0.0656088611610059</v>
      </c>
      <c r="N433" s="1" t="n">
        <f aca="false">(D433-D432)/D432</f>
        <v>-0.043010752688172</v>
      </c>
      <c r="O433" s="1" t="n">
        <f aca="false">M433-L433</f>
        <v>0.0653829411704663</v>
      </c>
      <c r="P433" s="1" t="n">
        <f aca="false">N433-L433</f>
        <v>-0.0432366726787116</v>
      </c>
      <c r="AG433" s="13" t="n">
        <v>36601</v>
      </c>
      <c r="AH433" s="16" t="n">
        <v>0.00620758129808575</v>
      </c>
      <c r="AI433" s="16" t="n">
        <v>0.00840429084803298</v>
      </c>
    </row>
    <row r="434" customFormat="false" ht="12.75" hidden="false" customHeight="false" outlineLevel="0" collapsed="false">
      <c r="A434" s="13" t="n">
        <v>36634</v>
      </c>
      <c r="B434" s="1" t="n">
        <v>5.64799976348877</v>
      </c>
      <c r="C434" s="21" t="n">
        <v>3793.5</v>
      </c>
      <c r="D434" s="1" t="n">
        <v>68</v>
      </c>
      <c r="K434" s="13" t="n">
        <v>36634</v>
      </c>
      <c r="L434" s="1" t="n">
        <f aca="false">B433/100/250</f>
        <v>0.0002257200050354</v>
      </c>
      <c r="M434" s="1" t="n">
        <f aca="false">(C434-C433)/C433</f>
        <v>0.0718826524607837</v>
      </c>
      <c r="N434" s="1" t="n">
        <f aca="false">(D434-D433)/D433</f>
        <v>0.0187265917602996</v>
      </c>
      <c r="O434" s="1" t="n">
        <f aca="false">M434-L434</f>
        <v>0.0716569324557483</v>
      </c>
      <c r="P434" s="1" t="n">
        <f aca="false">N434-L434</f>
        <v>0.0185008717552642</v>
      </c>
      <c r="AG434" s="13" t="n">
        <v>36602</v>
      </c>
      <c r="AH434" s="16" t="n">
        <v>0.00361732210224868</v>
      </c>
      <c r="AI434" s="16" t="n">
        <v>-0.00631759212925138</v>
      </c>
    </row>
    <row r="435" customFormat="false" ht="12.75" hidden="false" customHeight="false" outlineLevel="0" collapsed="false">
      <c r="A435" s="13" t="n">
        <v>36635</v>
      </c>
      <c r="B435" s="1" t="n">
        <v>5.64400005340576</v>
      </c>
      <c r="C435" s="21" t="n">
        <v>3706.39990234375</v>
      </c>
      <c r="D435" s="1" t="n">
        <v>70.5</v>
      </c>
      <c r="K435" s="13" t="n">
        <v>36635</v>
      </c>
      <c r="L435" s="1" t="n">
        <f aca="false">B434/100/250</f>
        <v>0.000225919990539551</v>
      </c>
      <c r="M435" s="1" t="n">
        <f aca="false">(C435-C434)/C434</f>
        <v>-0.0229603526179649</v>
      </c>
      <c r="N435" s="1" t="n">
        <f aca="false">(D435-D434)/D434</f>
        <v>0.0367647058823529</v>
      </c>
      <c r="O435" s="1" t="n">
        <f aca="false">M435-L435</f>
        <v>-0.0231862726085045</v>
      </c>
      <c r="P435" s="1" t="n">
        <f aca="false">N435-L435</f>
        <v>0.0365387858918134</v>
      </c>
      <c r="AG435" s="13" t="n">
        <v>36605</v>
      </c>
      <c r="AH435" s="16" t="n">
        <v>-0.00827918223379699</v>
      </c>
      <c r="AI435" s="16" t="n">
        <v>-0.00164861560013803</v>
      </c>
    </row>
    <row r="436" customFormat="false" ht="12.75" hidden="false" customHeight="false" outlineLevel="0" collapsed="false">
      <c r="A436" s="13" t="n">
        <v>36636</v>
      </c>
      <c r="B436" s="1" t="n">
        <v>5.62900018692017</v>
      </c>
      <c r="C436" s="21" t="n">
        <v>3643.80004882813</v>
      </c>
      <c r="D436" s="1" t="n">
        <v>71</v>
      </c>
      <c r="K436" s="13" t="n">
        <v>36636</v>
      </c>
      <c r="L436" s="1" t="n">
        <f aca="false">B435/100/250</f>
        <v>0.00022576000213623</v>
      </c>
      <c r="M436" s="1" t="n">
        <f aca="false">(C436-C435)/C435</f>
        <v>-0.0168896652182728</v>
      </c>
      <c r="N436" s="1" t="n">
        <f aca="false">(D436-D435)/D435</f>
        <v>0.00709219858156028</v>
      </c>
      <c r="O436" s="1" t="n">
        <f aca="false">M436-L436</f>
        <v>-0.0171154252204091</v>
      </c>
      <c r="P436" s="1" t="n">
        <f aca="false">N436-L436</f>
        <v>0.00686643857942405</v>
      </c>
      <c r="AG436" s="13" t="n">
        <v>36606</v>
      </c>
      <c r="AH436" s="16" t="n">
        <v>0.00465437021723069</v>
      </c>
      <c r="AI436" s="16" t="n">
        <v>0.0418360582239726</v>
      </c>
    </row>
    <row r="437" customFormat="false" ht="12.75" hidden="false" customHeight="false" outlineLevel="0" collapsed="false">
      <c r="A437" s="13" t="n">
        <v>36640</v>
      </c>
      <c r="B437" s="1" t="n">
        <v>5.5939998626709</v>
      </c>
      <c r="C437" s="21" t="n">
        <v>3482.39990234375</v>
      </c>
      <c r="D437" s="1" t="n">
        <v>70.5</v>
      </c>
      <c r="K437" s="13" t="n">
        <v>36640</v>
      </c>
      <c r="L437" s="1" t="n">
        <f aca="false">B436/100/250</f>
        <v>0.000225160007476807</v>
      </c>
      <c r="M437" s="1" t="n">
        <f aca="false">(C437-C436)/C436</f>
        <v>-0.0442944575227948</v>
      </c>
      <c r="N437" s="1" t="n">
        <f aca="false">(D437-D436)/D436</f>
        <v>-0.00704225352112676</v>
      </c>
      <c r="O437" s="1" t="n">
        <f aca="false">M437-L437</f>
        <v>-0.0445196175302716</v>
      </c>
      <c r="P437" s="1" t="n">
        <f aca="false">N437-L437</f>
        <v>-0.00726741352860357</v>
      </c>
      <c r="AG437" s="13" t="n">
        <v>36607</v>
      </c>
      <c r="AH437" s="16" t="n">
        <v>0.00686238011615982</v>
      </c>
      <c r="AI437" s="16" t="n">
        <v>0.0393048672705998</v>
      </c>
    </row>
    <row r="438" customFormat="false" ht="12.75" hidden="false" customHeight="false" outlineLevel="0" collapsed="false">
      <c r="A438" s="13" t="n">
        <v>36641</v>
      </c>
      <c r="B438" s="1" t="n">
        <v>5.63100004196167</v>
      </c>
      <c r="C438" s="21" t="n">
        <v>3711.19995117188</v>
      </c>
      <c r="D438" s="1" t="n">
        <v>73.75</v>
      </c>
      <c r="K438" s="13" t="n">
        <v>36641</v>
      </c>
      <c r="L438" s="1" t="n">
        <f aca="false">B437/100/250</f>
        <v>0.000223759994506836</v>
      </c>
      <c r="M438" s="1" t="n">
        <f aca="false">(C438-C437)/C437</f>
        <v>0.0657018307042038</v>
      </c>
      <c r="N438" s="1" t="n">
        <f aca="false">(D438-D437)/D437</f>
        <v>0.0460992907801418</v>
      </c>
      <c r="O438" s="1" t="n">
        <f aca="false">M438-L438</f>
        <v>0.065478070709697</v>
      </c>
      <c r="P438" s="1" t="n">
        <f aca="false">N438-L438</f>
        <v>0.045875530785635</v>
      </c>
      <c r="AG438" s="13" t="n">
        <v>36608</v>
      </c>
      <c r="AH438" s="16" t="n">
        <v>0.00329498059727988</v>
      </c>
      <c r="AI438" s="16" t="n">
        <v>-0.0307720830119343</v>
      </c>
    </row>
    <row r="439" customFormat="false" ht="12.75" hidden="false" customHeight="false" outlineLevel="0" collapsed="false">
      <c r="A439" s="13" t="n">
        <v>36642</v>
      </c>
      <c r="B439" s="1" t="n">
        <v>5.58799982070923</v>
      </c>
      <c r="C439" s="21" t="n">
        <v>3630</v>
      </c>
      <c r="D439" s="1" t="n">
        <v>72.9375</v>
      </c>
      <c r="K439" s="13" t="n">
        <v>36642</v>
      </c>
      <c r="L439" s="1" t="n">
        <f aca="false">B438/100/250</f>
        <v>0.000225240001678467</v>
      </c>
      <c r="M439" s="1" t="n">
        <f aca="false">(C439-C438)/C438</f>
        <v>-0.0218797025868236</v>
      </c>
      <c r="N439" s="1" t="n">
        <f aca="false">(D439-D438)/D438</f>
        <v>-0.0110169491525424</v>
      </c>
      <c r="O439" s="1" t="n">
        <f aca="false">M439-L439</f>
        <v>-0.0221049425885021</v>
      </c>
      <c r="P439" s="1" t="n">
        <f aca="false">N439-L439</f>
        <v>-0.0112421891542208</v>
      </c>
      <c r="AG439" s="13" t="n">
        <v>36609</v>
      </c>
      <c r="AH439" s="16" t="n">
        <v>0.000957489780295091</v>
      </c>
      <c r="AI439" s="16" t="n">
        <v>-0.0146561199172814</v>
      </c>
    </row>
    <row r="440" customFormat="false" ht="12.75" hidden="false" customHeight="false" outlineLevel="0" collapsed="false">
      <c r="A440" s="13" t="n">
        <v>36643</v>
      </c>
      <c r="B440" s="1" t="n">
        <v>5.58699989318848</v>
      </c>
      <c r="C440" s="21" t="n">
        <v>3774</v>
      </c>
      <c r="D440" s="1" t="n">
        <v>71.9375</v>
      </c>
      <c r="K440" s="13" t="n">
        <v>36643</v>
      </c>
      <c r="L440" s="1" t="n">
        <f aca="false">B439/100/250</f>
        <v>0.000223519992828369</v>
      </c>
      <c r="M440" s="1" t="n">
        <f aca="false">(C440-C439)/C439</f>
        <v>0.0396694214876033</v>
      </c>
      <c r="N440" s="1" t="n">
        <f aca="false">(D440-D439)/D439</f>
        <v>-0.0137103684661525</v>
      </c>
      <c r="O440" s="1" t="n">
        <f aca="false">M440-L440</f>
        <v>0.0394459014947749</v>
      </c>
      <c r="P440" s="1" t="n">
        <f aca="false">N440-L440</f>
        <v>-0.0139338884589809</v>
      </c>
      <c r="AG440" s="13" t="n">
        <v>36612</v>
      </c>
      <c r="AH440" s="16" t="n">
        <v>-0.000191485531019202</v>
      </c>
      <c r="AI440" s="16" t="n">
        <v>0.0461984299754637</v>
      </c>
    </row>
    <row r="441" customFormat="false" ht="12.75" hidden="false" customHeight="false" outlineLevel="0" collapsed="false">
      <c r="A441" s="13" t="n">
        <v>36644</v>
      </c>
      <c r="B441" s="1" t="n">
        <v>5.65199995040894</v>
      </c>
      <c r="C441" s="21" t="n">
        <v>3860.60009765625</v>
      </c>
      <c r="D441" s="1" t="n">
        <v>69.6875</v>
      </c>
      <c r="K441" s="13" t="n">
        <v>36644</v>
      </c>
      <c r="L441" s="1" t="n">
        <f aca="false">B440/100/250</f>
        <v>0.000223479995727539</v>
      </c>
      <c r="M441" s="1" t="n">
        <f aca="false">(C441-C440)/C440</f>
        <v>0.0229465017637122</v>
      </c>
      <c r="N441" s="1" t="n">
        <f aca="false">(D441-D440)/D440</f>
        <v>-0.0312771503040834</v>
      </c>
      <c r="O441" s="1" t="n">
        <f aca="false">M441-L441</f>
        <v>0.0227230217679847</v>
      </c>
      <c r="P441" s="1" t="n">
        <f aca="false">N441-L441</f>
        <v>-0.031500630299811</v>
      </c>
      <c r="AG441" s="13" t="n">
        <v>36613</v>
      </c>
      <c r="AH441" s="16" t="n">
        <v>-0.00531110076356917</v>
      </c>
      <c r="AI441" s="16" t="n">
        <v>-0.0278839199833188</v>
      </c>
    </row>
    <row r="442" customFormat="false" ht="12.75" hidden="false" customHeight="false" outlineLevel="0" collapsed="false">
      <c r="A442" s="13" t="n">
        <v>36647</v>
      </c>
      <c r="B442" s="1" t="n">
        <v>5.63700008392334</v>
      </c>
      <c r="C442" s="21" t="n">
        <v>3958</v>
      </c>
      <c r="D442" s="1" t="n">
        <v>72.3125</v>
      </c>
      <c r="K442" s="13" t="n">
        <v>36647</v>
      </c>
      <c r="L442" s="1" t="n">
        <f aca="false">B441/100/250</f>
        <v>0.000226079998016357</v>
      </c>
      <c r="M442" s="1" t="n">
        <f aca="false">(C442-C441)/C441</f>
        <v>0.025229213044594</v>
      </c>
      <c r="N442" s="1" t="n">
        <f aca="false">(D442-D441)/D441</f>
        <v>0.0376681614349776</v>
      </c>
      <c r="O442" s="1" t="n">
        <f aca="false">M442-L442</f>
        <v>0.0250031330465777</v>
      </c>
      <c r="P442" s="1" t="n">
        <f aca="false">N442-L442</f>
        <v>0.0374420814369612</v>
      </c>
      <c r="AG442" s="13" t="n">
        <v>36614</v>
      </c>
      <c r="AH442" s="16" t="n">
        <v>-0.00826607848792605</v>
      </c>
      <c r="AI442" s="16" t="n">
        <v>0.0589098553119604</v>
      </c>
    </row>
    <row r="443" customFormat="false" ht="12.75" hidden="false" customHeight="false" outlineLevel="0" collapsed="false">
      <c r="A443" s="13" t="n">
        <v>36648</v>
      </c>
      <c r="B443" s="1" t="n">
        <v>5.74599981307983</v>
      </c>
      <c r="C443" s="21" t="n">
        <v>3785.39990234375</v>
      </c>
      <c r="D443" s="1" t="n">
        <v>76</v>
      </c>
      <c r="K443" s="13" t="n">
        <v>36648</v>
      </c>
      <c r="L443" s="1" t="n">
        <f aca="false">B442/100/250</f>
        <v>0.000225480003356934</v>
      </c>
      <c r="M443" s="1" t="n">
        <f aca="false">(C443-C442)/C442</f>
        <v>-0.0436079074422057</v>
      </c>
      <c r="N443" s="1" t="n">
        <f aca="false">(D443-D442)/D442</f>
        <v>0.0509939498703544</v>
      </c>
      <c r="O443" s="1" t="n">
        <f aca="false">M443-L443</f>
        <v>-0.0438333874455626</v>
      </c>
      <c r="P443" s="1" t="n">
        <f aca="false">N443-L443</f>
        <v>0.0507684698669974</v>
      </c>
      <c r="AG443" s="13" t="n">
        <v>36615</v>
      </c>
      <c r="AH443" s="16" t="n">
        <v>-0.0084937006542302</v>
      </c>
      <c r="AI443" s="16" t="n">
        <v>-0.0495128352934822</v>
      </c>
    </row>
    <row r="444" customFormat="false" ht="12.75" hidden="false" customHeight="false" outlineLevel="0" collapsed="false">
      <c r="A444" s="13" t="n">
        <v>36649</v>
      </c>
      <c r="B444" s="1" t="n">
        <v>5.7480001449585</v>
      </c>
      <c r="C444" s="21" t="n">
        <v>3707.30004882813</v>
      </c>
      <c r="D444" s="1" t="n">
        <v>74.625</v>
      </c>
      <c r="K444" s="13" t="n">
        <v>36649</v>
      </c>
      <c r="L444" s="1" t="n">
        <f aca="false">B443/100/250</f>
        <v>0.000229839992523193</v>
      </c>
      <c r="M444" s="1" t="n">
        <f aca="false">(C444-C443)/C443</f>
        <v>-0.0206318633514174</v>
      </c>
      <c r="N444" s="1" t="n">
        <f aca="false">(D444-D443)/D443</f>
        <v>-0.0180921052631579</v>
      </c>
      <c r="O444" s="1" t="n">
        <f aca="false">M444-L444</f>
        <v>-0.0208617033439406</v>
      </c>
      <c r="P444" s="1" t="n">
        <f aca="false">N444-L444</f>
        <v>-0.0183219452556811</v>
      </c>
      <c r="AG444" s="13" t="n">
        <v>36616</v>
      </c>
      <c r="AH444" s="16" t="n">
        <v>0.00544809917148583</v>
      </c>
      <c r="AI444" s="16" t="n">
        <v>0.0335805218172392</v>
      </c>
    </row>
    <row r="445" customFormat="false" ht="12.75" hidden="false" customHeight="false" outlineLevel="0" collapsed="false">
      <c r="A445" s="13" t="n">
        <v>36650</v>
      </c>
      <c r="B445" s="1" t="n">
        <v>5.74200010299683</v>
      </c>
      <c r="C445" s="21" t="n">
        <v>3720.19995117188</v>
      </c>
      <c r="D445" s="1" t="n">
        <v>74.375</v>
      </c>
      <c r="K445" s="13" t="n">
        <v>36650</v>
      </c>
      <c r="L445" s="1" t="n">
        <f aca="false">B444/100/250</f>
        <v>0.00022992000579834</v>
      </c>
      <c r="M445" s="1" t="n">
        <f aca="false">(C445-C444)/C444</f>
        <v>0.00347959490029075</v>
      </c>
      <c r="N445" s="1" t="n">
        <f aca="false">(D445-D444)/D444</f>
        <v>-0.0033500837520938</v>
      </c>
      <c r="O445" s="1" t="n">
        <f aca="false">M445-L445</f>
        <v>0.00324967489449241</v>
      </c>
      <c r="P445" s="1" t="n">
        <f aca="false">N445-L445</f>
        <v>-0.00358000375789214</v>
      </c>
      <c r="AG445" s="13" t="n">
        <v>36619</v>
      </c>
      <c r="AH445" s="16" t="n">
        <v>-0.0161272161602008</v>
      </c>
      <c r="AI445" s="16" t="n">
        <v>-0.00140199919873079</v>
      </c>
    </row>
    <row r="446" customFormat="false" ht="12.75" hidden="false" customHeight="false" outlineLevel="0" collapsed="false">
      <c r="A446" s="13" t="n">
        <v>36651</v>
      </c>
      <c r="B446" s="1" t="n">
        <v>5.78800010681152</v>
      </c>
      <c r="C446" s="21" t="n">
        <v>3816.80004882813</v>
      </c>
      <c r="D446" s="1" t="n">
        <v>74.25</v>
      </c>
      <c r="K446" s="13" t="n">
        <v>36651</v>
      </c>
      <c r="L446" s="1" t="n">
        <f aca="false">B445/100/250</f>
        <v>0.000229680004119873</v>
      </c>
      <c r="M446" s="1" t="n">
        <f aca="false">(C446-C445)/C445</f>
        <v>0.0259663724864629</v>
      </c>
      <c r="N446" s="1" t="n">
        <f aca="false">(D446-D445)/D445</f>
        <v>-0.00168067226890756</v>
      </c>
      <c r="O446" s="1" t="n">
        <f aca="false">M446-L446</f>
        <v>0.025736692482343</v>
      </c>
      <c r="P446" s="1" t="n">
        <f aca="false">N446-L446</f>
        <v>-0.00191035227302744</v>
      </c>
      <c r="AG446" s="13" t="n">
        <v>36620</v>
      </c>
      <c r="AH446" s="16" t="n">
        <v>-0.00374014321761453</v>
      </c>
      <c r="AI446" s="16" t="n">
        <v>-0.106710154148571</v>
      </c>
    </row>
    <row r="447" customFormat="false" ht="12.75" hidden="false" customHeight="false" outlineLevel="0" collapsed="false">
      <c r="A447" s="13" t="n">
        <v>36654</v>
      </c>
      <c r="B447" s="1" t="n">
        <v>5.65499973297119</v>
      </c>
      <c r="C447" s="21" t="n">
        <v>3669.30004882813</v>
      </c>
      <c r="D447" s="1" t="n">
        <v>75.125</v>
      </c>
      <c r="K447" s="13" t="n">
        <v>36654</v>
      </c>
      <c r="L447" s="1" t="n">
        <f aca="false">B446/100/250</f>
        <v>0.000231520004272461</v>
      </c>
      <c r="M447" s="1" t="n">
        <f aca="false">(C447-C446)/C446</f>
        <v>-0.0386449376737162</v>
      </c>
      <c r="N447" s="1" t="n">
        <f aca="false">(D447-D446)/D446</f>
        <v>0.0117845117845118</v>
      </c>
      <c r="O447" s="1" t="n">
        <f aca="false">M447-L447</f>
        <v>-0.0388764576779887</v>
      </c>
      <c r="P447" s="1" t="n">
        <f aca="false">N447-L447</f>
        <v>0.0115529917802393</v>
      </c>
      <c r="AG447" s="13" t="n">
        <v>36621</v>
      </c>
      <c r="AH447" s="16" t="n">
        <v>0.00103844554920593</v>
      </c>
      <c r="AI447" s="16" t="n">
        <v>0.016153531528158</v>
      </c>
    </row>
    <row r="448" customFormat="false" ht="12.75" hidden="false" customHeight="false" outlineLevel="0" collapsed="false">
      <c r="A448" s="13" t="n">
        <v>36655</v>
      </c>
      <c r="B448" s="1" t="n">
        <v>5.96199989318848</v>
      </c>
      <c r="C448" s="21" t="n">
        <v>3585</v>
      </c>
      <c r="D448" s="1" t="n">
        <v>72.5625</v>
      </c>
      <c r="K448" s="13" t="n">
        <v>36655</v>
      </c>
      <c r="L448" s="1" t="n">
        <f aca="false">B447/100/250</f>
        <v>0.000226199989318848</v>
      </c>
      <c r="M448" s="1" t="n">
        <f aca="false">(C448-C447)/C447</f>
        <v>-0.0229744222893541</v>
      </c>
      <c r="N448" s="1" t="n">
        <f aca="false">(D448-D447)/D447</f>
        <v>-0.0341098169717138</v>
      </c>
      <c r="O448" s="1" t="n">
        <f aca="false">M448-L448</f>
        <v>-0.023200622278673</v>
      </c>
      <c r="P448" s="1" t="n">
        <f aca="false">N448-L448</f>
        <v>-0.0343360169610327</v>
      </c>
      <c r="AG448" s="13" t="n">
        <v>36622</v>
      </c>
      <c r="AH448" s="16" t="n">
        <v>0.00497929240253552</v>
      </c>
      <c r="AI448" s="16" t="n">
        <v>0.0156779845927696</v>
      </c>
    </row>
    <row r="449" customFormat="false" ht="12.75" hidden="false" customHeight="false" outlineLevel="0" collapsed="false">
      <c r="A449" s="13" t="n">
        <v>36656</v>
      </c>
      <c r="B449" s="1" t="n">
        <v>5.92799997329712</v>
      </c>
      <c r="C449" s="21" t="n">
        <v>3384.69995117188</v>
      </c>
      <c r="D449" s="1" t="n">
        <v>74.75</v>
      </c>
      <c r="K449" s="13" t="n">
        <v>36656</v>
      </c>
      <c r="L449" s="1" t="n">
        <f aca="false">B448/100/250</f>
        <v>0.000238479995727539</v>
      </c>
      <c r="M449" s="1" t="n">
        <f aca="false">(C449-C448)/C448</f>
        <v>-0.0558717012072873</v>
      </c>
      <c r="N449" s="1" t="n">
        <f aca="false">(D449-D448)/D448</f>
        <v>0.0301464254952627</v>
      </c>
      <c r="O449" s="1" t="n">
        <f aca="false">M449-L449</f>
        <v>-0.0561101812030149</v>
      </c>
      <c r="P449" s="1" t="n">
        <f aca="false">N449-L449</f>
        <v>0.0299079454995352</v>
      </c>
      <c r="AG449" s="13" t="n">
        <v>36623</v>
      </c>
      <c r="AH449" s="16" t="n">
        <v>0.00885328201597591</v>
      </c>
      <c r="AI449" s="16" t="n">
        <v>0.0435846204679247</v>
      </c>
    </row>
    <row r="450" customFormat="false" ht="12.75" hidden="false" customHeight="false" outlineLevel="0" collapsed="false">
      <c r="A450" s="13" t="n">
        <v>36657</v>
      </c>
      <c r="B450" s="1" t="n">
        <v>5.84700012207031</v>
      </c>
      <c r="C450" s="21" t="n">
        <v>3499.5</v>
      </c>
      <c r="D450" s="1" t="n">
        <v>77</v>
      </c>
      <c r="K450" s="13" t="n">
        <v>36657</v>
      </c>
      <c r="L450" s="1" t="n">
        <f aca="false">B449/100/250</f>
        <v>0.000237119998931885</v>
      </c>
      <c r="M450" s="1" t="n">
        <f aca="false">(C450-C449)/C449</f>
        <v>0.0339173488002616</v>
      </c>
      <c r="N450" s="1" t="n">
        <f aca="false">(D450-D449)/D449</f>
        <v>0.0301003344481605</v>
      </c>
      <c r="O450" s="1" t="n">
        <f aca="false">M450-L450</f>
        <v>0.0336802288013298</v>
      </c>
      <c r="P450" s="1" t="n">
        <f aca="false">N450-L450</f>
        <v>0.0298632144492287</v>
      </c>
      <c r="AG450" s="13" t="n">
        <v>36626</v>
      </c>
      <c r="AH450" s="16" t="n">
        <v>-0.0122635145357183</v>
      </c>
      <c r="AI450" s="16" t="n">
        <v>-0.00521900294679917</v>
      </c>
    </row>
    <row r="451" customFormat="false" ht="12.75" hidden="false" customHeight="false" outlineLevel="0" collapsed="false">
      <c r="A451" s="13" t="n">
        <v>36658</v>
      </c>
      <c r="B451" s="1" t="n">
        <v>5.94700002670288</v>
      </c>
      <c r="C451" s="21" t="n">
        <v>3529</v>
      </c>
      <c r="D451" s="1" t="n">
        <v>75.5625</v>
      </c>
      <c r="K451" s="13" t="n">
        <v>36658</v>
      </c>
      <c r="L451" s="1" t="n">
        <f aca="false">B450/100/250</f>
        <v>0.000233880004882813</v>
      </c>
      <c r="M451" s="1" t="n">
        <f aca="false">(C451-C450)/C450</f>
        <v>0.00842977568224032</v>
      </c>
      <c r="N451" s="1" t="n">
        <f aca="false">(D451-D450)/D450</f>
        <v>-0.0186688311688312</v>
      </c>
      <c r="O451" s="1" t="n">
        <f aca="false">M451-L451</f>
        <v>0.00819589567735751</v>
      </c>
      <c r="P451" s="1" t="n">
        <f aca="false">N451-L451</f>
        <v>-0.018902711173714</v>
      </c>
      <c r="AG451" s="13" t="n">
        <v>36627</v>
      </c>
      <c r="AH451" s="16" t="n">
        <v>-0.00667115602585568</v>
      </c>
      <c r="AI451" s="16" t="n">
        <v>-0.00934307884958916</v>
      </c>
    </row>
    <row r="452" customFormat="false" ht="12.75" hidden="false" customHeight="false" outlineLevel="0" collapsed="false">
      <c r="A452" s="13" t="n">
        <v>36661</v>
      </c>
      <c r="B452" s="1" t="n">
        <v>5.91699981689453</v>
      </c>
      <c r="C452" s="21" t="n">
        <v>3607.60009765625</v>
      </c>
      <c r="D452" s="1" t="n">
        <v>76.9375</v>
      </c>
      <c r="K452" s="13" t="n">
        <v>36661</v>
      </c>
      <c r="L452" s="1" t="n">
        <f aca="false">B451/100/250</f>
        <v>0.000237880001068115</v>
      </c>
      <c r="M452" s="1" t="n">
        <f aca="false">(C452-C451)/C451</f>
        <v>0.0222726261423208</v>
      </c>
      <c r="N452" s="1" t="n">
        <f aca="false">(D452-D451)/D451</f>
        <v>0.0181968569065343</v>
      </c>
      <c r="O452" s="1" t="n">
        <f aca="false">M452-L452</f>
        <v>0.0220347461412527</v>
      </c>
      <c r="P452" s="1" t="n">
        <f aca="false">N452-L452</f>
        <v>0.0179589769054662</v>
      </c>
      <c r="AG452" s="13" t="n">
        <v>36628</v>
      </c>
      <c r="AH452" s="16" t="n">
        <v>-0.0149073877677589</v>
      </c>
      <c r="AI452" s="16" t="n">
        <v>0.0438404799919903</v>
      </c>
    </row>
    <row r="453" customFormat="false" ht="12.75" hidden="false" customHeight="false" outlineLevel="0" collapsed="false">
      <c r="A453" s="13" t="n">
        <v>36662</v>
      </c>
      <c r="B453" s="1" t="n">
        <v>5.99900007247925</v>
      </c>
      <c r="C453" s="21" t="n">
        <v>3717.5</v>
      </c>
      <c r="D453" s="1" t="n">
        <v>77.875</v>
      </c>
      <c r="K453" s="13" t="n">
        <v>36662</v>
      </c>
      <c r="L453" s="1" t="n">
        <f aca="false">B452/100/250</f>
        <v>0.000236679992675781</v>
      </c>
      <c r="M453" s="1" t="n">
        <f aca="false">(C453-C452)/C452</f>
        <v>0.0304634381219661</v>
      </c>
      <c r="N453" s="1" t="n">
        <f aca="false">(D453-D452)/D452</f>
        <v>0.0121852152721365</v>
      </c>
      <c r="O453" s="1" t="n">
        <f aca="false">M453-L453</f>
        <v>0.0302267581292903</v>
      </c>
      <c r="P453" s="1" t="n">
        <f aca="false">N453-L453</f>
        <v>0.0119485352794607</v>
      </c>
      <c r="AG453" s="13" t="n">
        <v>36629</v>
      </c>
      <c r="AH453" s="16" t="n">
        <v>-0.00520461781184072</v>
      </c>
      <c r="AI453" s="16" t="n">
        <v>0.0429902065640376</v>
      </c>
    </row>
    <row r="454" customFormat="false" ht="12.75" hidden="false" customHeight="false" outlineLevel="0" collapsed="false">
      <c r="A454" s="13" t="n">
        <v>36663</v>
      </c>
      <c r="B454" s="1" t="n">
        <v>5.86999988555908</v>
      </c>
      <c r="C454" s="21" t="n">
        <v>3644.89990234375</v>
      </c>
      <c r="D454" s="1" t="n">
        <v>77.5</v>
      </c>
      <c r="K454" s="13" t="n">
        <v>36663</v>
      </c>
      <c r="L454" s="1" t="n">
        <f aca="false">B453/100/250</f>
        <v>0.00023996000289917</v>
      </c>
      <c r="M454" s="1" t="n">
        <f aca="false">(C454-C453)/C453</f>
        <v>-0.0195292797999328</v>
      </c>
      <c r="N454" s="1" t="n">
        <f aca="false">(D454-D453)/D453</f>
        <v>-0.00481540930979133</v>
      </c>
      <c r="O454" s="1" t="n">
        <f aca="false">M454-L454</f>
        <v>-0.0197692398028319</v>
      </c>
      <c r="P454" s="1" t="n">
        <f aca="false">N454-L454</f>
        <v>-0.0050553693126905</v>
      </c>
      <c r="AG454" s="13" t="n">
        <v>36630</v>
      </c>
      <c r="AH454" s="16" t="n">
        <v>-0.0204196898149076</v>
      </c>
      <c r="AI454" s="16" t="n">
        <v>-0.0346184134873786</v>
      </c>
    </row>
    <row r="455" customFormat="false" ht="12.75" hidden="false" customHeight="false" outlineLevel="0" collapsed="false">
      <c r="A455" s="13" t="n">
        <v>36664</v>
      </c>
      <c r="B455" s="1" t="n">
        <v>5.74900007247925</v>
      </c>
      <c r="C455" s="21" t="n">
        <v>3538.69995117188</v>
      </c>
      <c r="D455" s="1" t="n">
        <v>77.125</v>
      </c>
      <c r="K455" s="13" t="n">
        <v>36664</v>
      </c>
      <c r="L455" s="1" t="n">
        <f aca="false">B454/100/250</f>
        <v>0.000234799995422363</v>
      </c>
      <c r="M455" s="1" t="n">
        <f aca="false">(C455-C454)/C454</f>
        <v>-0.0291365892115682</v>
      </c>
      <c r="N455" s="1" t="n">
        <f aca="false">(D455-D454)/D454</f>
        <v>-0.00483870967741936</v>
      </c>
      <c r="O455" s="1" t="n">
        <f aca="false">M455-L455</f>
        <v>-0.0293713892069906</v>
      </c>
      <c r="P455" s="1" t="n">
        <f aca="false">N455-L455</f>
        <v>-0.00507350967284172</v>
      </c>
      <c r="AG455" s="13" t="n">
        <v>36633</v>
      </c>
      <c r="AH455" s="16" t="n">
        <v>0.0138557559184443</v>
      </c>
      <c r="AI455" s="16" t="n">
        <v>-0.0568665086066163</v>
      </c>
    </row>
    <row r="456" customFormat="false" ht="12.75" hidden="false" customHeight="false" outlineLevel="0" collapsed="false">
      <c r="A456" s="13" t="n">
        <v>36665</v>
      </c>
      <c r="B456" s="1" t="n">
        <v>5.73999977111816</v>
      </c>
      <c r="C456" s="21" t="n">
        <v>3390.39990234375</v>
      </c>
      <c r="D456" s="1" t="n">
        <v>76.625</v>
      </c>
      <c r="K456" s="13" t="n">
        <v>36665</v>
      </c>
      <c r="L456" s="1" t="n">
        <f aca="false">B455/100/250</f>
        <v>0.00022996000289917</v>
      </c>
      <c r="M456" s="1" t="n">
        <f aca="false">(C456-C455)/C455</f>
        <v>-0.0419080597039639</v>
      </c>
      <c r="N456" s="1" t="n">
        <f aca="false">(D456-D455)/D455</f>
        <v>-0.00648298217179903</v>
      </c>
      <c r="O456" s="1" t="n">
        <f aca="false">M456-L456</f>
        <v>-0.042138019706863</v>
      </c>
      <c r="P456" s="1" t="n">
        <f aca="false">N456-L456</f>
        <v>-0.0067129421746982</v>
      </c>
      <c r="AG456" s="13" t="n">
        <v>36634</v>
      </c>
      <c r="AH456" s="16" t="n">
        <v>0.0151807007413647</v>
      </c>
      <c r="AI456" s="16" t="n">
        <v>0.00354589101893489</v>
      </c>
    </row>
    <row r="457" customFormat="false" ht="12.75" hidden="false" customHeight="false" outlineLevel="0" collapsed="false">
      <c r="A457" s="13" t="n">
        <v>36668</v>
      </c>
      <c r="B457" s="1" t="n">
        <v>5.69999980926514</v>
      </c>
      <c r="C457" s="21" t="n">
        <v>3364.19995117188</v>
      </c>
      <c r="D457" s="1" t="n">
        <v>73.25</v>
      </c>
      <c r="K457" s="13" t="n">
        <v>36668</v>
      </c>
      <c r="L457" s="1" t="n">
        <f aca="false">B456/100/250</f>
        <v>0.000229599990844727</v>
      </c>
      <c r="M457" s="1" t="n">
        <f aca="false">(C457-C456)/C456</f>
        <v>-0.00772768756681571</v>
      </c>
      <c r="N457" s="1" t="n">
        <f aca="false">(D457-D456)/D456</f>
        <v>-0.0440456769983687</v>
      </c>
      <c r="O457" s="1" t="n">
        <f aca="false">M457-L457</f>
        <v>-0.00795728755766044</v>
      </c>
      <c r="P457" s="1" t="n">
        <f aca="false">N457-L457</f>
        <v>-0.0442752769892134</v>
      </c>
      <c r="AG457" s="13" t="n">
        <v>36635</v>
      </c>
      <c r="AH457" s="16" t="n">
        <v>-0.00484893406235521</v>
      </c>
      <c r="AI457" s="16" t="n">
        <v>0.0416136399447082</v>
      </c>
    </row>
    <row r="458" customFormat="false" ht="12.75" hidden="false" customHeight="false" outlineLevel="0" collapsed="false">
      <c r="A458" s="13" t="n">
        <v>36669</v>
      </c>
      <c r="B458" s="1" t="n">
        <v>5.76900005340576</v>
      </c>
      <c r="C458" s="21" t="n">
        <v>3164.5</v>
      </c>
      <c r="D458" s="1" t="n">
        <v>69.875</v>
      </c>
      <c r="K458" s="13" t="n">
        <v>36669</v>
      </c>
      <c r="L458" s="1" t="n">
        <f aca="false">B457/100/250</f>
        <v>0.000227999992370605</v>
      </c>
      <c r="M458" s="1" t="n">
        <f aca="false">(C458-C457)/C457</f>
        <v>-0.0593603097527875</v>
      </c>
      <c r="N458" s="1" t="n">
        <f aca="false">(D458-D457)/D457</f>
        <v>-0.0460750853242321</v>
      </c>
      <c r="O458" s="1" t="n">
        <f aca="false">M458-L458</f>
        <v>-0.0595883097451581</v>
      </c>
      <c r="P458" s="1" t="n">
        <f aca="false">N458-L458</f>
        <v>-0.0463030853166027</v>
      </c>
      <c r="AG458" s="13" t="n">
        <v>36636</v>
      </c>
      <c r="AH458" s="16" t="n">
        <v>-0.0035668821965121</v>
      </c>
      <c r="AI458" s="16" t="n">
        <v>0.0106590807780724</v>
      </c>
    </row>
    <row r="459" customFormat="false" ht="12.75" hidden="false" customHeight="false" outlineLevel="0" collapsed="false">
      <c r="A459" s="13" t="n">
        <v>36670</v>
      </c>
      <c r="B459" s="1" t="n">
        <v>5.73000001907349</v>
      </c>
      <c r="C459" s="21" t="n">
        <v>3270.60009765625</v>
      </c>
      <c r="D459" s="1" t="n">
        <v>67.4375</v>
      </c>
      <c r="K459" s="13" t="n">
        <v>36670</v>
      </c>
      <c r="L459" s="1" t="n">
        <f aca="false">B458/100/250</f>
        <v>0.00023076000213623</v>
      </c>
      <c r="M459" s="1" t="n">
        <f aca="false">(C459-C458)/C458</f>
        <v>0.0335282343675936</v>
      </c>
      <c r="N459" s="1" t="n">
        <f aca="false">(D459-D458)/D458</f>
        <v>-0.0348837209302326</v>
      </c>
      <c r="O459" s="1" t="n">
        <f aca="false">M459-L459</f>
        <v>0.0332974743654574</v>
      </c>
      <c r="P459" s="1" t="n">
        <f aca="false">N459-L459</f>
        <v>-0.0351144809323688</v>
      </c>
      <c r="AG459" s="13" t="n">
        <v>36640</v>
      </c>
      <c r="AH459" s="16" t="n">
        <v>-0.00935442531870239</v>
      </c>
      <c r="AI459" s="16" t="n">
        <v>0.00231217179757562</v>
      </c>
    </row>
    <row r="460" customFormat="false" ht="12.75" hidden="false" customHeight="false" outlineLevel="0" collapsed="false">
      <c r="A460" s="13" t="n">
        <v>36671</v>
      </c>
      <c r="B460" s="1" t="n">
        <v>5.67999982833862</v>
      </c>
      <c r="C460" s="21" t="n">
        <v>3205.30004882813</v>
      </c>
      <c r="D460" s="1" t="n">
        <v>69</v>
      </c>
      <c r="K460" s="13" t="n">
        <v>36671</v>
      </c>
      <c r="L460" s="1" t="n">
        <f aca="false">B459/100/250</f>
        <v>0.000229200000762939</v>
      </c>
      <c r="M460" s="1" t="n">
        <f aca="false">(C460-C459)/C459</f>
        <v>-0.0199657698521197</v>
      </c>
      <c r="N460" s="1" t="n">
        <f aca="false">(D460-D459)/D459</f>
        <v>0.0231696014828545</v>
      </c>
      <c r="O460" s="1" t="n">
        <f aca="false">M460-L460</f>
        <v>-0.0201949698528827</v>
      </c>
      <c r="P460" s="1" t="n">
        <f aca="false">N460-L460</f>
        <v>0.0229404014820916</v>
      </c>
      <c r="AG460" s="13" t="n">
        <v>36641</v>
      </c>
      <c r="AH460" s="16" t="n">
        <v>0.0138753899019582</v>
      </c>
      <c r="AI460" s="16" t="n">
        <v>0.0322239008781837</v>
      </c>
    </row>
    <row r="461" customFormat="false" ht="12.75" hidden="false" customHeight="false" outlineLevel="0" collapsed="false">
      <c r="A461" s="13" t="n">
        <v>36672</v>
      </c>
      <c r="B461" s="1" t="n">
        <v>5.71799993515015</v>
      </c>
      <c r="C461" s="21" t="n">
        <v>3205.10009765625</v>
      </c>
      <c r="D461" s="1" t="n">
        <v>69.9375</v>
      </c>
      <c r="K461" s="13" t="n">
        <v>36672</v>
      </c>
      <c r="L461" s="1" t="n">
        <f aca="false">B460/100/250</f>
        <v>0.000227199993133545</v>
      </c>
      <c r="M461" s="1" t="n">
        <f aca="false">(C461-C460)/C460</f>
        <v>-6.23814210304908E-005</v>
      </c>
      <c r="N461" s="1" t="n">
        <f aca="false">(D461-D460)/D460</f>
        <v>0.0135869565217391</v>
      </c>
      <c r="O461" s="1" t="n">
        <f aca="false">M461-L461</f>
        <v>-0.000289581414164036</v>
      </c>
      <c r="P461" s="1" t="n">
        <f aca="false">N461-L461</f>
        <v>0.0133597565286056</v>
      </c>
      <c r="AG461" s="13" t="n">
        <v>36642</v>
      </c>
      <c r="AH461" s="16" t="n">
        <v>-0.00462071453834902</v>
      </c>
      <c r="AI461" s="16" t="n">
        <v>-0.00639623461419335</v>
      </c>
    </row>
    <row r="462" customFormat="false" ht="12.75" hidden="false" customHeight="false" outlineLevel="0" collapsed="false">
      <c r="A462" s="13" t="n">
        <v>36676</v>
      </c>
      <c r="B462" s="1" t="n">
        <v>5.58799982070923</v>
      </c>
      <c r="C462" s="21" t="n">
        <v>3459.39990234375</v>
      </c>
      <c r="D462" s="1" t="n">
        <v>69.875</v>
      </c>
      <c r="K462" s="13" t="n">
        <v>36676</v>
      </c>
      <c r="L462" s="1" t="n">
        <f aca="false">B461/100/250</f>
        <v>0.000228719997406006</v>
      </c>
      <c r="M462" s="1" t="n">
        <f aca="false">(C462-C461)/C461</f>
        <v>0.079342234856708</v>
      </c>
      <c r="N462" s="1" t="n">
        <f aca="false">(D462-D461)/D461</f>
        <v>-0.000893655049151028</v>
      </c>
      <c r="O462" s="1" t="n">
        <f aca="false">M462-L462</f>
        <v>0.079113514859302</v>
      </c>
      <c r="P462" s="1" t="n">
        <f aca="false">N462-L462</f>
        <v>-0.00112237504655703</v>
      </c>
      <c r="AG462" s="13" t="n">
        <v>36643</v>
      </c>
      <c r="AH462" s="16" t="n">
        <v>0.00837767661001256</v>
      </c>
      <c r="AI462" s="16" t="n">
        <v>-0.0220880450761651</v>
      </c>
    </row>
    <row r="463" customFormat="false" ht="12.75" hidden="false" customHeight="false" outlineLevel="0" collapsed="false">
      <c r="A463" s="13" t="n">
        <v>36677</v>
      </c>
      <c r="B463" s="1" t="n">
        <v>5.46500015258789</v>
      </c>
      <c r="C463" s="21" t="n">
        <v>3400.89990234375</v>
      </c>
      <c r="D463" s="1" t="n">
        <v>72.875</v>
      </c>
      <c r="K463" s="13" t="n">
        <v>36677</v>
      </c>
      <c r="L463" s="1" t="n">
        <f aca="false">B462/100/250</f>
        <v>0.000223519992828369</v>
      </c>
      <c r="M463" s="1" t="n">
        <f aca="false">(C463-C462)/C462</f>
        <v>-0.0169104473756752</v>
      </c>
      <c r="N463" s="1" t="n">
        <f aca="false">(D463-D462)/D462</f>
        <v>0.0429338103756708</v>
      </c>
      <c r="O463" s="1" t="n">
        <f aca="false">M463-L463</f>
        <v>-0.0171339673685036</v>
      </c>
      <c r="P463" s="1" t="n">
        <f aca="false">N463-L463</f>
        <v>0.0427102903828425</v>
      </c>
      <c r="AG463" s="13" t="n">
        <v>36644</v>
      </c>
      <c r="AH463" s="16" t="n">
        <v>0.00484600893833399</v>
      </c>
      <c r="AI463" s="16" t="n">
        <v>-0.0361231592424174</v>
      </c>
    </row>
    <row r="464" customFormat="false" ht="12.75" hidden="false" customHeight="false" outlineLevel="0" collapsed="false">
      <c r="A464" s="13" t="n">
        <v>36678</v>
      </c>
      <c r="B464" s="1" t="n">
        <v>5.54500007629395</v>
      </c>
      <c r="C464" s="21" t="n">
        <v>3582.5</v>
      </c>
      <c r="D464" s="1" t="n">
        <v>71.125</v>
      </c>
      <c r="K464" s="13" t="n">
        <v>36678</v>
      </c>
      <c r="L464" s="1" t="n">
        <f aca="false">B463/100/250</f>
        <v>0.000218600006103516</v>
      </c>
      <c r="M464" s="1" t="n">
        <f aca="false">(C464-C463)/C463</f>
        <v>0.0533976602872373</v>
      </c>
      <c r="N464" s="1" t="n">
        <f aca="false">(D464-D463)/D463</f>
        <v>-0.0240137221269297</v>
      </c>
      <c r="O464" s="1" t="n">
        <f aca="false">M464-L464</f>
        <v>0.0531790602811338</v>
      </c>
      <c r="P464" s="1" t="n">
        <f aca="false">N464-L464</f>
        <v>-0.0242323221330332</v>
      </c>
      <c r="AG464" s="13" t="n">
        <v>36647</v>
      </c>
      <c r="AH464" s="16" t="n">
        <v>0.00532808848948729</v>
      </c>
      <c r="AI464" s="16" t="n">
        <v>0.0323400729454903</v>
      </c>
    </row>
    <row r="465" customFormat="false" ht="12.75" hidden="false" customHeight="false" outlineLevel="0" collapsed="false">
      <c r="A465" s="13" t="n">
        <v>36679</v>
      </c>
      <c r="B465" s="1" t="n">
        <v>5.71000003814697</v>
      </c>
      <c r="C465" s="21" t="n">
        <v>3813.30004882813</v>
      </c>
      <c r="D465" s="1" t="n">
        <v>69.5</v>
      </c>
      <c r="K465" s="13" t="n">
        <v>36679</v>
      </c>
      <c r="L465" s="1" t="n">
        <f aca="false">B464/100/250</f>
        <v>0.000221800003051758</v>
      </c>
      <c r="M465" s="1" t="n">
        <f aca="false">(C465-C464)/C464</f>
        <v>0.0644242983469993</v>
      </c>
      <c r="N465" s="1" t="n">
        <f aca="false">(D465-D464)/D464</f>
        <v>-0.0228471001757469</v>
      </c>
      <c r="O465" s="1" t="n">
        <f aca="false">M465-L465</f>
        <v>0.0642024983439475</v>
      </c>
      <c r="P465" s="1" t="n">
        <f aca="false">N465-L465</f>
        <v>-0.0230689001787987</v>
      </c>
      <c r="AG465" s="13" t="n">
        <v>36648</v>
      </c>
      <c r="AH465" s="16" t="n">
        <v>-0.00920943468521026</v>
      </c>
      <c r="AI465" s="16" t="n">
        <v>0.0602033845555646</v>
      </c>
    </row>
    <row r="466" customFormat="false" ht="12.75" hidden="false" customHeight="false" outlineLevel="0" collapsed="false">
      <c r="A466" s="13" t="n">
        <v>36682</v>
      </c>
      <c r="B466" s="1" t="n">
        <v>5.71000003814697</v>
      </c>
      <c r="C466" s="21" t="n">
        <v>3821.69995117188</v>
      </c>
      <c r="D466" s="1" t="n">
        <v>66</v>
      </c>
      <c r="K466" s="13" t="n">
        <v>36682</v>
      </c>
      <c r="L466" s="1" t="n">
        <f aca="false">B465/100/250</f>
        <v>0.000228400001525879</v>
      </c>
      <c r="M466" s="1" t="n">
        <f aca="false">(C466-C465)/C465</f>
        <v>0.00220279082059944</v>
      </c>
      <c r="N466" s="1" t="n">
        <f aca="false">(D466-D465)/D465</f>
        <v>-0.0503597122302158</v>
      </c>
      <c r="O466" s="1" t="n">
        <f aca="false">M466-L466</f>
        <v>0.00197439081907356</v>
      </c>
      <c r="P466" s="1" t="n">
        <f aca="false">N466-L466</f>
        <v>-0.0505881122317417</v>
      </c>
      <c r="AG466" s="13" t="n">
        <v>36649</v>
      </c>
      <c r="AH466" s="16" t="n">
        <v>-0.00435718678363282</v>
      </c>
      <c r="AI466" s="16" t="n">
        <v>-0.0137349184795251</v>
      </c>
    </row>
    <row r="467" customFormat="false" ht="12.75" hidden="false" customHeight="false" outlineLevel="0" collapsed="false">
      <c r="A467" s="13" t="n">
        <v>36683</v>
      </c>
      <c r="B467" s="1" t="n">
        <v>5.82299995422363</v>
      </c>
      <c r="C467" s="21" t="n">
        <v>3756.30004882813</v>
      </c>
      <c r="D467" s="1" t="n">
        <v>70.1875</v>
      </c>
      <c r="K467" s="13" t="n">
        <v>36683</v>
      </c>
      <c r="L467" s="1" t="n">
        <f aca="false">B466/100/250</f>
        <v>0.000228400001525879</v>
      </c>
      <c r="M467" s="1" t="n">
        <f aca="false">(C467-C466)/C466</f>
        <v>-0.0171127778683138</v>
      </c>
      <c r="N467" s="1" t="n">
        <f aca="false">(D467-D466)/D466</f>
        <v>0.0634469696969697</v>
      </c>
      <c r="O467" s="1" t="n">
        <f aca="false">M467-L467</f>
        <v>-0.0173411778698397</v>
      </c>
      <c r="P467" s="1" t="n">
        <f aca="false">N467-L467</f>
        <v>0.0632185696954438</v>
      </c>
      <c r="AG467" s="13" t="n">
        <v>36650</v>
      </c>
      <c r="AH467" s="16" t="n">
        <v>0.000734846128713888</v>
      </c>
      <c r="AI467" s="16" t="n">
        <v>-0.00408492988080769</v>
      </c>
    </row>
    <row r="468" customFormat="false" ht="12.75" hidden="false" customHeight="false" outlineLevel="0" collapsed="false">
      <c r="A468" s="13" t="n">
        <v>36684</v>
      </c>
      <c r="B468" s="1" t="n">
        <v>5.75</v>
      </c>
      <c r="C468" s="21" t="n">
        <v>3839.19995117188</v>
      </c>
      <c r="D468" s="1" t="n">
        <v>71.375</v>
      </c>
      <c r="K468" s="13" t="n">
        <v>36684</v>
      </c>
      <c r="L468" s="1" t="n">
        <f aca="false">B467/100/250</f>
        <v>0.000232919998168945</v>
      </c>
      <c r="M468" s="1" t="n">
        <f aca="false">(C468-C467)/C467</f>
        <v>0.0220695634710046</v>
      </c>
      <c r="N468" s="1" t="n">
        <f aca="false">(D468-D467)/D467</f>
        <v>0.0169189670525378</v>
      </c>
      <c r="O468" s="1" t="n">
        <f aca="false">M468-L468</f>
        <v>0.0218366434728357</v>
      </c>
      <c r="P468" s="1" t="n">
        <f aca="false">N468-L468</f>
        <v>0.0166860470543689</v>
      </c>
      <c r="AG468" s="13" t="n">
        <v>36651</v>
      </c>
      <c r="AH468" s="16" t="n">
        <v>0.00548376717554841</v>
      </c>
      <c r="AI468" s="16" t="n">
        <v>-0.00716443944445597</v>
      </c>
    </row>
    <row r="469" customFormat="false" ht="12.75" hidden="false" customHeight="false" outlineLevel="0" collapsed="false">
      <c r="A469" s="13" t="n">
        <v>36685</v>
      </c>
      <c r="B469" s="1" t="n">
        <v>5.73899984359741</v>
      </c>
      <c r="C469" s="21" t="n">
        <v>3825.5</v>
      </c>
      <c r="D469" s="1" t="n">
        <v>73.0625</v>
      </c>
      <c r="K469" s="13" t="n">
        <v>36685</v>
      </c>
      <c r="L469" s="1" t="n">
        <f aca="false">B468/100/250</f>
        <v>0.00023</v>
      </c>
      <c r="M469" s="1" t="n">
        <f aca="false">(C469-C468)/C468</f>
        <v>-0.0035684390878608</v>
      </c>
      <c r="N469" s="1" t="n">
        <f aca="false">(D469-D468)/D468</f>
        <v>0.0236427320490368</v>
      </c>
      <c r="O469" s="1" t="n">
        <f aca="false">M469-L469</f>
        <v>-0.0037984390878608</v>
      </c>
      <c r="P469" s="1" t="n">
        <f aca="false">N469-L469</f>
        <v>0.0234127320490368</v>
      </c>
      <c r="AG469" s="13" t="n">
        <v>36654</v>
      </c>
      <c r="AH469" s="16" t="n">
        <v>-0.00816131867578808</v>
      </c>
      <c r="AI469" s="16" t="n">
        <v>0.0199458304602999</v>
      </c>
    </row>
    <row r="470" customFormat="false" ht="12.75" hidden="false" customHeight="false" outlineLevel="0" collapsed="false">
      <c r="A470" s="13" t="n">
        <v>36686</v>
      </c>
      <c r="B470" s="1" t="n">
        <v>5.75400018692017</v>
      </c>
      <c r="C470" s="21" t="n">
        <v>3874.80004882813</v>
      </c>
      <c r="D470" s="1" t="n">
        <v>71.5</v>
      </c>
      <c r="K470" s="13" t="n">
        <v>36686</v>
      </c>
      <c r="L470" s="1" t="n">
        <f aca="false">B469/100/250</f>
        <v>0.000229559993743897</v>
      </c>
      <c r="M470" s="1" t="n">
        <f aca="false">(C470-C469)/C469</f>
        <v>0.0128872170508757</v>
      </c>
      <c r="N470" s="1" t="n">
        <f aca="false">(D470-D469)/D469</f>
        <v>-0.0213857998289136</v>
      </c>
      <c r="O470" s="1" t="n">
        <f aca="false">M470-L470</f>
        <v>0.0126576570571318</v>
      </c>
      <c r="P470" s="1" t="n">
        <f aca="false">N470-L470</f>
        <v>-0.0216153598226575</v>
      </c>
      <c r="AG470" s="13" t="n">
        <v>36655</v>
      </c>
      <c r="AH470" s="16" t="n">
        <v>-0.00485190539776893</v>
      </c>
      <c r="AI470" s="16" t="n">
        <v>-0.0292579115739449</v>
      </c>
    </row>
    <row r="471" customFormat="false" ht="12.75" hidden="false" customHeight="false" outlineLevel="0" collapsed="false">
      <c r="A471" s="13" t="n">
        <v>36689</v>
      </c>
      <c r="B471" s="1" t="n">
        <v>5.69899988174439</v>
      </c>
      <c r="C471" s="21" t="n">
        <v>3767.89990234375</v>
      </c>
      <c r="D471" s="1" t="n">
        <v>73.25</v>
      </c>
      <c r="K471" s="13" t="n">
        <v>36689</v>
      </c>
      <c r="L471" s="1" t="n">
        <f aca="false">B470/100/250</f>
        <v>0.000230160007476807</v>
      </c>
      <c r="M471" s="1" t="n">
        <f aca="false">(C471-C470)/C470</f>
        <v>-0.027588558154557</v>
      </c>
      <c r="N471" s="1" t="n">
        <f aca="false">(D471-D470)/D470</f>
        <v>0.0244755244755245</v>
      </c>
      <c r="O471" s="1" t="n">
        <f aca="false">M471-L471</f>
        <v>-0.0278187181620338</v>
      </c>
      <c r="P471" s="1" t="n">
        <f aca="false">N471-L471</f>
        <v>0.0242453644680477</v>
      </c>
      <c r="AG471" s="13" t="n">
        <v>36656</v>
      </c>
      <c r="AH471" s="16" t="n">
        <v>-0.0117993917433904</v>
      </c>
      <c r="AI471" s="16" t="n">
        <v>0.0419458172386531</v>
      </c>
    </row>
    <row r="472" customFormat="false" ht="12.75" hidden="false" customHeight="false" outlineLevel="0" collapsed="false">
      <c r="A472" s="13" t="n">
        <v>36690</v>
      </c>
      <c r="B472" s="1" t="n">
        <v>5.72900009155273</v>
      </c>
      <c r="C472" s="21" t="n">
        <v>3851</v>
      </c>
      <c r="D472" s="1" t="n">
        <v>74</v>
      </c>
      <c r="K472" s="13" t="n">
        <v>36690</v>
      </c>
      <c r="L472" s="1" t="n">
        <f aca="false">B471/100/250</f>
        <v>0.000227959995269775</v>
      </c>
      <c r="M472" s="1" t="n">
        <f aca="false">(C472-C471)/C471</f>
        <v>0.0220547519334468</v>
      </c>
      <c r="N472" s="1" t="n">
        <f aca="false">(D472-D471)/D471</f>
        <v>0.0102389078498294</v>
      </c>
      <c r="O472" s="1" t="n">
        <f aca="false">M472-L472</f>
        <v>0.0218267919381771</v>
      </c>
      <c r="P472" s="1" t="n">
        <f aca="false">N472-L472</f>
        <v>0.0100109478545596</v>
      </c>
      <c r="AG472" s="13" t="n">
        <v>36657</v>
      </c>
      <c r="AH472" s="16" t="n">
        <v>0.00716291211371423</v>
      </c>
      <c r="AI472" s="16" t="n">
        <v>0.0229374223344463</v>
      </c>
    </row>
    <row r="473" customFormat="false" ht="12.75" hidden="false" customHeight="false" outlineLevel="0" collapsed="false">
      <c r="A473" s="13" t="n">
        <v>36691</v>
      </c>
      <c r="B473" s="1" t="n">
        <v>5.6399998664856</v>
      </c>
      <c r="C473" s="21" t="n">
        <v>3797.39990234375</v>
      </c>
      <c r="D473" s="1" t="n">
        <v>72</v>
      </c>
      <c r="K473" s="13" t="n">
        <v>36691</v>
      </c>
      <c r="L473" s="1" t="n">
        <f aca="false">B472/100/250</f>
        <v>0.000229160003662109</v>
      </c>
      <c r="M473" s="1" t="n">
        <f aca="false">(C473-C472)/C472</f>
        <v>-0.0139184880956245</v>
      </c>
      <c r="N473" s="1" t="n">
        <f aca="false">(D473-D472)/D472</f>
        <v>-0.027027027027027</v>
      </c>
      <c r="O473" s="1" t="n">
        <f aca="false">M473-L473</f>
        <v>-0.0141476480992866</v>
      </c>
      <c r="P473" s="1" t="n">
        <f aca="false">N473-L473</f>
        <v>-0.0272561870306891</v>
      </c>
      <c r="AG473" s="13" t="n">
        <v>36658</v>
      </c>
      <c r="AH473" s="16" t="n">
        <v>0.00178026126705243</v>
      </c>
      <c r="AI473" s="16" t="n">
        <v>-0.0204490924358836</v>
      </c>
    </row>
    <row r="474" customFormat="false" ht="12.75" hidden="false" customHeight="false" outlineLevel="0" collapsed="false">
      <c r="A474" s="13" t="n">
        <v>36692</v>
      </c>
      <c r="B474" s="1" t="n">
        <v>5.67899990081787</v>
      </c>
      <c r="C474" s="21" t="n">
        <v>3845.69995117188</v>
      </c>
      <c r="D474" s="1" t="n">
        <v>71.25</v>
      </c>
      <c r="K474" s="13" t="n">
        <v>36692</v>
      </c>
      <c r="L474" s="1" t="n">
        <f aca="false">B473/100/250</f>
        <v>0.000225599994659424</v>
      </c>
      <c r="M474" s="1" t="n">
        <f aca="false">(C474-C473)/C473</f>
        <v>0.0127192421315212</v>
      </c>
      <c r="N474" s="1" t="n">
        <f aca="false">(D474-D473)/D473</f>
        <v>-0.0104166666666667</v>
      </c>
      <c r="O474" s="1" t="n">
        <f aca="false">M474-L474</f>
        <v>0.0124936421368617</v>
      </c>
      <c r="P474" s="1" t="n">
        <f aca="false">N474-L474</f>
        <v>-0.0106422666613261</v>
      </c>
      <c r="AG474" s="13" t="n">
        <v>36661</v>
      </c>
      <c r="AH474" s="16" t="n">
        <v>0.00470369498920939</v>
      </c>
      <c r="AI474" s="16" t="n">
        <v>0.0134931619173249</v>
      </c>
    </row>
    <row r="475" customFormat="false" ht="12.75" hidden="false" customHeight="false" outlineLevel="0" collapsed="false">
      <c r="A475" s="13" t="n">
        <v>36693</v>
      </c>
      <c r="B475" s="1" t="n">
        <v>5.65999984741211</v>
      </c>
      <c r="C475" s="21" t="n">
        <v>3860.5</v>
      </c>
      <c r="D475" s="1" t="n">
        <v>71.625</v>
      </c>
      <c r="K475" s="13" t="n">
        <v>36693</v>
      </c>
      <c r="L475" s="1" t="n">
        <f aca="false">B474/100/250</f>
        <v>0.000227159996032715</v>
      </c>
      <c r="M475" s="1" t="n">
        <f aca="false">(C475-C474)/C474</f>
        <v>0.00384846686325985</v>
      </c>
      <c r="N475" s="1" t="n">
        <f aca="false">(D475-D474)/D474</f>
        <v>0.00526315789473684</v>
      </c>
      <c r="O475" s="1" t="n">
        <f aca="false">M475-L475</f>
        <v>0.00362130686722714</v>
      </c>
      <c r="P475" s="1" t="n">
        <f aca="false">N475-L475</f>
        <v>0.00503599789870413</v>
      </c>
      <c r="AG475" s="13" t="n">
        <v>36662</v>
      </c>
      <c r="AH475" s="16" t="n">
        <v>0.00643349016558546</v>
      </c>
      <c r="AI475" s="16" t="n">
        <v>0.00575172510655102</v>
      </c>
    </row>
    <row r="476" customFormat="false" ht="12.75" hidden="false" customHeight="false" outlineLevel="0" collapsed="false">
      <c r="A476" s="13" t="n">
        <v>36696</v>
      </c>
      <c r="B476" s="1" t="n">
        <v>5.65999984741211</v>
      </c>
      <c r="C476" s="21" t="n">
        <v>3989.80004882813</v>
      </c>
      <c r="D476" s="1" t="n">
        <v>71.0625</v>
      </c>
      <c r="K476" s="13" t="n">
        <v>36696</v>
      </c>
      <c r="L476" s="1" t="n">
        <f aca="false">B475/100/250</f>
        <v>0.000226399993896484</v>
      </c>
      <c r="M476" s="1" t="n">
        <f aca="false">(C476-C475)/C475</f>
        <v>0.0334930834938803</v>
      </c>
      <c r="N476" s="1" t="n">
        <f aca="false">(D476-D475)/D475</f>
        <v>-0.00785340314136126</v>
      </c>
      <c r="O476" s="1" t="n">
        <f aca="false">M476-L476</f>
        <v>0.0332666834999838</v>
      </c>
      <c r="P476" s="1" t="n">
        <f aca="false">N476-L476</f>
        <v>-0.00807980313525774</v>
      </c>
      <c r="AG476" s="13" t="n">
        <v>36663</v>
      </c>
      <c r="AH476" s="16" t="n">
        <v>-0.00412433517946349</v>
      </c>
      <c r="AI476" s="16" t="n">
        <v>-0.000691074130327839</v>
      </c>
    </row>
    <row r="477" customFormat="false" ht="12.75" hidden="false" customHeight="false" outlineLevel="0" collapsed="false">
      <c r="A477" s="13" t="n">
        <v>36697</v>
      </c>
      <c r="B477" s="1" t="n">
        <v>5.63299989700317</v>
      </c>
      <c r="C477" s="21" t="n">
        <v>4013.30004882813</v>
      </c>
      <c r="D477" s="1" t="n">
        <v>72.6875</v>
      </c>
      <c r="K477" s="13" t="n">
        <v>36697</v>
      </c>
      <c r="L477" s="1" t="n">
        <f aca="false">B476/100/250</f>
        <v>0.000226399993896484</v>
      </c>
      <c r="M477" s="1" t="n">
        <f aca="false">(C477-C476)/C476</f>
        <v>0.00589001947776866</v>
      </c>
      <c r="N477" s="1" t="n">
        <f aca="false">(D477-D476)/D476</f>
        <v>0.0228671943711522</v>
      </c>
      <c r="O477" s="1" t="n">
        <f aca="false">M477-L477</f>
        <v>0.00566361948387217</v>
      </c>
      <c r="P477" s="1" t="n">
        <f aca="false">N477-L477</f>
        <v>0.0226407943772557</v>
      </c>
      <c r="AG477" s="13" t="n">
        <v>36664</v>
      </c>
      <c r="AH477" s="16" t="n">
        <v>-0.00615327657373526</v>
      </c>
      <c r="AI477" s="16" t="n">
        <v>0.0013145668963159</v>
      </c>
    </row>
    <row r="478" customFormat="false" ht="12.75" hidden="false" customHeight="false" outlineLevel="0" collapsed="false">
      <c r="A478" s="13" t="n">
        <v>36698</v>
      </c>
      <c r="B478" s="1" t="n">
        <v>5.6399998664856</v>
      </c>
      <c r="C478" s="21" t="n">
        <v>4064</v>
      </c>
      <c r="D478" s="1" t="n">
        <v>74.1875</v>
      </c>
      <c r="K478" s="13" t="n">
        <v>36698</v>
      </c>
      <c r="L478" s="1" t="n">
        <f aca="false">B477/100/250</f>
        <v>0.000225319995880127</v>
      </c>
      <c r="M478" s="1" t="n">
        <f aca="false">(C478-C477)/C477</f>
        <v>0.012632982970381</v>
      </c>
      <c r="N478" s="1" t="n">
        <f aca="false">(D478-D477)/D477</f>
        <v>0.0206362854686157</v>
      </c>
      <c r="O478" s="1" t="n">
        <f aca="false">M478-L478</f>
        <v>0.0124076629745009</v>
      </c>
      <c r="P478" s="1" t="n">
        <f aca="false">N478-L478</f>
        <v>0.0204109654727355</v>
      </c>
      <c r="AG478" s="13" t="n">
        <v>36665</v>
      </c>
      <c r="AH478" s="16" t="n">
        <v>-0.00885044849122956</v>
      </c>
      <c r="AI478" s="16" t="n">
        <v>0.00236746631943053</v>
      </c>
    </row>
    <row r="479" customFormat="false" ht="12.75" hidden="false" customHeight="false" outlineLevel="0" collapsed="false">
      <c r="A479" s="13" t="n">
        <v>36699</v>
      </c>
      <c r="B479" s="1" t="n">
        <v>5.66499996185303</v>
      </c>
      <c r="C479" s="21" t="n">
        <v>3936.80004882813</v>
      </c>
      <c r="D479" s="1" t="n">
        <v>73.4375</v>
      </c>
      <c r="K479" s="13" t="n">
        <v>36699</v>
      </c>
      <c r="L479" s="1" t="n">
        <f aca="false">B478/100/250</f>
        <v>0.000225599994659424</v>
      </c>
      <c r="M479" s="1" t="n">
        <f aca="false">(C479-C478)/C478</f>
        <v>-0.0312992005836307</v>
      </c>
      <c r="N479" s="1" t="n">
        <f aca="false">(D479-D478)/D478</f>
        <v>-0.0101095197978096</v>
      </c>
      <c r="O479" s="1" t="n">
        <f aca="false">M479-L479</f>
        <v>-0.0315248005782901</v>
      </c>
      <c r="P479" s="1" t="n">
        <f aca="false">N479-L479</f>
        <v>-0.010335119792469</v>
      </c>
      <c r="AG479" s="13" t="n">
        <v>36668</v>
      </c>
      <c r="AH479" s="16" t="n">
        <v>-0.001631989198487</v>
      </c>
      <c r="AI479" s="16" t="n">
        <v>-0.0424136877998817</v>
      </c>
    </row>
    <row r="480" customFormat="false" ht="12.75" hidden="false" customHeight="false" outlineLevel="0" collapsed="false">
      <c r="A480" s="13" t="n">
        <v>36700</v>
      </c>
      <c r="B480" s="1" t="n">
        <v>5.69500017166138</v>
      </c>
      <c r="C480" s="21" t="n">
        <v>3845.30004882813</v>
      </c>
      <c r="D480" s="1" t="n">
        <v>73.1875</v>
      </c>
      <c r="K480" s="13" t="n">
        <v>36700</v>
      </c>
      <c r="L480" s="1" t="n">
        <f aca="false">B479/100/250</f>
        <v>0.000226599998474121</v>
      </c>
      <c r="M480" s="1" t="n">
        <f aca="false">(C480-C479)/C479</f>
        <v>-0.0232422269013223</v>
      </c>
      <c r="N480" s="1" t="n">
        <f aca="false">(D480-D479)/D479</f>
        <v>-0.00340425531914894</v>
      </c>
      <c r="O480" s="1" t="n">
        <f aca="false">M480-L480</f>
        <v>-0.0234688268997964</v>
      </c>
      <c r="P480" s="1" t="n">
        <f aca="false">N480-L480</f>
        <v>-0.00363085531762306</v>
      </c>
      <c r="AG480" s="13" t="n">
        <v>36669</v>
      </c>
      <c r="AH480" s="16" t="n">
        <v>-0.0125361414391797</v>
      </c>
      <c r="AI480" s="16" t="n">
        <v>-0.0335389438850524</v>
      </c>
    </row>
    <row r="481" customFormat="false" ht="12.75" hidden="false" customHeight="false" outlineLevel="0" collapsed="false">
      <c r="A481" s="13" t="n">
        <v>36703</v>
      </c>
      <c r="B481" s="1" t="n">
        <v>5.6399998664856</v>
      </c>
      <c r="C481" s="21" t="n">
        <v>3912.10009765625</v>
      </c>
      <c r="D481" s="1" t="n">
        <v>69.625</v>
      </c>
      <c r="K481" s="13" t="n">
        <v>36703</v>
      </c>
      <c r="L481" s="1" t="n">
        <f aca="false">B480/100/250</f>
        <v>0.000227800006866455</v>
      </c>
      <c r="M481" s="1" t="n">
        <f aca="false">(C481-C480)/C480</f>
        <v>0.0173718690296958</v>
      </c>
      <c r="N481" s="1" t="n">
        <f aca="false">(D481-D480)/D480</f>
        <v>-0.0486763450042699</v>
      </c>
      <c r="O481" s="1" t="n">
        <f aca="false">M481-L481</f>
        <v>0.0171440690228293</v>
      </c>
      <c r="P481" s="1" t="n">
        <f aca="false">N481-L481</f>
        <v>-0.0489041450111363</v>
      </c>
      <c r="AG481" s="13" t="n">
        <v>36670</v>
      </c>
      <c r="AH481" s="16" t="n">
        <v>0.00708073610108446</v>
      </c>
      <c r="AI481" s="16" t="n">
        <v>-0.041964457031317</v>
      </c>
    </row>
    <row r="482" customFormat="false" ht="12.75" hidden="false" customHeight="false" outlineLevel="0" collapsed="false">
      <c r="A482" s="13" t="n">
        <v>36704</v>
      </c>
      <c r="B482" s="1" t="n">
        <v>5.66400003433228</v>
      </c>
      <c r="C482" s="21" t="n">
        <v>3858.89990234375</v>
      </c>
      <c r="D482" s="1" t="n">
        <v>68.75</v>
      </c>
      <c r="K482" s="13" t="n">
        <v>36704</v>
      </c>
      <c r="L482" s="1" t="n">
        <f aca="false">B481/100/250</f>
        <v>0.000225599994659424</v>
      </c>
      <c r="M482" s="1" t="n">
        <f aca="false">(C482-C481)/C481</f>
        <v>-0.0135988839713923</v>
      </c>
      <c r="N482" s="1" t="n">
        <f aca="false">(D482-D481)/D481</f>
        <v>-0.0125673249551167</v>
      </c>
      <c r="O482" s="1" t="n">
        <f aca="false">M482-L482</f>
        <v>-0.0138244839660518</v>
      </c>
      <c r="P482" s="1" t="n">
        <f aca="false">N482-L482</f>
        <v>-0.0127929249497761</v>
      </c>
      <c r="AG482" s="13" t="n">
        <v>36671</v>
      </c>
      <c r="AH482" s="16" t="n">
        <v>-0.00421651631958556</v>
      </c>
      <c r="AI482" s="16" t="n">
        <v>0.0273861178024401</v>
      </c>
    </row>
    <row r="483" customFormat="false" ht="12.75" hidden="false" customHeight="false" outlineLevel="0" collapsed="false">
      <c r="A483" s="13" t="n">
        <v>36705</v>
      </c>
      <c r="B483" s="1" t="n">
        <v>5.64499998092651</v>
      </c>
      <c r="C483" s="21" t="n">
        <v>3940.30004882813</v>
      </c>
      <c r="D483" s="1" t="n">
        <v>68.80859375</v>
      </c>
      <c r="K483" s="13" t="n">
        <v>36705</v>
      </c>
      <c r="L483" s="1" t="n">
        <f aca="false">B482/100/250</f>
        <v>0.000226560001373291</v>
      </c>
      <c r="M483" s="1" t="n">
        <f aca="false">(C483-C482)/C482</f>
        <v>0.021094132665876</v>
      </c>
      <c r="N483" s="1" t="n">
        <f aca="false">(D483-D482)/D482</f>
        <v>0.000852272727272727</v>
      </c>
      <c r="O483" s="1" t="n">
        <f aca="false">M483-L483</f>
        <v>0.0208675726645027</v>
      </c>
      <c r="P483" s="1" t="n">
        <f aca="false">N483-L483</f>
        <v>0.000625712725899436</v>
      </c>
      <c r="AG483" s="13" t="n">
        <v>36672</v>
      </c>
      <c r="AH483" s="16" t="n">
        <v>-1.31741616658011E-005</v>
      </c>
      <c r="AI483" s="16" t="n">
        <v>0.0136001306834049</v>
      </c>
    </row>
    <row r="484" customFormat="false" ht="12.75" hidden="false" customHeight="false" outlineLevel="0" collapsed="false">
      <c r="A484" s="13" t="n">
        <v>36706</v>
      </c>
      <c r="B484" s="1" t="n">
        <v>5.67700004577637</v>
      </c>
      <c r="C484" s="21" t="n">
        <v>3877.19995117188</v>
      </c>
      <c r="D484" s="1" t="n">
        <v>68.5</v>
      </c>
      <c r="K484" s="13" t="n">
        <v>36706</v>
      </c>
      <c r="L484" s="1" t="n">
        <f aca="false">B483/100/250</f>
        <v>0.000225799999237061</v>
      </c>
      <c r="M484" s="1" t="n">
        <f aca="false">(C484-C483)/C483</f>
        <v>-0.0160140336711202</v>
      </c>
      <c r="N484" s="1" t="n">
        <f aca="false">(D484-D483)/D483</f>
        <v>-0.00448481407891002</v>
      </c>
      <c r="O484" s="1" t="n">
        <f aca="false">M484-L484</f>
        <v>-0.0162398336703572</v>
      </c>
      <c r="P484" s="1" t="n">
        <f aca="false">N484-L484</f>
        <v>-0.00471061407814708</v>
      </c>
      <c r="AG484" s="13" t="n">
        <v>36676</v>
      </c>
      <c r="AH484" s="16" t="n">
        <v>0.0167560695422011</v>
      </c>
      <c r="AI484" s="16" t="n">
        <v>-0.0176497245913521</v>
      </c>
    </row>
    <row r="485" customFormat="false" ht="12.75" hidden="false" customHeight="false" outlineLevel="0" collapsed="false">
      <c r="A485" s="13" t="n">
        <v>36707</v>
      </c>
      <c r="B485" s="1" t="n">
        <v>5.69899988174439</v>
      </c>
      <c r="C485" s="21" t="n">
        <v>3966.10009765625</v>
      </c>
      <c r="D485" s="1" t="n">
        <v>64.5</v>
      </c>
      <c r="K485" s="13" t="n">
        <v>36707</v>
      </c>
      <c r="L485" s="1" t="n">
        <f aca="false">B484/100/250</f>
        <v>0.000227080001831055</v>
      </c>
      <c r="M485" s="1" t="n">
        <f aca="false">(C485-C484)/C484</f>
        <v>0.0229289558454433</v>
      </c>
      <c r="N485" s="1" t="n">
        <f aca="false">(D485-D484)/D484</f>
        <v>-0.0583941605839416</v>
      </c>
      <c r="O485" s="1" t="n">
        <f aca="false">M485-L485</f>
        <v>0.0227018758436123</v>
      </c>
      <c r="P485" s="1" t="n">
        <f aca="false">N485-L485</f>
        <v>-0.0586212405857727</v>
      </c>
      <c r="AG485" s="13" t="n">
        <v>36677</v>
      </c>
      <c r="AH485" s="16" t="n">
        <v>-0.00357127112348524</v>
      </c>
      <c r="AI485" s="16" t="n">
        <v>0.0465050814991561</v>
      </c>
    </row>
    <row r="486" customFormat="false" ht="12.75" hidden="false" customHeight="false" outlineLevel="0" collapsed="false">
      <c r="A486" s="13" t="n">
        <v>36710</v>
      </c>
      <c r="B486" s="1" t="n">
        <v>5.25899982452393</v>
      </c>
      <c r="C486" s="21" t="n">
        <v>3991.89990234375</v>
      </c>
      <c r="D486" s="1" t="n">
        <v>68</v>
      </c>
      <c r="K486" s="13" t="n">
        <v>36710</v>
      </c>
      <c r="L486" s="1" t="n">
        <f aca="false">B485/100/250</f>
        <v>0.000227959995269775</v>
      </c>
      <c r="M486" s="1" t="n">
        <f aca="false">(C486-C485)/C485</f>
        <v>0.00650508157944533</v>
      </c>
      <c r="N486" s="1" t="n">
        <f aca="false">(D486-D485)/D485</f>
        <v>0.0542635658914729</v>
      </c>
      <c r="O486" s="1" t="n">
        <f aca="false">M486-L486</f>
        <v>0.00627712158417556</v>
      </c>
      <c r="P486" s="1" t="n">
        <f aca="false">N486-L486</f>
        <v>0.0540356058962031</v>
      </c>
      <c r="AG486" s="13" t="n">
        <v>36678</v>
      </c>
      <c r="AH486" s="16" t="n">
        <v>0.011276905809115</v>
      </c>
      <c r="AI486" s="16" t="n">
        <v>-0.0352906279360447</v>
      </c>
    </row>
    <row r="487" customFormat="false" ht="12.75" hidden="false" customHeight="false" outlineLevel="0" collapsed="false">
      <c r="A487" s="13" t="n">
        <v>36712</v>
      </c>
      <c r="B487" s="1" t="n">
        <v>5.81599998474121</v>
      </c>
      <c r="C487" s="21" t="n">
        <v>3863.10009765625</v>
      </c>
      <c r="D487" s="1" t="n">
        <v>66.4375</v>
      </c>
      <c r="K487" s="13" t="n">
        <v>36712</v>
      </c>
      <c r="L487" s="1" t="n">
        <f aca="false">B486/100/250</f>
        <v>0.000210359992980957</v>
      </c>
      <c r="M487" s="1" t="n">
        <f aca="false">(C487-C486)/C486</f>
        <v>-0.0322652891701714</v>
      </c>
      <c r="N487" s="1" t="n">
        <f aca="false">(D487-D486)/D486</f>
        <v>-0.0229779411764706</v>
      </c>
      <c r="O487" s="1" t="n">
        <f aca="false">M487-L487</f>
        <v>-0.0324756491631523</v>
      </c>
      <c r="P487" s="1" t="n">
        <f aca="false">N487-L487</f>
        <v>-0.0231883011694515</v>
      </c>
      <c r="AG487" s="13" t="n">
        <v>36679</v>
      </c>
      <c r="AH487" s="16" t="n">
        <v>0.0136055913380736</v>
      </c>
      <c r="AI487" s="16" t="n">
        <v>-0.0364526915138205</v>
      </c>
    </row>
    <row r="488" customFormat="false" ht="12.75" hidden="false" customHeight="false" outlineLevel="0" collapsed="false">
      <c r="A488" s="13" t="n">
        <v>36713</v>
      </c>
      <c r="B488" s="1" t="n">
        <v>5.85400009155273</v>
      </c>
      <c r="C488" s="21" t="n">
        <v>3960.5</v>
      </c>
      <c r="D488" s="1" t="n">
        <v>67.0625</v>
      </c>
      <c r="K488" s="13" t="n">
        <v>36713</v>
      </c>
      <c r="L488" s="1" t="n">
        <f aca="false">B487/100/250</f>
        <v>0.000232639999389648</v>
      </c>
      <c r="M488" s="1" t="n">
        <f aca="false">(C488-C487)/C487</f>
        <v>0.0252128859935166</v>
      </c>
      <c r="N488" s="1" t="n">
        <f aca="false">(D488-D487)/D487</f>
        <v>0.00940733772342427</v>
      </c>
      <c r="O488" s="1" t="n">
        <f aca="false">M488-L488</f>
        <v>0.024980245994127</v>
      </c>
      <c r="P488" s="1" t="n">
        <f aca="false">N488-L488</f>
        <v>0.00917469772403462</v>
      </c>
      <c r="AG488" s="13" t="n">
        <v>36682</v>
      </c>
      <c r="AH488" s="16" t="n">
        <v>0.000465201367765176</v>
      </c>
      <c r="AI488" s="16" t="n">
        <v>-0.050824913597981</v>
      </c>
    </row>
    <row r="489" customFormat="false" ht="12.75" hidden="false" customHeight="false" outlineLevel="0" collapsed="false">
      <c r="A489" s="13" t="n">
        <v>36714</v>
      </c>
      <c r="B489" s="1" t="n">
        <v>5.8600001335144</v>
      </c>
      <c r="C489" s="21" t="n">
        <v>4023.19995117188</v>
      </c>
      <c r="D489" s="1" t="n">
        <v>67.625</v>
      </c>
      <c r="K489" s="13" t="n">
        <v>36714</v>
      </c>
      <c r="L489" s="1" t="n">
        <f aca="false">B488/100/250</f>
        <v>0.000234160003662109</v>
      </c>
      <c r="M489" s="1" t="n">
        <f aca="false">(C489-C488)/C488</f>
        <v>0.0158313220986933</v>
      </c>
      <c r="N489" s="1" t="n">
        <f aca="false">(D489-D488)/D488</f>
        <v>0.00838769804287046</v>
      </c>
      <c r="O489" s="1" t="n">
        <f aca="false">M489-L489</f>
        <v>0.0155971620950312</v>
      </c>
      <c r="P489" s="1" t="n">
        <f aca="false">N489-L489</f>
        <v>0.00815353803920835</v>
      </c>
      <c r="AG489" s="13" t="n">
        <v>36683</v>
      </c>
      <c r="AH489" s="16" t="n">
        <v>-0.00361400074675943</v>
      </c>
      <c r="AI489" s="16" t="n">
        <v>0.0670609704437291</v>
      </c>
    </row>
    <row r="490" customFormat="false" ht="12.75" hidden="false" customHeight="false" outlineLevel="0" collapsed="false">
      <c r="A490" s="13" t="n">
        <v>36717</v>
      </c>
      <c r="B490" s="1" t="n">
        <v>5.90399980545044</v>
      </c>
      <c r="C490" s="21" t="n">
        <v>3980.19995117188</v>
      </c>
      <c r="D490" s="1" t="n">
        <v>68.875</v>
      </c>
      <c r="K490" s="13" t="n">
        <v>36717</v>
      </c>
      <c r="L490" s="1" t="n">
        <f aca="false">B489/100/250</f>
        <v>0.000234400005340576</v>
      </c>
      <c r="M490" s="1" t="n">
        <f aca="false">(C490-C489)/C489</f>
        <v>-0.0106880096743576</v>
      </c>
      <c r="N490" s="1" t="n">
        <f aca="false">(D490-D489)/D489</f>
        <v>0.0184842883548983</v>
      </c>
      <c r="O490" s="1" t="n">
        <f aca="false">M490-L490</f>
        <v>-0.0109224096796982</v>
      </c>
      <c r="P490" s="1" t="n">
        <f aca="false">N490-L490</f>
        <v>0.0182498883495578</v>
      </c>
      <c r="AG490" s="13" t="n">
        <v>36684</v>
      </c>
      <c r="AH490" s="16" t="n">
        <v>0.00466081073912312</v>
      </c>
      <c r="AI490" s="16" t="n">
        <v>0.0122581563134147</v>
      </c>
    </row>
    <row r="491" customFormat="false" ht="12.75" hidden="false" customHeight="false" outlineLevel="0" collapsed="false">
      <c r="A491" s="13" t="n">
        <v>36718</v>
      </c>
      <c r="B491" s="1" t="n">
        <v>5.93699979782105</v>
      </c>
      <c r="C491" s="21" t="n">
        <v>3956.39990234375</v>
      </c>
      <c r="D491" s="1" t="n">
        <v>70.75</v>
      </c>
      <c r="K491" s="13" t="n">
        <v>36718</v>
      </c>
      <c r="L491" s="1" t="n">
        <f aca="false">B490/100/250</f>
        <v>0.000236159992218018</v>
      </c>
      <c r="M491" s="1" t="n">
        <f aca="false">(C491-C490)/C490</f>
        <v>-0.00597961135623793</v>
      </c>
      <c r="N491" s="1" t="n">
        <f aca="false">(D491-D490)/D490</f>
        <v>0.0272232304900182</v>
      </c>
      <c r="O491" s="1" t="n">
        <f aca="false">M491-L491</f>
        <v>-0.00621577134845595</v>
      </c>
      <c r="P491" s="1" t="n">
        <f aca="false">N491-L491</f>
        <v>0.0269870704978001</v>
      </c>
      <c r="AG491" s="13" t="n">
        <v>36685</v>
      </c>
      <c r="AH491" s="16" t="n">
        <v>-0.000753608889657447</v>
      </c>
      <c r="AI491" s="16" t="n">
        <v>0.0243963409386942</v>
      </c>
    </row>
    <row r="492" customFormat="false" ht="12.75" hidden="false" customHeight="false" outlineLevel="0" collapsed="false">
      <c r="A492" s="13" t="n">
        <v>36719</v>
      </c>
      <c r="B492" s="1" t="n">
        <v>5.9850001335144</v>
      </c>
      <c r="C492" s="21" t="n">
        <v>4099.5</v>
      </c>
      <c r="D492" s="1" t="n">
        <v>71.3125</v>
      </c>
      <c r="K492" s="13" t="n">
        <v>36719</v>
      </c>
      <c r="L492" s="1" t="n">
        <f aca="false">B491/100/250</f>
        <v>0.000237479991912842</v>
      </c>
      <c r="M492" s="1" t="n">
        <f aca="false">(C492-C491)/C491</f>
        <v>0.0361692703438493</v>
      </c>
      <c r="N492" s="1" t="n">
        <f aca="false">(D492-D491)/D491</f>
        <v>0.00795053003533569</v>
      </c>
      <c r="O492" s="1" t="n">
        <f aca="false">M492-L492</f>
        <v>0.0359317903519364</v>
      </c>
      <c r="P492" s="1" t="n">
        <f aca="false">N492-L492</f>
        <v>0.00771305004342285</v>
      </c>
      <c r="AG492" s="13" t="n">
        <v>36686</v>
      </c>
      <c r="AH492" s="16" t="n">
        <v>0.00272161611656009</v>
      </c>
      <c r="AI492" s="16" t="n">
        <v>-0.0241074159454737</v>
      </c>
    </row>
    <row r="493" customFormat="false" ht="12.75" hidden="false" customHeight="false" outlineLevel="0" collapsed="false">
      <c r="A493" s="13" t="n">
        <v>36720</v>
      </c>
      <c r="B493" s="1" t="n">
        <v>5.98799991607666</v>
      </c>
      <c r="C493" s="21" t="n">
        <v>4174.7998046875</v>
      </c>
      <c r="D493" s="1" t="n">
        <v>71.5</v>
      </c>
      <c r="K493" s="13" t="n">
        <v>36720</v>
      </c>
      <c r="L493" s="1" t="n">
        <f aca="false">B492/100/250</f>
        <v>0.000239400005340576</v>
      </c>
      <c r="M493" s="1" t="n">
        <f aca="false">(C493-C492)/C492</f>
        <v>0.0183680460269545</v>
      </c>
      <c r="N493" s="1" t="n">
        <f aca="false">(D493-D492)/D492</f>
        <v>0.00262927256792287</v>
      </c>
      <c r="O493" s="1" t="n">
        <f aca="false">M493-L493</f>
        <v>0.0181286460216139</v>
      </c>
      <c r="P493" s="1" t="n">
        <f aca="false">N493-L493</f>
        <v>0.0023898725625823</v>
      </c>
      <c r="AG493" s="13" t="n">
        <v>36689</v>
      </c>
      <c r="AH493" s="16" t="n">
        <v>-0.00582635212937579</v>
      </c>
      <c r="AI493" s="16" t="n">
        <v>0.0303018766049003</v>
      </c>
    </row>
    <row r="494" customFormat="false" ht="12.75" hidden="false" customHeight="false" outlineLevel="0" collapsed="false">
      <c r="A494" s="13" t="n">
        <v>36721</v>
      </c>
      <c r="B494" s="1" t="n">
        <v>5.99200010299683</v>
      </c>
      <c r="C494" s="21" t="n">
        <v>4246.10009765625</v>
      </c>
      <c r="D494" s="1" t="n">
        <v>71.875</v>
      </c>
      <c r="K494" s="13" t="n">
        <v>36721</v>
      </c>
      <c r="L494" s="1" t="n">
        <f aca="false">B493/100/250</f>
        <v>0.000239519996643066</v>
      </c>
      <c r="M494" s="1" t="n">
        <f aca="false">(C494-C493)/C493</f>
        <v>0.0170787334254192</v>
      </c>
      <c r="N494" s="1" t="n">
        <f aca="false">(D494-D493)/D493</f>
        <v>0.00524475524475525</v>
      </c>
      <c r="O494" s="1" t="n">
        <f aca="false">M494-L494</f>
        <v>0.0168392134287761</v>
      </c>
      <c r="P494" s="1" t="n">
        <f aca="false">N494-L494</f>
        <v>0.00500523524811218</v>
      </c>
      <c r="AG494" s="13" t="n">
        <v>36690</v>
      </c>
      <c r="AH494" s="16" t="n">
        <v>0.0046576827310226</v>
      </c>
      <c r="AI494" s="16" t="n">
        <v>0.00558122511880675</v>
      </c>
    </row>
    <row r="495" customFormat="false" ht="12.75" hidden="false" customHeight="false" outlineLevel="0" collapsed="false">
      <c r="A495" s="13" t="n">
        <v>36724</v>
      </c>
      <c r="B495" s="1" t="n">
        <v>5.96000003814697</v>
      </c>
      <c r="C495" s="21" t="n">
        <v>4274.60009765625</v>
      </c>
      <c r="D495" s="1" t="n">
        <v>72.40625</v>
      </c>
      <c r="K495" s="13" t="n">
        <v>36724</v>
      </c>
      <c r="L495" s="1" t="n">
        <f aca="false">B494/100/250</f>
        <v>0.000239680004119873</v>
      </c>
      <c r="M495" s="1" t="n">
        <f aca="false">(C495-C494)/C494</f>
        <v>0.00671204148383863</v>
      </c>
      <c r="N495" s="1" t="n">
        <f aca="false">(D495-D494)/D494</f>
        <v>0.00739130434782609</v>
      </c>
      <c r="O495" s="1" t="n">
        <f aca="false">M495-L495</f>
        <v>0.00647236147971876</v>
      </c>
      <c r="P495" s="1" t="n">
        <f aca="false">N495-L495</f>
        <v>0.00715162434370621</v>
      </c>
      <c r="AG495" s="13" t="n">
        <v>36691</v>
      </c>
      <c r="AH495" s="16" t="n">
        <v>-0.0029394074275041</v>
      </c>
      <c r="AI495" s="16" t="n">
        <v>-0.0240876195995229</v>
      </c>
    </row>
    <row r="496" customFormat="false" ht="12.75" hidden="false" customHeight="false" outlineLevel="0" collapsed="false">
      <c r="A496" s="13" t="n">
        <v>36725</v>
      </c>
      <c r="B496" s="1" t="n">
        <v>5.98400020599365</v>
      </c>
      <c r="C496" s="21" t="n">
        <v>4177.10009765625</v>
      </c>
      <c r="D496" s="1" t="n">
        <v>72.5</v>
      </c>
      <c r="K496" s="13" t="n">
        <v>36725</v>
      </c>
      <c r="L496" s="1" t="n">
        <f aca="false">B495/100/250</f>
        <v>0.000238400001525879</v>
      </c>
      <c r="M496" s="1" t="n">
        <f aca="false">(C496-C495)/C495</f>
        <v>-0.0228091512124044</v>
      </c>
      <c r="N496" s="1" t="n">
        <f aca="false">(D496-D495)/D495</f>
        <v>0.00129477772982305</v>
      </c>
      <c r="O496" s="1" t="n">
        <f aca="false">M496-L496</f>
        <v>-0.0230475512139303</v>
      </c>
      <c r="P496" s="1" t="n">
        <f aca="false">N496-L496</f>
        <v>0.00105637772829717</v>
      </c>
      <c r="AG496" s="13" t="n">
        <v>36692</v>
      </c>
      <c r="AH496" s="16" t="n">
        <v>0.0026861419528296</v>
      </c>
      <c r="AI496" s="16" t="n">
        <v>-0.0131028086194963</v>
      </c>
    </row>
    <row r="497" customFormat="false" ht="12.75" hidden="false" customHeight="false" outlineLevel="0" collapsed="false">
      <c r="A497" s="13" t="n">
        <v>36726</v>
      </c>
      <c r="B497" s="1" t="n">
        <v>5.99900007247925</v>
      </c>
      <c r="C497" s="21" t="n">
        <v>4055.60009765625</v>
      </c>
      <c r="D497" s="1" t="n">
        <v>72.5625</v>
      </c>
      <c r="K497" s="13" t="n">
        <v>36726</v>
      </c>
      <c r="L497" s="1" t="n">
        <f aca="false">B496/100/250</f>
        <v>0.000239360008239746</v>
      </c>
      <c r="M497" s="1" t="n">
        <f aca="false">(C497-C496)/C496</f>
        <v>-0.0290871650569669</v>
      </c>
      <c r="N497" s="1" t="n">
        <f aca="false">(D497-D496)/D496</f>
        <v>0.000862068965517241</v>
      </c>
      <c r="O497" s="1" t="n">
        <f aca="false">M497-L497</f>
        <v>-0.0293265250652067</v>
      </c>
      <c r="P497" s="1" t="n">
        <f aca="false">N497-L497</f>
        <v>0.000622708957277495</v>
      </c>
      <c r="AG497" s="13" t="n">
        <v>36693</v>
      </c>
      <c r="AH497" s="16" t="n">
        <v>0.000812747189540333</v>
      </c>
      <c r="AI497" s="16" t="n">
        <v>0.00445041070519651</v>
      </c>
    </row>
    <row r="498" customFormat="false" ht="12.75" hidden="false" customHeight="false" outlineLevel="0" collapsed="false">
      <c r="A498" s="13" t="n">
        <v>36727</v>
      </c>
      <c r="B498" s="1" t="n">
        <v>6.01000022888184</v>
      </c>
      <c r="C498" s="21" t="n">
        <v>4184.5</v>
      </c>
      <c r="D498" s="1" t="n">
        <v>71.25</v>
      </c>
      <c r="K498" s="13" t="n">
        <v>36727</v>
      </c>
      <c r="L498" s="1" t="n">
        <f aca="false">B497/100/250</f>
        <v>0.00023996000289917</v>
      </c>
      <c r="M498" s="1" t="n">
        <f aca="false">(C498-C497)/C497</f>
        <v>0.0317831884899702</v>
      </c>
      <c r="N498" s="1" t="n">
        <f aca="false">(D498-D497)/D497</f>
        <v>-0.0180878552971576</v>
      </c>
      <c r="O498" s="1" t="n">
        <f aca="false">M498-L498</f>
        <v>0.031543228487071</v>
      </c>
      <c r="P498" s="1" t="n">
        <f aca="false">N498-L498</f>
        <v>-0.0183278153000568</v>
      </c>
      <c r="AG498" s="13" t="n">
        <v>36696</v>
      </c>
      <c r="AH498" s="16" t="n">
        <v>0.00707331268421861</v>
      </c>
      <c r="AI498" s="16" t="n">
        <v>-0.0149267158255799</v>
      </c>
    </row>
    <row r="499" customFormat="false" ht="12.75" hidden="false" customHeight="false" outlineLevel="0" collapsed="false">
      <c r="A499" s="13" t="n">
        <v>36728</v>
      </c>
      <c r="B499" s="1" t="n">
        <v>5.94999980926514</v>
      </c>
      <c r="C499" s="21" t="n">
        <v>4094.39990234375</v>
      </c>
      <c r="D499" s="1" t="n">
        <v>73</v>
      </c>
      <c r="K499" s="13" t="n">
        <v>36728</v>
      </c>
      <c r="L499" s="1" t="n">
        <f aca="false">B498/100/250</f>
        <v>0.000240400009155273</v>
      </c>
      <c r="M499" s="1" t="n">
        <f aca="false">(C499-C498)/C498</f>
        <v>-0.0215318670465408</v>
      </c>
      <c r="N499" s="1" t="n">
        <f aca="false">(D499-D498)/D498</f>
        <v>0.0245614035087719</v>
      </c>
      <c r="O499" s="1" t="n">
        <f aca="false">M499-L499</f>
        <v>-0.0217722670556961</v>
      </c>
      <c r="P499" s="1" t="n">
        <f aca="false">N499-L499</f>
        <v>0.0243210034996167</v>
      </c>
      <c r="AG499" s="13" t="n">
        <v>36697</v>
      </c>
      <c r="AH499" s="16" t="n">
        <v>0.00124389710162123</v>
      </c>
      <c r="AI499" s="16" t="n">
        <v>0.0216232972695309</v>
      </c>
    </row>
    <row r="500" customFormat="false" ht="12.75" hidden="false" customHeight="false" outlineLevel="0" collapsed="false">
      <c r="A500" s="13" t="n">
        <v>36731</v>
      </c>
      <c r="B500" s="1" t="n">
        <v>5.95900011062622</v>
      </c>
      <c r="C500" s="21" t="n">
        <v>3981.5</v>
      </c>
      <c r="D500" s="1" t="n">
        <v>73</v>
      </c>
      <c r="K500" s="13" t="n">
        <v>36731</v>
      </c>
      <c r="L500" s="1" t="n">
        <f aca="false">B499/100/250</f>
        <v>0.000237999992370605</v>
      </c>
      <c r="M500" s="1" t="n">
        <f aca="false">(C500-C499)/C499</f>
        <v>-0.0275742245595314</v>
      </c>
      <c r="N500" s="1" t="n">
        <f aca="false">(D500-D499)/D499</f>
        <v>0</v>
      </c>
      <c r="O500" s="1" t="n">
        <f aca="false">M500-L500</f>
        <v>-0.027812224551902</v>
      </c>
      <c r="P500" s="1" t="n">
        <f aca="false">N500-L500</f>
        <v>-0.000237999992370605</v>
      </c>
      <c r="AG500" s="13" t="n">
        <v>36698</v>
      </c>
      <c r="AH500" s="16" t="n">
        <v>0.00266792511654654</v>
      </c>
      <c r="AI500" s="16" t="n">
        <v>0.0179683603520691</v>
      </c>
    </row>
    <row r="501" customFormat="false" ht="12.75" hidden="false" customHeight="false" outlineLevel="0" collapsed="false">
      <c r="A501" s="13" t="n">
        <v>36732</v>
      </c>
      <c r="B501" s="1" t="n">
        <v>6.0149998664856</v>
      </c>
      <c r="C501" s="21" t="n">
        <v>4029.5</v>
      </c>
      <c r="D501" s="1" t="n">
        <v>71.6875</v>
      </c>
      <c r="K501" s="13" t="n">
        <v>36732</v>
      </c>
      <c r="L501" s="1" t="n">
        <f aca="false">B500/100/250</f>
        <v>0.000238360004425049</v>
      </c>
      <c r="M501" s="1" t="n">
        <f aca="false">(C501-C500)/C500</f>
        <v>0.0120557578801959</v>
      </c>
      <c r="N501" s="1" t="n">
        <f aca="false">(D501-D500)/D500</f>
        <v>-0.0179794520547945</v>
      </c>
      <c r="O501" s="1" t="n">
        <f aca="false">M501-L501</f>
        <v>0.0118173978757709</v>
      </c>
      <c r="P501" s="1" t="n">
        <f aca="false">N501-L501</f>
        <v>-0.0182178120592196</v>
      </c>
      <c r="AG501" s="13" t="n">
        <v>36699</v>
      </c>
      <c r="AH501" s="16" t="n">
        <v>-0.00660999255367301</v>
      </c>
      <c r="AI501" s="16" t="n">
        <v>-0.00349952724413659</v>
      </c>
    </row>
    <row r="502" customFormat="false" ht="12.75" hidden="false" customHeight="false" outlineLevel="0" collapsed="false">
      <c r="A502" s="13" t="n">
        <v>36733</v>
      </c>
      <c r="B502" s="1" t="n">
        <v>5.99900007247925</v>
      </c>
      <c r="C502" s="21" t="n">
        <v>3987.69995117188</v>
      </c>
      <c r="D502" s="1" t="n">
        <v>72.3359375</v>
      </c>
      <c r="K502" s="13" t="n">
        <v>36733</v>
      </c>
      <c r="L502" s="1" t="n">
        <f aca="false">B501/100/250</f>
        <v>0.000240599994659424</v>
      </c>
      <c r="M502" s="1" t="n">
        <f aca="false">(C502-C501)/C501</f>
        <v>-0.0103735075885656</v>
      </c>
      <c r="N502" s="1" t="n">
        <f aca="false">(D502-D501)/D501</f>
        <v>0.00904533565823888</v>
      </c>
      <c r="O502" s="1" t="n">
        <f aca="false">M502-L502</f>
        <v>-0.010614107583225</v>
      </c>
      <c r="P502" s="1" t="n">
        <f aca="false">N502-L502</f>
        <v>0.00880473566357946</v>
      </c>
      <c r="AG502" s="13" t="n">
        <v>36700</v>
      </c>
      <c r="AH502" s="16" t="n">
        <v>-0.00490846232120277</v>
      </c>
      <c r="AI502" s="16" t="n">
        <v>0.00150420700205384</v>
      </c>
    </row>
    <row r="503" customFormat="false" ht="12.75" hidden="false" customHeight="false" outlineLevel="0" collapsed="false">
      <c r="A503" s="13" t="n">
        <v>36734</v>
      </c>
      <c r="B503" s="1" t="n">
        <v>6.04400014877319</v>
      </c>
      <c r="C503" s="21" t="n">
        <v>3842.19995117188</v>
      </c>
      <c r="D503" s="1" t="n">
        <v>77</v>
      </c>
      <c r="K503" s="13" t="n">
        <v>36734</v>
      </c>
      <c r="L503" s="1" t="n">
        <f aca="false">B502/100/250</f>
        <v>0.00023996000289917</v>
      </c>
      <c r="M503" s="1" t="n">
        <f aca="false">(C503-C502)/C502</f>
        <v>-0.0364871985810371</v>
      </c>
      <c r="N503" s="1" t="n">
        <f aca="false">(D503-D502)/D502</f>
        <v>0.0644778053785506</v>
      </c>
      <c r="O503" s="1" t="n">
        <f aca="false">M503-L503</f>
        <v>-0.0367271585839362</v>
      </c>
      <c r="P503" s="1" t="n">
        <f aca="false">N503-L503</f>
        <v>0.0642378453756514</v>
      </c>
      <c r="AG503" s="13" t="n">
        <v>36703</v>
      </c>
      <c r="AH503" s="16" t="n">
        <v>0.00366871750039924</v>
      </c>
      <c r="AI503" s="16" t="n">
        <v>-0.0523450625046691</v>
      </c>
    </row>
    <row r="504" customFormat="false" ht="12.75" hidden="false" customHeight="false" outlineLevel="0" collapsed="false">
      <c r="A504" s="13" t="n">
        <v>36735</v>
      </c>
      <c r="B504" s="1" t="n">
        <v>6.01399993896484</v>
      </c>
      <c r="C504" s="21" t="n">
        <v>3663</v>
      </c>
      <c r="D504" s="1" t="n">
        <v>75.1875</v>
      </c>
      <c r="K504" s="13" t="n">
        <v>36735</v>
      </c>
      <c r="L504" s="1" t="n">
        <f aca="false">B503/100/250</f>
        <v>0.000241760005950928</v>
      </c>
      <c r="M504" s="1" t="n">
        <f aca="false">(C504-C503)/C503</f>
        <v>-0.0466399337486897</v>
      </c>
      <c r="N504" s="1" t="n">
        <f aca="false">(D504-D503)/D503</f>
        <v>-0.023538961038961</v>
      </c>
      <c r="O504" s="1" t="n">
        <f aca="false">M504-L504</f>
        <v>-0.0468816937546406</v>
      </c>
      <c r="P504" s="1" t="n">
        <f aca="false">N504-L504</f>
        <v>-0.023780721044912</v>
      </c>
      <c r="AG504" s="13" t="n">
        <v>36704</v>
      </c>
      <c r="AH504" s="16" t="n">
        <v>-0.0028719111067705</v>
      </c>
      <c r="AI504" s="16" t="n">
        <v>-0.0096954138483462</v>
      </c>
    </row>
    <row r="505" customFormat="false" ht="12.75" hidden="false" customHeight="false" outlineLevel="0" collapsed="false">
      <c r="A505" s="13" t="n">
        <v>36738</v>
      </c>
      <c r="B505" s="1" t="n">
        <v>5.89099979400635</v>
      </c>
      <c r="C505" s="21" t="n">
        <v>3766.89990234375</v>
      </c>
      <c r="D505" s="1" t="n">
        <v>73.75</v>
      </c>
      <c r="K505" s="13" t="n">
        <v>36738</v>
      </c>
      <c r="L505" s="1" t="n">
        <f aca="false">B504/100/250</f>
        <v>0.000240559997558594</v>
      </c>
      <c r="M505" s="1" t="n">
        <f aca="false">(C505-C504)/C504</f>
        <v>0.0283647017045455</v>
      </c>
      <c r="N505" s="1" t="n">
        <f aca="false">(D505-D504)/D504</f>
        <v>-0.0191188694929343</v>
      </c>
      <c r="O505" s="1" t="n">
        <f aca="false">M505-L505</f>
        <v>0.0281241417069869</v>
      </c>
      <c r="P505" s="1" t="n">
        <f aca="false">N505-L505</f>
        <v>-0.0193594294904929</v>
      </c>
      <c r="AG505" s="13" t="n">
        <v>36705</v>
      </c>
      <c r="AH505" s="16" t="n">
        <v>0.00445481217563599</v>
      </c>
      <c r="AI505" s="16" t="n">
        <v>-0.00360253944836326</v>
      </c>
    </row>
    <row r="506" customFormat="false" ht="12.75" hidden="false" customHeight="false" outlineLevel="0" collapsed="false">
      <c r="AG506" s="13" t="n">
        <v>36706</v>
      </c>
      <c r="AH506" s="16" t="n">
        <v>-0.00338195996532044</v>
      </c>
      <c r="AI506" s="16" t="n">
        <v>-0.00110285411358958</v>
      </c>
    </row>
    <row r="507" customFormat="false" ht="12.75" hidden="false" customHeight="false" outlineLevel="0" collapsed="false">
      <c r="AG507" s="13" t="n">
        <v>36707</v>
      </c>
      <c r="AH507" s="16" t="n">
        <v>0.00484230346385086</v>
      </c>
      <c r="AI507" s="16" t="n">
        <v>-0.0632364640477925</v>
      </c>
    </row>
    <row r="508" customFormat="false" ht="12.75" hidden="false" customHeight="false" outlineLevel="0" collapsed="false">
      <c r="AG508" s="13" t="n">
        <v>36710</v>
      </c>
      <c r="AH508" s="16" t="n">
        <v>0.00137379038439906</v>
      </c>
      <c r="AI508" s="16" t="n">
        <v>0.0528897755070738</v>
      </c>
    </row>
    <row r="509" customFormat="false" ht="12.75" hidden="false" customHeight="false" outlineLevel="0" collapsed="false">
      <c r="AG509" s="13" t="n">
        <v>36712</v>
      </c>
      <c r="AH509" s="16" t="n">
        <v>-0.00681401815957179</v>
      </c>
      <c r="AI509" s="16" t="n">
        <v>-0.0161639230168988</v>
      </c>
    </row>
    <row r="510" customFormat="false" ht="12.75" hidden="false" customHeight="false" outlineLevel="0" collapsed="false">
      <c r="AG510" s="13" t="n">
        <v>36713</v>
      </c>
      <c r="AH510" s="16" t="n">
        <v>0.00532464042423219</v>
      </c>
      <c r="AI510" s="16" t="n">
        <v>0.00408269729919208</v>
      </c>
    </row>
    <row r="511" customFormat="false" ht="12.75" hidden="false" customHeight="false" outlineLevel="0" collapsed="false">
      <c r="AG511" s="13" t="n">
        <v>36714</v>
      </c>
      <c r="AH511" s="16" t="n">
        <v>0.00334337360813908</v>
      </c>
      <c r="AI511" s="16" t="n">
        <v>0.00504432443473138</v>
      </c>
    </row>
    <row r="512" customFormat="false" ht="12.75" hidden="false" customHeight="false" outlineLevel="0" collapsed="false">
      <c r="AG512" s="13" t="n">
        <v>36717</v>
      </c>
      <c r="AH512" s="16" t="n">
        <v>-0.0022571715265481</v>
      </c>
      <c r="AI512" s="16" t="n">
        <v>0.0207414598814464</v>
      </c>
    </row>
    <row r="513" customFormat="false" ht="12.75" hidden="false" customHeight="false" outlineLevel="0" collapsed="false">
      <c r="AG513" s="13" t="n">
        <v>36718</v>
      </c>
      <c r="AH513" s="16" t="n">
        <v>-0.00126281776536052</v>
      </c>
      <c r="AI513" s="16" t="n">
        <v>0.0284860482553787</v>
      </c>
    </row>
    <row r="514" customFormat="false" ht="12.75" hidden="false" customHeight="false" outlineLevel="0" collapsed="false">
      <c r="AG514" s="13" t="n">
        <v>36719</v>
      </c>
      <c r="AH514" s="16" t="n">
        <v>0.00763848926447236</v>
      </c>
      <c r="AI514" s="16" t="n">
        <v>0.000312040770863328</v>
      </c>
    </row>
    <row r="515" customFormat="false" ht="12.75" hidden="false" customHeight="false" outlineLevel="0" collapsed="false">
      <c r="AG515" s="13" t="n">
        <v>36720</v>
      </c>
      <c r="AH515" s="16" t="n">
        <v>0.00387909739545203</v>
      </c>
      <c r="AI515" s="16" t="n">
        <v>-0.00124982482752916</v>
      </c>
    </row>
    <row r="516" customFormat="false" ht="12.75" hidden="false" customHeight="false" outlineLevel="0" collapsed="false">
      <c r="AG516" s="13" t="n">
        <v>36721</v>
      </c>
      <c r="AH516" s="16" t="n">
        <v>0.0036068109939916</v>
      </c>
      <c r="AI516" s="16" t="n">
        <v>0.00163794425076365</v>
      </c>
    </row>
    <row r="517" customFormat="false" ht="12.75" hidden="false" customHeight="false" outlineLevel="0" collapsed="false">
      <c r="AG517" s="13" t="n">
        <v>36724</v>
      </c>
      <c r="AH517" s="16" t="n">
        <v>0.00141749768047818</v>
      </c>
      <c r="AI517" s="16" t="n">
        <v>0.00597380666734791</v>
      </c>
    </row>
    <row r="518" customFormat="false" ht="12.75" hidden="false" customHeight="false" outlineLevel="0" collapsed="false">
      <c r="AG518" s="13" t="n">
        <v>36725</v>
      </c>
      <c r="AH518" s="16" t="n">
        <v>-0.00481700225111966</v>
      </c>
      <c r="AI518" s="16" t="n">
        <v>0.00611177998094271</v>
      </c>
    </row>
    <row r="519" customFormat="false" ht="12.75" hidden="false" customHeight="false" outlineLevel="0" collapsed="false">
      <c r="AG519" s="13" t="n">
        <v>36726</v>
      </c>
      <c r="AH519" s="16" t="n">
        <v>-0.0061428388217226</v>
      </c>
      <c r="AI519" s="16" t="n">
        <v>0.00700490778723984</v>
      </c>
    </row>
    <row r="520" customFormat="false" ht="12.75" hidden="false" customHeight="false" outlineLevel="0" collapsed="false">
      <c r="AG520" s="13" t="n">
        <v>36727</v>
      </c>
      <c r="AH520" s="16" t="n">
        <v>0.00671220463568526</v>
      </c>
      <c r="AI520" s="16" t="n">
        <v>-0.0248000599328429</v>
      </c>
    </row>
    <row r="521" customFormat="false" ht="12.75" hidden="false" customHeight="false" outlineLevel="0" collapsed="false">
      <c r="AG521" s="13" t="n">
        <v>36728</v>
      </c>
      <c r="AH521" s="16" t="n">
        <v>-0.00454725610208548</v>
      </c>
      <c r="AI521" s="16" t="n">
        <v>0.0291086596108574</v>
      </c>
    </row>
    <row r="522" customFormat="false" ht="12.75" hidden="false" customHeight="false" outlineLevel="0" collapsed="false">
      <c r="AG522" s="13" t="n">
        <v>36731</v>
      </c>
      <c r="AH522" s="16" t="n">
        <v>-0.00582332505665126</v>
      </c>
      <c r="AI522" s="16" t="n">
        <v>0.00582332505665126</v>
      </c>
    </row>
    <row r="523" customFormat="false" ht="12.75" hidden="false" customHeight="false" outlineLevel="0" collapsed="false">
      <c r="AG523" s="13" t="n">
        <v>36732</v>
      </c>
      <c r="AH523" s="16" t="n">
        <v>0.00254602252872415</v>
      </c>
      <c r="AI523" s="16" t="n">
        <v>-0.0205254745835187</v>
      </c>
    </row>
    <row r="524" customFormat="false" ht="12.75" hidden="false" customHeight="false" outlineLevel="0" collapsed="false">
      <c r="AG524" s="13" t="n">
        <v>36733</v>
      </c>
      <c r="AH524" s="16" t="n">
        <v>-0.00219075269135628</v>
      </c>
      <c r="AI524" s="16" t="n">
        <v>0.0112360883495952</v>
      </c>
    </row>
    <row r="525" customFormat="false" ht="12.75" hidden="false" customHeight="false" outlineLevel="0" collapsed="false">
      <c r="AG525" s="13" t="n">
        <v>36734</v>
      </c>
      <c r="AH525" s="16" t="n">
        <v>-0.00770563165920536</v>
      </c>
      <c r="AI525" s="16" t="n">
        <v>0.072183437037756</v>
      </c>
    </row>
    <row r="526" customFormat="false" ht="12.75" hidden="false" customHeight="false" outlineLevel="0" collapsed="false">
      <c r="AG526" s="13" t="n">
        <v>36735</v>
      </c>
      <c r="AH526" s="16" t="n">
        <v>-0.00984976002690227</v>
      </c>
      <c r="AI526" s="16" t="n">
        <v>-0.0136892010120588</v>
      </c>
    </row>
    <row r="527" customFormat="false" ht="13.5" hidden="false" customHeight="false" outlineLevel="0" collapsed="false">
      <c r="AG527" s="13" t="n">
        <v>36738</v>
      </c>
      <c r="AH527" s="17" t="n">
        <v>0.00599026376259138</v>
      </c>
      <c r="AI527" s="17" t="n">
        <v>-0.0251091332555257</v>
      </c>
    </row>
  </sheetData>
  <mergeCells count="6">
    <mergeCell ref="AG3:AH3"/>
    <mergeCell ref="AW3:AX3"/>
    <mergeCell ref="BO3:BP3"/>
    <mergeCell ref="CE3:CF3"/>
    <mergeCell ref="CW3:CX3"/>
    <mergeCell ref="DM3:DN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V527"/>
  <sheetViews>
    <sheetView showFormulas="false" showGridLines="true" showRowColHeaders="true" showZeros="true" rightToLeft="false" tabSelected="false" showOutlineSymbols="true" defaultGridColor="true" view="normal" topLeftCell="CO1" colorId="64" zoomScale="100" zoomScaleNormal="100" zoomScalePageLayoutView="100" workbookViewId="0">
      <selection pane="topLeft" activeCell="AF6" activeCellId="0" sqref="AF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" width="8.7"/>
    <col collapsed="false" customWidth="true" hidden="false" outlineLevel="0" max="2" min="2" style="1" width="8.7"/>
    <col collapsed="false" customWidth="true" hidden="false" outlineLevel="0" max="3" min="3" style="21" width="8.7"/>
    <col collapsed="false" customWidth="true" hidden="false" outlineLevel="0" max="5" min="4" style="1" width="8.7"/>
    <col collapsed="false" customWidth="true" hidden="false" outlineLevel="0" max="6" min="6" style="3" width="8.7"/>
    <col collapsed="false" customWidth="true" hidden="false" outlineLevel="0" max="9" min="7" style="1" width="8.7"/>
    <col collapsed="false" customWidth="true" hidden="false" outlineLevel="0" max="11" min="11" style="3" width="8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7" min="26" style="4" width="8.7"/>
    <col collapsed="false" customWidth="true" hidden="false" outlineLevel="0" max="29" min="29" style="5" width="9.14"/>
    <col collapsed="false" customWidth="true" hidden="false" outlineLevel="0" max="30" min="30" style="1" width="11.85"/>
    <col collapsed="false" customWidth="true" hidden="false" outlineLevel="0" max="31" min="31" style="0" width="21.56"/>
    <col collapsed="false" customWidth="true" hidden="false" outlineLevel="0" max="32" min="32" style="6" width="28.41"/>
    <col collapsed="false" customWidth="true" hidden="false" outlineLevel="0" max="67" min="43" style="7" width="9.14"/>
  </cols>
  <sheetData>
    <row r="1" customFormat="false" ht="12.75" hidden="false" customHeight="false" outlineLevel="0" collapsed="false">
      <c r="A1" s="8" t="s">
        <v>17</v>
      </c>
      <c r="B1" s="1" t="s">
        <v>1</v>
      </c>
      <c r="C1" s="21" t="s">
        <v>79</v>
      </c>
      <c r="D1" s="1" t="s">
        <v>3</v>
      </c>
      <c r="F1" s="8" t="s">
        <v>4</v>
      </c>
      <c r="G1" s="1" t="s">
        <v>5</v>
      </c>
      <c r="H1" s="1" t="s">
        <v>80</v>
      </c>
      <c r="I1" s="1" t="s">
        <v>7</v>
      </c>
      <c r="K1" s="8" t="s">
        <v>17</v>
      </c>
      <c r="L1" s="1" t="s">
        <v>8</v>
      </c>
      <c r="M1" s="0" t="s">
        <v>9</v>
      </c>
      <c r="N1" s="0" t="s">
        <v>10</v>
      </c>
      <c r="O1" s="0" t="s">
        <v>11</v>
      </c>
      <c r="P1" s="0" t="s">
        <v>12</v>
      </c>
      <c r="R1" s="8" t="s">
        <v>4</v>
      </c>
      <c r="S1" s="1" t="s">
        <v>8</v>
      </c>
      <c r="T1" s="1" t="s">
        <v>9</v>
      </c>
      <c r="U1" s="1" t="s">
        <v>10</v>
      </c>
      <c r="V1" s="1" t="s">
        <v>11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E1" s="9" t="s">
        <v>18</v>
      </c>
      <c r="AF1" s="11" t="s">
        <v>19</v>
      </c>
      <c r="AG1" s="9" t="s">
        <v>20</v>
      </c>
      <c r="AH1" s="0" t="s">
        <v>21</v>
      </c>
      <c r="AR1" s="12"/>
      <c r="AS1" s="12"/>
      <c r="AT1" s="12"/>
      <c r="AU1" s="12"/>
      <c r="AV1" s="12"/>
      <c r="AW1" s="12"/>
      <c r="AX1" s="9" t="s">
        <v>4</v>
      </c>
      <c r="AY1" s="0"/>
      <c r="AZ1" s="0"/>
      <c r="BA1" s="0"/>
      <c r="BB1" s="0"/>
      <c r="BC1" s="0"/>
      <c r="BD1" s="0"/>
      <c r="BE1" s="0"/>
      <c r="BF1" s="0"/>
      <c r="BG1" s="12"/>
      <c r="BH1" s="12"/>
      <c r="BI1" s="12"/>
      <c r="BJ1" s="12"/>
      <c r="BK1" s="12"/>
      <c r="BL1" s="12"/>
      <c r="BM1" s="12"/>
      <c r="BN1" s="12"/>
      <c r="BO1" s="12" t="s">
        <v>22</v>
      </c>
      <c r="BP1" s="0" t="s">
        <v>21</v>
      </c>
      <c r="CF1" s="9" t="s">
        <v>4</v>
      </c>
      <c r="CW1" s="9" t="s">
        <v>23</v>
      </c>
      <c r="CX1" s="0" t="s">
        <v>21</v>
      </c>
      <c r="DN1" s="9" t="s">
        <v>4</v>
      </c>
    </row>
    <row r="2" customFormat="false" ht="13.5" hidden="false" customHeight="false" outlineLevel="0" collapsed="false">
      <c r="A2" s="3" t="n">
        <v>36010</v>
      </c>
      <c r="B2" s="1" t="n">
        <v>4.97000026702881</v>
      </c>
      <c r="C2" s="21" t="n">
        <v>1112.43994140625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1" t="n">
        <f aca="false">VLOOKUP($F2,$A$2:$D$505,3,FALSE())</f>
        <v>1081.43005371094</v>
      </c>
      <c r="I2" s="1" t="n">
        <f aca="false">VLOOKUP($F2,$A$2:$D$505,4,FALSE())</f>
        <v>24.625</v>
      </c>
      <c r="K2" s="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0.535524448354733</v>
      </c>
      <c r="AE2" s="11" t="n">
        <f aca="false">$AD$10+AD2*$AE$12</f>
        <v>0.117293230077999</v>
      </c>
      <c r="AF2" s="11" t="n">
        <f aca="false">(1+$AD$10/250+AD2*$AD$12)^250-1</f>
        <v>0.12441817407981</v>
      </c>
      <c r="AX2" s="0"/>
      <c r="AY2" s="0"/>
      <c r="AZ2" s="0"/>
      <c r="BA2" s="0"/>
      <c r="BB2" s="0"/>
      <c r="BC2" s="0"/>
      <c r="BD2" s="0"/>
      <c r="BE2" s="0"/>
      <c r="BF2" s="0"/>
    </row>
    <row r="3" customFormat="false" ht="12.75" hidden="false" customHeight="false" outlineLevel="0" collapsed="false">
      <c r="A3" s="3" t="n">
        <v>36011</v>
      </c>
      <c r="B3" s="1" t="n">
        <v>4.9539999961853</v>
      </c>
      <c r="C3" s="21" t="n">
        <v>1072.11999511719</v>
      </c>
      <c r="D3" s="1" t="n">
        <v>25</v>
      </c>
      <c r="F3" s="3" t="n">
        <v>36019</v>
      </c>
      <c r="G3" s="1" t="n">
        <f aca="false">VLOOKUP(F3,$A$2:$D$505,2,FALSE())</f>
        <v>4.875</v>
      </c>
      <c r="H3" s="1" t="n">
        <f aca="false">VLOOKUP($F3,$A$2:$D$505,3,FALSE())</f>
        <v>1084.21997070313</v>
      </c>
      <c r="I3" s="1" t="n">
        <f aca="false">VLOOKUP($F3,$A$2:$D$505,4,FALSE())</f>
        <v>23.875</v>
      </c>
      <c r="K3" s="3" t="n">
        <v>36011</v>
      </c>
      <c r="L3" s="1" t="n">
        <f aca="false">B2/100/250</f>
        <v>0.000198800010681152</v>
      </c>
      <c r="M3" s="1" t="n">
        <f aca="false">(C3-C2)/C2</f>
        <v>-0.0362446050238843</v>
      </c>
      <c r="N3" s="1" t="n">
        <f aca="false">(D3-D2)/D2</f>
        <v>-0.0407673860911271</v>
      </c>
      <c r="O3" s="1" t="n">
        <f aca="false">M3-L3</f>
        <v>-0.0364434050345654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0.00257984044609623</v>
      </c>
      <c r="U3" s="1" t="n">
        <f aca="false">(I3-I2)/I2</f>
        <v>-0.0304568527918782</v>
      </c>
      <c r="V3" s="1" t="n">
        <f aca="false">T3-S3</f>
        <v>0.00162791740585294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0.590782371237018</v>
      </c>
      <c r="AE3" s="11" t="n">
        <f aca="false">$AD$10+AD3*$AE$12</f>
        <v>0.122802593841224</v>
      </c>
      <c r="AF3" s="11" t="n">
        <f aca="false">(1+$AD$10/250+AD3*$AD$12)^250-1</f>
        <v>0.130627109288029</v>
      </c>
      <c r="AH3" s="15" t="s">
        <v>26</v>
      </c>
      <c r="AI3" s="15"/>
      <c r="AX3" s="15" t="s">
        <v>26</v>
      </c>
      <c r="AY3" s="15"/>
      <c r="AZ3" s="0"/>
      <c r="BA3" s="0"/>
      <c r="BB3" s="0"/>
      <c r="BC3" s="0"/>
      <c r="BD3" s="0"/>
      <c r="BE3" s="0"/>
      <c r="BF3" s="0"/>
      <c r="BP3" s="15" t="s">
        <v>26</v>
      </c>
      <c r="BQ3" s="15"/>
      <c r="CF3" s="15" t="s">
        <v>26</v>
      </c>
      <c r="CG3" s="15"/>
      <c r="CX3" s="15" t="s">
        <v>26</v>
      </c>
      <c r="CY3" s="15"/>
      <c r="DN3" s="15" t="s">
        <v>26</v>
      </c>
      <c r="DO3" s="15"/>
    </row>
    <row r="4" customFormat="false" ht="12.75" hidden="false" customHeight="false" outlineLevel="0" collapsed="false">
      <c r="A4" s="3" t="n">
        <v>36012</v>
      </c>
      <c r="B4" s="1" t="n">
        <v>4.94999980926514</v>
      </c>
      <c r="C4" s="21" t="n">
        <v>1081.43005371094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1" t="n">
        <f aca="false">VLOOKUP($F4,$A$2:$D$505,3,FALSE())</f>
        <v>1098.06005859375</v>
      </c>
      <c r="I4" s="1" t="n">
        <f aca="false">VLOOKUP($F4,$A$2:$D$505,4,FALSE())</f>
        <v>24.5314998626709</v>
      </c>
      <c r="K4" s="3" t="n">
        <v>36012</v>
      </c>
      <c r="L4" s="1" t="n">
        <f aca="false">B3/100/250</f>
        <v>0.000198159999847412</v>
      </c>
      <c r="M4" s="1" t="n">
        <f aca="false">(C4-C3)/C3</f>
        <v>0.0086837841250525</v>
      </c>
      <c r="N4" s="1" t="n">
        <f aca="false">(D4-D3)/D3</f>
        <v>-0.015</v>
      </c>
      <c r="O4" s="1" t="n">
        <f aca="false">M4-L4</f>
        <v>0.00848562412520509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0.0127650184137907</v>
      </c>
      <c r="U4" s="1" t="n">
        <f aca="false">(I4-I3)/I3</f>
        <v>0.0274973764469486</v>
      </c>
      <c r="V4" s="1" t="n">
        <f aca="false">T4-S4</f>
        <v>0.0118275184137907</v>
      </c>
      <c r="W4" s="1" t="n">
        <f aca="false">U4-S4</f>
        <v>0.0265598764469486</v>
      </c>
      <c r="Y4" s="5" t="s">
        <v>27</v>
      </c>
      <c r="Z4" s="4" t="n">
        <f aca="false">STDEV(M3:M505)*250^0.5</f>
        <v>0.216754026760402</v>
      </c>
      <c r="AC4" s="5" t="s">
        <v>23</v>
      </c>
      <c r="AD4" s="1" t="n">
        <f aca="false">LINEST($P360:$P505,$O360:$O505,FALSE(),TRUE())</f>
        <v>0.429245673859306</v>
      </c>
      <c r="AE4" s="11" t="n">
        <f aca="false">$AD$10+AD4*$AE$12</f>
        <v>0.106696949970759</v>
      </c>
      <c r="AF4" s="11" t="n">
        <f aca="false">(1+$AD$10/250+AD4*$AD$12)^250-1</f>
        <v>0.112571706173625</v>
      </c>
      <c r="AH4" s="16" t="s">
        <v>28</v>
      </c>
      <c r="AI4" s="16" t="n">
        <v>0.239542416023886</v>
      </c>
      <c r="AX4" s="16" t="s">
        <v>28</v>
      </c>
      <c r="AY4" s="16" t="n">
        <v>0.334521576492852</v>
      </c>
      <c r="AZ4" s="0"/>
      <c r="BA4" s="0"/>
      <c r="BB4" s="0"/>
      <c r="BC4" s="0"/>
      <c r="BD4" s="0"/>
      <c r="BE4" s="0"/>
      <c r="BF4" s="0"/>
      <c r="BP4" s="16" t="s">
        <v>28</v>
      </c>
      <c r="BQ4" s="16" t="n">
        <v>0.333274946090674</v>
      </c>
      <c r="CF4" s="16" t="s">
        <v>28</v>
      </c>
      <c r="CG4" s="16" t="n">
        <v>0.379675270118961</v>
      </c>
      <c r="CX4" s="16" t="s">
        <v>28</v>
      </c>
      <c r="CY4" s="16" t="n">
        <v>0.122380100530886</v>
      </c>
      <c r="DN4" s="16" t="s">
        <v>28</v>
      </c>
      <c r="DO4" s="16" t="n">
        <v>0.243821184103826</v>
      </c>
    </row>
    <row r="5" customFormat="false" ht="12.75" hidden="false" customHeight="false" outlineLevel="0" collapsed="false">
      <c r="A5" s="3" t="n">
        <v>36013</v>
      </c>
      <c r="B5" s="1" t="n">
        <v>4.88500022888184</v>
      </c>
      <c r="C5" s="21" t="n">
        <v>1089.64001464844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1" t="n">
        <f aca="false">VLOOKUP($F5,$A$2:$D$505,3,FALSE())</f>
        <v>1084.18994140625</v>
      </c>
      <c r="I5" s="1" t="n">
        <f aca="false">VLOOKUP($F5,$A$2:$D$505,4,FALSE())</f>
        <v>23.6564998626709</v>
      </c>
      <c r="K5" s="3" t="n">
        <v>36013</v>
      </c>
      <c r="L5" s="1" t="n">
        <f aca="false">B4/100/250</f>
        <v>0.000197999992370605</v>
      </c>
      <c r="M5" s="1" t="n">
        <f aca="false">(C5-C4)/C4</f>
        <v>0.00759176324842041</v>
      </c>
      <c r="N5" s="1" t="n">
        <f aca="false">(D5-D4)/D4</f>
        <v>-0.0152284263959391</v>
      </c>
      <c r="O5" s="1" t="n">
        <f aca="false">M5-L5</f>
        <v>0.0073937632560498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-0.012631474097385</v>
      </c>
      <c r="U5" s="1" t="n">
        <f aca="false">(I5-I4)/I4</f>
        <v>-0.0356684265087057</v>
      </c>
      <c r="V5" s="1" t="n">
        <f aca="false">T5-S5</f>
        <v>-0.0135776279582108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E5" s="6"/>
      <c r="AH5" s="16" t="s">
        <v>30</v>
      </c>
      <c r="AI5" s="16" t="n">
        <v>0.0573805690745606</v>
      </c>
      <c r="AX5" s="16" t="s">
        <v>30</v>
      </c>
      <c r="AY5" s="16" t="n">
        <v>0.111904685139263</v>
      </c>
      <c r="AZ5" s="0"/>
      <c r="BA5" s="0"/>
      <c r="BB5" s="0"/>
      <c r="BC5" s="0"/>
      <c r="BD5" s="0"/>
      <c r="BE5" s="0"/>
      <c r="BF5" s="0"/>
      <c r="BP5" s="16" t="s">
        <v>30</v>
      </c>
      <c r="BQ5" s="16" t="n">
        <v>0.111072189691742</v>
      </c>
      <c r="CF5" s="16" t="s">
        <v>30</v>
      </c>
      <c r="CG5" s="16" t="n">
        <v>0.144153310739906</v>
      </c>
      <c r="CX5" s="16" t="s">
        <v>30</v>
      </c>
      <c r="CY5" s="16" t="n">
        <v>0.0149768890059497</v>
      </c>
      <c r="DN5" s="16" t="s">
        <v>30</v>
      </c>
      <c r="DO5" s="16" t="n">
        <v>0.0594487698177918</v>
      </c>
    </row>
    <row r="6" customFormat="false" ht="12.75" hidden="false" customHeight="false" outlineLevel="0" collapsed="false">
      <c r="A6" s="3" t="n">
        <v>36014</v>
      </c>
      <c r="B6" s="1" t="n">
        <v>4.88000011444092</v>
      </c>
      <c r="C6" s="21" t="n">
        <v>1089.44995117188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1" t="n">
        <f aca="false">VLOOKUP($F6,$A$2:$D$505,3,FALSE())</f>
        <v>990.47998046875</v>
      </c>
      <c r="I6" s="1" t="n">
        <f aca="false">VLOOKUP($F6,$A$2:$D$505,4,FALSE())</f>
        <v>22.25</v>
      </c>
      <c r="K6" s="3" t="n">
        <v>36014</v>
      </c>
      <c r="L6" s="1" t="n">
        <f aca="false">B5/100/250</f>
        <v>0.000195400009155273</v>
      </c>
      <c r="M6" s="1" t="n">
        <f aca="false">(C6-C5)/C5</f>
        <v>-0.000174427768811172</v>
      </c>
      <c r="N6" s="1" t="n">
        <f aca="false">(D6-D5)/D5</f>
        <v>0.0257731958762887</v>
      </c>
      <c r="O6" s="1" t="n">
        <f aca="false">M6-L6</f>
        <v>-0.000369827777966446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-0.0864331583965383</v>
      </c>
      <c r="U6" s="1" t="n">
        <f aca="false">(I6-I5)/I5</f>
        <v>-0.0594551125836796</v>
      </c>
      <c r="V6" s="1" t="n">
        <f aca="false">T6-S6</f>
        <v>-0.0873810429928495</v>
      </c>
      <c r="W6" s="1" t="n">
        <f aca="false">U6-S6</f>
        <v>-0.0604029971799907</v>
      </c>
      <c r="Y6" s="0" t="s">
        <v>71</v>
      </c>
      <c r="AC6" s="5" t="s">
        <v>20</v>
      </c>
      <c r="AD6" s="1" t="n">
        <f aca="false">LINEST(W3:W105,V3:V105,FALSE(),FALSE())</f>
        <v>0.765605810474886</v>
      </c>
      <c r="AE6" s="11" t="n">
        <f aca="false">$AD$10+AD6*$AE$13</f>
        <v>0.155391885082867</v>
      </c>
      <c r="AF6" s="11" t="n">
        <f aca="false">(1+$AD$10/52+AD6*$AD$13)^52-1</f>
        <v>0.167844996806463</v>
      </c>
      <c r="AG6" s="6"/>
      <c r="AH6" s="16" t="s">
        <v>32</v>
      </c>
      <c r="AI6" s="16" t="n">
        <v>0.0553885372020507</v>
      </c>
      <c r="AX6" s="16" t="s">
        <v>32</v>
      </c>
      <c r="AY6" s="16" t="n">
        <v>0.102100763570636</v>
      </c>
      <c r="AZ6" s="0"/>
      <c r="BA6" s="0"/>
      <c r="BB6" s="0"/>
      <c r="BC6" s="0"/>
      <c r="BD6" s="0"/>
      <c r="BE6" s="0"/>
      <c r="BF6" s="0"/>
      <c r="BP6" s="16" t="s">
        <v>32</v>
      </c>
      <c r="BQ6" s="16" t="n">
        <v>0.108263200927697</v>
      </c>
      <c r="CF6" s="16" t="s">
        <v>32</v>
      </c>
      <c r="CG6" s="16" t="n">
        <v>0.130264421851017</v>
      </c>
      <c r="CX6" s="16" t="s">
        <v>32</v>
      </c>
      <c r="CY6" s="16" t="n">
        <v>0.00808033728181174</v>
      </c>
      <c r="DN6" s="16" t="s">
        <v>32</v>
      </c>
      <c r="DO6" s="16" t="n">
        <v>0.0249660111971021</v>
      </c>
    </row>
    <row r="7" customFormat="false" ht="12.75" hidden="false" customHeight="false" outlineLevel="0" collapsed="false">
      <c r="A7" s="3" t="n">
        <v>36017</v>
      </c>
      <c r="B7" s="1" t="n">
        <v>4.84999990463257</v>
      </c>
      <c r="C7" s="21" t="n">
        <v>1083.14001464844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1" t="n">
        <f aca="false">VLOOKUP($F7,$A$2:$D$505,3,FALSE())</f>
        <v>1006.20001220703</v>
      </c>
      <c r="I7" s="1" t="n">
        <f aca="false">VLOOKUP($F7,$A$2:$D$505,4,FALSE())</f>
        <v>22.375</v>
      </c>
      <c r="K7" s="3" t="n">
        <v>36017</v>
      </c>
      <c r="L7" s="1" t="n">
        <f aca="false">B6/100/250</f>
        <v>0.000195200004577637</v>
      </c>
      <c r="M7" s="1" t="n">
        <f aca="false">(C7-C6)/C6</f>
        <v>-0.00579185534558074</v>
      </c>
      <c r="N7" s="1" t="n">
        <f aca="false">(D7-D6)/D6</f>
        <v>-0.0100502512562814</v>
      </c>
      <c r="O7" s="1" t="n">
        <f aca="false">M7-L7</f>
        <v>-0.00598705535015838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0.0158711251597853</v>
      </c>
      <c r="U7" s="1" t="n">
        <f aca="false">(I7-I6)/I6</f>
        <v>0.00561797752808989</v>
      </c>
      <c r="V7" s="1" t="n">
        <f aca="false">T7-S7</f>
        <v>0.014954971325369</v>
      </c>
      <c r="W7" s="1" t="n">
        <f aca="false">U7-S7</f>
        <v>0.00470182369367357</v>
      </c>
      <c r="Y7" s="5" t="s">
        <v>27</v>
      </c>
      <c r="Z7" s="4" t="n">
        <f aca="false">STDEV(M3:M359)*250^0.5</f>
        <v>0.208590181450256</v>
      </c>
      <c r="AC7" s="5" t="s">
        <v>22</v>
      </c>
      <c r="AD7" s="1" t="n">
        <f aca="false">LINEST(W3:W75,V3:V75,FALSE(),FALSE())</f>
        <v>0.710222905061645</v>
      </c>
      <c r="AE7" s="11" t="n">
        <f aca="false">$AD$10+AD7*$AE$13</f>
        <v>0.148773483879145</v>
      </c>
      <c r="AF7" s="11" t="n">
        <f aca="false">(1+$AD$10/52+AD7*$AD$13)^52-1</f>
        <v>0.160163642566144</v>
      </c>
      <c r="AG7" s="6"/>
      <c r="AH7" s="16" t="s">
        <v>33</v>
      </c>
      <c r="AI7" s="16" t="n">
        <v>0.0282880008943111</v>
      </c>
      <c r="AX7" s="16" t="s">
        <v>33</v>
      </c>
      <c r="AY7" s="16" t="n">
        <v>0.0503371595889272</v>
      </c>
      <c r="AZ7" s="0"/>
      <c r="BA7" s="0"/>
      <c r="BB7" s="0"/>
      <c r="BC7" s="0"/>
      <c r="BD7" s="0"/>
      <c r="BE7" s="0"/>
      <c r="BF7" s="0"/>
      <c r="BP7" s="16" t="s">
        <v>33</v>
      </c>
      <c r="BQ7" s="16" t="n">
        <v>0.021627473504091</v>
      </c>
      <c r="CF7" s="16" t="s">
        <v>33</v>
      </c>
      <c r="CG7" s="16" t="n">
        <v>0.0439733056115454</v>
      </c>
      <c r="CX7" s="16" t="s">
        <v>33</v>
      </c>
      <c r="CY7" s="16" t="n">
        <v>0.0402263592455724</v>
      </c>
      <c r="DN7" s="16" t="s">
        <v>33</v>
      </c>
      <c r="DO7" s="16" t="n">
        <v>0.06395142651674</v>
      </c>
    </row>
    <row r="8" customFormat="false" ht="13.5" hidden="false" customHeight="false" outlineLevel="0" collapsed="false">
      <c r="A8" s="3" t="n">
        <v>36018</v>
      </c>
      <c r="B8" s="1" t="n">
        <v>4.88899993896484</v>
      </c>
      <c r="C8" s="21" t="n">
        <v>1068.97998046875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1" t="n">
        <f aca="false">VLOOKUP($F8,$A$2:$D$505,3,FALSE())</f>
        <v>1045.47998046875</v>
      </c>
      <c r="I8" s="1" t="n">
        <f aca="false">VLOOKUP($F8,$A$2:$D$505,4,FALSE())</f>
        <v>25.8439998626709</v>
      </c>
      <c r="K8" s="3" t="n">
        <v>36018</v>
      </c>
      <c r="L8" s="1" t="n">
        <f aca="false">B7/100/250</f>
        <v>0.000193999996185303</v>
      </c>
      <c r="M8" s="1" t="n">
        <f aca="false">(C8-C7)/C7</f>
        <v>-0.0130731336560246</v>
      </c>
      <c r="N8" s="1" t="n">
        <f aca="false">(D8-D7)/D7</f>
        <v>-0.0304568527918782</v>
      </c>
      <c r="O8" s="1" t="n">
        <f aca="false">M8-L8</f>
        <v>-0.0132671336522099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0.0390379326030426</v>
      </c>
      <c r="U8" s="1" t="n">
        <f aca="false">(I8-I7)/I7</f>
        <v>0.155039100007638</v>
      </c>
      <c r="V8" s="1" t="n">
        <f aca="false">T8-S8</f>
        <v>0.0381263941855199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0.91243740161232</v>
      </c>
      <c r="AE8" s="11" t="n">
        <f aca="false">$AD$10+AD8*$AE$13</f>
        <v>0.172938642015847</v>
      </c>
      <c r="AF8" s="11" t="n">
        <f aca="false">(1+$AD$10/52+AD8*$AD$13)^52-1</f>
        <v>0.188452099022318</v>
      </c>
      <c r="AG8" s="6"/>
      <c r="AH8" s="17" t="s">
        <v>34</v>
      </c>
      <c r="AI8" s="17" t="n">
        <v>503</v>
      </c>
      <c r="AX8" s="17" t="s">
        <v>34</v>
      </c>
      <c r="AY8" s="17" t="n">
        <v>103</v>
      </c>
      <c r="AZ8" s="0"/>
      <c r="BA8" s="0"/>
      <c r="BB8" s="0"/>
      <c r="BC8" s="0"/>
      <c r="BD8" s="0"/>
      <c r="BE8" s="0"/>
      <c r="BF8" s="0"/>
      <c r="BP8" s="17" t="s">
        <v>34</v>
      </c>
      <c r="BQ8" s="17" t="n">
        <v>357</v>
      </c>
      <c r="CF8" s="17" t="s">
        <v>34</v>
      </c>
      <c r="CG8" s="17" t="n">
        <v>73</v>
      </c>
      <c r="CX8" s="17" t="s">
        <v>34</v>
      </c>
      <c r="CY8" s="17" t="n">
        <v>146</v>
      </c>
      <c r="DN8" s="17" t="s">
        <v>34</v>
      </c>
      <c r="DO8" s="17" t="n">
        <v>30</v>
      </c>
    </row>
    <row r="9" customFormat="false" ht="12.75" hidden="false" customHeight="false" outlineLevel="0" collapsed="false">
      <c r="A9" s="3" t="n">
        <v>36019</v>
      </c>
      <c r="B9" s="1" t="n">
        <v>4.875</v>
      </c>
      <c r="C9" s="21" t="n">
        <v>1084.21997070313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1" t="n">
        <f aca="false">VLOOKUP($F9,$A$2:$D$505,3,FALSE())</f>
        <v>1066.08996582031</v>
      </c>
      <c r="I9" s="1" t="n">
        <f aca="false">VLOOKUP($F9,$A$2:$D$505,4,FALSE())</f>
        <v>26.875</v>
      </c>
      <c r="K9" s="3" t="n">
        <v>36019</v>
      </c>
      <c r="L9" s="1" t="n">
        <f aca="false">B8/100/250</f>
        <v>0.000195559997558594</v>
      </c>
      <c r="M9" s="1" t="n">
        <f aca="false">(C9-C8)/C8</f>
        <v>0.0142565721648896</v>
      </c>
      <c r="N9" s="1" t="n">
        <f aca="false">(D9-D8)/D8</f>
        <v>0</v>
      </c>
      <c r="O9" s="1" t="n">
        <f aca="false">M9-L9</f>
        <v>0.014061012167331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0.0197134194213091</v>
      </c>
      <c r="U9" s="1" t="n">
        <f aca="false">(I9-I8)/I8</f>
        <v>0.0398932109119177</v>
      </c>
      <c r="V9" s="1" t="n">
        <f aca="false">T9-S9</f>
        <v>0.0188270732278488</v>
      </c>
      <c r="W9" s="1" t="n">
        <f aca="false">U9-S9</f>
        <v>0.0390068647184574</v>
      </c>
      <c r="Y9" s="0" t="s">
        <v>35</v>
      </c>
      <c r="AX9" s="0"/>
      <c r="AY9" s="0"/>
      <c r="AZ9" s="0"/>
      <c r="BA9" s="0"/>
      <c r="BB9" s="0"/>
      <c r="BC9" s="0"/>
      <c r="BD9" s="0"/>
      <c r="BE9" s="0"/>
      <c r="BF9" s="0"/>
    </row>
    <row r="10" customFormat="false" ht="13.5" hidden="false" customHeight="false" outlineLevel="0" collapsed="false">
      <c r="A10" s="3" t="n">
        <v>36020</v>
      </c>
      <c r="B10" s="1" t="n">
        <v>4.92500019073486</v>
      </c>
      <c r="C10" s="21" t="n">
        <v>1074.91003417969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1" t="n">
        <f aca="false">VLOOKUP($F10,$A$2:$D$505,3,FALSE())</f>
        <v>1017.04998779297</v>
      </c>
      <c r="I10" s="1" t="n">
        <f aca="false">VLOOKUP($F10,$A$2:$D$505,4,FALSE())</f>
        <v>26.75</v>
      </c>
      <c r="K10" s="3" t="n">
        <v>36020</v>
      </c>
      <c r="L10" s="1" t="n">
        <f aca="false">B9/100/250</f>
        <v>0.000195</v>
      </c>
      <c r="M10" s="1" t="n">
        <f aca="false">(C10-C9)/C9</f>
        <v>-0.00858675985962511</v>
      </c>
      <c r="N10" s="1" t="n">
        <f aca="false">(D10-D9)/D9</f>
        <v>-0.0039162361184964</v>
      </c>
      <c r="O10" s="1" t="n">
        <f aca="false">M10-L10</f>
        <v>-0.00878175985962511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-0.0459998495432883</v>
      </c>
      <c r="U10" s="1" t="n">
        <f aca="false">(I10-I9)/I9</f>
        <v>-0.00465116279069767</v>
      </c>
      <c r="V10" s="1" t="n">
        <f aca="false">T10-S10</f>
        <v>-0.0468794649051622</v>
      </c>
      <c r="W10" s="1" t="n">
        <f aca="false">U10-S10</f>
        <v>-0.00553077815257159</v>
      </c>
      <c r="Y10" s="5" t="s">
        <v>27</v>
      </c>
      <c r="Z10" s="4" t="n">
        <f aca="false">STDEV(M360:M505)*250^0.5</f>
        <v>0.235955187528672</v>
      </c>
      <c r="AC10" s="5" t="s">
        <v>81</v>
      </c>
      <c r="AD10" s="6" t="n">
        <v>0.0639</v>
      </c>
      <c r="AH10" s="0" t="s">
        <v>37</v>
      </c>
      <c r="AX10" s="0" t="s">
        <v>37</v>
      </c>
      <c r="AY10" s="0"/>
      <c r="AZ10" s="0"/>
      <c r="BA10" s="0"/>
      <c r="BB10" s="0"/>
      <c r="BC10" s="0"/>
      <c r="BD10" s="0"/>
      <c r="BE10" s="0"/>
      <c r="BF10" s="0"/>
      <c r="BP10" s="0" t="s">
        <v>37</v>
      </c>
      <c r="CF10" s="0" t="s">
        <v>37</v>
      </c>
      <c r="CX10" s="0" t="s">
        <v>37</v>
      </c>
      <c r="DN10" s="0" t="s">
        <v>37</v>
      </c>
    </row>
    <row r="11" customFormat="false" ht="12.75" hidden="false" customHeight="false" outlineLevel="0" collapsed="false">
      <c r="A11" s="3" t="n">
        <v>36021</v>
      </c>
      <c r="B11" s="1" t="n">
        <v>4.90899991989136</v>
      </c>
      <c r="C11" s="21" t="n">
        <v>1062.75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1" t="n">
        <f aca="false">VLOOKUP($F11,$A$2:$D$505,3,FALSE())</f>
        <v>970.679992675781</v>
      </c>
      <c r="I11" s="1" t="n">
        <f aca="false">VLOOKUP($F11,$A$2:$D$505,4,FALSE())</f>
        <v>26</v>
      </c>
      <c r="K11" s="3" t="n">
        <v>36021</v>
      </c>
      <c r="L11" s="1" t="n">
        <f aca="false">B10/100/250</f>
        <v>0.000197000007629395</v>
      </c>
      <c r="M11" s="1" t="n">
        <f aca="false">(C11-C10)/C10</f>
        <v>-0.0113126064442848</v>
      </c>
      <c r="N11" s="1" t="n">
        <f aca="false">(D11-D10)/D10</f>
        <v>-0.0170931129246801</v>
      </c>
      <c r="O11" s="1" t="n">
        <f aca="false">M11-L11</f>
        <v>-0.0115096064519142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-0.0455926411422627</v>
      </c>
      <c r="U11" s="1" t="n">
        <f aca="false">(I11-I10)/I10</f>
        <v>-0.0280373831775701</v>
      </c>
      <c r="V11" s="1" t="n">
        <f aca="false">T11-S11</f>
        <v>-0.0464107181012858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D11" s="6" t="s">
        <v>38</v>
      </c>
      <c r="AE11" s="0" t="s">
        <v>39</v>
      </c>
      <c r="AH11" s="15"/>
      <c r="AI11" s="15" t="s">
        <v>40</v>
      </c>
      <c r="AJ11" s="15" t="s">
        <v>41</v>
      </c>
      <c r="AK11" s="15" t="s">
        <v>42</v>
      </c>
      <c r="AL11" s="15" t="s">
        <v>43</v>
      </c>
      <c r="AM11" s="15" t="s">
        <v>44</v>
      </c>
      <c r="AX11" s="15"/>
      <c r="AY11" s="15" t="s">
        <v>40</v>
      </c>
      <c r="AZ11" s="15" t="s">
        <v>41</v>
      </c>
      <c r="BA11" s="15" t="s">
        <v>42</v>
      </c>
      <c r="BB11" s="15" t="s">
        <v>43</v>
      </c>
      <c r="BC11" s="15" t="s">
        <v>44</v>
      </c>
      <c r="BD11" s="0"/>
      <c r="BE11" s="0"/>
      <c r="BF11" s="0"/>
      <c r="BP11" s="15"/>
      <c r="BQ11" s="15" t="s">
        <v>40</v>
      </c>
      <c r="BR11" s="15" t="s">
        <v>41</v>
      </c>
      <c r="BS11" s="15" t="s">
        <v>42</v>
      </c>
      <c r="BT11" s="15" t="s">
        <v>43</v>
      </c>
      <c r="BU11" s="15" t="s">
        <v>44</v>
      </c>
      <c r="CF11" s="15"/>
      <c r="CG11" s="15" t="s">
        <v>40</v>
      </c>
      <c r="CH11" s="15" t="s">
        <v>41</v>
      </c>
      <c r="CI11" s="15" t="s">
        <v>42</v>
      </c>
      <c r="CJ11" s="15" t="s">
        <v>43</v>
      </c>
      <c r="CK11" s="15" t="s">
        <v>44</v>
      </c>
      <c r="CX11" s="15"/>
      <c r="CY11" s="15" t="s">
        <v>40</v>
      </c>
      <c r="CZ11" s="15" t="s">
        <v>41</v>
      </c>
      <c r="DA11" s="15" t="s">
        <v>42</v>
      </c>
      <c r="DB11" s="15" t="s">
        <v>43</v>
      </c>
      <c r="DC11" s="15" t="s">
        <v>44</v>
      </c>
      <c r="DN11" s="15"/>
      <c r="DO11" s="15" t="s">
        <v>40</v>
      </c>
      <c r="DP11" s="15" t="s">
        <v>41</v>
      </c>
      <c r="DQ11" s="15" t="s">
        <v>42</v>
      </c>
      <c r="DR11" s="15" t="s">
        <v>43</v>
      </c>
      <c r="DS11" s="15" t="s">
        <v>44</v>
      </c>
    </row>
    <row r="12" customFormat="false" ht="12.75" hidden="false" customHeight="false" outlineLevel="0" collapsed="false">
      <c r="A12" s="3" t="n">
        <v>36024</v>
      </c>
      <c r="B12" s="1" t="n">
        <v>4.92000007629395</v>
      </c>
      <c r="C12" s="21" t="n">
        <v>1083.67004394531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1" t="n">
        <f aca="false">VLOOKUP($F12,$A$2:$D$505,3,FALSE())</f>
        <v>1005.53002929688</v>
      </c>
      <c r="I12" s="1" t="n">
        <f aca="false">VLOOKUP($F12,$A$2:$D$505,4,FALSE())</f>
        <v>25.6564998626709</v>
      </c>
      <c r="K12" s="3" t="n">
        <v>36024</v>
      </c>
      <c r="L12" s="1" t="n">
        <f aca="false">B11/100/250</f>
        <v>0.000196359996795654</v>
      </c>
      <c r="M12" s="1" t="n">
        <f aca="false">(C12-C11)/C11</f>
        <v>0.0196848214023171</v>
      </c>
      <c r="N12" s="1" t="n">
        <f aca="false">(D12-D11)/D11</f>
        <v>0.017390368456509</v>
      </c>
      <c r="O12" s="1" t="n">
        <f aca="false">M12-L12</f>
        <v>0.0194884614055215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0.035902704170327</v>
      </c>
      <c r="U12" s="1" t="n">
        <f aca="false">(I12-I11)/I11</f>
        <v>-0.013211543743427</v>
      </c>
      <c r="V12" s="1" t="n">
        <f aca="false">T12-S12</f>
        <v>0.0351259733944939</v>
      </c>
      <c r="W12" s="1" t="n">
        <f aca="false">U12-S12</f>
        <v>-0.0139882745192601</v>
      </c>
      <c r="Y12" s="0" t="s">
        <v>45</v>
      </c>
      <c r="AC12" s="5" t="s">
        <v>82</v>
      </c>
      <c r="AD12" s="6" t="n">
        <f aca="false">O507</f>
        <v>0.000398810775060127</v>
      </c>
      <c r="AE12" s="6" t="n">
        <f aca="false">AD12*250</f>
        <v>0.0997026937650317</v>
      </c>
      <c r="AH12" s="16" t="s">
        <v>47</v>
      </c>
      <c r="AI12" s="16" t="n">
        <v>1</v>
      </c>
      <c r="AJ12" s="16" t="n">
        <v>0.0244532559939957</v>
      </c>
      <c r="AK12" s="16" t="n">
        <v>0.0244532559939957</v>
      </c>
      <c r="AL12" s="16" t="n">
        <v>30.5585103917807</v>
      </c>
      <c r="AM12" s="16" t="n">
        <v>5.2199006678787E-008</v>
      </c>
      <c r="AX12" s="16" t="s">
        <v>47</v>
      </c>
      <c r="AY12" s="16" t="n">
        <v>1</v>
      </c>
      <c r="AZ12" s="16" t="n">
        <v>0.032566139114415</v>
      </c>
      <c r="BA12" s="16" t="n">
        <v>0.032566139114415</v>
      </c>
      <c r="BB12" s="16" t="n">
        <v>12.8525369892248</v>
      </c>
      <c r="BC12" s="16" t="n">
        <v>0.000520990712200442</v>
      </c>
      <c r="BD12" s="0"/>
      <c r="BE12" s="0"/>
      <c r="BF12" s="0"/>
      <c r="BP12" s="16" t="s">
        <v>47</v>
      </c>
      <c r="BQ12" s="16" t="n">
        <v>1</v>
      </c>
      <c r="BR12" s="16" t="n">
        <v>0.020806566340783</v>
      </c>
      <c r="BS12" s="16" t="n">
        <v>0.020806566340783</v>
      </c>
      <c r="BT12" s="16" t="n">
        <v>44.4824642358169</v>
      </c>
      <c r="BU12" s="16" t="n">
        <v>9.85465004308253E-011</v>
      </c>
      <c r="CF12" s="16" t="s">
        <v>47</v>
      </c>
      <c r="CG12" s="16" t="n">
        <v>1</v>
      </c>
      <c r="CH12" s="16" t="n">
        <v>0.0234498123031635</v>
      </c>
      <c r="CI12" s="16" t="n">
        <v>0.0234498123031635</v>
      </c>
      <c r="CJ12" s="16" t="n">
        <v>12.1272168292737</v>
      </c>
      <c r="CK12" s="16" t="n">
        <v>0.000854652734974141</v>
      </c>
      <c r="CX12" s="16" t="s">
        <v>47</v>
      </c>
      <c r="CY12" s="16" t="n">
        <v>1</v>
      </c>
      <c r="CZ12" s="16" t="n">
        <v>0.00356750547966569</v>
      </c>
      <c r="DA12" s="16" t="n">
        <v>0.00356750547966569</v>
      </c>
      <c r="DB12" s="16" t="n">
        <v>2.20466797339522</v>
      </c>
      <c r="DC12" s="16" t="n">
        <v>0.139779300973285</v>
      </c>
      <c r="DN12" s="16" t="s">
        <v>47</v>
      </c>
      <c r="DO12" s="16" t="n">
        <v>1</v>
      </c>
      <c r="DP12" s="16" t="n">
        <v>0.00749650589848327</v>
      </c>
      <c r="DQ12" s="16" t="n">
        <v>0.00749650589848327</v>
      </c>
      <c r="DR12" s="16" t="n">
        <v>1.83298290342141</v>
      </c>
      <c r="DS12" s="16" t="n">
        <v>0.1866034172681</v>
      </c>
    </row>
    <row r="13" customFormat="false" ht="12.75" hidden="false" customHeight="false" outlineLevel="0" collapsed="false">
      <c r="A13" s="3" t="n">
        <v>36025</v>
      </c>
      <c r="B13" s="1" t="n">
        <v>4.94400024414063</v>
      </c>
      <c r="C13" s="21" t="n">
        <v>1101.19995117188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1" t="n">
        <f aca="false">VLOOKUP($F13,$A$2:$D$505,3,FALSE())</f>
        <v>1069.92004394531</v>
      </c>
      <c r="I13" s="1" t="n">
        <f aca="false">VLOOKUP($F13,$A$2:$D$505,4,FALSE())</f>
        <v>26.375</v>
      </c>
      <c r="K13" s="3" t="n">
        <v>36025</v>
      </c>
      <c r="L13" s="1" t="n">
        <f aca="false">B12/100/250</f>
        <v>0.000196800003051758</v>
      </c>
      <c r="M13" s="1" t="n">
        <f aca="false">(C13-C12)/C12</f>
        <v>0.01617642503316</v>
      </c>
      <c r="N13" s="1" t="n">
        <f aca="false">(D13-D12)/D12</f>
        <v>-0.00262809328095005</v>
      </c>
      <c r="O13" s="1" t="n">
        <f aca="false">M13-L13</f>
        <v>0.0159796250301082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0.0640358942770339</v>
      </c>
      <c r="U13" s="1" t="n">
        <f aca="false">(I13-I12)/I12</f>
        <v>0.0280046047268703</v>
      </c>
      <c r="V13" s="1" t="n">
        <f aca="false">T13-S13</f>
        <v>0.0632797404459188</v>
      </c>
      <c r="W13" s="1" t="n">
        <f aca="false">U13-S13</f>
        <v>0.0272484508957552</v>
      </c>
      <c r="Y13" s="5" t="s">
        <v>27</v>
      </c>
      <c r="Z13" s="4" t="n">
        <f aca="false">STDEV(O3:O505)*250^0.5</f>
        <v>0.216766920196346</v>
      </c>
      <c r="AC13" s="5" t="s">
        <v>83</v>
      </c>
      <c r="AD13" s="6" t="n">
        <f aca="false">V107</f>
        <v>0.00229812692699566</v>
      </c>
      <c r="AE13" s="6" t="n">
        <f aca="false">AD13*52</f>
        <v>0.119502600203774</v>
      </c>
      <c r="AH13" s="16" t="s">
        <v>49</v>
      </c>
      <c r="AI13" s="16" t="n">
        <v>502</v>
      </c>
      <c r="AJ13" s="16" t="n">
        <v>0.401705919287466</v>
      </c>
      <c r="AK13" s="16" t="n">
        <v>0.000800210994596545</v>
      </c>
      <c r="AL13" s="16"/>
      <c r="AM13" s="16"/>
      <c r="AX13" s="16" t="s">
        <v>49</v>
      </c>
      <c r="AY13" s="16" t="n">
        <v>102</v>
      </c>
      <c r="AZ13" s="16" t="n">
        <v>0.258450622819075</v>
      </c>
      <c r="BA13" s="16" t="n">
        <v>0.00253382963548112</v>
      </c>
      <c r="BB13" s="16"/>
      <c r="BC13" s="16"/>
      <c r="BD13" s="0"/>
      <c r="BE13" s="0"/>
      <c r="BF13" s="0"/>
      <c r="BP13" s="16" t="s">
        <v>49</v>
      </c>
      <c r="BQ13" s="16" t="n">
        <v>356</v>
      </c>
      <c r="BR13" s="16" t="n">
        <v>0.166518149220577</v>
      </c>
      <c r="BS13" s="16" t="n">
        <v>0.00046774761017016</v>
      </c>
      <c r="BT13" s="16"/>
      <c r="BU13" s="16"/>
      <c r="CF13" s="16" t="s">
        <v>49</v>
      </c>
      <c r="CG13" s="16" t="n">
        <v>72</v>
      </c>
      <c r="CH13" s="16" t="n">
        <v>0.139222915661259</v>
      </c>
      <c r="CI13" s="16" t="n">
        <v>0.00193365160640637</v>
      </c>
      <c r="CJ13" s="16"/>
      <c r="CK13" s="16"/>
      <c r="CX13" s="16" t="s">
        <v>49</v>
      </c>
      <c r="CY13" s="16" t="n">
        <v>145</v>
      </c>
      <c r="CZ13" s="16" t="n">
        <v>0.234633196832308</v>
      </c>
      <c r="DA13" s="16" t="n">
        <v>0.00161815997815385</v>
      </c>
      <c r="DB13" s="16"/>
      <c r="DC13" s="16"/>
      <c r="DN13" s="16" t="s">
        <v>49</v>
      </c>
      <c r="DO13" s="16" t="n">
        <v>29</v>
      </c>
      <c r="DP13" s="16" t="n">
        <v>0.118603763652254</v>
      </c>
      <c r="DQ13" s="16" t="n">
        <v>0.004089784953526</v>
      </c>
      <c r="DR13" s="16"/>
      <c r="DS13" s="16"/>
    </row>
    <row r="14" customFormat="false" ht="13.5" hidden="false" customHeight="false" outlineLevel="0" collapsed="false">
      <c r="A14" s="3" t="n">
        <v>36026</v>
      </c>
      <c r="B14" s="1" t="n">
        <v>4.92000007629395</v>
      </c>
      <c r="C14" s="21" t="n">
        <v>1098.06005859375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1" t="n">
        <f aca="false">VLOOKUP($F14,$A$2:$D$505,3,FALSE())</f>
        <v>1068.13000488281</v>
      </c>
      <c r="I14" s="1" t="n">
        <f aca="false">VLOOKUP($F14,$A$2:$D$505,4,FALSE())</f>
        <v>25.8125</v>
      </c>
      <c r="K14" s="3" t="n">
        <v>36026</v>
      </c>
      <c r="L14" s="1" t="n">
        <f aca="false">B13/100/250</f>
        <v>0.000197760009765625</v>
      </c>
      <c r="M14" s="1" t="n">
        <f aca="false">(C14-C13)/C13</f>
        <v>-0.00285133737500042</v>
      </c>
      <c r="N14" s="1" t="n">
        <f aca="false">(D14-D13)/D13</f>
        <v>0.0342552386147916</v>
      </c>
      <c r="O14" s="1" t="n">
        <f aca="false">M14-L14</f>
        <v>-0.00304909738476604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-0.00167305872306052</v>
      </c>
      <c r="U14" s="1" t="n">
        <f aca="false">(I14-I13)/I13</f>
        <v>-0.0213270142180095</v>
      </c>
      <c r="V14" s="1" t="n">
        <f aca="false">T14-S14</f>
        <v>-0.0024211356204616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H14" s="17" t="s">
        <v>50</v>
      </c>
      <c r="AI14" s="17" t="n">
        <v>503</v>
      </c>
      <c r="AJ14" s="17" t="n">
        <v>0.426159175281461</v>
      </c>
      <c r="AK14" s="17"/>
      <c r="AL14" s="17"/>
      <c r="AM14" s="17"/>
      <c r="AX14" s="17" t="s">
        <v>50</v>
      </c>
      <c r="AY14" s="17" t="n">
        <v>103</v>
      </c>
      <c r="AZ14" s="17" t="n">
        <v>0.29101676193349</v>
      </c>
      <c r="BA14" s="17"/>
      <c r="BB14" s="17"/>
      <c r="BC14" s="17"/>
      <c r="BD14" s="0"/>
      <c r="BE14" s="0"/>
      <c r="BF14" s="0"/>
      <c r="BP14" s="17" t="s">
        <v>50</v>
      </c>
      <c r="BQ14" s="17" t="n">
        <v>357</v>
      </c>
      <c r="BR14" s="17" t="n">
        <v>0.18732471556136</v>
      </c>
      <c r="BS14" s="17"/>
      <c r="BT14" s="17"/>
      <c r="BU14" s="17"/>
      <c r="CF14" s="17" t="s">
        <v>50</v>
      </c>
      <c r="CG14" s="17" t="n">
        <v>73</v>
      </c>
      <c r="CH14" s="17" t="n">
        <v>0.162672727964422</v>
      </c>
      <c r="CI14" s="17"/>
      <c r="CJ14" s="17"/>
      <c r="CK14" s="17"/>
      <c r="CX14" s="17" t="s">
        <v>50</v>
      </c>
      <c r="CY14" s="17" t="n">
        <v>146</v>
      </c>
      <c r="CZ14" s="17" t="n">
        <v>0.238200702311974</v>
      </c>
      <c r="DA14" s="17"/>
      <c r="DB14" s="17"/>
      <c r="DC14" s="17"/>
      <c r="DN14" s="17" t="s">
        <v>50</v>
      </c>
      <c r="DO14" s="17" t="n">
        <v>30</v>
      </c>
      <c r="DP14" s="17" t="n">
        <v>0.126100269550737</v>
      </c>
      <c r="DQ14" s="17"/>
      <c r="DR14" s="17"/>
      <c r="DS14" s="17"/>
    </row>
    <row r="15" customFormat="false" ht="13.5" hidden="false" customHeight="false" outlineLevel="0" collapsed="false">
      <c r="A15" s="3" t="n">
        <v>36027</v>
      </c>
      <c r="B15" s="1" t="n">
        <v>4.90799999237061</v>
      </c>
      <c r="C15" s="21" t="n">
        <v>1091.59997558594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1" t="n">
        <f aca="false">VLOOKUP($F15,$A$2:$D$505,3,FALSE())</f>
        <v>1118.67004394531</v>
      </c>
      <c r="I15" s="1" t="n">
        <f aca="false">VLOOKUP($F15,$A$2:$D$505,4,FALSE())</f>
        <v>28.0625</v>
      </c>
      <c r="K15" s="3" t="n">
        <v>36027</v>
      </c>
      <c r="L15" s="1" t="n">
        <f aca="false">B14/100/250</f>
        <v>0.000196800003051758</v>
      </c>
      <c r="M15" s="1" t="n">
        <f aca="false">(C15-C14)/C14</f>
        <v>-0.00588317820801689</v>
      </c>
      <c r="N15" s="1" t="n">
        <f aca="false">(D15-D14)/D14</f>
        <v>0</v>
      </c>
      <c r="O15" s="1" t="n">
        <f aca="false">M15-L15</f>
        <v>-0.00607997821106865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0.0473163742535675</v>
      </c>
      <c r="U15" s="1" t="n">
        <f aca="false">(I15-I14)/I14</f>
        <v>0.0871670702179177</v>
      </c>
      <c r="V15" s="1" t="n">
        <f aca="false">T15-S15</f>
        <v>0.0465175281371347</v>
      </c>
      <c r="W15" s="1" t="n">
        <f aca="false">U15-S15</f>
        <v>0.0863682241014849</v>
      </c>
      <c r="Y15" s="0" t="s">
        <v>72</v>
      </c>
      <c r="AX15" s="0"/>
      <c r="AY15" s="0"/>
      <c r="AZ15" s="0"/>
      <c r="BA15" s="0"/>
      <c r="BB15" s="0"/>
      <c r="BC15" s="0"/>
      <c r="BD15" s="0"/>
      <c r="BE15" s="0"/>
      <c r="BF15" s="0"/>
    </row>
    <row r="16" customFormat="false" ht="12.75" hidden="false" customHeight="false" outlineLevel="0" collapsed="false">
      <c r="A16" s="3" t="n">
        <v>36028</v>
      </c>
      <c r="B16" s="1" t="n">
        <v>4.88000011444092</v>
      </c>
      <c r="C16" s="21" t="n">
        <v>1081.18005371094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1" t="n">
        <f aca="false">VLOOKUP($F16,$A$2:$D$505,3,FALSE())</f>
        <v>1120.96997070313</v>
      </c>
      <c r="I16" s="1" t="n">
        <f aca="false">VLOOKUP($F16,$A$2:$D$505,4,FALSE())</f>
        <v>27.5</v>
      </c>
      <c r="K16" s="3" t="n">
        <v>36028</v>
      </c>
      <c r="L16" s="1" t="n">
        <f aca="false">B15/100/250</f>
        <v>0.000196319999694824</v>
      </c>
      <c r="M16" s="1" t="n">
        <f aca="false">(C16-C15)/C15</f>
        <v>-0.0095455497508663</v>
      </c>
      <c r="N16" s="1" t="n">
        <f aca="false">(D16-D15)/D15</f>
        <v>-0.0344047395143253</v>
      </c>
      <c r="O16" s="1" t="n">
        <f aca="false">M16-L16</f>
        <v>-0.00974186975056112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0.00205594739061855</v>
      </c>
      <c r="U16" s="1" t="n">
        <f aca="false">(I16-I15)/I15</f>
        <v>-0.0200445434298441</v>
      </c>
      <c r="V16" s="1" t="n">
        <f aca="false">T16-S16</f>
        <v>0.00119960122356767</v>
      </c>
      <c r="W16" s="1" t="n">
        <f aca="false">U16-S16</f>
        <v>-0.020900889596895</v>
      </c>
      <c r="Y16" s="5" t="s">
        <v>27</v>
      </c>
      <c r="Z16" s="4" t="n">
        <f aca="false">STDEV(O3:O359)*250^0.5</f>
        <v>0.208597062313725</v>
      </c>
      <c r="AH16" s="15"/>
      <c r="AI16" s="15" t="s">
        <v>52</v>
      </c>
      <c r="AJ16" s="15" t="s">
        <v>33</v>
      </c>
      <c r="AK16" s="15" t="s">
        <v>53</v>
      </c>
      <c r="AL16" s="15" t="s">
        <v>54</v>
      </c>
      <c r="AM16" s="15" t="s">
        <v>55</v>
      </c>
      <c r="AN16" s="15" t="s">
        <v>56</v>
      </c>
      <c r="AO16" s="15" t="s">
        <v>57</v>
      </c>
      <c r="AP16" s="15" t="s">
        <v>58</v>
      </c>
      <c r="AQ16" s="18"/>
      <c r="AR16" s="18"/>
      <c r="AS16" s="18"/>
      <c r="AT16" s="18"/>
      <c r="AU16" s="18"/>
      <c r="AV16" s="18"/>
      <c r="AW16" s="18"/>
      <c r="AX16" s="15"/>
      <c r="AY16" s="15" t="s">
        <v>52</v>
      </c>
      <c r="AZ16" s="15" t="s">
        <v>33</v>
      </c>
      <c r="BA16" s="15" t="s">
        <v>53</v>
      </c>
      <c r="BB16" s="15" t="s">
        <v>54</v>
      </c>
      <c r="BC16" s="15" t="s">
        <v>55</v>
      </c>
      <c r="BD16" s="15" t="s">
        <v>56</v>
      </c>
      <c r="BE16" s="15" t="s">
        <v>57</v>
      </c>
      <c r="BF16" s="15" t="s">
        <v>58</v>
      </c>
      <c r="BG16" s="18"/>
      <c r="BH16" s="18"/>
      <c r="BI16" s="18"/>
      <c r="BJ16" s="18"/>
      <c r="BK16" s="18"/>
      <c r="BL16" s="18"/>
      <c r="BM16" s="18"/>
      <c r="BN16" s="18"/>
      <c r="BO16" s="18"/>
      <c r="BP16" s="15"/>
      <c r="BQ16" s="15" t="s">
        <v>52</v>
      </c>
      <c r="BR16" s="15" t="s">
        <v>33</v>
      </c>
      <c r="BS16" s="15" t="s">
        <v>53</v>
      </c>
      <c r="BT16" s="15" t="s">
        <v>54</v>
      </c>
      <c r="BU16" s="15" t="s">
        <v>55</v>
      </c>
      <c r="BV16" s="15" t="s">
        <v>56</v>
      </c>
      <c r="BW16" s="15" t="s">
        <v>57</v>
      </c>
      <c r="BX16" s="15" t="s">
        <v>58</v>
      </c>
      <c r="BY16" s="18"/>
      <c r="BZ16" s="18"/>
      <c r="CA16" s="18"/>
      <c r="CB16" s="18"/>
      <c r="CC16" s="18"/>
      <c r="CD16" s="18"/>
      <c r="CE16" s="18"/>
      <c r="CF16" s="15"/>
      <c r="CG16" s="15" t="s">
        <v>52</v>
      </c>
      <c r="CH16" s="15" t="s">
        <v>33</v>
      </c>
      <c r="CI16" s="15" t="s">
        <v>53</v>
      </c>
      <c r="CJ16" s="15" t="s">
        <v>54</v>
      </c>
      <c r="CK16" s="15" t="s">
        <v>55</v>
      </c>
      <c r="CL16" s="15" t="s">
        <v>56</v>
      </c>
      <c r="CM16" s="15" t="s">
        <v>57</v>
      </c>
      <c r="CN16" s="15" t="s">
        <v>58</v>
      </c>
      <c r="CO16" s="18"/>
      <c r="CP16" s="18"/>
      <c r="CQ16" s="18"/>
      <c r="CR16" s="18"/>
      <c r="CS16" s="18"/>
      <c r="CT16" s="18"/>
      <c r="CU16" s="18"/>
      <c r="CV16" s="18"/>
      <c r="CW16" s="18"/>
      <c r="CX16" s="15"/>
      <c r="CY16" s="15" t="s">
        <v>52</v>
      </c>
      <c r="CZ16" s="15" t="s">
        <v>33</v>
      </c>
      <c r="DA16" s="15" t="s">
        <v>53</v>
      </c>
      <c r="DB16" s="15" t="s">
        <v>54</v>
      </c>
      <c r="DC16" s="15" t="s">
        <v>55</v>
      </c>
      <c r="DD16" s="15" t="s">
        <v>56</v>
      </c>
      <c r="DE16" s="15" t="s">
        <v>57</v>
      </c>
      <c r="DF16" s="15" t="s">
        <v>58</v>
      </c>
      <c r="DN16" s="15"/>
      <c r="DO16" s="15" t="s">
        <v>52</v>
      </c>
      <c r="DP16" s="15" t="s">
        <v>33</v>
      </c>
      <c r="DQ16" s="15" t="s">
        <v>53</v>
      </c>
      <c r="DR16" s="15" t="s">
        <v>54</v>
      </c>
      <c r="DS16" s="15" t="s">
        <v>55</v>
      </c>
      <c r="DT16" s="15" t="s">
        <v>56</v>
      </c>
      <c r="DU16" s="15" t="s">
        <v>57</v>
      </c>
      <c r="DV16" s="15" t="s">
        <v>58</v>
      </c>
    </row>
    <row r="17" customFormat="false" ht="12.75" hidden="false" customHeight="false" outlineLevel="0" collapsed="false">
      <c r="A17" s="3" t="n">
        <v>36031</v>
      </c>
      <c r="B17" s="1" t="n">
        <v>4.93900012969971</v>
      </c>
      <c r="C17" s="21" t="n">
        <v>1088.14001464844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1" t="n">
        <f aca="false">VLOOKUP($F17,$A$2:$D$505,3,FALSE())</f>
        <v>1144.47998046875</v>
      </c>
      <c r="I17" s="1" t="n">
        <f aca="false">VLOOKUP($F17,$A$2:$D$505,4,FALSE())</f>
        <v>27.5</v>
      </c>
      <c r="K17" s="3" t="n">
        <v>36031</v>
      </c>
      <c r="L17" s="1" t="n">
        <f aca="false">B16/100/250</f>
        <v>0.000195200004577637</v>
      </c>
      <c r="M17" s="1" t="n">
        <f aca="false">(C17-C16)/C16</f>
        <v>0.00643737452759261</v>
      </c>
      <c r="N17" s="1" t="n">
        <f aca="false">(D17-D16)/D16</f>
        <v>-0.00658575777642645</v>
      </c>
      <c r="O17" s="1" t="n">
        <f aca="false">M17-L17</f>
        <v>0.00624217452301498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0.0209729166526008</v>
      </c>
      <c r="U17" s="1" t="n">
        <f aca="false">(I17-I16)/I16</f>
        <v>0</v>
      </c>
      <c r="V17" s="1" t="n">
        <f aca="false">T17-S17</f>
        <v>0.0201171474585114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H17" s="16" t="s">
        <v>59</v>
      </c>
      <c r="AI17" s="16" t="n">
        <v>0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 t="e">
        <f aca="false">NA()</f>
        <v>#N/A</v>
      </c>
      <c r="AQ17" s="16"/>
      <c r="AR17" s="16"/>
      <c r="AS17" s="16"/>
      <c r="AT17" s="16"/>
      <c r="AU17" s="16"/>
      <c r="AV17" s="16"/>
      <c r="AW17" s="16"/>
      <c r="AX17" s="16" t="s">
        <v>59</v>
      </c>
      <c r="AY17" s="16" t="n">
        <v>0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 t="e">
        <f aca="false">NA()</f>
        <v>#N/A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 t="s">
        <v>59</v>
      </c>
      <c r="BQ17" s="16" t="n">
        <v>0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 t="e">
        <f aca="false">NA()</f>
        <v>#N/A</v>
      </c>
      <c r="BY17" s="16"/>
      <c r="BZ17" s="16"/>
      <c r="CA17" s="16"/>
      <c r="CB17" s="16"/>
      <c r="CC17" s="16"/>
      <c r="CD17" s="16"/>
      <c r="CE17" s="16"/>
      <c r="CF17" s="16" t="s">
        <v>59</v>
      </c>
      <c r="CG17" s="16" t="n">
        <v>0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 t="e">
        <f aca="false">NA()</f>
        <v>#N/A</v>
      </c>
      <c r="CO17" s="16"/>
      <c r="CP17" s="16"/>
      <c r="CQ17" s="16"/>
      <c r="CR17" s="16"/>
      <c r="CS17" s="16"/>
      <c r="CT17" s="16"/>
      <c r="CU17" s="16"/>
      <c r="CV17" s="16"/>
      <c r="CW17" s="16"/>
      <c r="CX17" s="16" t="s">
        <v>59</v>
      </c>
      <c r="CY17" s="16" t="n">
        <v>0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F17" s="16" t="e">
        <f aca="false">NA()</f>
        <v>#N/A</v>
      </c>
      <c r="DN17" s="16" t="s">
        <v>59</v>
      </c>
      <c r="DO17" s="16" t="n">
        <v>0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  <c r="DV17" s="16" t="e">
        <f aca="false">NA()</f>
        <v>#N/A</v>
      </c>
    </row>
    <row r="18" customFormat="false" ht="13.5" hidden="false" customHeight="false" outlineLevel="0" collapsed="false">
      <c r="A18" s="3" t="n">
        <v>36032</v>
      </c>
      <c r="B18" s="1" t="n">
        <v>4.93800020217896</v>
      </c>
      <c r="C18" s="21" t="n">
        <v>1092.85998535156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1" t="n">
        <f aca="false">VLOOKUP($F18,$A$2:$D$505,3,FALSE())</f>
        <v>1186.86999511719</v>
      </c>
      <c r="I18" s="1" t="n">
        <f aca="false">VLOOKUP($F18,$A$2:$D$505,4,FALSE())</f>
        <v>27.4689998626709</v>
      </c>
      <c r="K18" s="3" t="n">
        <v>36032</v>
      </c>
      <c r="L18" s="1" t="n">
        <f aca="false">B17/100/250</f>
        <v>0.000197560005187988</v>
      </c>
      <c r="M18" s="1" t="n">
        <f aca="false">(C18-C17)/C17</f>
        <v>0.0043376501549297</v>
      </c>
      <c r="N18" s="1" t="n">
        <f aca="false">(D18-D17)/D17</f>
        <v>0.00397340322014175</v>
      </c>
      <c r="O18" s="1" t="n">
        <f aca="false">M18-L18</f>
        <v>0.00414009014974171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0.0370386685410396</v>
      </c>
      <c r="U18" s="1" t="n">
        <f aca="false">(I18-I17)/I17</f>
        <v>-0.00112727772105824</v>
      </c>
      <c r="V18" s="1" t="n">
        <f aca="false">T18-S18</f>
        <v>0.0362061685417732</v>
      </c>
      <c r="W18" s="1" t="n">
        <f aca="false">U18-S18</f>
        <v>-0.00195977772032464</v>
      </c>
      <c r="Y18" s="0" t="s">
        <v>60</v>
      </c>
      <c r="AH18" s="17" t="s">
        <v>61</v>
      </c>
      <c r="AI18" s="17" t="n">
        <v>0.535524448354733</v>
      </c>
      <c r="AJ18" s="17" t="n">
        <v>0.0920541455719874</v>
      </c>
      <c r="AK18" s="17" t="n">
        <v>5.81749409575418</v>
      </c>
      <c r="AL18" s="17" t="n">
        <v>1.06500951534054E-008</v>
      </c>
      <c r="AM18" s="17" t="n">
        <v>0.354665709999876</v>
      </c>
      <c r="AN18" s="17" t="n">
        <v>0.71638318670959</v>
      </c>
      <c r="AO18" s="17" t="n">
        <v>0.354665709999876</v>
      </c>
      <c r="AP18" s="17" t="n">
        <v>0.71638318670959</v>
      </c>
      <c r="AQ18" s="16"/>
      <c r="AR18" s="16"/>
      <c r="AS18" s="16"/>
      <c r="AT18" s="16"/>
      <c r="AU18" s="16"/>
      <c r="AV18" s="16"/>
      <c r="AW18" s="16"/>
      <c r="AX18" s="17" t="s">
        <v>61</v>
      </c>
      <c r="AY18" s="17" t="n">
        <v>0.765605810474886</v>
      </c>
      <c r="AZ18" s="17" t="n">
        <v>0.18172458741287</v>
      </c>
      <c r="BA18" s="17" t="n">
        <v>4.21300068072498</v>
      </c>
      <c r="BB18" s="17" t="n">
        <v>5.45013303125645E-005</v>
      </c>
      <c r="BC18" s="17" t="n">
        <v>0.405156134853282</v>
      </c>
      <c r="BD18" s="17" t="n">
        <v>1.12605548609649</v>
      </c>
      <c r="BE18" s="17" t="n">
        <v>0.405156134853282</v>
      </c>
      <c r="BF18" s="17" t="n">
        <v>1.12605548609649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7" t="s">
        <v>61</v>
      </c>
      <c r="BQ18" s="17" t="n">
        <v>0.590782371237018</v>
      </c>
      <c r="BR18" s="17" t="n">
        <v>0.0867679253962051</v>
      </c>
      <c r="BS18" s="17" t="n">
        <v>6.80876451222443</v>
      </c>
      <c r="BT18" s="17" t="n">
        <v>4.19844837733329E-011</v>
      </c>
      <c r="BU18" s="17" t="n">
        <v>0.420140194673938</v>
      </c>
      <c r="BV18" s="17" t="n">
        <v>0.761424547800097</v>
      </c>
      <c r="BW18" s="17" t="n">
        <v>0.420140194673938</v>
      </c>
      <c r="BX18" s="17" t="n">
        <v>0.761424547800097</v>
      </c>
      <c r="BY18" s="16"/>
      <c r="BZ18" s="16"/>
      <c r="CA18" s="16"/>
      <c r="CB18" s="16"/>
      <c r="CC18" s="16"/>
      <c r="CD18" s="16"/>
      <c r="CE18" s="16"/>
      <c r="CF18" s="17" t="s">
        <v>61</v>
      </c>
      <c r="CG18" s="17" t="n">
        <v>0.710222905061645</v>
      </c>
      <c r="CH18" s="17" t="n">
        <v>0.186298985833728</v>
      </c>
      <c r="CI18" s="17" t="n">
        <v>3.81227467172322</v>
      </c>
      <c r="CJ18" s="17" t="n">
        <v>0.000287816826151659</v>
      </c>
      <c r="CK18" s="17" t="n">
        <v>0.338842896611149</v>
      </c>
      <c r="CL18" s="17" t="n">
        <v>1.08160291351214</v>
      </c>
      <c r="CM18" s="17" t="n">
        <v>0.338842896611149</v>
      </c>
      <c r="CN18" s="17" t="n">
        <v>1.08160291351214</v>
      </c>
      <c r="CO18" s="16"/>
      <c r="CP18" s="16"/>
      <c r="CQ18" s="16"/>
      <c r="CR18" s="16"/>
      <c r="CS18" s="16"/>
      <c r="CT18" s="16"/>
      <c r="CU18" s="16"/>
      <c r="CV18" s="16"/>
      <c r="CW18" s="16"/>
      <c r="CX18" s="17" t="s">
        <v>61</v>
      </c>
      <c r="CY18" s="17" t="n">
        <v>0.429245673859306</v>
      </c>
      <c r="CZ18" s="17" t="n">
        <v>0.223815491843575</v>
      </c>
      <c r="DA18" s="17" t="n">
        <v>1.91785506143296</v>
      </c>
      <c r="DB18" s="17" t="n">
        <v>0.0570952674174017</v>
      </c>
      <c r="DC18" s="17" t="n">
        <v>-0.0131165401072338</v>
      </c>
      <c r="DD18" s="17" t="n">
        <v>0.871607887825846</v>
      </c>
      <c r="DE18" s="17" t="n">
        <v>-0.0131165401072338</v>
      </c>
      <c r="DF18" s="17" t="n">
        <v>0.871607887825846</v>
      </c>
      <c r="DN18" s="17" t="s">
        <v>61</v>
      </c>
      <c r="DO18" s="17" t="n">
        <v>0.91243740161232</v>
      </c>
      <c r="DP18" s="17" t="n">
        <v>0.441157328235887</v>
      </c>
      <c r="DQ18" s="17" t="n">
        <v>2.06828118499358</v>
      </c>
      <c r="DR18" s="17" t="n">
        <v>0.047634672465612</v>
      </c>
      <c r="DS18" s="17" t="n">
        <v>0.0101688647495159</v>
      </c>
      <c r="DT18" s="17" t="n">
        <v>1.81470593847512</v>
      </c>
      <c r="DU18" s="17" t="n">
        <v>0.0101688647495159</v>
      </c>
      <c r="DV18" s="17" t="n">
        <v>1.81470593847512</v>
      </c>
    </row>
    <row r="19" customFormat="false" ht="12.75" hidden="false" customHeight="false" outlineLevel="0" collapsed="false">
      <c r="A19" s="3" t="n">
        <v>36033</v>
      </c>
      <c r="B19" s="1" t="n">
        <v>4.92899990081787</v>
      </c>
      <c r="C19" s="21" t="n">
        <v>1084.18994140625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1" t="n">
        <f aca="false">VLOOKUP($F19,$A$2:$D$505,3,FALSE())</f>
        <v>1171.25</v>
      </c>
      <c r="I19" s="1" t="n">
        <f aca="false">VLOOKUP($F19,$A$2:$D$505,4,FALSE())</f>
        <v>25.9064998626709</v>
      </c>
      <c r="K19" s="3" t="n">
        <v>36033</v>
      </c>
      <c r="L19" s="1" t="n">
        <f aca="false">B18/100/250</f>
        <v>0.000197520008087158</v>
      </c>
      <c r="M19" s="1" t="n">
        <f aca="false">(C19-C18)/C18</f>
        <v>-0.00793335291027554</v>
      </c>
      <c r="N19" s="1" t="n">
        <f aca="false">(D19-D18)/D18</f>
        <v>0.00133332752046131</v>
      </c>
      <c r="O19" s="1" t="n">
        <f aca="false">M19-L19</f>
        <v>-0.0081308729183627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-0.0131606622304452</v>
      </c>
      <c r="U19" s="1" t="n">
        <f aca="false">(I19-I18)/I18</f>
        <v>-0.0568823039721721</v>
      </c>
      <c r="V19" s="1" t="n">
        <f aca="false">T19-S19</f>
        <v>-0.0140193161059429</v>
      </c>
      <c r="W19" s="1" t="n">
        <f aca="false">U19-S19</f>
        <v>-0.0577409578476698</v>
      </c>
      <c r="Y19" s="5" t="s">
        <v>27</v>
      </c>
      <c r="Z19" s="4" t="n">
        <f aca="false">STDEV(O360:O505)*250^0.5</f>
        <v>0.235950049095767</v>
      </c>
      <c r="AX19" s="0"/>
      <c r="AY19" s="0"/>
      <c r="AZ19" s="0"/>
      <c r="BA19" s="0"/>
      <c r="BB19" s="0"/>
      <c r="BC19" s="0"/>
      <c r="BD19" s="0"/>
      <c r="BE19" s="0"/>
      <c r="BF19" s="0"/>
    </row>
    <row r="20" customFormat="false" ht="12.75" hidden="false" customHeight="false" outlineLevel="0" collapsed="false">
      <c r="A20" s="3" t="n">
        <v>36034</v>
      </c>
      <c r="B20" s="1" t="n">
        <v>4.83899974822998</v>
      </c>
      <c r="C20" s="21" t="n">
        <v>1042.51000976563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1" t="n">
        <f aca="false">VLOOKUP($F20,$A$2:$D$505,3,FALSE())</f>
        <v>1183.48999023438</v>
      </c>
      <c r="I20" s="1" t="n">
        <f aca="false">VLOOKUP($F20,$A$2:$D$505,4,FALSE())</f>
        <v>27.2189998626709</v>
      </c>
      <c r="K20" s="3" t="n">
        <v>36034</v>
      </c>
      <c r="L20" s="1" t="n">
        <f aca="false">B19/100/250</f>
        <v>0.000197159996032715</v>
      </c>
      <c r="M20" s="1" t="n">
        <f aca="false">(C20-C19)/C19</f>
        <v>-0.0384433852859435</v>
      </c>
      <c r="N20" s="1" t="n">
        <f aca="false">(D20-D19)/D19</f>
        <v>-0.0277513523336912</v>
      </c>
      <c r="O20" s="1" t="n">
        <f aca="false">M20-L20</f>
        <v>-0.0386405452819762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0.0104503651947705</v>
      </c>
      <c r="U20" s="1" t="n">
        <f aca="false">(I20-I19)/I19</f>
        <v>0.0506629613015073</v>
      </c>
      <c r="V20" s="1" t="n">
        <f aca="false">T20-S20</f>
        <v>0.00961094216186321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X20" s="0"/>
      <c r="AY20" s="0"/>
      <c r="AZ20" s="0"/>
      <c r="BA20" s="0"/>
      <c r="BB20" s="0"/>
      <c r="BC20" s="0"/>
      <c r="BD20" s="0"/>
      <c r="BE20" s="0"/>
      <c r="BF20" s="0"/>
    </row>
    <row r="21" customFormat="false" ht="12.75" hidden="false" customHeight="false" outlineLevel="0" collapsed="false">
      <c r="A21" s="3" t="n">
        <v>36035</v>
      </c>
      <c r="B21" s="1" t="n">
        <v>4.75400018692017</v>
      </c>
      <c r="C21" s="21" t="n">
        <v>1027.25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1" t="n">
        <f aca="false">VLOOKUP($F21,$A$2:$D$505,3,FALSE())</f>
        <v>1161.96997070313</v>
      </c>
      <c r="I21" s="1" t="n">
        <f aca="false">VLOOKUP($F21,$A$2:$D$505,4,FALSE())</f>
        <v>27.5625</v>
      </c>
      <c r="K21" s="3" t="n">
        <v>36035</v>
      </c>
      <c r="L21" s="1" t="n">
        <f aca="false">B20/100/250</f>
        <v>0.000193559989929199</v>
      </c>
      <c r="M21" s="1" t="n">
        <f aca="false">(C21-C20)/C20</f>
        <v>-0.0146377585084825</v>
      </c>
      <c r="N21" s="1" t="n">
        <f aca="false">(D21-D20)/D20</f>
        <v>-0.0421087016230044</v>
      </c>
      <c r="O21" s="1" t="n">
        <f aca="false">M21-L21</f>
        <v>-0.0148313184984117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-0.0181835247520668</v>
      </c>
      <c r="U21" s="1" t="n">
        <f aca="false">(I21-I20)/I20</f>
        <v>0.0126198662354303</v>
      </c>
      <c r="V21" s="1" t="n">
        <f aca="false">T21-S21</f>
        <v>-0.019012370894909</v>
      </c>
      <c r="W21" s="1" t="n">
        <f aca="false">U21-S21</f>
        <v>0.011791020092588</v>
      </c>
      <c r="AX21" s="0"/>
      <c r="AY21" s="0"/>
      <c r="AZ21" s="0"/>
      <c r="BA21" s="0"/>
      <c r="BB21" s="0"/>
      <c r="BC21" s="0"/>
      <c r="BD21" s="0"/>
      <c r="BE21" s="0"/>
      <c r="BF21" s="0"/>
    </row>
    <row r="22" customFormat="false" ht="12.75" hidden="false" customHeight="false" outlineLevel="0" collapsed="false">
      <c r="A22" s="3" t="n">
        <v>36038</v>
      </c>
      <c r="B22" s="1" t="n">
        <v>4.72000026702881</v>
      </c>
      <c r="C22" s="21" t="n">
        <v>957.530029296875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1" t="n">
        <f aca="false">VLOOKUP($F22,$A$2:$D$505,3,FALSE())</f>
        <v>1228.5400390625</v>
      </c>
      <c r="I22" s="1" t="n">
        <f aca="false">VLOOKUP($F22,$A$2:$D$505,4,FALSE())</f>
        <v>29.3439998626709</v>
      </c>
      <c r="K22" s="3" t="n">
        <v>36038</v>
      </c>
      <c r="L22" s="1" t="n">
        <f aca="false">B21/100/250</f>
        <v>0.000190160007476807</v>
      </c>
      <c r="M22" s="1" t="n">
        <f aca="false">(C22-C21)/C21</f>
        <v>-0.0678704995893161</v>
      </c>
      <c r="N22" s="1" t="n">
        <f aca="false">(D22-D21)/D21</f>
        <v>-0.0397158616278576</v>
      </c>
      <c r="O22" s="1" t="n">
        <f aca="false">M22-L22</f>
        <v>-0.0680606595967929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0.0572906960057604</v>
      </c>
      <c r="U22" s="1" t="n">
        <f aca="false">(I22-I21)/I21</f>
        <v>0.0646349156524589</v>
      </c>
      <c r="V22" s="1" t="n">
        <f aca="false">T22-S22</f>
        <v>0.0564572344460245</v>
      </c>
      <c r="W22" s="1" t="n">
        <f aca="false">U22-S22</f>
        <v>0.0638014540927231</v>
      </c>
      <c r="Y22" s="9" t="s">
        <v>62</v>
      </c>
      <c r="AH22" s="0" t="s">
        <v>63</v>
      </c>
      <c r="AX22" s="0" t="s">
        <v>63</v>
      </c>
      <c r="AY22" s="0"/>
      <c r="AZ22" s="0"/>
      <c r="BA22" s="0"/>
      <c r="BB22" s="0"/>
      <c r="BC22" s="0"/>
      <c r="BD22" s="0"/>
      <c r="BE22" s="0"/>
      <c r="BF22" s="0"/>
      <c r="BP22" s="0" t="s">
        <v>63</v>
      </c>
      <c r="CF22" s="0" t="s">
        <v>63</v>
      </c>
      <c r="CX22" s="0" t="s">
        <v>63</v>
      </c>
      <c r="DN22" s="0" t="s">
        <v>63</v>
      </c>
    </row>
    <row r="23" customFormat="false" ht="13.5" hidden="false" customHeight="false" outlineLevel="0" collapsed="false">
      <c r="A23" s="3" t="n">
        <v>36039</v>
      </c>
      <c r="B23" s="1" t="n">
        <v>4.79400014877319</v>
      </c>
      <c r="C23" s="21" t="n">
        <v>994.239990234375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1" t="n">
        <f aca="false">VLOOKUP($F23,$A$2:$D$505,3,FALSE())</f>
        <v>1231.93005371094</v>
      </c>
      <c r="I23" s="1" t="n">
        <f aca="false">VLOOKUP($F23,$A$2:$D$505,4,FALSE())</f>
        <v>28.3125</v>
      </c>
      <c r="K23" s="3" t="n">
        <v>36039</v>
      </c>
      <c r="L23" s="1" t="n">
        <f aca="false">B22/100/250</f>
        <v>0.000188800010681152</v>
      </c>
      <c r="M23" s="1" t="n">
        <f aca="false">(C23-C22)/C22</f>
        <v>0.0383381824217634</v>
      </c>
      <c r="N23" s="1" t="n">
        <f aca="false">(D23-D22)/D22</f>
        <v>0.019190326375558</v>
      </c>
      <c r="O23" s="1" t="n">
        <f aca="false">M23-L23</f>
        <v>0.0381493824110822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0.00275938474990561</v>
      </c>
      <c r="U23" s="1" t="n">
        <f aca="false">(I23-I22)/I22</f>
        <v>-0.0351519856699253</v>
      </c>
      <c r="V23" s="1" t="n">
        <f aca="false">T23-S23</f>
        <v>0.00189976940563798</v>
      </c>
      <c r="W23" s="1" t="n">
        <f aca="false">U23-S23</f>
        <v>-0.036011601014193</v>
      </c>
      <c r="Y23" s="0" t="s">
        <v>25</v>
      </c>
      <c r="AX23" s="0"/>
      <c r="AY23" s="0"/>
      <c r="AZ23" s="0"/>
      <c r="BA23" s="0"/>
      <c r="BB23" s="0"/>
      <c r="BC23" s="0"/>
      <c r="BD23" s="0"/>
      <c r="BE23" s="0"/>
      <c r="BF23" s="0"/>
    </row>
    <row r="24" customFormat="false" ht="12.75" hidden="false" customHeight="false" outlineLevel="0" collapsed="false">
      <c r="A24" s="3" t="n">
        <v>36040</v>
      </c>
      <c r="B24" s="1" t="n">
        <v>4.76399993896484</v>
      </c>
      <c r="C24" s="21" t="n">
        <v>990.47998046875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1" t="n">
        <f aca="false">VLOOKUP($F24,$A$2:$D$505,3,FALSE())</f>
        <v>1272.31005859375</v>
      </c>
      <c r="I24" s="1" t="n">
        <f aca="false">VLOOKUP($F24,$A$2:$D$505,4,FALSE())</f>
        <v>29.7189998626709</v>
      </c>
      <c r="K24" s="3" t="n">
        <v>36040</v>
      </c>
      <c r="L24" s="1" t="n">
        <f aca="false">B23/100/250</f>
        <v>0.000191760005950928</v>
      </c>
      <c r="M24" s="1" t="n">
        <f aca="false">(C24-C23)/C23</f>
        <v>-0.00378179292983241</v>
      </c>
      <c r="N24" s="1" t="n">
        <f aca="false">(D24-D23)/D23</f>
        <v>0.0318840579710145</v>
      </c>
      <c r="O24" s="1" t="n">
        <f aca="false">M24-L24</f>
        <v>-0.00397355293578333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0.0327778389375078</v>
      </c>
      <c r="U24" s="1" t="n">
        <f aca="false">(I24-I23)/I23</f>
        <v>0.0496776993437845</v>
      </c>
      <c r="V24" s="1" t="n">
        <f aca="false">T24-S24</f>
        <v>0.0319259158935966</v>
      </c>
      <c r="W24" s="1" t="n">
        <f aca="false">U24-S24</f>
        <v>0.0488257762998732</v>
      </c>
      <c r="Y24" s="5" t="s">
        <v>27</v>
      </c>
      <c r="Z24" s="4" t="n">
        <f aca="false">STDEV(T3:T105)*50^0.5</f>
        <v>0.193183614889482</v>
      </c>
      <c r="AH24" s="15" t="s">
        <v>65</v>
      </c>
      <c r="AI24" s="15" t="s">
        <v>66</v>
      </c>
      <c r="AJ24" s="15" t="s">
        <v>67</v>
      </c>
      <c r="AL24" s="9" t="s">
        <v>68</v>
      </c>
      <c r="AM24" s="0" t="n">
        <f aca="false">CORREL(AJ25:AJ526,AJ26:AJ527)</f>
        <v>-0.0029462844995831</v>
      </c>
      <c r="AX24" s="15" t="s">
        <v>65</v>
      </c>
      <c r="AY24" s="15" t="s">
        <v>66</v>
      </c>
      <c r="AZ24" s="15" t="s">
        <v>67</v>
      </c>
      <c r="BA24" s="0"/>
      <c r="BB24" s="9" t="s">
        <v>68</v>
      </c>
      <c r="BC24" s="0" t="n">
        <f aca="false">CORREL(AZ25:AZ126,AZ26:AZ127)</f>
        <v>-0.118343831375613</v>
      </c>
      <c r="BD24" s="0"/>
      <c r="BE24" s="0"/>
      <c r="BF24" s="0"/>
      <c r="BP24" s="15" t="s">
        <v>65</v>
      </c>
      <c r="BQ24" s="15" t="s">
        <v>66</v>
      </c>
      <c r="BR24" s="15" t="s">
        <v>67</v>
      </c>
      <c r="BT24" s="9" t="s">
        <v>68</v>
      </c>
      <c r="BU24" s="0" t="n">
        <f aca="false">CORREL(BR25:BR380,BR26:BR381)</f>
        <v>0.0213031166642468</v>
      </c>
      <c r="CF24" s="15" t="s">
        <v>65</v>
      </c>
      <c r="CG24" s="15" t="s">
        <v>66</v>
      </c>
      <c r="CH24" s="15" t="s">
        <v>67</v>
      </c>
      <c r="CJ24" s="9" t="s">
        <v>68</v>
      </c>
      <c r="CK24" s="0" t="n">
        <f aca="false">CORREL(CH25:CH96,CH26:CH97)</f>
        <v>-0.192964189946105</v>
      </c>
      <c r="CX24" s="15" t="s">
        <v>65</v>
      </c>
      <c r="CY24" s="15" t="s">
        <v>66</v>
      </c>
      <c r="CZ24" s="15" t="s">
        <v>67</v>
      </c>
      <c r="DB24" s="9" t="s">
        <v>68</v>
      </c>
      <c r="DC24" s="0" t="n">
        <f aca="false">CORREL(CZ25:CZ169,CZ26:CZ170)</f>
        <v>-0.0264379478249203</v>
      </c>
      <c r="DN24" s="15" t="s">
        <v>65</v>
      </c>
      <c r="DO24" s="15" t="s">
        <v>66</v>
      </c>
      <c r="DP24" s="15" t="s">
        <v>67</v>
      </c>
      <c r="DR24" s="9" t="s">
        <v>68</v>
      </c>
      <c r="DS24" s="0" t="n">
        <f aca="false">CORREL(DP25:DP53,DP26:DP54)</f>
        <v>-0.0697628815750858</v>
      </c>
    </row>
    <row r="25" customFormat="false" ht="12.75" hidden="false" customHeight="false" outlineLevel="0" collapsed="false">
      <c r="A25" s="3" t="n">
        <v>36041</v>
      </c>
      <c r="B25" s="1" t="n">
        <v>4.72499990463257</v>
      </c>
      <c r="C25" s="21" t="n">
        <v>982.260009765625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1" t="n">
        <f aca="false">VLOOKUP($F25,$A$2:$D$505,3,FALSE())</f>
        <v>1234.40002441406</v>
      </c>
      <c r="I25" s="1" t="n">
        <f aca="false">VLOOKUP($F25,$A$2:$D$505,4,FALSE())</f>
        <v>31.8125</v>
      </c>
      <c r="K25" s="3" t="n">
        <v>36041</v>
      </c>
      <c r="L25" s="1" t="n">
        <f aca="false">B24/100/250</f>
        <v>0.000190559997558594</v>
      </c>
      <c r="M25" s="1" t="n">
        <f aca="false">(C25-C24)/C24</f>
        <v>-0.00829897712746789</v>
      </c>
      <c r="N25" s="1" t="n">
        <f aca="false">(D25-D24)/D24</f>
        <v>-0.0182471971833304</v>
      </c>
      <c r="O25" s="1" t="n">
        <f aca="false">M25-L25</f>
        <v>-0.00848953712502648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-0.0297962229596679</v>
      </c>
      <c r="U25" s="1" t="n">
        <f aca="false">(I25-I24)/I24</f>
        <v>0.0704431557926914</v>
      </c>
      <c r="V25" s="1" t="n">
        <f aca="false">T25-S25</f>
        <v>-0.0306329536966205</v>
      </c>
      <c r="W25" s="1" t="n">
        <f aca="false">U25-S25</f>
        <v>0.0696064250557389</v>
      </c>
      <c r="Y25" s="5" t="s">
        <v>29</v>
      </c>
      <c r="Z25" s="4" t="n">
        <f aca="false">STDEV(U3:U105)*50^0.5</f>
        <v>0.377713598499685</v>
      </c>
      <c r="AH25" s="13" t="n">
        <v>36011</v>
      </c>
      <c r="AI25" s="19" t="n">
        <v>-0.0195163343773038</v>
      </c>
      <c r="AJ25" s="19" t="n">
        <v>-0.0214498517245045</v>
      </c>
      <c r="AL25" s="9" t="s">
        <v>69</v>
      </c>
      <c r="AM25" s="0" t="n">
        <f aca="false">SUMXMY2(AJ25:AJ526,AJ26:AJ527)/SUMSQ(AJ25:AJ527)</f>
        <v>1.99210355069542</v>
      </c>
      <c r="AN25" s="0" t="s">
        <v>70</v>
      </c>
      <c r="AX25" s="16" t="n">
        <v>1</v>
      </c>
      <c r="AY25" s="16" t="n">
        <v>0.00124634302489421</v>
      </c>
      <c r="AZ25" s="16" t="n">
        <v>-0.0326551188570157</v>
      </c>
      <c r="BA25" s="0"/>
      <c r="BB25" s="9" t="s">
        <v>69</v>
      </c>
      <c r="BC25" s="0" t="n">
        <f aca="false">SUMXMY2(AZ25:AZ126,AZ26:AZ127)/SUMSQ(AZ25:AZ127)</f>
        <v>2.15335843102709</v>
      </c>
      <c r="BD25" s="0" t="s">
        <v>70</v>
      </c>
      <c r="BE25" s="0"/>
      <c r="BF25" s="0"/>
      <c r="BP25" s="13" t="n">
        <v>36011</v>
      </c>
      <c r="BQ25" s="19" t="n">
        <v>-0.0215301212422716</v>
      </c>
      <c r="BR25" s="19" t="n">
        <v>-0.0194360648595366</v>
      </c>
      <c r="BT25" s="9" t="s">
        <v>69</v>
      </c>
      <c r="BU25" s="0" t="n">
        <f aca="false">SUMXMY2(BR25:BR380,BR26:BR381)/SUMSQ(BR25:BR381)</f>
        <v>1.94920867584732</v>
      </c>
      <c r="BV25" s="0" t="s">
        <v>70</v>
      </c>
      <c r="CF25" s="16" t="n">
        <v>1</v>
      </c>
      <c r="CG25" s="16" t="n">
        <v>0.00115618422918529</v>
      </c>
      <c r="CH25" s="16" t="n">
        <v>-0.0325649600613068</v>
      </c>
      <c r="CJ25" s="9" t="s">
        <v>69</v>
      </c>
      <c r="CK25" s="0" t="n">
        <f aca="false">SUMXMY2(CH25:CH96,CH26:CH97)/SUMSQ(CH25:CH97)</f>
        <v>2.3098882151546</v>
      </c>
      <c r="CL25" s="0" t="s">
        <v>70</v>
      </c>
      <c r="CX25" s="13" t="n">
        <v>36528</v>
      </c>
      <c r="CY25" s="19" t="n">
        <v>-0.00420223390744615</v>
      </c>
      <c r="CZ25" s="19" t="n">
        <v>-0.0171312466647842</v>
      </c>
      <c r="DB25" s="9" t="s">
        <v>69</v>
      </c>
      <c r="DC25" s="0" t="n">
        <f aca="false">SUMXMY2(CZ25:CZ169,CZ26:CZ170)/SUMSQ(CZ25:CZ170)</f>
        <v>2.025532801833</v>
      </c>
      <c r="DD25" s="0" t="s">
        <v>70</v>
      </c>
      <c r="DN25" s="16" t="n">
        <v>1</v>
      </c>
      <c r="DO25" s="16" t="n">
        <v>-0.0391379778609871</v>
      </c>
      <c r="DP25" s="16" t="n">
        <v>0.054038301409438</v>
      </c>
      <c r="DR25" s="9" t="s">
        <v>69</v>
      </c>
      <c r="DS25" s="0" t="n">
        <f aca="false">SUMXMY2(DP25:DP53,DP26:DP54)/SUMSQ(DP25:DP54)</f>
        <v>1.92981466338906</v>
      </c>
      <c r="DT25" s="0" t="s">
        <v>70</v>
      </c>
    </row>
    <row r="26" customFormat="false" ht="12.75" hidden="false" customHeight="false" outlineLevel="0" collapsed="false">
      <c r="A26" s="3" t="n">
        <v>36042</v>
      </c>
      <c r="B26" s="1" t="n">
        <v>4.73400020599365</v>
      </c>
      <c r="C26" s="21" t="n">
        <v>973.890014648438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1" t="n">
        <f aca="false">VLOOKUP($F26,$A$2:$D$505,3,FALSE())</f>
        <v>1256.61999511719</v>
      </c>
      <c r="I26" s="1" t="n">
        <f aca="false">VLOOKUP($F26,$A$2:$D$505,4,FALSE())</f>
        <v>32.5315017700195</v>
      </c>
      <c r="K26" s="3" t="n">
        <v>36042</v>
      </c>
      <c r="L26" s="1" t="n">
        <f aca="false">B25/100/250</f>
        <v>0.000188999996185303</v>
      </c>
      <c r="M26" s="1" t="n">
        <f aca="false">(C26-C25)/C25</f>
        <v>-0.00852116041982066</v>
      </c>
      <c r="N26" s="1" t="n">
        <f aca="false">(D26-D25)/D25</f>
        <v>-0.00572239520169618</v>
      </c>
      <c r="O26" s="1" t="n">
        <f aca="false">M26-L26</f>
        <v>-0.00871016041600596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0.0180006239984257</v>
      </c>
      <c r="U26" s="1" t="n">
        <f aca="false">(I26-I25)/I25</f>
        <v>0.0226012344210462</v>
      </c>
      <c r="V26" s="1" t="n">
        <f aca="false">T26-S26</f>
        <v>0.0171650471156965</v>
      </c>
      <c r="W26" s="1" t="n">
        <f aca="false">U26-S26</f>
        <v>0.021765657538317</v>
      </c>
      <c r="Y26" s="0" t="s">
        <v>71</v>
      </c>
      <c r="AH26" s="13" t="n">
        <v>36012</v>
      </c>
      <c r="AI26" s="19" t="n">
        <v>0.00454425917859607</v>
      </c>
      <c r="AJ26" s="19" t="n">
        <v>-0.0197424191784435</v>
      </c>
      <c r="AX26" s="16" t="n">
        <v>2</v>
      </c>
      <c r="AY26" s="16" t="n">
        <v>0.00905521682109687</v>
      </c>
      <c r="AZ26" s="16" t="n">
        <v>0.0175046596258518</v>
      </c>
      <c r="BA26" s="0"/>
      <c r="BB26" s="0"/>
      <c r="BC26" s="0"/>
      <c r="BD26" s="0"/>
      <c r="BE26" s="0"/>
      <c r="BF26" s="0"/>
      <c r="BP26" s="13" t="n">
        <v>36012</v>
      </c>
      <c r="BQ26" s="19" t="n">
        <v>0.00501315714211471</v>
      </c>
      <c r="BR26" s="19" t="n">
        <v>-0.0202113171419621</v>
      </c>
      <c r="CF26" s="16" t="n">
        <v>2</v>
      </c>
      <c r="CG26" s="16" t="n">
        <v>0.00840017448751252</v>
      </c>
      <c r="CH26" s="16" t="n">
        <v>0.0181597019594361</v>
      </c>
      <c r="CX26" s="13" t="n">
        <v>36529</v>
      </c>
      <c r="CY26" s="19" t="n">
        <v>-0.0165358455872978</v>
      </c>
      <c r="CZ26" s="19" t="n">
        <v>-0.00525824822244749</v>
      </c>
      <c r="DN26" s="16" t="n">
        <v>2</v>
      </c>
      <c r="DO26" s="16" t="n">
        <v>0.0187284615338743</v>
      </c>
      <c r="DP26" s="16" t="n">
        <v>0.150712814679632</v>
      </c>
    </row>
    <row r="27" customFormat="false" ht="12.75" hidden="false" customHeight="false" outlineLevel="0" collapsed="false">
      <c r="A27" s="3" t="n">
        <v>36046</v>
      </c>
      <c r="B27" s="1" t="n">
        <v>4.75500011444092</v>
      </c>
      <c r="C27" s="21" t="n">
        <v>1023.46002197266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1" t="n">
        <f aca="false">VLOOKUP($F27,$A$2:$D$505,3,FALSE())</f>
        <v>1243.18994140625</v>
      </c>
      <c r="I27" s="1" t="n">
        <f aca="false">VLOOKUP($F27,$A$2:$D$505,4,FALSE())</f>
        <v>32.0940017700195</v>
      </c>
      <c r="K27" s="3" t="n">
        <v>36046</v>
      </c>
      <c r="L27" s="1" t="n">
        <f aca="false">B26/100/250</f>
        <v>0.000189360008239746</v>
      </c>
      <c r="M27" s="1" t="n">
        <f aca="false">(C27-C26)/C26</f>
        <v>0.050898978918182</v>
      </c>
      <c r="N27" s="1" t="n">
        <f aca="false">(D27-D26)/D26</f>
        <v>0.0359593048605995</v>
      </c>
      <c r="O27" s="1" t="n">
        <f aca="false">M27-L27</f>
        <v>0.0507096189099422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-0.0106874423159923</v>
      </c>
      <c r="U27" s="1" t="n">
        <f aca="false">(I27-I26)/I26</f>
        <v>-0.0134485030261712</v>
      </c>
      <c r="V27" s="1" t="n">
        <f aca="false">T27-S27</f>
        <v>-0.0115072500105008</v>
      </c>
      <c r="W27" s="1" t="n">
        <f aca="false">U27-S27</f>
        <v>-0.0142683107206796</v>
      </c>
      <c r="Y27" s="5" t="s">
        <v>27</v>
      </c>
      <c r="Z27" s="4" t="n">
        <f aca="false">STDEV(T3:T75)*50^0.5</f>
        <v>0.19493770908286</v>
      </c>
      <c r="AH27" s="13" t="n">
        <v>36013</v>
      </c>
      <c r="AI27" s="19" t="n">
        <v>0.00395954098896156</v>
      </c>
      <c r="AJ27" s="19" t="n">
        <v>-0.0193859673772713</v>
      </c>
      <c r="AX27" s="16" t="n">
        <v>3</v>
      </c>
      <c r="AY27" s="16" t="n">
        <v>-0.0103951108572724</v>
      </c>
      <c r="AZ27" s="16" t="n">
        <v>-0.026219469512259</v>
      </c>
      <c r="BA27" s="0"/>
      <c r="BB27" s="0"/>
      <c r="BC27" s="0"/>
      <c r="BD27" s="0"/>
      <c r="BE27" s="0"/>
      <c r="BF27" s="0"/>
      <c r="BP27" s="13" t="n">
        <v>36013</v>
      </c>
      <c r="BQ27" s="19" t="n">
        <v>0.00436810498877423</v>
      </c>
      <c r="BR27" s="19" t="n">
        <v>-0.0197945313770839</v>
      </c>
      <c r="CF27" s="16" t="n">
        <v>3</v>
      </c>
      <c r="CG27" s="16" t="n">
        <v>-0.00964314237232665</v>
      </c>
      <c r="CH27" s="16" t="n">
        <v>-0.0269714379972048</v>
      </c>
      <c r="CX27" s="13" t="n">
        <v>36530</v>
      </c>
      <c r="CY27" s="19" t="n">
        <v>0.000734466388841054</v>
      </c>
      <c r="CZ27" s="19" t="n">
        <v>0.0343485312631006</v>
      </c>
      <c r="DN27" s="16" t="n">
        <v>3</v>
      </c>
      <c r="DO27" s="16" t="n">
        <v>0.0141007274944536</v>
      </c>
      <c r="DP27" s="16" t="n">
        <v>0.0237182624248627</v>
      </c>
    </row>
    <row r="28" customFormat="false" ht="12.75" hidden="false" customHeight="false" outlineLevel="0" collapsed="false">
      <c r="A28" s="3" t="n">
        <v>36047</v>
      </c>
      <c r="B28" s="1" t="n">
        <v>4.73999977111816</v>
      </c>
      <c r="C28" s="21" t="n">
        <v>1006.20001220703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1" t="n">
        <f aca="false">VLOOKUP($F28,$A$2:$D$505,3,FALSE())</f>
        <v>1272.06994628906</v>
      </c>
      <c r="I28" s="1" t="n">
        <f aca="false">VLOOKUP($F28,$A$2:$D$505,4,FALSE())</f>
        <v>32.03125</v>
      </c>
      <c r="K28" s="3" t="n">
        <v>36047</v>
      </c>
      <c r="L28" s="1" t="n">
        <f aca="false">B27/100/250</f>
        <v>0.000190200004577637</v>
      </c>
      <c r="M28" s="1" t="n">
        <f aca="false">(C28-C27)/C27</f>
        <v>-0.0168643712456471</v>
      </c>
      <c r="N28" s="1" t="n">
        <f aca="false">(D28-D27)/D27</f>
        <v>-0.00555555555555556</v>
      </c>
      <c r="O28" s="1" t="n">
        <f aca="false">M28-L28</f>
        <v>-0.0170545712502247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0.0232305651139234</v>
      </c>
      <c r="U28" s="1" t="n">
        <f aca="false">(I28-I27)/I27</f>
        <v>-0.00195524916055032</v>
      </c>
      <c r="V28" s="1" t="n">
        <f aca="false">T28-S28</f>
        <v>0.02239133437477</v>
      </c>
      <c r="W28" s="1" t="n">
        <f aca="false">U28-S28</f>
        <v>-0.00279447989970367</v>
      </c>
      <c r="Y28" s="5" t="s">
        <v>29</v>
      </c>
      <c r="Z28" s="4" t="n">
        <f aca="false">STDEV(U3:U75)*50^0.5</f>
        <v>0.336089598665709</v>
      </c>
      <c r="AH28" s="13" t="n">
        <v>36014</v>
      </c>
      <c r="AI28" s="19" t="n">
        <v>-0.000198051816781738</v>
      </c>
      <c r="AJ28" s="19" t="n">
        <v>0.0257758476839151</v>
      </c>
      <c r="AX28" s="16" t="n">
        <v>4</v>
      </c>
      <c r="AY28" s="16" t="n">
        <v>-0.0668994342406814</v>
      </c>
      <c r="AZ28" s="16" t="n">
        <v>0.00649643706069069</v>
      </c>
      <c r="BA28" s="0"/>
      <c r="BB28" s="0"/>
      <c r="BC28" s="0"/>
      <c r="BD28" s="0"/>
      <c r="BE28" s="0"/>
      <c r="BF28" s="0"/>
      <c r="BP28" s="13" t="n">
        <v>36014</v>
      </c>
      <c r="BQ28" s="19" t="n">
        <v>-0.000218487731616334</v>
      </c>
      <c r="BR28" s="19" t="n">
        <v>0.0257962835987497</v>
      </c>
      <c r="CF28" s="16" t="n">
        <v>4</v>
      </c>
      <c r="CG28" s="16" t="n">
        <v>-0.062060018201698</v>
      </c>
      <c r="CH28" s="16" t="n">
        <v>0.0016570210217073</v>
      </c>
      <c r="CX28" s="13" t="n">
        <v>36531</v>
      </c>
      <c r="CY28" s="19" t="n">
        <v>0.000319752875026786</v>
      </c>
      <c r="CZ28" s="19" t="n">
        <v>0.0889581234864734</v>
      </c>
      <c r="DN28" s="16" t="n">
        <v>4</v>
      </c>
      <c r="DO28" s="16" t="n">
        <v>-0.0334095324105075</v>
      </c>
      <c r="DP28" s="16" t="n">
        <v>0.174903473788021</v>
      </c>
    </row>
    <row r="29" customFormat="false" ht="12.75" hidden="false" customHeight="false" outlineLevel="0" collapsed="false">
      <c r="A29" s="3" t="n">
        <v>36048</v>
      </c>
      <c r="B29" s="1" t="n">
        <v>4.67399978637695</v>
      </c>
      <c r="C29" s="21" t="n">
        <v>980.190002441406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1" t="n">
        <f aca="false">VLOOKUP($F29,$A$2:$D$505,3,FALSE())</f>
        <v>1223.55004882813</v>
      </c>
      <c r="I29" s="1" t="n">
        <f aca="false">VLOOKUP($F29,$A$2:$D$505,4,FALSE())</f>
        <v>31.5314998626709</v>
      </c>
      <c r="K29" s="3" t="n">
        <v>36048</v>
      </c>
      <c r="L29" s="1" t="n">
        <f aca="false">B28/100/250</f>
        <v>0.000189599990844727</v>
      </c>
      <c r="M29" s="1" t="n">
        <f aca="false">(C29-C28)/C28</f>
        <v>-0.0258497410555321</v>
      </c>
      <c r="N29" s="1" t="n">
        <f aca="false">(D29-D28)/D28</f>
        <v>-0.0125586653554906</v>
      </c>
      <c r="O29" s="1" t="n">
        <f aca="false">M29-L29</f>
        <v>-0.0260393410463768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-0.0381424760505363</v>
      </c>
      <c r="U29" s="1" t="n">
        <f aca="false">(I29-I28)/I28</f>
        <v>-0.0156019555068598</v>
      </c>
      <c r="V29" s="1" t="n">
        <f aca="false">T29-S29</f>
        <v>-0.0389817067896896</v>
      </c>
      <c r="W29" s="1" t="n">
        <f aca="false">U29-S29</f>
        <v>-0.0164411862460131</v>
      </c>
      <c r="Y29" s="0" t="s">
        <v>35</v>
      </c>
      <c r="AH29" s="13" t="n">
        <v>36017</v>
      </c>
      <c r="AI29" s="19" t="n">
        <v>-0.00320621451366282</v>
      </c>
      <c r="AJ29" s="19" t="n">
        <v>-0.00703923674719623</v>
      </c>
      <c r="AX29" s="16" t="n">
        <v>5</v>
      </c>
      <c r="AY29" s="16" t="n">
        <v>0.0114496129421878</v>
      </c>
      <c r="AZ29" s="16" t="n">
        <v>-0.00674778924851425</v>
      </c>
      <c r="BA29" s="0"/>
      <c r="BB29" s="0"/>
      <c r="BC29" s="0"/>
      <c r="BD29" s="0"/>
      <c r="BE29" s="0"/>
      <c r="BF29" s="0"/>
      <c r="BP29" s="13" t="n">
        <v>36017</v>
      </c>
      <c r="BQ29" s="19" t="n">
        <v>-0.00353704675649384</v>
      </c>
      <c r="BR29" s="19" t="n">
        <v>-0.00670840450436521</v>
      </c>
      <c r="CF29" s="16" t="n">
        <v>5</v>
      </c>
      <c r="CG29" s="16" t="n">
        <v>0.0106213631798172</v>
      </c>
      <c r="CH29" s="16" t="n">
        <v>-0.0059195394861436</v>
      </c>
      <c r="CX29" s="13" t="n">
        <v>36532</v>
      </c>
      <c r="CY29" s="19" t="n">
        <v>0.0115384839685943</v>
      </c>
      <c r="CZ29" s="19" t="n">
        <v>0.0117200134040243</v>
      </c>
      <c r="DN29" s="16" t="n">
        <v>5</v>
      </c>
      <c r="DO29" s="16" t="n">
        <v>0.00231961670460267</v>
      </c>
      <c r="DP29" s="16" t="n">
        <v>0.0252700478538263</v>
      </c>
    </row>
    <row r="30" customFormat="false" ht="12.75" hidden="false" customHeight="false" outlineLevel="0" collapsed="false">
      <c r="A30" s="3" t="n">
        <v>36049</v>
      </c>
      <c r="B30" s="1" t="n">
        <v>4.74900007247925</v>
      </c>
      <c r="C30" s="21" t="n">
        <v>1009.05999755859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1" t="n">
        <f aca="false">VLOOKUP($F30,$A$2:$D$505,3,FALSE())</f>
        <v>1224.03002929688</v>
      </c>
      <c r="I30" s="1" t="n">
        <f aca="false">VLOOKUP($F30,$A$2:$D$505,4,FALSE())</f>
        <v>30.9689998626709</v>
      </c>
      <c r="K30" s="3" t="n">
        <v>36049</v>
      </c>
      <c r="L30" s="1" t="n">
        <f aca="false">B29/100/250</f>
        <v>0.000186959991455078</v>
      </c>
      <c r="M30" s="1" t="n">
        <f aca="false">(C30-C29)/C29</f>
        <v>0.0294534682513386</v>
      </c>
      <c r="N30" s="1" t="n">
        <f aca="false">(D30-D29)/D29</f>
        <v>0.039603512511936</v>
      </c>
      <c r="O30" s="1" t="n">
        <f aca="false">M30-L30</f>
        <v>0.0292665082598836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0.000392285112660254</v>
      </c>
      <c r="U30" s="1" t="n">
        <f aca="false">(I30-I29)/I29</f>
        <v>-0.0178393036312848</v>
      </c>
      <c r="V30" s="1" t="n">
        <f aca="false">T30-S30</f>
        <v>-0.0004490610411859</v>
      </c>
      <c r="W30" s="1" t="n">
        <f aca="false">U30-S30</f>
        <v>-0.0186806497851309</v>
      </c>
      <c r="Y30" s="5" t="s">
        <v>27</v>
      </c>
      <c r="Z30" s="4" t="n">
        <f aca="false">STDEV(T76:T105)*50^0.5</f>
        <v>0.190250222274607</v>
      </c>
      <c r="AH30" s="13" t="n">
        <v>36018</v>
      </c>
      <c r="AI30" s="19" t="n">
        <v>-0.00710487443034824</v>
      </c>
      <c r="AJ30" s="19" t="n">
        <v>-0.0235459783577152</v>
      </c>
      <c r="AX30" s="16" t="n">
        <v>6</v>
      </c>
      <c r="AY30" s="16" t="n">
        <v>0.02918978892089</v>
      </c>
      <c r="AZ30" s="16" t="n">
        <v>0.124937772669225</v>
      </c>
      <c r="BA30" s="0"/>
      <c r="BB30" s="0"/>
      <c r="BC30" s="0"/>
      <c r="BD30" s="0"/>
      <c r="BE30" s="0"/>
      <c r="BF30" s="0"/>
      <c r="BP30" s="13" t="n">
        <v>36018</v>
      </c>
      <c r="BQ30" s="19" t="n">
        <v>-0.00783798867857102</v>
      </c>
      <c r="BR30" s="19" t="n">
        <v>-0.0228128641094925</v>
      </c>
      <c r="CF30" s="16" t="n">
        <v>6</v>
      </c>
      <c r="CG30" s="16" t="n">
        <v>0.0270782384379653</v>
      </c>
      <c r="CH30" s="16" t="n">
        <v>0.12704932315215</v>
      </c>
      <c r="CX30" s="13" t="n">
        <v>36535</v>
      </c>
      <c r="CY30" s="19" t="n">
        <v>0.00471363663689525</v>
      </c>
      <c r="CZ30" s="19" t="n">
        <v>-0.0405911864403193</v>
      </c>
      <c r="DN30" s="16" t="n">
        <v>6</v>
      </c>
      <c r="DO30" s="16" t="n">
        <v>0.00067370013945837</v>
      </c>
      <c r="DP30" s="16" t="n">
        <v>0.0549292241955427</v>
      </c>
    </row>
    <row r="31" customFormat="false" ht="12.75" hidden="false" customHeight="false" outlineLevel="0" collapsed="false">
      <c r="A31" s="3" t="n">
        <v>36052</v>
      </c>
      <c r="B31" s="1" t="n">
        <v>4.72399997711182</v>
      </c>
      <c r="C31" s="21" t="n">
        <v>1029.71997070313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1" t="n">
        <f aca="false">VLOOKUP($F31,$A$2:$D$505,3,FALSE())</f>
        <v>1253.41003417969</v>
      </c>
      <c r="I31" s="1" t="n">
        <f aca="false">VLOOKUP($F31,$A$2:$D$505,4,FALSE())</f>
        <v>34.125</v>
      </c>
      <c r="K31" s="3" t="n">
        <v>36052</v>
      </c>
      <c r="L31" s="1" t="n">
        <f aca="false">B30/100/250</f>
        <v>0.00018996000289917</v>
      </c>
      <c r="M31" s="1" t="n">
        <f aca="false">(C31-C30)/C30</f>
        <v>0.0204744744559469</v>
      </c>
      <c r="N31" s="1" t="n">
        <f aca="false">(D31-D30)/D30</f>
        <v>0.0829814162011783</v>
      </c>
      <c r="O31" s="1" t="n">
        <f aca="false">M31-L31</f>
        <v>0.0202845144530477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0.0240026830875133</v>
      </c>
      <c r="U31" s="1" t="n">
        <f aca="false">(I31-I30)/I30</f>
        <v>0.101908364859185</v>
      </c>
      <c r="V31" s="1" t="n">
        <f aca="false">T31-S31</f>
        <v>0.0231546061937802</v>
      </c>
      <c r="W31" s="1" t="n">
        <f aca="false">U31-S31</f>
        <v>0.101060287965451</v>
      </c>
      <c r="Y31" s="5" t="s">
        <v>29</v>
      </c>
      <c r="Z31" s="4" t="n">
        <f aca="false">STDEV(U76:U105)*50^0.5</f>
        <v>0.466188083367407</v>
      </c>
      <c r="AH31" s="13" t="n">
        <v>36019</v>
      </c>
      <c r="AI31" s="19" t="n">
        <v>0.00753001578421912</v>
      </c>
      <c r="AJ31" s="19" t="n">
        <v>-0.00772557578177772</v>
      </c>
      <c r="AX31" s="16" t="n">
        <v>7</v>
      </c>
      <c r="AY31" s="16" t="n">
        <v>0.0144141166574772</v>
      </c>
      <c r="AZ31" s="16" t="n">
        <v>0.0245927480609802</v>
      </c>
      <c r="BA31" s="0"/>
      <c r="BB31" s="0"/>
      <c r="BC31" s="0"/>
      <c r="BD31" s="0"/>
      <c r="BE31" s="0"/>
      <c r="BF31" s="0"/>
      <c r="BP31" s="13" t="n">
        <v>36019</v>
      </c>
      <c r="BQ31" s="19" t="n">
        <v>0.00830699811020836</v>
      </c>
      <c r="BR31" s="19" t="n">
        <v>-0.00850255810776696</v>
      </c>
      <c r="CF31" s="16" t="n">
        <v>7</v>
      </c>
      <c r="CG31" s="16" t="n">
        <v>0.0133714186416911</v>
      </c>
      <c r="CH31" s="16" t="n">
        <v>0.0256354460767663</v>
      </c>
      <c r="CX31" s="13" t="n">
        <v>36536</v>
      </c>
      <c r="CY31" s="19" t="n">
        <v>-0.005696962264843</v>
      </c>
      <c r="CZ31" s="19" t="n">
        <v>0.0120924620832594</v>
      </c>
      <c r="DN31" s="16" t="n">
        <v>7</v>
      </c>
      <c r="DO31" s="16" t="n">
        <v>-0.0164646586597115</v>
      </c>
      <c r="DP31" s="16" t="n">
        <v>0.0671475161246067</v>
      </c>
    </row>
    <row r="32" customFormat="false" ht="12.75" hidden="false" customHeight="false" outlineLevel="0" collapsed="false">
      <c r="A32" s="3" t="n">
        <v>36053</v>
      </c>
      <c r="B32" s="1" t="n">
        <v>4.66900014877319</v>
      </c>
      <c r="C32" s="21" t="n">
        <v>1037.68005371094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1" t="n">
        <f aca="false">VLOOKUP($F32,$A$2:$D$505,3,FALSE())</f>
        <v>1227.69995117188</v>
      </c>
      <c r="I32" s="1" t="n">
        <f aca="false">VLOOKUP($F32,$A$2:$D$505,4,FALSE())</f>
        <v>31.6875</v>
      </c>
      <c r="K32" s="3" t="n">
        <v>36053</v>
      </c>
      <c r="L32" s="1" t="n">
        <f aca="false">B31/100/250</f>
        <v>0.000188959999084473</v>
      </c>
      <c r="M32" s="1" t="n">
        <f aca="false">(C32-C31)/C31</f>
        <v>0.00773033760079171</v>
      </c>
      <c r="N32" s="1" t="n">
        <f aca="false">(D32-D31)/D31</f>
        <v>0.0175879396984925</v>
      </c>
      <c r="O32" s="1" t="n">
        <f aca="false">M32-L32</f>
        <v>0.00754137760170723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-0.0205121088125314</v>
      </c>
      <c r="U32" s="1" t="n">
        <f aca="false">(I32-I31)/I31</f>
        <v>-0.0714285714285714</v>
      </c>
      <c r="V32" s="1" t="n">
        <f aca="false">T32-S32</f>
        <v>-0.0213849934345184</v>
      </c>
      <c r="W32" s="1" t="n">
        <f aca="false">U32-S32</f>
        <v>-0.0723014560505584</v>
      </c>
      <c r="Y32" s="0" t="s">
        <v>45</v>
      </c>
      <c r="AH32" s="13" t="n">
        <v>36020</v>
      </c>
      <c r="AI32" s="19" t="n">
        <v>-0.00470284710440947</v>
      </c>
      <c r="AJ32" s="19" t="n">
        <v>0.000591610985913072</v>
      </c>
      <c r="AX32" s="16" t="n">
        <v>8</v>
      </c>
      <c r="AY32" s="16" t="n">
        <v>-0.0358911907233457</v>
      </c>
      <c r="AZ32" s="16" t="n">
        <v>0.0303604125707741</v>
      </c>
      <c r="BA32" s="0"/>
      <c r="BB32" s="0"/>
      <c r="BC32" s="0"/>
      <c r="BD32" s="0"/>
      <c r="BE32" s="0"/>
      <c r="BF32" s="0"/>
      <c r="BP32" s="13" t="n">
        <v>36020</v>
      </c>
      <c r="BQ32" s="19" t="n">
        <v>-0.00518810891350338</v>
      </c>
      <c r="BR32" s="19" t="n">
        <v>0.00107687279500698</v>
      </c>
      <c r="CF32" s="16" t="n">
        <v>8</v>
      </c>
      <c r="CG32" s="16" t="n">
        <v>-0.0332948697526797</v>
      </c>
      <c r="CH32" s="16" t="n">
        <v>0.0277640916001081</v>
      </c>
      <c r="CX32" s="13" t="n">
        <v>36537</v>
      </c>
      <c r="CY32" s="19" t="n">
        <v>-0.00195561848953822</v>
      </c>
      <c r="CZ32" s="19" t="n">
        <v>0.0831091278861689</v>
      </c>
      <c r="DN32" s="16" t="n">
        <v>8</v>
      </c>
      <c r="DO32" s="16" t="n">
        <v>-0.0187158857951797</v>
      </c>
      <c r="DP32" s="16" t="n">
        <v>-0.0458596061437269</v>
      </c>
    </row>
    <row r="33" customFormat="false" ht="12.75" hidden="false" customHeight="false" outlineLevel="0" collapsed="false">
      <c r="A33" s="3" t="n">
        <v>36054</v>
      </c>
      <c r="B33" s="1" t="n">
        <v>4.60900020599365</v>
      </c>
      <c r="C33" s="21" t="n">
        <v>1045.47998046875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1" t="n">
        <f aca="false">VLOOKUP($F33,$A$2:$D$505,3,FALSE())</f>
        <v>1286.83996582031</v>
      </c>
      <c r="I33" s="1" t="n">
        <f aca="false">VLOOKUP($F33,$A$2:$D$505,4,FALSE())</f>
        <v>35</v>
      </c>
      <c r="K33" s="3" t="n">
        <v>36054</v>
      </c>
      <c r="L33" s="1" t="n">
        <f aca="false">B32/100/250</f>
        <v>0.000186760005950928</v>
      </c>
      <c r="M33" s="1" t="n">
        <f aca="false">(C33-C32)/C32</f>
        <v>0.00751669720345737</v>
      </c>
      <c r="N33" s="1" t="n">
        <f aca="false">(D33-D32)/D32</f>
        <v>0.0209975254388503</v>
      </c>
      <c r="O33" s="1" t="n">
        <f aca="false">M33-L33</f>
        <v>0.00732993719750645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0.0481713912198063</v>
      </c>
      <c r="U33" s="1" t="n">
        <f aca="false">(I33-I32)/I32</f>
        <v>0.104536489151874</v>
      </c>
      <c r="V33" s="1" t="n">
        <f aca="false">T33-S33</f>
        <v>0.0473079297253605</v>
      </c>
      <c r="W33" s="1" t="n">
        <f aca="false">U33-S33</f>
        <v>0.103673027657428</v>
      </c>
      <c r="Y33" s="5" t="s">
        <v>27</v>
      </c>
      <c r="Z33" s="4" t="n">
        <f aca="false">STDEV(V3:V1054)*50^0.5</f>
        <v>0.192307572425078</v>
      </c>
      <c r="AH33" s="13" t="n">
        <v>36021</v>
      </c>
      <c r="AI33" s="19" t="n">
        <v>-0.00616367564594141</v>
      </c>
      <c r="AJ33" s="19" t="n">
        <v>-0.0111264372863681</v>
      </c>
      <c r="AX33" s="16" t="n">
        <v>9</v>
      </c>
      <c r="AY33" s="16" t="n">
        <v>-0.0355323154466564</v>
      </c>
      <c r="AZ33" s="16" t="n">
        <v>0.00667685531006321</v>
      </c>
      <c r="BA33" s="0"/>
      <c r="BB33" s="0"/>
      <c r="BC33" s="0"/>
      <c r="BD33" s="0"/>
      <c r="BE33" s="0"/>
      <c r="BF33" s="0"/>
      <c r="BP33" s="13" t="n">
        <v>36021</v>
      </c>
      <c r="BQ33" s="19" t="n">
        <v>-0.00679967259166673</v>
      </c>
      <c r="BR33" s="19" t="n">
        <v>-0.0104904403406428</v>
      </c>
      <c r="CF33" s="16" t="n">
        <v>9</v>
      </c>
      <c r="CG33" s="16" t="n">
        <v>-0.0329619550358923</v>
      </c>
      <c r="CH33" s="16" t="n">
        <v>0.00410649489929908</v>
      </c>
      <c r="CX33" s="13" t="n">
        <v>36538</v>
      </c>
      <c r="CY33" s="19" t="n">
        <v>0.00511486528632582</v>
      </c>
      <c r="CZ33" s="19" t="n">
        <v>0.0310815817042706</v>
      </c>
      <c r="DN33" s="16" t="n">
        <v>9</v>
      </c>
      <c r="DO33" s="16" t="n">
        <v>0.0114162461413647</v>
      </c>
      <c r="DP33" s="16" t="n">
        <v>0.0419407838321894</v>
      </c>
    </row>
    <row r="34" customFormat="false" ht="12.75" hidden="false" customHeight="false" outlineLevel="0" collapsed="false">
      <c r="A34" s="3" t="n">
        <v>36055</v>
      </c>
      <c r="B34" s="1" t="n">
        <v>4.52999973297119</v>
      </c>
      <c r="C34" s="21" t="n">
        <v>1018.86999511719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1" t="n">
        <f aca="false">VLOOKUP($F34,$A$2:$D$505,3,FALSE())</f>
        <v>1297.81994628906</v>
      </c>
      <c r="I34" s="1" t="n">
        <f aca="false">VLOOKUP($F34,$A$2:$D$505,4,FALSE())</f>
        <v>33.8125</v>
      </c>
      <c r="K34" s="3" t="n">
        <v>36055</v>
      </c>
      <c r="L34" s="1" t="n">
        <f aca="false">B33/100/250</f>
        <v>0.000184360008239746</v>
      </c>
      <c r="M34" s="1" t="n">
        <f aca="false">(C34-C33)/C33</f>
        <v>-0.0254524102313577</v>
      </c>
      <c r="N34" s="1" t="n">
        <f aca="false">(D34-D33)/D33</f>
        <v>-0.0326574782214719</v>
      </c>
      <c r="O34" s="1" t="n">
        <f aca="false">M34-L34</f>
        <v>-0.0256367702395975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0.00853251434551978</v>
      </c>
      <c r="U34" s="1" t="n">
        <f aca="false">(I34-I33)/I33</f>
        <v>-0.0339285714285714</v>
      </c>
      <c r="V34" s="1" t="n">
        <f aca="false">T34-S34</f>
        <v>0.00767309129500615</v>
      </c>
      <c r="W34" s="1" t="n">
        <f aca="false">U34-S34</f>
        <v>-0.0347879944790851</v>
      </c>
      <c r="Y34" s="5" t="s">
        <v>29</v>
      </c>
      <c r="Z34" s="4" t="n">
        <f aca="false">STDEV(W3:W105)*50^0.5</f>
        <v>0.377697333135399</v>
      </c>
      <c r="AH34" s="13" t="n">
        <v>36024</v>
      </c>
      <c r="AI34" s="19" t="n">
        <v>0.0104365475434744</v>
      </c>
      <c r="AJ34" s="19" t="n">
        <v>0.00675746091623899</v>
      </c>
      <c r="AX34" s="16" t="n">
        <v>10</v>
      </c>
      <c r="AY34" s="16" t="n">
        <v>0.0268926493294108</v>
      </c>
      <c r="AZ34" s="16" t="n">
        <v>-0.0408809238486709</v>
      </c>
      <c r="BA34" s="0"/>
      <c r="BB34" s="0"/>
      <c r="BC34" s="0"/>
      <c r="BD34" s="0"/>
      <c r="BE34" s="0"/>
      <c r="BF34" s="0"/>
      <c r="BP34" s="13" t="n">
        <v>36024</v>
      </c>
      <c r="BQ34" s="19" t="n">
        <v>0.0115134394409151</v>
      </c>
      <c r="BR34" s="19" t="n">
        <v>0.00568056901879831</v>
      </c>
      <c r="CF34" s="16" t="n">
        <v>10</v>
      </c>
      <c r="CG34" s="16" t="n">
        <v>0.0249472708673555</v>
      </c>
      <c r="CH34" s="16" t="n">
        <v>-0.0389355453866156</v>
      </c>
      <c r="CX34" s="13" t="n">
        <v>36539</v>
      </c>
      <c r="CY34" s="19" t="n">
        <v>0.00449050208910813</v>
      </c>
      <c r="CZ34" s="19" t="n">
        <v>0.0515056668980678</v>
      </c>
      <c r="DN34" s="16" t="n">
        <v>10</v>
      </c>
      <c r="DO34" s="16" t="n">
        <v>-0.00924340740593982</v>
      </c>
      <c r="DP34" s="16" t="n">
        <v>-0.0180991315924716</v>
      </c>
    </row>
    <row r="35" customFormat="false" ht="12.75" hidden="false" customHeight="false" outlineLevel="0" collapsed="false">
      <c r="A35" s="3" t="n">
        <v>36056</v>
      </c>
      <c r="B35" s="1" t="n">
        <v>4.47900009155273</v>
      </c>
      <c r="C35" s="21" t="n">
        <v>1020.09002685547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1" t="n">
        <f aca="false">VLOOKUP($F35,$A$2:$D$505,3,FALSE())</f>
        <v>1268.58996582031</v>
      </c>
      <c r="I35" s="1" t="n">
        <f aca="false">VLOOKUP($F35,$A$2:$D$505,4,FALSE())</f>
        <v>32.9065017700195</v>
      </c>
      <c r="K35" s="3" t="n">
        <v>36056</v>
      </c>
      <c r="L35" s="1" t="n">
        <f aca="false">B34/100/250</f>
        <v>0.000181199989318848</v>
      </c>
      <c r="M35" s="1" t="n">
        <f aca="false">(C35-C34)/C34</f>
        <v>0.00119743612445955</v>
      </c>
      <c r="N35" s="1" t="n">
        <f aca="false">(D35-D34)/D34</f>
        <v>0</v>
      </c>
      <c r="O35" s="1" t="n">
        <f aca="false">M35-L35</f>
        <v>0.00101623613514071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-0.0225223695723965</v>
      </c>
      <c r="U35" s="1" t="n">
        <f aca="false">(I35-I34)/I34</f>
        <v>-0.0267947720511784</v>
      </c>
      <c r="V35" s="1" t="n">
        <f aca="false">T35-S35</f>
        <v>-0.0233685234368902</v>
      </c>
      <c r="W35" s="1" t="n">
        <f aca="false">U35-S35</f>
        <v>-0.0276409259156721</v>
      </c>
      <c r="Y35" s="0" t="s">
        <v>72</v>
      </c>
      <c r="AH35" s="13" t="n">
        <v>36025</v>
      </c>
      <c r="AI35" s="19" t="n">
        <v>0.00855747987916418</v>
      </c>
      <c r="AJ35" s="19" t="n">
        <v>-0.011382373163166</v>
      </c>
      <c r="AX35" s="16" t="n">
        <v>11</v>
      </c>
      <c r="AY35" s="16" t="n">
        <v>0.0484473369707381</v>
      </c>
      <c r="AZ35" s="16" t="n">
        <v>-0.0211988860749829</v>
      </c>
      <c r="BA35" s="0"/>
      <c r="BB35" s="0"/>
      <c r="BC35" s="0"/>
      <c r="BD35" s="0"/>
      <c r="BE35" s="0"/>
      <c r="BF35" s="0"/>
      <c r="BP35" s="13" t="n">
        <v>36025</v>
      </c>
      <c r="BQ35" s="19" t="n">
        <v>0.00944048076676572</v>
      </c>
      <c r="BR35" s="19" t="n">
        <v>-0.0122653740507675</v>
      </c>
      <c r="CF35" s="16" t="n">
        <v>11</v>
      </c>
      <c r="CG35" s="16" t="n">
        <v>0.0449427210910473</v>
      </c>
      <c r="CH35" s="16" t="n">
        <v>-0.0176942701952921</v>
      </c>
      <c r="CX35" s="13" t="n">
        <v>36543</v>
      </c>
      <c r="CY35" s="19" t="n">
        <v>-0.00302293326370761</v>
      </c>
      <c r="CZ35" s="19" t="n">
        <v>-0.0127084910308255</v>
      </c>
      <c r="DN35" s="16" t="n">
        <v>11</v>
      </c>
      <c r="DO35" s="16" t="n">
        <v>0.0159925678875791</v>
      </c>
      <c r="DP35" s="16" t="n">
        <v>0.00152516020782531</v>
      </c>
    </row>
    <row r="36" customFormat="false" ht="12.75" hidden="false" customHeight="false" outlineLevel="0" collapsed="false">
      <c r="A36" s="3" t="n">
        <v>36059</v>
      </c>
      <c r="B36" s="1" t="n">
        <v>4.56599998474121</v>
      </c>
      <c r="C36" s="21" t="n">
        <v>1023.89001464844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1" t="n">
        <f aca="false">VLOOKUP($F36,$A$2:$D$505,3,FALSE())</f>
        <v>1286.42004394531</v>
      </c>
      <c r="I36" s="1" t="n">
        <f aca="false">VLOOKUP($F36,$A$2:$D$505,4,FALSE())</f>
        <v>32.125</v>
      </c>
      <c r="K36" s="3" t="n">
        <v>36059</v>
      </c>
      <c r="L36" s="1" t="n">
        <f aca="false">B35/100/250</f>
        <v>0.000179160003662109</v>
      </c>
      <c r="M36" s="1" t="n">
        <f aca="false">(C36-C35)/C35</f>
        <v>0.00372514944066515</v>
      </c>
      <c r="N36" s="1" t="n">
        <f aca="false">(D36-D35)/D35</f>
        <v>0.015</v>
      </c>
      <c r="O36" s="1" t="n">
        <f aca="false">M36-L36</f>
        <v>0.00354598943700304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0.0140550363832261</v>
      </c>
      <c r="U36" s="1" t="n">
        <f aca="false">(I36-I35)/I35</f>
        <v>-0.0237491598311292</v>
      </c>
      <c r="V36" s="1" t="n">
        <f aca="false">T36-S36</f>
        <v>0.0132146517898493</v>
      </c>
      <c r="W36" s="1" t="n">
        <f aca="false">U36-S36</f>
        <v>-0.024589544424506</v>
      </c>
      <c r="Y36" s="5" t="s">
        <v>27</v>
      </c>
      <c r="Z36" s="4" t="n">
        <f aca="false">STDEV(V3:V75)*50^0.5</f>
        <v>0.194973526139667</v>
      </c>
      <c r="AH36" s="13" t="n">
        <v>36026</v>
      </c>
      <c r="AI36" s="19" t="n">
        <v>-0.00163286619495669</v>
      </c>
      <c r="AJ36" s="19" t="n">
        <v>0.0356903447999826</v>
      </c>
      <c r="AX36" s="16" t="n">
        <v>12</v>
      </c>
      <c r="AY36" s="16" t="n">
        <v>-0.00185363549897312</v>
      </c>
      <c r="AZ36" s="16" t="n">
        <v>-0.0202214556164374</v>
      </c>
      <c r="BA36" s="0"/>
      <c r="BB36" s="0"/>
      <c r="BC36" s="0"/>
      <c r="BD36" s="0"/>
      <c r="BE36" s="0"/>
      <c r="BF36" s="0"/>
      <c r="BP36" s="13" t="n">
        <v>36026</v>
      </c>
      <c r="BQ36" s="19" t="n">
        <v>-0.00180135298310467</v>
      </c>
      <c r="BR36" s="19" t="n">
        <v>0.0358588315881306</v>
      </c>
      <c r="CF36" s="16" t="n">
        <v>12</v>
      </c>
      <c r="CG36" s="16" t="n">
        <v>-0.00171954597391246</v>
      </c>
      <c r="CH36" s="16" t="n">
        <v>-0.0203555451414981</v>
      </c>
      <c r="CX36" s="13" t="n">
        <v>36544</v>
      </c>
      <c r="CY36" s="19" t="n">
        <v>0.00013344957287498</v>
      </c>
      <c r="CZ36" s="19" t="n">
        <v>-0.0363808856028075</v>
      </c>
      <c r="DN36" s="16" t="n">
        <v>12</v>
      </c>
      <c r="DO36" s="16" t="n">
        <v>0.0701161340503735</v>
      </c>
      <c r="DP36" s="16" t="n">
        <v>0.0255948265791597</v>
      </c>
    </row>
    <row r="37" customFormat="false" ht="12.75" hidden="false" customHeight="false" outlineLevel="0" collapsed="false">
      <c r="A37" s="3" t="n">
        <v>36060</v>
      </c>
      <c r="B37" s="1" t="n">
        <v>4.67600011825562</v>
      </c>
      <c r="C37" s="21" t="n">
        <v>1029.80004882813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1" t="n">
        <f aca="false">VLOOKUP($F37,$A$2:$D$505,3,FALSE())</f>
        <v>1326.89001464844</v>
      </c>
      <c r="I37" s="1" t="n">
        <f aca="false">VLOOKUP($F37,$A$2:$D$505,4,FALSE())</f>
        <v>31.2814998626709</v>
      </c>
      <c r="K37" s="3" t="n">
        <v>36060</v>
      </c>
      <c r="L37" s="1" t="n">
        <f aca="false">B36/100/250</f>
        <v>0.000182639999389648</v>
      </c>
      <c r="M37" s="1" t="n">
        <f aca="false">(C37-C36)/C36</f>
        <v>0.00577213772488715</v>
      </c>
      <c r="N37" s="1" t="n">
        <f aca="false">(D37-D36)/D36</f>
        <v>-0.00122168028883159</v>
      </c>
      <c r="O37" s="1" t="n">
        <f aca="false">M37-L37</f>
        <v>0.0055894977254975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0.031459375103491</v>
      </c>
      <c r="U37" s="1" t="n">
        <f aca="false">(I37-I36)/I36</f>
        <v>-0.0262568136133572</v>
      </c>
      <c r="V37" s="1" t="n">
        <f aca="false">T37-S37</f>
        <v>0.0306191828038683</v>
      </c>
      <c r="W37" s="1" t="n">
        <f aca="false">U37-S37</f>
        <v>-0.02709700591298</v>
      </c>
      <c r="Y37" s="5" t="s">
        <v>29</v>
      </c>
      <c r="Z37" s="4" t="n">
        <f aca="false">STDEV(W3:W75)*50^0.5</f>
        <v>0.336105894321292</v>
      </c>
      <c r="AH37" s="13" t="n">
        <v>36027</v>
      </c>
      <c r="AI37" s="19" t="n">
        <v>-0.00325597697749133</v>
      </c>
      <c r="AJ37" s="19" t="n">
        <v>0.00305917697443958</v>
      </c>
      <c r="AX37" s="16" t="n">
        <v>13</v>
      </c>
      <c r="AY37" s="16" t="n">
        <v>0.0356140898307193</v>
      </c>
      <c r="AZ37" s="16" t="n">
        <v>0.0507541342707656</v>
      </c>
      <c r="BA37" s="0"/>
      <c r="BB37" s="0"/>
      <c r="BC37" s="0"/>
      <c r="BD37" s="0"/>
      <c r="BE37" s="0"/>
      <c r="BF37" s="0"/>
      <c r="BP37" s="13" t="n">
        <v>36027</v>
      </c>
      <c r="BQ37" s="19" t="n">
        <v>-0.00359194394460454</v>
      </c>
      <c r="BR37" s="19" t="n">
        <v>0.00339514394155278</v>
      </c>
      <c r="CF37" s="16" t="n">
        <v>13</v>
      </c>
      <c r="CG37" s="16" t="n">
        <v>0.0330378139698426</v>
      </c>
      <c r="CH37" s="16" t="n">
        <v>0.0533304101316423</v>
      </c>
      <c r="CX37" s="13" t="n">
        <v>36545</v>
      </c>
      <c r="CY37" s="19" t="n">
        <v>-0.00313754596220105</v>
      </c>
      <c r="CZ37" s="19" t="n">
        <v>0.262269220348163</v>
      </c>
      <c r="DN37" s="16" t="n">
        <v>13</v>
      </c>
      <c r="DO37" s="16" t="n">
        <v>0.00378498325719977</v>
      </c>
      <c r="DP37" s="16" t="n">
        <v>0.0142628398452868</v>
      </c>
    </row>
    <row r="38" customFormat="false" ht="12.75" hidden="false" customHeight="false" outlineLevel="0" collapsed="false">
      <c r="A38" s="3" t="n">
        <v>36061</v>
      </c>
      <c r="B38" s="1" t="n">
        <v>4.57399988174439</v>
      </c>
      <c r="C38" s="21" t="n">
        <v>1066.08996582031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1" t="n">
        <f aca="false">VLOOKUP($F38,$A$2:$D$505,3,FALSE())</f>
        <v>1328.5</v>
      </c>
      <c r="I38" s="1" t="n">
        <f aca="false">VLOOKUP($F38,$A$2:$D$505,4,FALSE())</f>
        <v>33.6875</v>
      </c>
      <c r="K38" s="3" t="n">
        <v>36061</v>
      </c>
      <c r="L38" s="1" t="n">
        <f aca="false">B37/100/250</f>
        <v>0.000187040004730225</v>
      </c>
      <c r="M38" s="1" t="n">
        <f aca="false">(C38-C37)/C37</f>
        <v>0.0352397701218641</v>
      </c>
      <c r="N38" s="1" t="n">
        <f aca="false">(D38-D37)/D37</f>
        <v>0.0604087809984606</v>
      </c>
      <c r="O38" s="1" t="n">
        <f aca="false">M38-L38</f>
        <v>0.0350527301171338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0.00121335252642554</v>
      </c>
      <c r="U38" s="1" t="n">
        <f aca="false">(I38-I37)/I37</f>
        <v>0.076914474941793</v>
      </c>
      <c r="V38" s="1" t="n">
        <f aca="false">T38-S38</f>
        <v>0.000389314094230901</v>
      </c>
      <c r="W38" s="1" t="n">
        <f aca="false">U38-S38</f>
        <v>0.0760904365095984</v>
      </c>
      <c r="Y38" s="0" t="s">
        <v>60</v>
      </c>
      <c r="AH38" s="13" t="n">
        <v>36028</v>
      </c>
      <c r="AI38" s="19" t="n">
        <v>-0.0052170094241129</v>
      </c>
      <c r="AJ38" s="19" t="n">
        <v>-0.0293840500899072</v>
      </c>
      <c r="AX38" s="16" t="n">
        <v>14</v>
      </c>
      <c r="AY38" s="16" t="n">
        <v>0.000918421667016192</v>
      </c>
      <c r="AZ38" s="16" t="n">
        <v>-0.0218193112639112</v>
      </c>
      <c r="BA38" s="0"/>
      <c r="BB38" s="0"/>
      <c r="BC38" s="0"/>
      <c r="BD38" s="0"/>
      <c r="BE38" s="0"/>
      <c r="BF38" s="0"/>
      <c r="BP38" s="13" t="n">
        <v>36028</v>
      </c>
      <c r="BQ38" s="19" t="n">
        <v>-0.00575532491151867</v>
      </c>
      <c r="BR38" s="19" t="n">
        <v>-0.0288457346025014</v>
      </c>
      <c r="CF38" s="16" t="n">
        <v>14</v>
      </c>
      <c r="CG38" s="16" t="n">
        <v>0.000851984265917735</v>
      </c>
      <c r="CH38" s="16" t="n">
        <v>-0.0217528738628127</v>
      </c>
      <c r="CX38" s="13" t="n">
        <v>36546</v>
      </c>
      <c r="CY38" s="19" t="n">
        <v>-0.00134140950341027</v>
      </c>
      <c r="CZ38" s="19" t="n">
        <v>0.0642084668753106</v>
      </c>
      <c r="DN38" s="16" t="n">
        <v>14</v>
      </c>
      <c r="DO38" s="16" t="n">
        <v>-0.0137958741377533</v>
      </c>
      <c r="DP38" s="16" t="n">
        <v>-0.117205509724951</v>
      </c>
    </row>
    <row r="39" customFormat="false" ht="12.75" hidden="false" customHeight="false" outlineLevel="0" collapsed="false">
      <c r="A39" s="3" t="n">
        <v>36062</v>
      </c>
      <c r="B39" s="1" t="n">
        <v>4.46000003814697</v>
      </c>
      <c r="C39" s="21" t="n">
        <v>1042.71997070313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1" t="n">
        <f aca="false">VLOOKUP($F39,$A$2:$D$505,3,FALSE())</f>
        <v>1336.11999511719</v>
      </c>
      <c r="I39" s="1" t="n">
        <f aca="false">VLOOKUP($F39,$A$2:$D$505,4,FALSE())</f>
        <v>33.3440017700195</v>
      </c>
      <c r="K39" s="3" t="n">
        <v>36062</v>
      </c>
      <c r="L39" s="1" t="n">
        <f aca="false">B38/100/250</f>
        <v>0.000182959995269775</v>
      </c>
      <c r="M39" s="1" t="n">
        <f aca="false">(C39-C38)/C38</f>
        <v>-0.0219212222855932</v>
      </c>
      <c r="N39" s="1" t="n">
        <f aca="false">(D39-D38)/D38</f>
        <v>-0.013953488372093</v>
      </c>
      <c r="O39" s="1" t="n">
        <f aca="false">M39-L39</f>
        <v>-0.022104182280863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0.00573578857146218</v>
      </c>
      <c r="U39" s="1" t="n">
        <f aca="false">(I39-I38)/I38</f>
        <v>-0.010196607940051</v>
      </c>
      <c r="V39" s="1" t="n">
        <f aca="false">T39-S39</f>
        <v>0.00493386547986719</v>
      </c>
      <c r="W39" s="1" t="n">
        <f aca="false">U39-S39</f>
        <v>-0.010998531031646</v>
      </c>
      <c r="Y39" s="5" t="s">
        <v>27</v>
      </c>
      <c r="Z39" s="4" t="n">
        <f aca="false">STDEV(V76:V105)*50^0.5</f>
        <v>0.190212678819027</v>
      </c>
      <c r="AH39" s="13" t="n">
        <v>36031</v>
      </c>
      <c r="AI39" s="19" t="n">
        <v>0.00334283706797156</v>
      </c>
      <c r="AJ39" s="19" t="n">
        <v>-0.0101237948489757</v>
      </c>
      <c r="AX39" s="16" t="n">
        <v>15</v>
      </c>
      <c r="AY39" s="16" t="n">
        <v>0.0154018049844164</v>
      </c>
      <c r="AZ39" s="16" t="n">
        <v>-0.0162575741785058</v>
      </c>
      <c r="BA39" s="0"/>
      <c r="BB39" s="0"/>
      <c r="BC39" s="0"/>
      <c r="BD39" s="0"/>
      <c r="BE39" s="0"/>
      <c r="BF39" s="0"/>
      <c r="BP39" s="13" t="n">
        <v>36031</v>
      </c>
      <c r="BQ39" s="19" t="n">
        <v>0.00368776666638209</v>
      </c>
      <c r="BR39" s="19" t="n">
        <v>-0.0104687244473862</v>
      </c>
      <c r="CF39" s="16" t="n">
        <v>15</v>
      </c>
      <c r="CG39" s="16" t="n">
        <v>0.0142876589095374</v>
      </c>
      <c r="CH39" s="16" t="n">
        <v>-0.0151434281036269</v>
      </c>
      <c r="CX39" s="13" t="n">
        <v>36549</v>
      </c>
      <c r="CY39" s="19" t="n">
        <v>-0.0118394843543996</v>
      </c>
      <c r="CZ39" s="19" t="n">
        <v>-0.0808682726427871</v>
      </c>
      <c r="DN39" s="16" t="n">
        <v>15</v>
      </c>
      <c r="DO39" s="16" t="n">
        <v>-0.0133916204548814</v>
      </c>
      <c r="DP39" s="16" t="n">
        <v>0.0808404521718824</v>
      </c>
    </row>
    <row r="40" customFormat="false" ht="12.75" hidden="false" customHeight="false" outlineLevel="0" collapsed="false">
      <c r="A40" s="3" t="n">
        <v>36063</v>
      </c>
      <c r="B40" s="1" t="n">
        <v>4.375</v>
      </c>
      <c r="C40" s="21" t="n">
        <v>1044.75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1" t="n">
        <f aca="false">VLOOKUP($F40,$A$2:$D$505,3,FALSE())</f>
        <v>1350.91003417969</v>
      </c>
      <c r="I40" s="1" t="n">
        <f aca="false">VLOOKUP($F40,$A$2:$D$505,4,FALSE())</f>
        <v>36</v>
      </c>
      <c r="K40" s="3" t="n">
        <v>36063</v>
      </c>
      <c r="L40" s="1" t="n">
        <f aca="false">B39/100/250</f>
        <v>0.000178400001525879</v>
      </c>
      <c r="M40" s="1" t="n">
        <f aca="false">(C40-C39)/C39</f>
        <v>0.00194685951541344</v>
      </c>
      <c r="N40" s="1" t="n">
        <f aca="false">(D40-D39)/D39</f>
        <v>-0.0188679245283019</v>
      </c>
      <c r="O40" s="1" t="n">
        <f aca="false">M40-L40</f>
        <v>0.00176845951388756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0.0110693943033184</v>
      </c>
      <c r="U40" s="1" t="n">
        <f aca="false">(I40-I39)/I39</f>
        <v>0.0796544532446776</v>
      </c>
      <c r="V40" s="1" t="n">
        <f aca="false">T40-S40</f>
        <v>0.0102540097319495</v>
      </c>
      <c r="W40" s="1" t="n">
        <f aca="false">U40-S40</f>
        <v>0.0788390686733088</v>
      </c>
      <c r="Y40" s="5" t="s">
        <v>29</v>
      </c>
      <c r="Z40" s="4" t="n">
        <f aca="false">STDEV(W76:W105)*50^0.5</f>
        <v>0.466277018355075</v>
      </c>
      <c r="AH40" s="13" t="n">
        <v>36032</v>
      </c>
      <c r="AI40" s="19" t="n">
        <v>0.00221711949357929</v>
      </c>
      <c r="AJ40" s="19" t="n">
        <v>0.00155872372137446</v>
      </c>
      <c r="AX40" s="16" t="n">
        <v>16</v>
      </c>
      <c r="AY40" s="16" t="n">
        <v>0.0277196530106146</v>
      </c>
      <c r="AZ40" s="16" t="n">
        <v>-0.0296794307309392</v>
      </c>
      <c r="BA40" s="0"/>
      <c r="BB40" s="0"/>
      <c r="BC40" s="0"/>
      <c r="BD40" s="0"/>
      <c r="BE40" s="0"/>
      <c r="BF40" s="0"/>
      <c r="BP40" s="13" t="n">
        <v>36032</v>
      </c>
      <c r="BQ40" s="19" t="n">
        <v>0.00244589227579943</v>
      </c>
      <c r="BR40" s="19" t="n">
        <v>0.00132995093915433</v>
      </c>
      <c r="CF40" s="16" t="n">
        <v>16</v>
      </c>
      <c r="CG40" s="16" t="n">
        <v>0.0257144502028897</v>
      </c>
      <c r="CH40" s="16" t="n">
        <v>-0.0276742279232143</v>
      </c>
      <c r="CX40" s="13" t="n">
        <v>36550</v>
      </c>
      <c r="CY40" s="19" t="n">
        <v>0.0023942011458175</v>
      </c>
      <c r="CZ40" s="19" t="n">
        <v>-0.0603009088434658</v>
      </c>
      <c r="DN40" s="16" t="n">
        <v>16</v>
      </c>
      <c r="DO40" s="16" t="n">
        <v>-0.0256832727332798</v>
      </c>
      <c r="DP40" s="16" t="n">
        <v>0.0158068880297595</v>
      </c>
    </row>
    <row r="41" customFormat="false" ht="12.75" hidden="false" customHeight="false" outlineLevel="0" collapsed="false">
      <c r="A41" s="3" t="n">
        <v>36066</v>
      </c>
      <c r="B41" s="1" t="n">
        <v>4.3439998626709</v>
      </c>
      <c r="C41" s="21" t="n">
        <v>1048.68994140625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1" t="n">
        <f aca="false">VLOOKUP($F41,$A$2:$D$505,3,FALSE())</f>
        <v>1347.31005859375</v>
      </c>
      <c r="I41" s="1" t="n">
        <f aca="false">VLOOKUP($F41,$A$2:$D$505,4,FALSE())</f>
        <v>38.4690017700195</v>
      </c>
      <c r="K41" s="3" t="n">
        <v>36066</v>
      </c>
      <c r="L41" s="1" t="n">
        <f aca="false">B40/100/250</f>
        <v>0.000175</v>
      </c>
      <c r="M41" s="1" t="n">
        <f aca="false">(C41-C40)/C40</f>
        <v>0.00377118105407992</v>
      </c>
      <c r="N41" s="1" t="n">
        <f aca="false">(D41-D40)/D40</f>
        <v>-0.0168269230769231</v>
      </c>
      <c r="O41" s="1" t="n">
        <f aca="false">M41-L41</f>
        <v>0.00359618105407992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-0.00266485220692251</v>
      </c>
      <c r="U41" s="1" t="n">
        <f aca="false">(I41-I40)/I40</f>
        <v>0.0685833825005425</v>
      </c>
      <c r="V41" s="1" t="n">
        <f aca="false">T41-S41</f>
        <v>-0.00350600606701467</v>
      </c>
      <c r="W41" s="1" t="n">
        <f aca="false">U41-S41</f>
        <v>0.0677422286404504</v>
      </c>
      <c r="AH41" s="13" t="n">
        <v>36033</v>
      </c>
      <c r="AI41" s="19" t="n">
        <v>-0.00435428123424862</v>
      </c>
      <c r="AJ41" s="19" t="n">
        <v>0.00549008874662277</v>
      </c>
      <c r="AX41" s="16" t="n">
        <v>17</v>
      </c>
      <c r="AY41" s="16" t="n">
        <v>-0.0107332698695941</v>
      </c>
      <c r="AZ41" s="16" t="n">
        <v>-0.0470076879780757</v>
      </c>
      <c r="BA41" s="0"/>
      <c r="BB41" s="0"/>
      <c r="BC41" s="0"/>
      <c r="BD41" s="0"/>
      <c r="BE41" s="0"/>
      <c r="BF41" s="0"/>
      <c r="BP41" s="13" t="n">
        <v>36033</v>
      </c>
      <c r="BQ41" s="19" t="n">
        <v>-0.00480357638293716</v>
      </c>
      <c r="BR41" s="19" t="n">
        <v>0.00593938389531131</v>
      </c>
      <c r="CF41" s="16" t="n">
        <v>17</v>
      </c>
      <c r="CG41" s="16" t="n">
        <v>-0.00995683941174028</v>
      </c>
      <c r="CH41" s="16" t="n">
        <v>-0.0477841184359295</v>
      </c>
      <c r="CX41" s="13" t="n">
        <v>36551</v>
      </c>
      <c r="CY41" s="19" t="n">
        <v>-0.00190097509631797</v>
      </c>
      <c r="CZ41" s="19" t="n">
        <v>-0.000355761220752189</v>
      </c>
      <c r="DN41" s="16" t="n">
        <v>17</v>
      </c>
      <c r="DO41" s="16" t="n">
        <v>0.0204356179958552</v>
      </c>
      <c r="DP41" s="16" t="n">
        <v>0.0130534654635962</v>
      </c>
    </row>
    <row r="42" customFormat="false" ht="12.75" hidden="false" customHeight="false" outlineLevel="0" collapsed="false">
      <c r="A42" s="3" t="n">
        <v>36067</v>
      </c>
      <c r="B42" s="1" t="n">
        <v>4.28800010681152</v>
      </c>
      <c r="C42" s="21" t="n">
        <v>1049.02001953125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1" t="n">
        <f aca="false">VLOOKUP($F42,$A$2:$D$505,3,FALSE())</f>
        <v>1364</v>
      </c>
      <c r="I42" s="1" t="n">
        <f aca="false">VLOOKUP($F42,$A$2:$D$505,4,FALSE())</f>
        <v>37.25</v>
      </c>
      <c r="K42" s="3" t="n">
        <v>36067</v>
      </c>
      <c r="L42" s="1" t="n">
        <f aca="false">B41/100/250</f>
        <v>0.000173759994506836</v>
      </c>
      <c r="M42" s="1" t="n">
        <f aca="false">(C42-C41)/C41</f>
        <v>0.00031475282823575</v>
      </c>
      <c r="N42" s="1" t="n">
        <f aca="false">(D42-D41)/D41</f>
        <v>0.0171149144254279</v>
      </c>
      <c r="O42" s="1" t="n">
        <f aca="false">M42-L42</f>
        <v>0.000140992833728914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0.0123876024674454</v>
      </c>
      <c r="U42" s="1" t="n">
        <f aca="false">(I42-I41)/I41</f>
        <v>-0.0316878971101753</v>
      </c>
      <c r="V42" s="1" t="n">
        <f aca="false">T42-S42</f>
        <v>0.0115229871187762</v>
      </c>
      <c r="W42" s="1" t="n">
        <f aca="false">U42-S42</f>
        <v>-0.0325525124588445</v>
      </c>
      <c r="AH42" s="13" t="n">
        <v>36034</v>
      </c>
      <c r="AI42" s="19" t="n">
        <v>-0.0206929566962564</v>
      </c>
      <c r="AJ42" s="19" t="n">
        <v>-0.00725555563346754</v>
      </c>
      <c r="AX42" s="16" t="n">
        <v>18</v>
      </c>
      <c r="AY42" s="16" t="n">
        <v>0.00735819316326054</v>
      </c>
      <c r="AZ42" s="16" t="n">
        <v>0.0424653451053394</v>
      </c>
      <c r="BA42" s="0"/>
      <c r="BB42" s="0"/>
      <c r="BC42" s="0"/>
      <c r="BD42" s="0"/>
      <c r="BE42" s="0"/>
      <c r="BF42" s="0"/>
      <c r="BP42" s="13" t="n">
        <v>36034</v>
      </c>
      <c r="BQ42" s="19" t="n">
        <v>-0.0228281529675773</v>
      </c>
      <c r="BR42" s="19" t="n">
        <v>-0.00512035936214667</v>
      </c>
      <c r="CF42" s="16" t="n">
        <v>18</v>
      </c>
      <c r="CG42" s="16" t="n">
        <v>0.00682591126257793</v>
      </c>
      <c r="CH42" s="16" t="n">
        <v>0.042997627006022</v>
      </c>
      <c r="CX42" s="13" t="n">
        <v>36552</v>
      </c>
      <c r="CY42" s="19" t="n">
        <v>-0.00178342477057077</v>
      </c>
      <c r="CZ42" s="19" t="n">
        <v>-0.00047792500127601</v>
      </c>
      <c r="DN42" s="16" t="n">
        <v>18</v>
      </c>
      <c r="DO42" s="16" t="n">
        <v>-0.0296403772831455</v>
      </c>
      <c r="DP42" s="16" t="n">
        <v>0.0517020087196415</v>
      </c>
    </row>
    <row r="43" customFormat="false" ht="12.75" hidden="false" customHeight="false" outlineLevel="0" collapsed="false">
      <c r="A43" s="3" t="n">
        <v>36068</v>
      </c>
      <c r="B43" s="1" t="n">
        <v>4.25400018692017</v>
      </c>
      <c r="C43" s="21" t="n">
        <v>1017.04998779297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1" t="n">
        <f aca="false">VLOOKUP($F43,$A$2:$D$505,3,FALSE())</f>
        <v>1344.22998046875</v>
      </c>
      <c r="I43" s="1" t="n">
        <f aca="false">VLOOKUP($F43,$A$2:$D$505,4,FALSE())</f>
        <v>36.5</v>
      </c>
      <c r="K43" s="3" t="n">
        <v>36068</v>
      </c>
      <c r="L43" s="1" t="n">
        <f aca="false">B42/100/250</f>
        <v>0.000171520004272461</v>
      </c>
      <c r="M43" s="1" t="n">
        <f aca="false">(C43-C42)/C42</f>
        <v>-0.0304760930611857</v>
      </c>
      <c r="N43" s="1" t="n">
        <f aca="false">(D43-D42)/D42</f>
        <v>0.0288461538461538</v>
      </c>
      <c r="O43" s="1" t="n">
        <f aca="false">M43-L43</f>
        <v>-0.0306476130654582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-0.0144941492164589</v>
      </c>
      <c r="U43" s="1" t="n">
        <f aca="false">(I43-I42)/I42</f>
        <v>-0.0201342281879195</v>
      </c>
      <c r="V43" s="1" t="n">
        <f aca="false">T43-S43</f>
        <v>-0.0153503030897558</v>
      </c>
      <c r="W43" s="1" t="n">
        <f aca="false">U43-S43</f>
        <v>-0.0209903820612163</v>
      </c>
      <c r="AH43" s="13" t="n">
        <v>36035</v>
      </c>
      <c r="AI43" s="19" t="n">
        <v>-0.0079425336572353</v>
      </c>
      <c r="AJ43" s="19" t="n">
        <v>-0.0343597279556983</v>
      </c>
      <c r="AX43" s="16" t="n">
        <v>19</v>
      </c>
      <c r="AY43" s="16" t="n">
        <v>-0.0145559816280459</v>
      </c>
      <c r="AZ43" s="16" t="n">
        <v>0.026347001720634</v>
      </c>
      <c r="BA43" s="0"/>
      <c r="BB43" s="0"/>
      <c r="BC43" s="0"/>
      <c r="BD43" s="0"/>
      <c r="BE43" s="0"/>
      <c r="BF43" s="0"/>
      <c r="BP43" s="13" t="n">
        <v>36035</v>
      </c>
      <c r="BQ43" s="19" t="n">
        <v>-0.00876208151106313</v>
      </c>
      <c r="BR43" s="19" t="n">
        <v>-0.0335401801018705</v>
      </c>
      <c r="CF43" s="16" t="n">
        <v>19</v>
      </c>
      <c r="CG43" s="16" t="n">
        <v>-0.0135030212890917</v>
      </c>
      <c r="CH43" s="16" t="n">
        <v>0.0252940413816798</v>
      </c>
      <c r="CX43" s="13" t="n">
        <v>36553</v>
      </c>
      <c r="CY43" s="19" t="n">
        <v>-0.0118818405674928</v>
      </c>
      <c r="CZ43" s="19" t="n">
        <v>-0.00165459156960564</v>
      </c>
      <c r="DN43" s="16" t="n">
        <v>19</v>
      </c>
      <c r="DO43" s="16" t="n">
        <v>-0.0216739553243196</v>
      </c>
      <c r="DP43" s="16" t="n">
        <v>0.0222436125571052</v>
      </c>
    </row>
    <row r="44" customFormat="false" ht="12.75" hidden="false" customHeight="false" outlineLevel="0" collapsed="false">
      <c r="A44" s="3" t="n">
        <v>36069</v>
      </c>
      <c r="B44" s="1" t="n">
        <v>4.11499977111816</v>
      </c>
      <c r="C44" s="21" t="n">
        <v>986.390014648438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1" t="n">
        <f aca="false">VLOOKUP($F44,$A$2:$D$505,3,FALSE())</f>
        <v>1304.76000976563</v>
      </c>
      <c r="I44" s="1" t="n">
        <f aca="false">VLOOKUP($F44,$A$2:$D$505,4,FALSE())</f>
        <v>36.5</v>
      </c>
      <c r="K44" s="3" t="n">
        <v>36069</v>
      </c>
      <c r="L44" s="1" t="n">
        <f aca="false">B43/100/250</f>
        <v>0.000170160007476807</v>
      </c>
      <c r="M44" s="1" t="n">
        <f aca="false">(C44-C43)/C43</f>
        <v>-0.0301459844771882</v>
      </c>
      <c r="N44" s="1" t="n">
        <f aca="false">(D44-D43)/D43</f>
        <v>-0.0397196261682243</v>
      </c>
      <c r="O44" s="1" t="n">
        <f aca="false">M44-L44</f>
        <v>-0.030316144484665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-0.0293625133173725</v>
      </c>
      <c r="U44" s="1" t="n">
        <f aca="false">(I44-I43)/I43</f>
        <v>0</v>
      </c>
      <c r="V44" s="1" t="n">
        <f aca="false">T44-S44</f>
        <v>-0.0302261671972717</v>
      </c>
      <c r="W44" s="1" t="n">
        <f aca="false">U44-S44</f>
        <v>-0.000863653879899245</v>
      </c>
      <c r="AH44" s="13" t="n">
        <v>36038</v>
      </c>
      <c r="AI44" s="19" t="n">
        <v>-0.0364481471852318</v>
      </c>
      <c r="AJ44" s="19" t="n">
        <v>-0.00345787445010255</v>
      </c>
      <c r="AX44" s="16" t="n">
        <v>20</v>
      </c>
      <c r="AY44" s="16" t="n">
        <v>0.0432239867352193</v>
      </c>
      <c r="AZ44" s="16" t="n">
        <v>0.0205774673575038</v>
      </c>
      <c r="BA44" s="0"/>
      <c r="BB44" s="0"/>
      <c r="BC44" s="0"/>
      <c r="BD44" s="0"/>
      <c r="BE44" s="0"/>
      <c r="BF44" s="0"/>
      <c r="BP44" s="13" t="n">
        <v>36038</v>
      </c>
      <c r="BQ44" s="19" t="n">
        <v>-0.0402090378645488</v>
      </c>
      <c r="BR44" s="19" t="n">
        <v>0.000303016229214456</v>
      </c>
      <c r="CF44" s="16" t="n">
        <v>20</v>
      </c>
      <c r="CG44" s="16" t="n">
        <v>0.0400972210600019</v>
      </c>
      <c r="CH44" s="16" t="n">
        <v>0.0237042330327212</v>
      </c>
      <c r="CX44" s="13" t="n">
        <v>36556</v>
      </c>
      <c r="CY44" s="19" t="n">
        <v>0.0107337653411224</v>
      </c>
      <c r="CZ44" s="19" t="n">
        <v>0.116773091360512</v>
      </c>
      <c r="DN44" s="16" t="n">
        <v>20</v>
      </c>
      <c r="DO44" s="16" t="n">
        <v>0.0416772355374028</v>
      </c>
      <c r="DP44" s="16" t="n">
        <v>-0.0060279378734047</v>
      </c>
    </row>
    <row r="45" customFormat="false" ht="12.75" hidden="false" customHeight="false" outlineLevel="0" collapsed="false">
      <c r="A45" s="3" t="n">
        <v>36070</v>
      </c>
      <c r="B45" s="1" t="n">
        <v>4.07499980926514</v>
      </c>
      <c r="C45" s="21" t="n">
        <v>1002.59997558594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1" t="n">
        <f aca="false">VLOOKUP($F45,$A$2:$D$505,3,FALSE())</f>
        <v>1294.81005859375</v>
      </c>
      <c r="I45" s="1" t="n">
        <f aca="false">VLOOKUP($F45,$A$2:$D$505,4,FALSE())</f>
        <v>37.4375</v>
      </c>
      <c r="K45" s="3" t="n">
        <v>36070</v>
      </c>
      <c r="L45" s="1" t="n">
        <f aca="false">B44/100/250</f>
        <v>0.000164599990844727</v>
      </c>
      <c r="M45" s="1" t="n">
        <f aca="false">(C45-C44)/C44</f>
        <v>0.0164336222962247</v>
      </c>
      <c r="N45" s="1" t="n">
        <f aca="false">(D45-D44)/D44</f>
        <v>0.0145985401459854</v>
      </c>
      <c r="O45" s="1" t="n">
        <f aca="false">M45-L45</f>
        <v>0.01626902230538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-0.00762588606134726</v>
      </c>
      <c r="U45" s="1" t="n">
        <f aca="false">(I45-I44)/I44</f>
        <v>0.0256849315068493</v>
      </c>
      <c r="V45" s="1" t="n">
        <f aca="false">T45-S45</f>
        <v>-0.00849742453535685</v>
      </c>
      <c r="W45" s="1" t="n">
        <f aca="false">U45-S45</f>
        <v>0.0248133930328397</v>
      </c>
      <c r="AH45" s="13" t="n">
        <v>36039</v>
      </c>
      <c r="AI45" s="19" t="n">
        <v>0.0204299269707686</v>
      </c>
      <c r="AJ45" s="19" t="n">
        <v>-0.00142840060589175</v>
      </c>
      <c r="AX45" s="16" t="n">
        <v>21</v>
      </c>
      <c r="AY45" s="16" t="n">
        <v>0.00145447449551886</v>
      </c>
      <c r="AZ45" s="16" t="n">
        <v>-0.0374660755097118</v>
      </c>
      <c r="BA45" s="0"/>
      <c r="BB45" s="0"/>
      <c r="BC45" s="0"/>
      <c r="BD45" s="0"/>
      <c r="BE45" s="0"/>
      <c r="BF45" s="0"/>
      <c r="BP45" s="13" t="n">
        <v>36039</v>
      </c>
      <c r="BQ45" s="19" t="n">
        <v>0.0225379826020469</v>
      </c>
      <c r="BR45" s="19" t="n">
        <v>-0.00353645623717011</v>
      </c>
      <c r="CF45" s="16" t="n">
        <v>21</v>
      </c>
      <c r="CG45" s="16" t="n">
        <v>0.00134925974621944</v>
      </c>
      <c r="CH45" s="16" t="n">
        <v>-0.0373608607604124</v>
      </c>
      <c r="CX45" s="13" t="n">
        <v>36557</v>
      </c>
      <c r="CY45" s="19" t="n">
        <v>0.00446632664762662</v>
      </c>
      <c r="CZ45" s="19" t="n">
        <v>-0.0544128435634696</v>
      </c>
      <c r="DN45" s="16" t="n">
        <v>21</v>
      </c>
      <c r="DO45" s="16" t="n">
        <v>-0.0317533899024385</v>
      </c>
      <c r="DP45" s="16" t="n">
        <v>-0.0992141659068192</v>
      </c>
    </row>
    <row r="46" customFormat="false" ht="12.75" hidden="false" customHeight="false" outlineLevel="0" collapsed="false">
      <c r="A46" s="3" t="n">
        <v>36073</v>
      </c>
      <c r="B46" s="1" t="n">
        <v>4.01399993896484</v>
      </c>
      <c r="C46" s="21" t="n">
        <v>988.559997558594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1" t="n">
        <f aca="false">VLOOKUP($F46,$A$2:$D$505,3,FALSE())</f>
        <v>1318.64001464844</v>
      </c>
      <c r="I46" s="1" t="n">
        <f aca="false">VLOOKUP($F46,$A$2:$D$505,4,FALSE())</f>
        <v>39.15625</v>
      </c>
      <c r="K46" s="3" t="n">
        <v>36073</v>
      </c>
      <c r="L46" s="1" t="n">
        <f aca="false">B45/100/250</f>
        <v>0.000162999992370605</v>
      </c>
      <c r="M46" s="1" t="n">
        <f aca="false">(C46-C45)/C45</f>
        <v>-0.0140035690895948</v>
      </c>
      <c r="N46" s="1" t="n">
        <f aca="false">(D46-D45)/D45</f>
        <v>0.0167865707434053</v>
      </c>
      <c r="O46" s="1" t="n">
        <f aca="false">M46-L46</f>
        <v>-0.0141665690819654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0.018404209865784</v>
      </c>
      <c r="U46" s="1" t="n">
        <f aca="false">(I46-I45)/I45</f>
        <v>0.0459098497495826</v>
      </c>
      <c r="V46" s="1" t="n">
        <f aca="false">T46-S46</f>
        <v>0.0175165175243463</v>
      </c>
      <c r="W46" s="1" t="n">
        <f aca="false">U46-S46</f>
        <v>0.0450221574081449</v>
      </c>
      <c r="AH46" s="13" t="n">
        <v>36040</v>
      </c>
      <c r="AI46" s="19" t="n">
        <v>-0.0021279347439437</v>
      </c>
      <c r="AJ46" s="19" t="n">
        <v>0.0338202327090073</v>
      </c>
      <c r="AX46" s="16" t="n">
        <v>22</v>
      </c>
      <c r="AY46" s="16" t="n">
        <v>0.0244426667128701</v>
      </c>
      <c r="AZ46" s="16" t="n">
        <v>0.0243831095870032</v>
      </c>
      <c r="BA46" s="0"/>
      <c r="BB46" s="0"/>
      <c r="BC46" s="0"/>
      <c r="BD46" s="0"/>
      <c r="BE46" s="0"/>
      <c r="BF46" s="0"/>
      <c r="BP46" s="13" t="n">
        <v>36040</v>
      </c>
      <c r="BQ46" s="19" t="n">
        <v>-0.00234750502563789</v>
      </c>
      <c r="BR46" s="19" t="n">
        <v>0.0340398029907015</v>
      </c>
      <c r="CF46" s="16" t="n">
        <v>22</v>
      </c>
      <c r="CG46" s="16" t="n">
        <v>0.0226745167327039</v>
      </c>
      <c r="CH46" s="16" t="n">
        <v>0.0261512595671693</v>
      </c>
      <c r="CX46" s="13" t="n">
        <v>36558</v>
      </c>
      <c r="CY46" s="19" t="n">
        <v>-0.000143624487951057</v>
      </c>
      <c r="CZ46" s="19" t="n">
        <v>-0.0252712139625769</v>
      </c>
      <c r="DN46" s="16" t="n">
        <v>22</v>
      </c>
      <c r="DO46" s="16" t="n">
        <v>0.0130490715043896</v>
      </c>
      <c r="DP46" s="16" t="n">
        <v>0.066479218575353</v>
      </c>
    </row>
    <row r="47" customFormat="false" ht="12.75" hidden="false" customHeight="false" outlineLevel="0" collapsed="false">
      <c r="A47" s="3" t="n">
        <v>36074</v>
      </c>
      <c r="B47" s="1" t="n">
        <v>4.05499982833862</v>
      </c>
      <c r="C47" s="21" t="n">
        <v>984.590026855469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1" t="n">
        <f aca="false">VLOOKUP($F47,$A$2:$D$505,3,FALSE())</f>
        <v>1330.41003417969</v>
      </c>
      <c r="I47" s="1" t="n">
        <f aca="false">VLOOKUP($F47,$A$2:$D$505,4,FALSE())</f>
        <v>39.1875</v>
      </c>
      <c r="K47" s="3" t="n">
        <v>36074</v>
      </c>
      <c r="L47" s="1" t="n">
        <f aca="false">B46/100/250</f>
        <v>0.000160559997558594</v>
      </c>
      <c r="M47" s="1" t="n">
        <f aca="false">(C47-C46)/C46</f>
        <v>-0.0040159127548449</v>
      </c>
      <c r="N47" s="1" t="n">
        <f aca="false">(D47-D46)/D46</f>
        <v>-0.0188679245283019</v>
      </c>
      <c r="O47" s="1" t="n">
        <f aca="false">M47-L47</f>
        <v>-0.00417647275240349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0.00892587772288103</v>
      </c>
      <c r="U47" s="1" t="n">
        <f aca="false">(I47-I46)/I46</f>
        <v>0.000798084596967279</v>
      </c>
      <c r="V47" s="1" t="n">
        <f aca="false">T47-S47</f>
        <v>0.00806587769940597</v>
      </c>
      <c r="W47" s="1" t="n">
        <f aca="false">U47-S47</f>
        <v>-6.19154265077815E-005</v>
      </c>
      <c r="AH47" s="13" t="n">
        <v>36041</v>
      </c>
      <c r="AI47" s="19" t="n">
        <v>-0.00454635468566683</v>
      </c>
      <c r="AJ47" s="19" t="n">
        <v>-0.0138914024952222</v>
      </c>
      <c r="AX47" s="16" t="n">
        <v>23</v>
      </c>
      <c r="AY47" s="16" t="n">
        <v>-0.0234527673421408</v>
      </c>
      <c r="AZ47" s="16" t="n">
        <v>0.0930591923978796</v>
      </c>
      <c r="BA47" s="0"/>
      <c r="BB47" s="0"/>
      <c r="BC47" s="0"/>
      <c r="BD47" s="0"/>
      <c r="BE47" s="0"/>
      <c r="BF47" s="0"/>
      <c r="BP47" s="13" t="n">
        <v>36041</v>
      </c>
      <c r="BQ47" s="19" t="n">
        <v>-0.00501546887342784</v>
      </c>
      <c r="BR47" s="19" t="n">
        <v>-0.0134222883074612</v>
      </c>
      <c r="CF47" s="16" t="n">
        <v>23</v>
      </c>
      <c r="CG47" s="16" t="n">
        <v>-0.0217562253650326</v>
      </c>
      <c r="CH47" s="16" t="n">
        <v>0.0913626504207715</v>
      </c>
      <c r="CX47" s="13" t="n">
        <v>36559</v>
      </c>
      <c r="CY47" s="19" t="n">
        <v>0.00473383185699214</v>
      </c>
      <c r="CZ47" s="19" t="n">
        <v>0.00796875334305786</v>
      </c>
      <c r="DN47" s="16" t="n">
        <v>23</v>
      </c>
      <c r="DO47" s="16" t="n">
        <v>0.0316437187234454</v>
      </c>
      <c r="DP47" s="16" t="n">
        <v>-0.0532778706857619</v>
      </c>
    </row>
    <row r="48" customFormat="false" ht="12.75" hidden="false" customHeight="false" outlineLevel="0" collapsed="false">
      <c r="A48" s="3" t="n">
        <v>36075</v>
      </c>
      <c r="B48" s="1" t="n">
        <v>4.03900003433228</v>
      </c>
      <c r="C48" s="21" t="n">
        <v>970.679992675781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1" t="n">
        <f aca="false">VLOOKUP($F48,$A$2:$D$505,3,FALSE())</f>
        <v>1333.06005859375</v>
      </c>
      <c r="I48" s="1" t="n">
        <f aca="false">VLOOKUP($F48,$A$2:$D$505,4,FALSE())</f>
        <v>38.65625</v>
      </c>
      <c r="K48" s="3" t="n">
        <v>36075</v>
      </c>
      <c r="L48" s="1" t="n">
        <f aca="false">B47/100/250</f>
        <v>0.000162199993133545</v>
      </c>
      <c r="M48" s="1" t="n">
        <f aca="false">(C48-C47)/C47</f>
        <v>-0.0141277423092662</v>
      </c>
      <c r="N48" s="1" t="n">
        <f aca="false">(D48-D47)/D47</f>
        <v>0</v>
      </c>
      <c r="O48" s="1" t="n">
        <f aca="false">M48-L48</f>
        <v>-0.0142899423023997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0.00199188546837477</v>
      </c>
      <c r="U48" s="1" t="n">
        <f aca="false">(I48-I47)/I47</f>
        <v>-0.0135566188197767</v>
      </c>
      <c r="V48" s="1" t="n">
        <f aca="false">T48-S48</f>
        <v>0.00112034699436518</v>
      </c>
      <c r="W48" s="1" t="n">
        <f aca="false">U48-S48</f>
        <v>-0.0144281572937863</v>
      </c>
      <c r="AH48" s="13" t="n">
        <v>36042</v>
      </c>
      <c r="AI48" s="19" t="n">
        <v>-0.00466450385186283</v>
      </c>
      <c r="AJ48" s="19" t="n">
        <v>-0.00124689134601866</v>
      </c>
      <c r="AX48" s="16" t="n">
        <v>24</v>
      </c>
      <c r="AY48" s="16" t="n">
        <v>0.0131416598088524</v>
      </c>
      <c r="AZ48" s="16" t="n">
        <v>0.00862399772946458</v>
      </c>
      <c r="BA48" s="0"/>
      <c r="BB48" s="0"/>
      <c r="BC48" s="0"/>
      <c r="BD48" s="0"/>
      <c r="BE48" s="0"/>
      <c r="BF48" s="0"/>
      <c r="BP48" s="13" t="n">
        <v>36042</v>
      </c>
      <c r="BQ48" s="19" t="n">
        <v>-0.00514580922442281</v>
      </c>
      <c r="BR48" s="19" t="n">
        <v>-0.000765585973458673</v>
      </c>
      <c r="CF48" s="16" t="n">
        <v>24</v>
      </c>
      <c r="CG48" s="16" t="n">
        <v>0.01219100962803</v>
      </c>
      <c r="CH48" s="16" t="n">
        <v>0.00957464791028703</v>
      </c>
      <c r="CX48" s="13" t="n">
        <v>36560</v>
      </c>
      <c r="CY48" s="19" t="n">
        <v>-0.000274427216925524</v>
      </c>
      <c r="CZ48" s="19" t="n">
        <v>-0.0303658351098475</v>
      </c>
      <c r="DN48" s="16" t="n">
        <v>24</v>
      </c>
      <c r="DO48" s="16" t="n">
        <v>-0.00151742013091764</v>
      </c>
      <c r="DP48" s="16" t="n">
        <v>0.00916821832571758</v>
      </c>
    </row>
    <row r="49" customFormat="false" ht="12.75" hidden="false" customHeight="false" outlineLevel="0" collapsed="false">
      <c r="A49" s="3" t="n">
        <v>36076</v>
      </c>
      <c r="B49" s="1" t="n">
        <v>3.79999995231628</v>
      </c>
      <c r="C49" s="21" t="n">
        <v>959.469970703125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1" t="n">
        <f aca="false">VLOOKUP($F49,$A$2:$D$505,3,FALSE())</f>
        <v>1372.66003417969</v>
      </c>
      <c r="I49" s="1" t="n">
        <f aca="false">VLOOKUP($F49,$A$2:$D$505,4,FALSE())</f>
        <v>40.875</v>
      </c>
      <c r="K49" s="3" t="n">
        <v>36076</v>
      </c>
      <c r="L49" s="1" t="n">
        <f aca="false">B48/100/250</f>
        <v>0.000161560001373291</v>
      </c>
      <c r="M49" s="1" t="n">
        <f aca="false">(C49-C48)/C48</f>
        <v>-0.011548627825072</v>
      </c>
      <c r="N49" s="1" t="n">
        <f aca="false">(D49-D48)/D48</f>
        <v>-0.0120192307692308</v>
      </c>
      <c r="O49" s="1" t="n">
        <f aca="false">M49-L49</f>
        <v>-0.0117101878264453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0.0297060701283869</v>
      </c>
      <c r="U49" s="1" t="n">
        <f aca="false">(I49-I48)/I48</f>
        <v>0.0573969280517381</v>
      </c>
      <c r="V49" s="1" t="n">
        <f aca="false">T49-S49</f>
        <v>0.028821070082904</v>
      </c>
      <c r="W49" s="1" t="n">
        <f aca="false">U49-S49</f>
        <v>0.0565119280062552</v>
      </c>
      <c r="AH49" s="13" t="n">
        <v>36046</v>
      </c>
      <c r="AI49" s="19" t="n">
        <v>0.0271562406930256</v>
      </c>
      <c r="AJ49" s="19" t="n">
        <v>0.00861370415933421</v>
      </c>
      <c r="AX49" s="16" t="n">
        <v>25</v>
      </c>
      <c r="AY49" s="16" t="n">
        <v>-0.00881001747062661</v>
      </c>
      <c r="AZ49" s="16" t="n">
        <v>-0.00545829325005302</v>
      </c>
      <c r="BA49" s="0"/>
      <c r="BB49" s="0"/>
      <c r="BC49" s="0"/>
      <c r="BD49" s="0"/>
      <c r="BE49" s="0"/>
      <c r="BF49" s="0"/>
      <c r="BP49" s="13" t="n">
        <v>36046</v>
      </c>
      <c r="BQ49" s="19" t="n">
        <v>0.0299583489041412</v>
      </c>
      <c r="BR49" s="19" t="n">
        <v>0.00581159594821858</v>
      </c>
      <c r="CF49" s="16" t="n">
        <v>25</v>
      </c>
      <c r="CG49" s="16" t="n">
        <v>-0.00817271253172852</v>
      </c>
      <c r="CH49" s="16" t="n">
        <v>-0.00609559818895111</v>
      </c>
      <c r="CX49" s="13" t="n">
        <v>36563</v>
      </c>
      <c r="CY49" s="19" t="n">
        <v>-0.000151365402296697</v>
      </c>
      <c r="CZ49" s="19" t="n">
        <v>0.0120778343951863</v>
      </c>
      <c r="DN49" s="16" t="n">
        <v>25</v>
      </c>
      <c r="DO49" s="16" t="n">
        <v>0.00434023920197865</v>
      </c>
      <c r="DP49" s="16" t="n">
        <v>0.0249570898835263</v>
      </c>
    </row>
    <row r="50" customFormat="false" ht="12.75" hidden="false" customHeight="false" outlineLevel="0" collapsed="false">
      <c r="A50" s="3" t="n">
        <v>36077</v>
      </c>
      <c r="B50" s="1" t="n">
        <v>3.81699991226196</v>
      </c>
      <c r="C50" s="21" t="n">
        <v>984.320007324219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1" t="n">
        <f aca="false">VLOOKUP($F50,$A$2:$D$505,3,FALSE())</f>
        <v>1395.85998535156</v>
      </c>
      <c r="I50" s="1" t="n">
        <f aca="false">VLOOKUP($F50,$A$2:$D$505,4,FALSE())</f>
        <v>41.8125</v>
      </c>
      <c r="K50" s="3" t="n">
        <v>36077</v>
      </c>
      <c r="L50" s="1" t="n">
        <f aca="false">B49/100/250</f>
        <v>0.000151999998092651</v>
      </c>
      <c r="M50" s="1" t="n">
        <f aca="false">(C50-C49)/C49</f>
        <v>0.0258997544267936</v>
      </c>
      <c r="N50" s="1" t="n">
        <f aca="false">(D50-D49)/D49</f>
        <v>0</v>
      </c>
      <c r="O50" s="1" t="n">
        <f aca="false">M50-L50</f>
        <v>0.0257477544287009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0.01690145454387</v>
      </c>
      <c r="U50" s="1" t="n">
        <f aca="false">(I50-I49)/I49</f>
        <v>0.0229357798165138</v>
      </c>
      <c r="V50" s="1" t="n">
        <f aca="false">T50-S50</f>
        <v>0.0160076084355068</v>
      </c>
      <c r="W50" s="1" t="n">
        <f aca="false">U50-S50</f>
        <v>0.0220419337081505</v>
      </c>
      <c r="AH50" s="13" t="n">
        <v>36047</v>
      </c>
      <c r="AI50" s="19" t="n">
        <v>-0.00913313986070308</v>
      </c>
      <c r="AJ50" s="19" t="n">
        <v>0.00338738430056989</v>
      </c>
      <c r="AX50" s="16" t="n">
        <v>26</v>
      </c>
      <c r="AY50" s="16" t="n">
        <v>0.01714293570161</v>
      </c>
      <c r="AZ50" s="16" t="n">
        <v>-0.0199374156013137</v>
      </c>
      <c r="BA50" s="0"/>
      <c r="BB50" s="0"/>
      <c r="BC50" s="0"/>
      <c r="BD50" s="0"/>
      <c r="BE50" s="0"/>
      <c r="BF50" s="0"/>
      <c r="BP50" s="13" t="n">
        <v>36047</v>
      </c>
      <c r="BQ50" s="19" t="n">
        <v>-0.0100755400436384</v>
      </c>
      <c r="BR50" s="19" t="n">
        <v>0.00432978448350524</v>
      </c>
      <c r="CF50" s="16" t="n">
        <v>26</v>
      </c>
      <c r="CG50" s="16" t="n">
        <v>0.0159028385478558</v>
      </c>
      <c r="CH50" s="16" t="n">
        <v>-0.0186973184475595</v>
      </c>
      <c r="CX50" s="13" t="n">
        <v>36564</v>
      </c>
      <c r="CY50" s="19" t="n">
        <v>0.00520062277044532</v>
      </c>
      <c r="CZ50" s="19" t="n">
        <v>0.0525782172373367</v>
      </c>
      <c r="DN50" s="16" t="n">
        <v>26</v>
      </c>
      <c r="DO50" s="16" t="n">
        <v>-0.0159858958918713</v>
      </c>
      <c r="DP50" s="16" t="n">
        <v>-0.057602931766984</v>
      </c>
    </row>
    <row r="51" customFormat="false" ht="12.75" hidden="false" customHeight="false" outlineLevel="0" collapsed="false">
      <c r="A51" s="3" t="n">
        <v>36080</v>
      </c>
      <c r="B51" s="1" t="n">
        <v>3.81900000572205</v>
      </c>
      <c r="C51" s="21" t="n">
        <v>997.710021972656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1" t="n">
        <f aca="false">VLOOKUP($F51,$A$2:$D$505,3,FALSE())</f>
        <v>1398.17004394531</v>
      </c>
      <c r="I51" s="1" t="n">
        <f aca="false">VLOOKUP($F51,$A$2:$D$505,4,FALSE())</f>
        <v>41.28125</v>
      </c>
      <c r="K51" s="3" t="n">
        <v>36080</v>
      </c>
      <c r="L51" s="1" t="n">
        <f aca="false">B50/100/250</f>
        <v>0.000152679996490479</v>
      </c>
      <c r="M51" s="1" t="n">
        <f aca="false">(C51-C50)/C50</f>
        <v>0.0136033145204851</v>
      </c>
      <c r="N51" s="1" t="n">
        <f aca="false">(D51-D50)/D50</f>
        <v>-0.0085060880712059</v>
      </c>
      <c r="O51" s="1" t="n">
        <f aca="false">M51-L51</f>
        <v>0.0134506345239946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0.00165493575143082</v>
      </c>
      <c r="U51" s="1" t="n">
        <f aca="false">(I51-I50)/I50</f>
        <v>-0.0127055306427504</v>
      </c>
      <c r="V51" s="1" t="n">
        <f aca="false">T51-S51</f>
        <v>0.000788204988068815</v>
      </c>
      <c r="W51" s="1" t="n">
        <f aca="false">U51-S51</f>
        <v>-0.0135722614061124</v>
      </c>
      <c r="AH51" s="13" t="n">
        <v>36048</v>
      </c>
      <c r="AI51" s="19" t="n">
        <v>-0.0139447037493817</v>
      </c>
      <c r="AJ51" s="19" t="n">
        <v>0.00119643840304641</v>
      </c>
      <c r="AX51" s="16" t="n">
        <v>27</v>
      </c>
      <c r="AY51" s="16" t="n">
        <v>-0.0298446212204147</v>
      </c>
      <c r="AZ51" s="16" t="n">
        <v>0.0134034349744016</v>
      </c>
      <c r="BA51" s="0"/>
      <c r="BB51" s="0"/>
      <c r="BC51" s="0"/>
      <c r="BD51" s="0"/>
      <c r="BE51" s="0"/>
      <c r="BF51" s="0"/>
      <c r="BP51" s="13" t="n">
        <v>36048</v>
      </c>
      <c r="BQ51" s="19" t="n">
        <v>-0.0153835836488279</v>
      </c>
      <c r="BR51" s="19" t="n">
        <v>0.00263531830249261</v>
      </c>
      <c r="CF51" s="16" t="n">
        <v>27</v>
      </c>
      <c r="CG51" s="16" t="n">
        <v>-0.0276857010404346</v>
      </c>
      <c r="CH51" s="16" t="n">
        <v>0.0112445147944215</v>
      </c>
      <c r="CX51" s="13" t="n">
        <v>36565</v>
      </c>
      <c r="CY51" s="19" t="n">
        <v>-0.0090563578585032</v>
      </c>
      <c r="CZ51" s="19" t="n">
        <v>0.0135613357885686</v>
      </c>
      <c r="DN51" s="16" t="n">
        <v>27</v>
      </c>
      <c r="DO51" s="16" t="n">
        <v>-0.00637799598558293</v>
      </c>
      <c r="DP51" s="16" t="n">
        <v>-0.0291668486034258</v>
      </c>
    </row>
    <row r="52" customFormat="false" ht="12.75" hidden="false" customHeight="false" outlineLevel="0" collapsed="false">
      <c r="A52" s="3" t="n">
        <v>36081</v>
      </c>
      <c r="B52" s="1" t="n">
        <v>3.79200005531311</v>
      </c>
      <c r="C52" s="21" t="n">
        <v>994.799987792969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1" t="n">
        <f aca="false">VLOOKUP($F52,$A$2:$D$505,3,FALSE())</f>
        <v>1379.28002929688</v>
      </c>
      <c r="I52" s="1" t="n">
        <f aca="false">VLOOKUP($F52,$A$2:$D$505,4,FALSE())</f>
        <v>42.625</v>
      </c>
      <c r="K52" s="3" t="n">
        <v>36081</v>
      </c>
      <c r="L52" s="1" t="n">
        <f aca="false">B51/100/250</f>
        <v>0.000152760000228882</v>
      </c>
      <c r="M52" s="1" t="n">
        <f aca="false">(C52-C51)/C51</f>
        <v>-0.00291671338926097</v>
      </c>
      <c r="N52" s="1" t="n">
        <f aca="false">(D52-D51)/D51</f>
        <v>0.00490792731061295</v>
      </c>
      <c r="O52" s="1" t="n">
        <f aca="false">M52-L52</f>
        <v>-0.00306947338948985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-0.0135105273712876</v>
      </c>
      <c r="U52" s="1" t="n">
        <f aca="false">(I52-I51)/I51</f>
        <v>0.032551097653293</v>
      </c>
      <c r="V52" s="1" t="n">
        <f aca="false">T52-S52</f>
        <v>-0.0143916811748929</v>
      </c>
      <c r="W52" s="1" t="n">
        <f aca="false">U52-S52</f>
        <v>0.0316699438496877</v>
      </c>
      <c r="AH52" s="13" t="n">
        <v>36049</v>
      </c>
      <c r="AI52" s="19" t="n">
        <v>0.0156729306911434</v>
      </c>
      <c r="AJ52" s="19" t="n">
        <v>0.0237436218293376</v>
      </c>
      <c r="AX52" s="16" t="n">
        <v>28</v>
      </c>
      <c r="AY52" s="16" t="n">
        <v>-0.000343803742389827</v>
      </c>
      <c r="AZ52" s="16" t="n">
        <v>-0.0183368460427411</v>
      </c>
      <c r="BA52" s="0"/>
      <c r="BB52" s="0"/>
      <c r="BC52" s="0"/>
      <c r="BD52" s="0"/>
      <c r="BE52" s="0"/>
      <c r="BF52" s="0"/>
      <c r="BP52" s="13" t="n">
        <v>36049</v>
      </c>
      <c r="BQ52" s="19" t="n">
        <v>0.0172901371476018</v>
      </c>
      <c r="BR52" s="19" t="n">
        <v>0.0221264153728792</v>
      </c>
      <c r="CF52" s="16" t="n">
        <v>28</v>
      </c>
      <c r="CG52" s="16" t="n">
        <v>-0.000318933437221057</v>
      </c>
      <c r="CH52" s="16" t="n">
        <v>-0.0183617163479099</v>
      </c>
      <c r="CX52" s="13" t="n">
        <v>36566</v>
      </c>
      <c r="CY52" s="19" t="n">
        <v>0.00148370790883461</v>
      </c>
      <c r="CZ52" s="19" t="n">
        <v>0.0161702737627723</v>
      </c>
      <c r="DN52" s="16" t="n">
        <v>28</v>
      </c>
      <c r="DO52" s="16" t="n">
        <v>0.0284365870293696</v>
      </c>
      <c r="DP52" s="16" t="n">
        <v>0.0438221856778126</v>
      </c>
    </row>
    <row r="53" customFormat="false" ht="12.75" hidden="false" customHeight="false" outlineLevel="0" collapsed="false">
      <c r="A53" s="3" t="n">
        <v>36082</v>
      </c>
      <c r="B53" s="1" t="n">
        <v>3.93199992179871</v>
      </c>
      <c r="C53" s="21" t="n">
        <v>1005.53002929688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1" t="n">
        <f aca="false">VLOOKUP($F53,$A$2:$D$505,3,FALSE())</f>
        <v>1365.40002441406</v>
      </c>
      <c r="I53" s="1" t="n">
        <f aca="false">VLOOKUP($F53,$A$2:$D$505,4,FALSE())</f>
        <v>42</v>
      </c>
      <c r="K53" s="3" t="n">
        <v>36082</v>
      </c>
      <c r="L53" s="1" t="n">
        <f aca="false">B52/100/250</f>
        <v>0.000151680002212524</v>
      </c>
      <c r="M53" s="1" t="n">
        <f aca="false">(C53-C52)/C52</f>
        <v>0.0107861295090198</v>
      </c>
      <c r="N53" s="1" t="n">
        <f aca="false">(D53-D52)/D52</f>
        <v>0.0024419786018346</v>
      </c>
      <c r="O53" s="1" t="n">
        <f aca="false">M53-L53</f>
        <v>0.0106344495068072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-0.0100632247172376</v>
      </c>
      <c r="U53" s="1" t="n">
        <f aca="false">(I53-I52)/I52</f>
        <v>-0.0146627565982405</v>
      </c>
      <c r="V53" s="1" t="n">
        <f aca="false">T53-S53</f>
        <v>-0.0109124554651941</v>
      </c>
      <c r="W53" s="1" t="n">
        <f aca="false">U53-S53</f>
        <v>-0.015511987346197</v>
      </c>
      <c r="AH53" s="13" t="n">
        <v>36052</v>
      </c>
      <c r="AI53" s="19" t="n">
        <v>0.010862853412612</v>
      </c>
      <c r="AJ53" s="19" t="n">
        <v>0.0719286027856672</v>
      </c>
      <c r="AX53" s="16" t="n">
        <v>29</v>
      </c>
      <c r="AY53" s="16" t="n">
        <v>0.0177273010412159</v>
      </c>
      <c r="AZ53" s="16" t="n">
        <v>0.0833329869242355</v>
      </c>
      <c r="BA53" s="0"/>
      <c r="BB53" s="0"/>
      <c r="BC53" s="0"/>
      <c r="BD53" s="0"/>
      <c r="BE53" s="0"/>
      <c r="BF53" s="0"/>
      <c r="BP53" s="13" t="n">
        <v>36052</v>
      </c>
      <c r="BQ53" s="19" t="n">
        <v>0.0119837335479631</v>
      </c>
      <c r="BR53" s="19" t="n">
        <v>0.0708077226503161</v>
      </c>
      <c r="CF53" s="16" t="n">
        <v>29</v>
      </c>
      <c r="CG53" s="16" t="n">
        <v>0.0164449316765049</v>
      </c>
      <c r="CH53" s="16" t="n">
        <v>0.0846153562889465</v>
      </c>
      <c r="CX53" s="13" t="n">
        <v>36567</v>
      </c>
      <c r="CY53" s="19" t="n">
        <v>-0.00909837580184141</v>
      </c>
      <c r="CZ53" s="19" t="n">
        <v>-0.0169995878979154</v>
      </c>
      <c r="DN53" s="16" t="n">
        <v>29</v>
      </c>
      <c r="DO53" s="16" t="n">
        <v>-0.00774872374812922</v>
      </c>
      <c r="DP53" s="16" t="n">
        <v>0.0241262459701443</v>
      </c>
    </row>
    <row r="54" customFormat="false" ht="13.5" hidden="false" customHeight="false" outlineLevel="0" collapsed="false">
      <c r="A54" s="3" t="n">
        <v>36083</v>
      </c>
      <c r="B54" s="1" t="n">
        <v>3.84899997711182</v>
      </c>
      <c r="C54" s="21" t="n">
        <v>1047.5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1" t="n">
        <f aca="false">VLOOKUP($F54,$A$2:$D$505,3,FALSE())</f>
        <v>1305.32995605469</v>
      </c>
      <c r="I54" s="1" t="n">
        <f aca="false">VLOOKUP($F54,$A$2:$D$505,4,FALSE())</f>
        <v>42.375</v>
      </c>
      <c r="K54" s="3" t="n">
        <v>36083</v>
      </c>
      <c r="L54" s="1" t="n">
        <f aca="false">B53/100/250</f>
        <v>0.000157279996871948</v>
      </c>
      <c r="M54" s="1" t="n">
        <f aca="false">(C54-C53)/C53</f>
        <v>0.0417391519699047</v>
      </c>
      <c r="N54" s="1" t="n">
        <f aca="false">(D54-D53)/D53</f>
        <v>0.0170522090831471</v>
      </c>
      <c r="O54" s="1" t="n">
        <f aca="false">M54-L54</f>
        <v>0.0415818719730328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-0.0439944831443467</v>
      </c>
      <c r="U54" s="1" t="n">
        <f aca="false">(I54-I53)/I53</f>
        <v>0.00892857142857143</v>
      </c>
      <c r="V54" s="1" t="n">
        <f aca="false">T54-S54</f>
        <v>-0.044874675479182</v>
      </c>
      <c r="W54" s="1" t="n">
        <f aca="false">U54-S54</f>
        <v>0.00804837909373608</v>
      </c>
      <c r="AH54" s="13" t="n">
        <v>36053</v>
      </c>
      <c r="AI54" s="19" t="n">
        <v>0.00403859207998901</v>
      </c>
      <c r="AJ54" s="19" t="n">
        <v>0.013360387619419</v>
      </c>
      <c r="AX54" s="16" t="n">
        <v>30</v>
      </c>
      <c r="AY54" s="16" t="n">
        <v>-0.0163724752304346</v>
      </c>
      <c r="AZ54" s="16" t="n">
        <v>-0.0559289808201238</v>
      </c>
      <c r="BA54" s="0"/>
      <c r="BB54" s="0"/>
      <c r="BC54" s="0"/>
      <c r="BD54" s="0"/>
      <c r="BE54" s="0"/>
      <c r="BF54" s="0"/>
      <c r="BP54" s="13" t="n">
        <v>36053</v>
      </c>
      <c r="BQ54" s="19" t="n">
        <v>0.00445531294193033</v>
      </c>
      <c r="BR54" s="19" t="n">
        <v>0.0129436667574777</v>
      </c>
      <c r="CF54" s="16" t="n">
        <v>30</v>
      </c>
      <c r="CG54" s="16" t="n">
        <v>-0.0151881121617879</v>
      </c>
      <c r="CH54" s="16" t="n">
        <v>-0.0571133438887705</v>
      </c>
      <c r="CX54" s="13" t="n">
        <v>36570</v>
      </c>
      <c r="CY54" s="19" t="n">
        <v>0.000778372861687682</v>
      </c>
      <c r="CZ54" s="19" t="n">
        <v>0.0284137918533499</v>
      </c>
      <c r="DN54" s="17" t="n">
        <v>30</v>
      </c>
      <c r="DO54" s="17" t="n">
        <v>-0.0192402572539862</v>
      </c>
      <c r="DP54" s="17" t="n">
        <v>0.0149642950390275</v>
      </c>
    </row>
    <row r="55" customFormat="false" ht="12.75" hidden="false" customHeight="false" outlineLevel="0" collapsed="false">
      <c r="A55" s="3" t="n">
        <v>36084</v>
      </c>
      <c r="B55" s="1" t="n">
        <v>3.5550000667572</v>
      </c>
      <c r="C55" s="21" t="n">
        <v>1056.42004394531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1" t="n">
        <f aca="false">VLOOKUP($F55,$A$2:$D$505,3,FALSE())</f>
        <v>1301.93005371094</v>
      </c>
      <c r="I55" s="1" t="n">
        <f aca="false">VLOOKUP($F55,$A$2:$D$505,4,FALSE())</f>
        <v>44.0156211853027</v>
      </c>
      <c r="K55" s="3" t="n">
        <v>36084</v>
      </c>
      <c r="L55" s="1" t="n">
        <f aca="false">B54/100/250</f>
        <v>0.000153959999084473</v>
      </c>
      <c r="M55" s="1" t="n">
        <f aca="false">(C55-C54)/C54</f>
        <v>0.00851555507905728</v>
      </c>
      <c r="N55" s="1" t="n">
        <f aca="false">(D55-D54)/D54</f>
        <v>0.0179543243578889</v>
      </c>
      <c r="O55" s="1" t="n">
        <f aca="false">M55-L55</f>
        <v>0.00836159507997281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-0.00260463059778853</v>
      </c>
      <c r="U55" s="1" t="n">
        <f aca="false">(I55-I54)/I54</f>
        <v>0.0387167241369377</v>
      </c>
      <c r="V55" s="1" t="n">
        <f aca="false">T55-S55</f>
        <v>-0.00349366908720363</v>
      </c>
      <c r="W55" s="1" t="n">
        <f aca="false">U55-S55</f>
        <v>0.0378276856475226</v>
      </c>
      <c r="AH55" s="13" t="n">
        <v>36054</v>
      </c>
      <c r="AI55" s="19" t="n">
        <v>0.00392536057416948</v>
      </c>
      <c r="AJ55" s="19" t="n">
        <v>0.0168854048587299</v>
      </c>
      <c r="AX55" s="16" t="n">
        <v>31</v>
      </c>
      <c r="AY55" s="16" t="n">
        <v>0.0362192258792736</v>
      </c>
      <c r="AZ55" s="16" t="n">
        <v>0.0674538017781544</v>
      </c>
      <c r="BA55" s="0"/>
      <c r="BB55" s="0"/>
      <c r="BC55" s="0"/>
      <c r="BD55" s="0"/>
      <c r="BE55" s="0"/>
      <c r="BF55" s="0"/>
      <c r="BP55" s="13" t="n">
        <v>36054</v>
      </c>
      <c r="BQ55" s="19" t="n">
        <v>0.00433039767856128</v>
      </c>
      <c r="BR55" s="19" t="n">
        <v>0.0164803677543381</v>
      </c>
      <c r="CF55" s="16" t="n">
        <v>31</v>
      </c>
      <c r="CG55" s="16" t="n">
        <v>0.0335991752819977</v>
      </c>
      <c r="CH55" s="16" t="n">
        <v>0.0700738523754303</v>
      </c>
      <c r="CX55" s="13" t="n">
        <v>36571</v>
      </c>
      <c r="CY55" s="19" t="n">
        <v>0.00364584274785298</v>
      </c>
      <c r="CZ55" s="19" t="n">
        <v>0.0127249389938387</v>
      </c>
    </row>
    <row r="56" customFormat="false" ht="12.75" hidden="false" customHeight="false" outlineLevel="0" collapsed="false">
      <c r="A56" s="3" t="n">
        <v>36087</v>
      </c>
      <c r="B56" s="1" t="n">
        <v>3.72499990463257</v>
      </c>
      <c r="C56" s="21" t="n">
        <v>1062.39001464844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1" t="n">
        <f aca="false">VLOOKUP($F56,$A$2:$D$505,3,FALSE())</f>
        <v>1332.83996582031</v>
      </c>
      <c r="I56" s="1" t="n">
        <f aca="false">VLOOKUP($F56,$A$2:$D$505,4,FALSE())</f>
        <v>43.6875</v>
      </c>
      <c r="K56" s="3" t="n">
        <v>36087</v>
      </c>
      <c r="L56" s="1" t="n">
        <f aca="false">B55/100/250</f>
        <v>0.000142200002670288</v>
      </c>
      <c r="M56" s="1" t="n">
        <f aca="false">(C56-C55)/C55</f>
        <v>0.00565113350256922</v>
      </c>
      <c r="N56" s="1" t="n">
        <f aca="false">(D56-D55)/D55</f>
        <v>-0.0105788286994485</v>
      </c>
      <c r="O56" s="1" t="n">
        <f aca="false">M56-L56</f>
        <v>0.00550893349989893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0.0237416073323382</v>
      </c>
      <c r="U56" s="1" t="n">
        <f aca="false">(I56-I55)/I55</f>
        <v>-0.00745465306331511</v>
      </c>
      <c r="V56" s="1" t="n">
        <f aca="false">T56-S56</f>
        <v>0.0228267996458992</v>
      </c>
      <c r="W56" s="1" t="n">
        <f aca="false">U56-S56</f>
        <v>-0.00836946074975404</v>
      </c>
      <c r="AH56" s="13" t="n">
        <v>36055</v>
      </c>
      <c r="AI56" s="19" t="n">
        <v>-0.0137291172401575</v>
      </c>
      <c r="AJ56" s="19" t="n">
        <v>-0.0191127209895542</v>
      </c>
      <c r="AX56" s="16" t="n">
        <v>32</v>
      </c>
      <c r="AY56" s="16" t="n">
        <v>0.00587456327976098</v>
      </c>
      <c r="AZ56" s="16" t="n">
        <v>-0.040662557758846</v>
      </c>
      <c r="BA56" s="0"/>
      <c r="BB56" s="0"/>
      <c r="BC56" s="0"/>
      <c r="BD56" s="0"/>
      <c r="BE56" s="0"/>
      <c r="BF56" s="0"/>
      <c r="BP56" s="13" t="n">
        <v>36055</v>
      </c>
      <c r="BQ56" s="19" t="n">
        <v>-0.015145751913008</v>
      </c>
      <c r="BR56" s="19" t="n">
        <v>-0.0176960863167037</v>
      </c>
      <c r="CF56" s="16" t="n">
        <v>32</v>
      </c>
      <c r="CG56" s="16" t="n">
        <v>0.00544960519034248</v>
      </c>
      <c r="CH56" s="16" t="n">
        <v>-0.0402375996694275</v>
      </c>
      <c r="CX56" s="13" t="n">
        <v>36572</v>
      </c>
      <c r="CY56" s="19" t="n">
        <v>-0.00449822568688146</v>
      </c>
      <c r="CZ56" s="19" t="n">
        <v>0.0178745403969607</v>
      </c>
    </row>
    <row r="57" customFormat="false" ht="12.75" hidden="false" customHeight="false" outlineLevel="0" collapsed="false">
      <c r="A57" s="3" t="n">
        <v>36088</v>
      </c>
      <c r="B57" s="1" t="n">
        <v>3.90000009536743</v>
      </c>
      <c r="C57" s="21" t="n">
        <v>1063.93005371094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1" t="n">
        <f aca="false">VLOOKUP($F57,$A$2:$D$505,3,FALSE())</f>
        <v>1381.7900390625</v>
      </c>
      <c r="I57" s="1" t="n">
        <f aca="false">VLOOKUP($F57,$A$2:$D$505,4,FALSE())</f>
        <v>43.125</v>
      </c>
      <c r="K57" s="3" t="n">
        <v>36088</v>
      </c>
      <c r="L57" s="1" t="n">
        <f aca="false">B56/100/250</f>
        <v>0.000148999996185303</v>
      </c>
      <c r="M57" s="1" t="n">
        <f aca="false">(C57-C56)/C56</f>
        <v>0.00144959858551534</v>
      </c>
      <c r="N57" s="1" t="n">
        <f aca="false">(D57-D56)/D56</f>
        <v>0.00713429602495088</v>
      </c>
      <c r="O57" s="1" t="n">
        <f aca="false">M57-L57</f>
        <v>0.00130059858933004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0.036726144546589</v>
      </c>
      <c r="U57" s="1" t="n">
        <f aca="false">(I57-I56)/I56</f>
        <v>-0.0128755364806867</v>
      </c>
      <c r="V57" s="1" t="n">
        <f aca="false">T57-S57</f>
        <v>0.0358409522073521</v>
      </c>
      <c r="W57" s="1" t="n">
        <f aca="false">U57-S57</f>
        <v>-0.0137607288199236</v>
      </c>
      <c r="AH57" s="13" t="n">
        <v>36056</v>
      </c>
      <c r="AI57" s="19" t="n">
        <v>0.000544219295669373</v>
      </c>
      <c r="AJ57" s="19" t="n">
        <v>-0.000725419284988221</v>
      </c>
      <c r="AX57" s="16" t="n">
        <v>33</v>
      </c>
      <c r="AY57" s="16" t="n">
        <v>-0.0178910773255017</v>
      </c>
      <c r="AZ57" s="16" t="n">
        <v>-0.00974984859017041</v>
      </c>
      <c r="BA57" s="0"/>
      <c r="BB57" s="0"/>
      <c r="BC57" s="0"/>
      <c r="BD57" s="0"/>
      <c r="BE57" s="0"/>
      <c r="BF57" s="0"/>
      <c r="BP57" s="13" t="n">
        <v>36056</v>
      </c>
      <c r="BQ57" s="19" t="n">
        <v>0.000600374393655169</v>
      </c>
      <c r="BR57" s="19" t="n">
        <v>-0.000781574382974017</v>
      </c>
      <c r="CF57" s="16" t="n">
        <v>33</v>
      </c>
      <c r="CG57" s="16" t="n">
        <v>-0.0165968606023493</v>
      </c>
      <c r="CH57" s="16" t="n">
        <v>-0.0110440653133228</v>
      </c>
      <c r="CX57" s="13" t="n">
        <v>36573</v>
      </c>
      <c r="CY57" s="19" t="n">
        <v>8.3932607913168E-005</v>
      </c>
      <c r="CZ57" s="19" t="n">
        <v>0.00595484807416098</v>
      </c>
    </row>
    <row r="58" customFormat="false" ht="12.75" hidden="false" customHeight="false" outlineLevel="0" collapsed="false">
      <c r="A58" s="3" t="n">
        <v>36089</v>
      </c>
      <c r="B58" s="1" t="n">
        <v>3.8899998664856</v>
      </c>
      <c r="C58" s="21" t="n">
        <v>1069.92004394531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1" t="n">
        <f aca="false">VLOOKUP($F58,$A$2:$D$505,3,FALSE())</f>
        <v>1331.06994628906</v>
      </c>
      <c r="I58" s="1" t="n">
        <f aca="false">VLOOKUP($F58,$A$2:$D$505,4,FALSE())</f>
        <v>41.3125</v>
      </c>
      <c r="K58" s="3" t="n">
        <v>36089</v>
      </c>
      <c r="L58" s="1" t="n">
        <f aca="false">B57/100/250</f>
        <v>0.000156000003814697</v>
      </c>
      <c r="M58" s="1" t="n">
        <f aca="false">(C58-C57)/C57</f>
        <v>0.00563006018439107</v>
      </c>
      <c r="N58" s="1" t="n">
        <f aca="false">(D58-D57)/D57</f>
        <v>-0.00355131902068827</v>
      </c>
      <c r="O58" s="1" t="n">
        <f aca="false">M58-L58</f>
        <v>0.00547406018057637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-0.0367060778697243</v>
      </c>
      <c r="U58" s="1" t="n">
        <f aca="false">(I58-I57)/I57</f>
        <v>-0.0420289855072464</v>
      </c>
      <c r="V58" s="1" t="n">
        <f aca="false">T58-S58</f>
        <v>-0.037623962439626</v>
      </c>
      <c r="W58" s="1" t="n">
        <f aca="false">U58-S58</f>
        <v>-0.0429468700771481</v>
      </c>
      <c r="AH58" s="13" t="n">
        <v>36059</v>
      </c>
      <c r="AI58" s="19" t="n">
        <v>0.00189896403712277</v>
      </c>
      <c r="AJ58" s="19" t="n">
        <v>0.0129218759592151</v>
      </c>
      <c r="AX58" s="16" t="n">
        <v>34</v>
      </c>
      <c r="AY58" s="16" t="n">
        <v>0.010117214193711</v>
      </c>
      <c r="AZ58" s="16" t="n">
        <v>-0.034706758618217</v>
      </c>
      <c r="BA58" s="0"/>
      <c r="BB58" s="0"/>
      <c r="BC58" s="0"/>
      <c r="BD58" s="0"/>
      <c r="BE58" s="0"/>
      <c r="BF58" s="0"/>
      <c r="BP58" s="13" t="n">
        <v>36059</v>
      </c>
      <c r="BQ58" s="19" t="n">
        <v>0.00209490804797408</v>
      </c>
      <c r="BR58" s="19" t="n">
        <v>0.0127259319483638</v>
      </c>
      <c r="CF58" s="16" t="n">
        <v>34</v>
      </c>
      <c r="CG58" s="16" t="n">
        <v>0.00938534838356485</v>
      </c>
      <c r="CH58" s="16" t="n">
        <v>-0.0339748928080708</v>
      </c>
      <c r="CX58" s="13" t="n">
        <v>36574</v>
      </c>
      <c r="CY58" s="19" t="n">
        <v>-0.01313156711345</v>
      </c>
      <c r="CZ58" s="19" t="n">
        <v>-0.00309143287892063</v>
      </c>
    </row>
    <row r="59" customFormat="false" ht="12.75" hidden="false" customHeight="false" outlineLevel="0" collapsed="false">
      <c r="A59" s="3" t="n">
        <v>36090</v>
      </c>
      <c r="B59" s="1" t="n">
        <v>3.88000011444092</v>
      </c>
      <c r="C59" s="21" t="n">
        <v>1078.47998046875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1" t="n">
        <f aca="false">VLOOKUP($F59,$A$2:$D$505,3,FALSE())</f>
        <v>1344.15002441406</v>
      </c>
      <c r="I59" s="1" t="n">
        <f aca="false">VLOOKUP($F59,$A$2:$D$505,4,FALSE())</f>
        <v>40.4375</v>
      </c>
      <c r="K59" s="3" t="n">
        <v>36090</v>
      </c>
      <c r="L59" s="1" t="n">
        <f aca="false">B58/100/250</f>
        <v>0.000155599994659424</v>
      </c>
      <c r="M59" s="1" t="n">
        <f aca="false">(C59-C58)/C58</f>
        <v>0.00800053851862881</v>
      </c>
      <c r="N59" s="1" t="n">
        <f aca="false">(D59-D58)/D58</f>
        <v>-0.0118483412322275</v>
      </c>
      <c r="O59" s="1" t="n">
        <f aca="false">M59-L59</f>
        <v>0.00784493852396938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0.00982673988054979</v>
      </c>
      <c r="U59" s="1" t="n">
        <f aca="false">(I59-I58)/I58</f>
        <v>-0.0211800302571861</v>
      </c>
      <c r="V59" s="1" t="n">
        <f aca="false">T59-S59</f>
        <v>0.00888077831347802</v>
      </c>
      <c r="W59" s="1" t="n">
        <f aca="false">U59-S59</f>
        <v>-0.0221259918242578</v>
      </c>
      <c r="AH59" s="13" t="n">
        <v>36060</v>
      </c>
      <c r="AI59" s="19" t="n">
        <v>0.00299331268602708</v>
      </c>
      <c r="AJ59" s="19" t="n">
        <v>-0.00439763297424832</v>
      </c>
      <c r="AX59" s="16" t="n">
        <v>35</v>
      </c>
      <c r="AY59" s="16" t="n">
        <v>0.0234422242666343</v>
      </c>
      <c r="AZ59" s="16" t="n">
        <v>-0.0505392301796143</v>
      </c>
      <c r="BA59" s="0"/>
      <c r="BB59" s="0"/>
      <c r="BC59" s="0"/>
      <c r="BD59" s="0"/>
      <c r="BE59" s="0"/>
      <c r="BF59" s="0"/>
      <c r="BP59" s="13" t="n">
        <v>36060</v>
      </c>
      <c r="BQ59" s="19" t="n">
        <v>0.00330217672029333</v>
      </c>
      <c r="BR59" s="19" t="n">
        <v>-0.00470649700851457</v>
      </c>
      <c r="CF59" s="16" t="n">
        <v>35</v>
      </c>
      <c r="CG59" s="16" t="n">
        <v>0.0217464449615769</v>
      </c>
      <c r="CH59" s="16" t="n">
        <v>-0.0488434508745569</v>
      </c>
      <c r="CX59" s="13" t="n">
        <v>36578</v>
      </c>
      <c r="CY59" s="19" t="n">
        <v>0.00184294217920897</v>
      </c>
      <c r="CZ59" s="19" t="n">
        <v>-0.0481368028853419</v>
      </c>
    </row>
    <row r="60" customFormat="false" ht="12.75" hidden="false" customHeight="false" outlineLevel="0" collapsed="false">
      <c r="A60" s="3" t="n">
        <v>36091</v>
      </c>
      <c r="B60" s="1" t="n">
        <v>3.8899998664856</v>
      </c>
      <c r="C60" s="21" t="n">
        <v>1070.67004394531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1" t="n">
        <f aca="false">VLOOKUP($F60,$A$2:$D$505,3,FALSE())</f>
        <v>1317.96997070313</v>
      </c>
      <c r="I60" s="1" t="n">
        <f aca="false">VLOOKUP($F60,$A$2:$D$505,4,FALSE())</f>
        <v>41.625</v>
      </c>
      <c r="K60" s="3" t="n">
        <v>36091</v>
      </c>
      <c r="L60" s="1" t="n">
        <f aca="false">B59/100/250</f>
        <v>0.000155200004577637</v>
      </c>
      <c r="M60" s="1" t="n">
        <f aca="false">(C60-C59)/C59</f>
        <v>-0.00724161474007426</v>
      </c>
      <c r="N60" s="1" t="n">
        <f aca="false">(D60-D59)/D59</f>
        <v>0.00719424460431655</v>
      </c>
      <c r="O60" s="1" t="n">
        <f aca="false">M60-L60</f>
        <v>-0.0073968147446519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-0.0194770325004084</v>
      </c>
      <c r="U60" s="1" t="n">
        <f aca="false">(I60-I59)/I59</f>
        <v>0.0293663060278207</v>
      </c>
      <c r="V60" s="1" t="n">
        <f aca="false">T60-S60</f>
        <v>-0.0203745324651959</v>
      </c>
      <c r="W60" s="1" t="n">
        <f aca="false">U60-S60</f>
        <v>0.0284688060630333</v>
      </c>
      <c r="AH60" s="13" t="n">
        <v>36061</v>
      </c>
      <c r="AI60" s="19" t="n">
        <v>0.0187715939593054</v>
      </c>
      <c r="AJ60" s="19" t="n">
        <v>0.0414501470344249</v>
      </c>
      <c r="AX60" s="16" t="n">
        <v>36</v>
      </c>
      <c r="AY60" s="16" t="n">
        <v>0.000298061132642945</v>
      </c>
      <c r="AZ60" s="16" t="n">
        <v>0.0757923753769554</v>
      </c>
      <c r="BA60" s="0"/>
      <c r="BB60" s="0"/>
      <c r="BC60" s="0"/>
      <c r="BD60" s="0"/>
      <c r="BE60" s="0"/>
      <c r="BF60" s="0"/>
      <c r="BP60" s="13" t="n">
        <v>36061</v>
      </c>
      <c r="BQ60" s="19" t="n">
        <v>0.0207085350169315</v>
      </c>
      <c r="BR60" s="19" t="n">
        <v>0.0395132059767988</v>
      </c>
      <c r="CF60" s="16" t="n">
        <v>36</v>
      </c>
      <c r="CG60" s="16" t="n">
        <v>0.000276499786986113</v>
      </c>
      <c r="CH60" s="16" t="n">
        <v>0.0758139367226122</v>
      </c>
      <c r="CX60" s="13" t="n">
        <v>36579</v>
      </c>
      <c r="CY60" s="19" t="n">
        <v>0.00260809105735637</v>
      </c>
      <c r="CZ60" s="19" t="n">
        <v>-0.011355738335882</v>
      </c>
    </row>
    <row r="61" customFormat="false" ht="12.75" hidden="false" customHeight="false" outlineLevel="0" collapsed="false">
      <c r="A61" s="3" t="n">
        <v>36094</v>
      </c>
      <c r="B61" s="1" t="n">
        <v>4.0149998664856</v>
      </c>
      <c r="C61" s="21" t="n">
        <v>1072.31994628906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1" t="n">
        <f aca="false">VLOOKUP($F61,$A$2:$D$505,3,FALSE())</f>
        <v>1310.51000976563</v>
      </c>
      <c r="I61" s="1" t="n">
        <f aca="false">VLOOKUP($F61,$A$2:$D$505,4,FALSE())</f>
        <v>39.5</v>
      </c>
      <c r="K61" s="3" t="n">
        <v>36094</v>
      </c>
      <c r="L61" s="1" t="n">
        <f aca="false">B60/100/250</f>
        <v>0.000155599994659424</v>
      </c>
      <c r="M61" s="1" t="n">
        <f aca="false">(C61-C60)/C60</f>
        <v>0.00154099981883333</v>
      </c>
      <c r="N61" s="1" t="n">
        <f aca="false">(D61-D60)/D60</f>
        <v>-0.00952380952380953</v>
      </c>
      <c r="O61" s="1" t="n">
        <f aca="false">M61-L61</f>
        <v>0.00138539982417391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-0.00566019037104478</v>
      </c>
      <c r="U61" s="1" t="n">
        <f aca="false">(I61-I60)/I60</f>
        <v>-0.0510510510510511</v>
      </c>
      <c r="V61" s="1" t="n">
        <f aca="false">T61-S61</f>
        <v>-0.00654615188529766</v>
      </c>
      <c r="W61" s="1" t="n">
        <f aca="false">U61-S61</f>
        <v>-0.0519370125653039</v>
      </c>
      <c r="AH61" s="13" t="n">
        <v>36062</v>
      </c>
      <c r="AI61" s="19" t="n">
        <v>-0.0118373300222916</v>
      </c>
      <c r="AJ61" s="19" t="n">
        <v>-0.0022991183450712</v>
      </c>
      <c r="AX61" s="16" t="n">
        <v>37</v>
      </c>
      <c r="AY61" s="16" t="n">
        <v>0.00377739607948778</v>
      </c>
      <c r="AZ61" s="16" t="n">
        <v>-0.0147759271111338</v>
      </c>
      <c r="BA61" s="0"/>
      <c r="BB61" s="0"/>
      <c r="BC61" s="0"/>
      <c r="BD61" s="0"/>
      <c r="BE61" s="0"/>
      <c r="BF61" s="0"/>
      <c r="BP61" s="13" t="n">
        <v>36062</v>
      </c>
      <c r="BQ61" s="19" t="n">
        <v>-0.0130587612221435</v>
      </c>
      <c r="BR61" s="19" t="n">
        <v>-0.00107768714521932</v>
      </c>
      <c r="CF61" s="16" t="n">
        <v>37</v>
      </c>
      <c r="CG61" s="16" t="n">
        <v>0.00350414427429464</v>
      </c>
      <c r="CH61" s="16" t="n">
        <v>-0.0145026753059406</v>
      </c>
      <c r="CX61" s="13" t="n">
        <v>36580</v>
      </c>
      <c r="CY61" s="19" t="n">
        <v>-0.00251005531114024</v>
      </c>
      <c r="CZ61" s="19" t="n">
        <v>0.00419475498594513</v>
      </c>
    </row>
    <row r="62" customFormat="false" ht="12.75" hidden="false" customHeight="false" outlineLevel="0" collapsed="false">
      <c r="A62" s="3" t="n">
        <v>36095</v>
      </c>
      <c r="B62" s="1" t="n">
        <v>4.05999994277954</v>
      </c>
      <c r="C62" s="21" t="n">
        <v>1065.33996582031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1" t="n">
        <f aca="false">VLOOKUP($F62,$A$2:$D$505,3,FALSE())</f>
        <v>1268.36999511719</v>
      </c>
      <c r="I62" s="1" t="n">
        <f aca="false">VLOOKUP($F62,$A$2:$D$505,4,FALSE())</f>
        <v>39.5</v>
      </c>
      <c r="K62" s="3" t="n">
        <v>36095</v>
      </c>
      <c r="L62" s="1" t="n">
        <f aca="false">B61/100/250</f>
        <v>0.000160599994659424</v>
      </c>
      <c r="M62" s="1" t="n">
        <f aca="false">(C62-C61)/C61</f>
        <v>-0.00650923308188508</v>
      </c>
      <c r="N62" s="1" t="n">
        <f aca="false">(D62-D61)/D61</f>
        <v>0.00361537933349609</v>
      </c>
      <c r="O62" s="1" t="n">
        <f aca="false">M62-L62</f>
        <v>-0.00666983307654451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-0.0321554313468952</v>
      </c>
      <c r="U62" s="1" t="n">
        <f aca="false">(I62-I61)/I61</f>
        <v>0</v>
      </c>
      <c r="V62" s="1" t="n">
        <f aca="false">T62-S62</f>
        <v>-0.0330550467263754</v>
      </c>
      <c r="W62" s="1" t="n">
        <f aca="false">U62-S62</f>
        <v>-0.000899615379480215</v>
      </c>
      <c r="AH62" s="13" t="n">
        <v>36063</v>
      </c>
      <c r="AI62" s="19" t="n">
        <v>0.000947053305612314</v>
      </c>
      <c r="AJ62" s="19" t="n">
        <v>-0.0199933778354401</v>
      </c>
      <c r="AX62" s="16" t="n">
        <v>38</v>
      </c>
      <c r="AY62" s="16" t="n">
        <v>0.00785052943144658</v>
      </c>
      <c r="AZ62" s="16" t="n">
        <v>0.0709885392418622</v>
      </c>
      <c r="BA62" s="0"/>
      <c r="BB62" s="0"/>
      <c r="BC62" s="0"/>
      <c r="BD62" s="0"/>
      <c r="BE62" s="0"/>
      <c r="BF62" s="0"/>
      <c r="BP62" s="13" t="n">
        <v>36063</v>
      </c>
      <c r="BQ62" s="19" t="n">
        <v>0.00104477470505116</v>
      </c>
      <c r="BR62" s="19" t="n">
        <v>-0.0200910992348789</v>
      </c>
      <c r="CF62" s="16" t="n">
        <v>38</v>
      </c>
      <c r="CG62" s="16" t="n">
        <v>0.00728263258035556</v>
      </c>
      <c r="CH62" s="16" t="n">
        <v>0.0715564360929532</v>
      </c>
      <c r="CX62" s="13" t="n">
        <v>36581</v>
      </c>
      <c r="CY62" s="19" t="n">
        <v>-0.00634007184584587</v>
      </c>
      <c r="CZ62" s="19" t="n">
        <v>0.00706816068778873</v>
      </c>
    </row>
    <row r="63" customFormat="false" ht="12.75" hidden="false" customHeight="false" outlineLevel="0" collapsed="false">
      <c r="A63" s="3" t="n">
        <v>36096</v>
      </c>
      <c r="B63" s="1" t="n">
        <v>4.15399980545044</v>
      </c>
      <c r="C63" s="21" t="n">
        <v>1068.13000488281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1" t="n">
        <f aca="false">VLOOKUP($F63,$A$2:$D$505,3,FALSE())</f>
        <v>1325.40002441406</v>
      </c>
      <c r="I63" s="1" t="n">
        <f aca="false">VLOOKUP($F63,$A$2:$D$505,4,FALSE())</f>
        <v>38.375</v>
      </c>
      <c r="K63" s="3" t="n">
        <v>36096</v>
      </c>
      <c r="L63" s="1" t="n">
        <f aca="false">B62/100/250</f>
        <v>0.000162399997711182</v>
      </c>
      <c r="M63" s="1" t="n">
        <f aca="false">(C63-C62)/C62</f>
        <v>0.00261891898550119</v>
      </c>
      <c r="N63" s="1" t="n">
        <f aca="false">(D63-D62)/D62</f>
        <v>-0.0107879153886868</v>
      </c>
      <c r="O63" s="1" t="n">
        <f aca="false">M63-L63</f>
        <v>0.00245651898779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0.0449632437825099</v>
      </c>
      <c r="U63" s="1" t="n">
        <f aca="false">(I63-I62)/I62</f>
        <v>-0.0284810126582278</v>
      </c>
      <c r="V63" s="1" t="n">
        <f aca="false">T63-S63</f>
        <v>0.0440609361070749</v>
      </c>
      <c r="W63" s="1" t="n">
        <f aca="false">U63-S63</f>
        <v>-0.0293833203336628</v>
      </c>
      <c r="AH63" s="13" t="n">
        <v>36066</v>
      </c>
      <c r="AI63" s="19" t="n">
        <v>0.00192584287516989</v>
      </c>
      <c r="AJ63" s="19" t="n">
        <v>-0.018927765952093</v>
      </c>
      <c r="AX63" s="16" t="n">
        <v>39</v>
      </c>
      <c r="AY63" s="16" t="n">
        <v>-0.00268421861646664</v>
      </c>
      <c r="AZ63" s="16" t="n">
        <v>0.070426447256917</v>
      </c>
      <c r="BA63" s="0"/>
      <c r="BB63" s="0"/>
      <c r="BC63" s="0"/>
      <c r="BD63" s="0"/>
      <c r="BE63" s="0"/>
      <c r="BF63" s="0"/>
      <c r="BP63" s="13" t="n">
        <v>36066</v>
      </c>
      <c r="BQ63" s="19" t="n">
        <v>0.00212456037052697</v>
      </c>
      <c r="BR63" s="19" t="n">
        <v>-0.0191264834474501</v>
      </c>
      <c r="CF63" s="16" t="n">
        <v>39</v>
      </c>
      <c r="CG63" s="16" t="n">
        <v>-0.00249004581407891</v>
      </c>
      <c r="CH63" s="16" t="n">
        <v>0.0702322744545293</v>
      </c>
      <c r="CX63" s="13" t="n">
        <v>36584</v>
      </c>
      <c r="CY63" s="19" t="n">
        <v>0.0046328173846719</v>
      </c>
      <c r="CZ63" s="19" t="n">
        <v>-0.0172381697709649</v>
      </c>
    </row>
    <row r="64" customFormat="false" ht="12.75" hidden="false" customHeight="false" outlineLevel="0" collapsed="false">
      <c r="A64" s="3" t="n">
        <v>36097</v>
      </c>
      <c r="B64" s="1" t="n">
        <v>4.21999979019165</v>
      </c>
      <c r="C64" s="21" t="n">
        <v>1085.91003417969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1" t="n">
        <f aca="false">VLOOKUP($F64,$A$2:$D$505,3,FALSE())</f>
        <v>1313.0400390625</v>
      </c>
      <c r="I64" s="1" t="n">
        <f aca="false">VLOOKUP($F64,$A$2:$D$505,4,FALSE())</f>
        <v>38.8125</v>
      </c>
      <c r="K64" s="3" t="n">
        <v>36097</v>
      </c>
      <c r="L64" s="1" t="n">
        <f aca="false">B63/100/250</f>
        <v>0.000166159992218018</v>
      </c>
      <c r="M64" s="1" t="n">
        <f aca="false">(C64-C63)/C63</f>
        <v>0.016645941238984</v>
      </c>
      <c r="N64" s="1" t="n">
        <f aca="false">(D64-D63)/D63</f>
        <v>0.00968523002421308</v>
      </c>
      <c r="O64" s="1" t="n">
        <f aca="false">M64-L64</f>
        <v>0.016479781246766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-0.00932547542167629</v>
      </c>
      <c r="U64" s="1" t="n">
        <f aca="false">(I64-I63)/I63</f>
        <v>0.011400651465798</v>
      </c>
      <c r="V64" s="1" t="n">
        <f aca="false">T64-S64</f>
        <v>-0.0102250908011565</v>
      </c>
      <c r="W64" s="1" t="n">
        <f aca="false">U64-S64</f>
        <v>0.0105010360863178</v>
      </c>
      <c r="AH64" s="13" t="n">
        <v>36067</v>
      </c>
      <c r="AI64" s="19" t="n">
        <v>7.55051095046472E-005</v>
      </c>
      <c r="AJ64" s="19" t="n">
        <v>0.0168656493214164</v>
      </c>
      <c r="AX64" s="16" t="n">
        <v>40</v>
      </c>
      <c r="AY64" s="16" t="n">
        <v>0.00882206589216236</v>
      </c>
      <c r="AZ64" s="16" t="n">
        <v>-0.0413745783510069</v>
      </c>
      <c r="BA64" s="0"/>
      <c r="BB64" s="0"/>
      <c r="BC64" s="0"/>
      <c r="BD64" s="0"/>
      <c r="BE64" s="0"/>
      <c r="BF64" s="0"/>
      <c r="BP64" s="13" t="n">
        <v>36067</v>
      </c>
      <c r="BQ64" s="19" t="n">
        <v>8.32960806377943E-005</v>
      </c>
      <c r="BR64" s="19" t="n">
        <v>0.0168578583502832</v>
      </c>
      <c r="CF64" s="16" t="n">
        <v>40</v>
      </c>
      <c r="CG64" s="16" t="n">
        <v>0.00818388938648517</v>
      </c>
      <c r="CH64" s="16" t="n">
        <v>-0.0407364018453297</v>
      </c>
      <c r="CX64" s="13" t="n">
        <v>36585</v>
      </c>
      <c r="CY64" s="19" t="n">
        <v>0.00575283932251768</v>
      </c>
      <c r="CZ64" s="19" t="n">
        <v>0.0547744504082055</v>
      </c>
    </row>
    <row r="65" customFormat="false" ht="12.75" hidden="false" customHeight="false" outlineLevel="0" collapsed="false">
      <c r="A65" s="3" t="n">
        <v>36098</v>
      </c>
      <c r="B65" s="1" t="n">
        <v>4.26</v>
      </c>
      <c r="C65" s="21" t="n">
        <v>1098.67004394531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1" t="n">
        <f aca="false">VLOOKUP($F65,$A$2:$D$505,3,FALSE())</f>
        <v>1261.31994628906</v>
      </c>
      <c r="I65" s="1" t="n">
        <f aca="false">VLOOKUP($F65,$A$2:$D$505,4,FALSE())</f>
        <v>39.25</v>
      </c>
      <c r="K65" s="3" t="n">
        <v>36098</v>
      </c>
      <c r="L65" s="1" t="n">
        <f aca="false">B64/100/250</f>
        <v>0.000168799991607666</v>
      </c>
      <c r="M65" s="1" t="n">
        <f aca="false">(C65-C64)/C64</f>
        <v>0.0117505220174746</v>
      </c>
      <c r="N65" s="1" t="n">
        <f aca="false">(D65-D64)/D64</f>
        <v>0.0119904076738609</v>
      </c>
      <c r="O65" s="1" t="n">
        <f aca="false">M65-L65</f>
        <v>0.0115817220258669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-0.0393895778002057</v>
      </c>
      <c r="U65" s="1" t="n">
        <f aca="false">(I65-I64)/I64</f>
        <v>0.0112721417069243</v>
      </c>
      <c r="V65" s="1" t="n">
        <f aca="false">T65-S65</f>
        <v>-0.0403218855020502</v>
      </c>
      <c r="W65" s="1" t="n">
        <f aca="false">U65-S65</f>
        <v>0.0103398340050799</v>
      </c>
      <c r="AH65" s="13" t="n">
        <v>36068</v>
      </c>
      <c r="AI65" s="19" t="n">
        <v>-0.0164125460802688</v>
      </c>
      <c r="AJ65" s="19" t="n">
        <v>0.0450871799221502</v>
      </c>
      <c r="AX65" s="16" t="n">
        <v>41</v>
      </c>
      <c r="AY65" s="16" t="n">
        <v>-0.0117522812380677</v>
      </c>
      <c r="AZ65" s="16" t="n">
        <v>-0.00923810082314868</v>
      </c>
      <c r="BA65" s="0"/>
      <c r="BB65" s="0"/>
      <c r="BC65" s="0"/>
      <c r="BD65" s="0"/>
      <c r="BE65" s="0"/>
      <c r="BF65" s="0"/>
      <c r="BP65" s="13" t="n">
        <v>36068</v>
      </c>
      <c r="BQ65" s="19" t="n">
        <v>-0.018106069519566</v>
      </c>
      <c r="BR65" s="19" t="n">
        <v>0.0467807033614474</v>
      </c>
      <c r="CF65" s="16" t="n">
        <v>41</v>
      </c>
      <c r="CG65" s="16" t="n">
        <v>-0.0109021368539831</v>
      </c>
      <c r="CH65" s="16" t="n">
        <v>-0.0100882452072332</v>
      </c>
      <c r="CX65" s="13" t="n">
        <v>36586</v>
      </c>
      <c r="CY65" s="19" t="n">
        <v>0.00391526734593091</v>
      </c>
      <c r="CZ65" s="19" t="n">
        <v>-0.000503143707431044</v>
      </c>
    </row>
    <row r="66" customFormat="false" ht="12.75" hidden="false" customHeight="false" outlineLevel="0" collapsed="false">
      <c r="A66" s="3" t="n">
        <v>36101</v>
      </c>
      <c r="B66" s="1" t="n">
        <v>4.29899978637695</v>
      </c>
      <c r="C66" s="21" t="n">
        <v>1111.59997558594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1" t="n">
        <f aca="false">VLOOKUP($F66,$A$2:$D$505,3,FALSE())</f>
        <v>1281.91003417969</v>
      </c>
      <c r="I66" s="1" t="n">
        <f aca="false">VLOOKUP($F66,$A$2:$D$505,4,FALSE())</f>
        <v>37.6875</v>
      </c>
      <c r="K66" s="3" t="n">
        <v>36101</v>
      </c>
      <c r="L66" s="1" t="n">
        <f aca="false">B65/100/250</f>
        <v>0.0001704</v>
      </c>
      <c r="M66" s="1" t="n">
        <f aca="false">(C66-C65)/C65</f>
        <v>0.0117687122825282</v>
      </c>
      <c r="N66" s="1" t="n">
        <f aca="false">(D66-D65)/D65</f>
        <v>0.0177819853145364</v>
      </c>
      <c r="O66" s="1" t="n">
        <f aca="false">M66-L66</f>
        <v>0.0115983122825282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0.0163242387081908</v>
      </c>
      <c r="U66" s="1" t="n">
        <f aca="false">(I66-I65)/I65</f>
        <v>-0.0398089171974522</v>
      </c>
      <c r="V66" s="1" t="n">
        <f aca="false">T66-S66</f>
        <v>0.0153659695155685</v>
      </c>
      <c r="W66" s="1" t="n">
        <f aca="false">U66-S66</f>
        <v>-0.0407671863900745</v>
      </c>
      <c r="AH66" s="13" t="n">
        <v>36069</v>
      </c>
      <c r="AI66" s="19" t="n">
        <v>-0.0162350365513926</v>
      </c>
      <c r="AJ66" s="19" t="n">
        <v>-0.0236547496243085</v>
      </c>
      <c r="AX66" s="16" t="n">
        <v>42</v>
      </c>
      <c r="AY66" s="16" t="n">
        <v>-0.0231413292346166</v>
      </c>
      <c r="AZ66" s="16" t="n">
        <v>0.0222776753547174</v>
      </c>
      <c r="BA66" s="0"/>
      <c r="BB66" s="0"/>
      <c r="BC66" s="0"/>
      <c r="BD66" s="0"/>
      <c r="BE66" s="0"/>
      <c r="BF66" s="0"/>
      <c r="BP66" s="13" t="n">
        <v>36069</v>
      </c>
      <c r="BQ66" s="19" t="n">
        <v>-0.0179102437254144</v>
      </c>
      <c r="BR66" s="19" t="n">
        <v>-0.0219795424502867</v>
      </c>
      <c r="CF66" s="16" t="n">
        <v>42</v>
      </c>
      <c r="CG66" s="16" t="n">
        <v>-0.0214673162757253</v>
      </c>
      <c r="CH66" s="16" t="n">
        <v>0.0206036623958261</v>
      </c>
      <c r="CX66" s="13" t="n">
        <v>36587</v>
      </c>
      <c r="CY66" s="19" t="n">
        <v>0.000703955277888368</v>
      </c>
      <c r="CZ66" s="19" t="n">
        <v>-0.00998540628810866</v>
      </c>
    </row>
    <row r="67" customFormat="false" ht="12.75" hidden="false" customHeight="false" outlineLevel="0" collapsed="false">
      <c r="A67" s="3" t="n">
        <v>36102</v>
      </c>
      <c r="B67" s="1" t="n">
        <v>4.38299989700317</v>
      </c>
      <c r="C67" s="21" t="n">
        <v>1110.83996582031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1" t="n">
        <f aca="false">VLOOKUP($F67,$A$2:$D$505,3,FALSE())</f>
        <v>1347.73999023438</v>
      </c>
      <c r="I67" s="1" t="n">
        <f aca="false">VLOOKUP($F67,$A$2:$D$505,4,FALSE())</f>
        <v>38.25</v>
      </c>
      <c r="K67" s="3" t="n">
        <v>36102</v>
      </c>
      <c r="L67" s="1" t="n">
        <f aca="false">B66/100/250</f>
        <v>0.000171959991455078</v>
      </c>
      <c r="M67" s="1" t="n">
        <f aca="false">(C67-C66)/C66</f>
        <v>-0.000683707972577446</v>
      </c>
      <c r="N67" s="1" t="n">
        <f aca="false">(D67-D66)/D66</f>
        <v>0.0256109373981943</v>
      </c>
      <c r="O67" s="1" t="n">
        <f aca="false">M67-L67</f>
        <v>-0.000855667964032524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0.0513530234567616</v>
      </c>
      <c r="U67" s="1" t="n">
        <f aca="false">(I67-I66)/I66</f>
        <v>0.0149253731343284</v>
      </c>
      <c r="V67" s="1" t="n">
        <f aca="false">T67-S67</f>
        <v>0.0503926388494465</v>
      </c>
      <c r="W67" s="1" t="n">
        <f aca="false">U67-S67</f>
        <v>0.0139649885270133</v>
      </c>
      <c r="AH67" s="13" t="n">
        <v>36070</v>
      </c>
      <c r="AI67" s="19" t="n">
        <v>0.00871245919535947</v>
      </c>
      <c r="AJ67" s="19" t="n">
        <v>0.0057214809597812</v>
      </c>
      <c r="AX67" s="16" t="n">
        <v>43</v>
      </c>
      <c r="AY67" s="16" t="n">
        <v>-0.00650567759834107</v>
      </c>
      <c r="AZ67" s="16" t="n">
        <v>0.0313190706311808</v>
      </c>
      <c r="BA67" s="0"/>
      <c r="BB67" s="0"/>
      <c r="BC67" s="0"/>
      <c r="BD67" s="0"/>
      <c r="BE67" s="0"/>
      <c r="BF67" s="0"/>
      <c r="BP67" s="13" t="n">
        <v>36070</v>
      </c>
      <c r="BQ67" s="19" t="n">
        <v>0.00961145157528033</v>
      </c>
      <c r="BR67" s="19" t="n">
        <v>0.00482248857986035</v>
      </c>
      <c r="CF67" s="16" t="n">
        <v>43</v>
      </c>
      <c r="CG67" s="16" t="n">
        <v>-0.00603506553904324</v>
      </c>
      <c r="CH67" s="16" t="n">
        <v>0.030848458571883</v>
      </c>
      <c r="CX67" s="13" t="n">
        <v>36588</v>
      </c>
      <c r="CY67" s="19" t="n">
        <v>0.00841895166798467</v>
      </c>
      <c r="CZ67" s="19" t="n">
        <v>-0.0068144781033904</v>
      </c>
    </row>
    <row r="68" customFormat="false" ht="12.75" hidden="false" customHeight="false" outlineLevel="0" collapsed="false">
      <c r="A68" s="3" t="n">
        <v>36103</v>
      </c>
      <c r="B68" s="1" t="n">
        <v>4.45300006866455</v>
      </c>
      <c r="C68" s="21" t="n">
        <v>1118.67004394531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1" t="n">
        <f aca="false">VLOOKUP($F68,$A$2:$D$505,3,FALSE())</f>
        <v>1365.53002929688</v>
      </c>
      <c r="I68" s="1" t="n">
        <f aca="false">VLOOKUP($F68,$A$2:$D$505,4,FALSE())</f>
        <v>39.25</v>
      </c>
      <c r="K68" s="3" t="n">
        <v>36103</v>
      </c>
      <c r="L68" s="1" t="n">
        <f aca="false">B67/100/250</f>
        <v>0.000175319995880127</v>
      </c>
      <c r="M68" s="1" t="n">
        <f aca="false">(C68-C67)/C67</f>
        <v>0.00704879043419885</v>
      </c>
      <c r="N68" s="1" t="n">
        <f aca="false">(D68-D67)/D67</f>
        <v>0.0192870036132346</v>
      </c>
      <c r="O68" s="1" t="n">
        <f aca="false">M68-L68</f>
        <v>0.00687347043831873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0.0131999044262286</v>
      </c>
      <c r="U68" s="1" t="n">
        <f aca="false">(I68-I67)/I67</f>
        <v>0.0261437908496732</v>
      </c>
      <c r="V68" s="1" t="n">
        <f aca="false">T68-S68</f>
        <v>0.0122460582650465</v>
      </c>
      <c r="W68" s="1" t="n">
        <f aca="false">U68-S68</f>
        <v>0.0251899446884911</v>
      </c>
      <c r="AH68" s="13" t="n">
        <v>36073</v>
      </c>
      <c r="AI68" s="19" t="n">
        <v>-0.00758654409269875</v>
      </c>
      <c r="AJ68" s="19" t="n">
        <v>0.0242101148437334</v>
      </c>
      <c r="AX68" s="16" t="n">
        <v>44</v>
      </c>
      <c r="AY68" s="16" t="n">
        <v>0.0134107475959247</v>
      </c>
      <c r="AZ68" s="16" t="n">
        <v>0.0316114098122202</v>
      </c>
      <c r="BA68" s="0"/>
      <c r="BB68" s="0"/>
      <c r="BC68" s="0"/>
      <c r="BD68" s="0"/>
      <c r="BE68" s="0"/>
      <c r="BF68" s="0"/>
      <c r="BP68" s="13" t="n">
        <v>36073</v>
      </c>
      <c r="BQ68" s="19" t="n">
        <v>-0.00836935927453655</v>
      </c>
      <c r="BR68" s="19" t="n">
        <v>0.0249929300255712</v>
      </c>
      <c r="CF68" s="16" t="n">
        <v>44</v>
      </c>
      <c r="CG68" s="16" t="n">
        <v>0.0124406319627045</v>
      </c>
      <c r="CH68" s="16" t="n">
        <v>0.0325815254454405</v>
      </c>
      <c r="CX68" s="13" t="n">
        <v>36591</v>
      </c>
      <c r="CY68" s="19" t="n">
        <v>-0.00554632904853985</v>
      </c>
      <c r="CZ68" s="19" t="n">
        <v>0.00897028407710163</v>
      </c>
    </row>
    <row r="69" customFormat="false" ht="12.75" hidden="false" customHeight="false" outlineLevel="0" collapsed="false">
      <c r="A69" s="3" t="n">
        <v>36104</v>
      </c>
      <c r="B69" s="1" t="n">
        <v>4.4689998626709</v>
      </c>
      <c r="C69" s="21" t="n">
        <v>1133.68005371094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1" t="n">
        <f aca="false">VLOOKUP($F69,$A$2:$D$505,3,FALSE())</f>
        <v>1420.03002929688</v>
      </c>
      <c r="I69" s="1" t="n">
        <f aca="false">VLOOKUP($F69,$A$2:$D$505,4,FALSE())</f>
        <v>41.0625</v>
      </c>
      <c r="K69" s="3" t="n">
        <v>36104</v>
      </c>
      <c r="L69" s="1" t="n">
        <f aca="false">B68/100/250</f>
        <v>0.000178120002746582</v>
      </c>
      <c r="M69" s="1" t="n">
        <f aca="false">(C69-C68)/C68</f>
        <v>0.0134177274584809</v>
      </c>
      <c r="N69" s="1" t="n">
        <f aca="false">(D69-D68)/D68</f>
        <v>-0.0022271714922049</v>
      </c>
      <c r="O69" s="1" t="n">
        <f aca="false">M69-L69</f>
        <v>0.0132396074557343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0.0399112423972563</v>
      </c>
      <c r="U69" s="1" t="n">
        <f aca="false">(I69-I68)/I68</f>
        <v>0.0461783439490446</v>
      </c>
      <c r="V69" s="1" t="n">
        <f aca="false">T69-S69</f>
        <v>0.0389402808998761</v>
      </c>
      <c r="W69" s="1" t="n">
        <f aca="false">U69-S69</f>
        <v>0.0452073824516644</v>
      </c>
      <c r="AH69" s="13" t="n">
        <v>36074</v>
      </c>
      <c r="AI69" s="19" t="n">
        <v>-0.00223660326679945</v>
      </c>
      <c r="AJ69" s="19" t="n">
        <v>-0.016791881259061</v>
      </c>
      <c r="AX69" s="16" t="n">
        <v>45</v>
      </c>
      <c r="AY69" s="16" t="n">
        <v>0.00617528283324502</v>
      </c>
      <c r="AZ69" s="16" t="n">
        <v>-0.0062371982597528</v>
      </c>
      <c r="BA69" s="0"/>
      <c r="BB69" s="0"/>
      <c r="BC69" s="0"/>
      <c r="BD69" s="0"/>
      <c r="BE69" s="0"/>
      <c r="BF69" s="0"/>
      <c r="BP69" s="13" t="n">
        <v>36074</v>
      </c>
      <c r="BQ69" s="19" t="n">
        <v>-0.00246738647607173</v>
      </c>
      <c r="BR69" s="19" t="n">
        <v>-0.0165610980497888</v>
      </c>
      <c r="CF69" s="16" t="n">
        <v>45</v>
      </c>
      <c r="CG69" s="16" t="n">
        <v>0.00572857109154404</v>
      </c>
      <c r="CH69" s="16" t="n">
        <v>-0.00579048651805182</v>
      </c>
      <c r="CX69" s="13" t="n">
        <v>36592</v>
      </c>
      <c r="CY69" s="19" t="n">
        <v>-0.0110988927389906</v>
      </c>
      <c r="CZ69" s="19" t="n">
        <v>0.0481459800199576</v>
      </c>
    </row>
    <row r="70" customFormat="false" ht="12.75" hidden="false" customHeight="false" outlineLevel="0" collapsed="false">
      <c r="A70" s="3" t="n">
        <v>36105</v>
      </c>
      <c r="B70" s="1" t="n">
        <v>4.52400016784668</v>
      </c>
      <c r="C70" s="21" t="n">
        <v>1141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1" t="n">
        <f aca="false">VLOOKUP($F70,$A$2:$D$505,3,FALSE())</f>
        <v>1404.66003417969</v>
      </c>
      <c r="I70" s="1" t="n">
        <f aca="false">VLOOKUP($F70,$A$2:$D$505,4,FALSE())</f>
        <v>35.4335899353027</v>
      </c>
      <c r="K70" s="3" t="n">
        <v>36105</v>
      </c>
      <c r="L70" s="1" t="n">
        <f aca="false">B69/100/250</f>
        <v>0.000178759994506836</v>
      </c>
      <c r="M70" s="1" t="n">
        <f aca="false">(C70-C69)/C69</f>
        <v>0.00645680080998313</v>
      </c>
      <c r="N70" s="1" t="n">
        <f aca="false">(D70-D69)/D69</f>
        <v>-0.00333929061889648</v>
      </c>
      <c r="O70" s="1" t="n">
        <f aca="false">M70-L70</f>
        <v>0.00627804081547629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-0.0108237113301033</v>
      </c>
      <c r="U70" s="1" t="n">
        <f aca="false">(I70-I69)/I69</f>
        <v>-0.137081523645596</v>
      </c>
      <c r="V70" s="1" t="n">
        <f aca="false">T70-S70</f>
        <v>-0.0117983266839077</v>
      </c>
      <c r="W70" s="1" t="n">
        <f aca="false">U70-S70</f>
        <v>-0.1380561389994</v>
      </c>
      <c r="AH70" s="13" t="n">
        <v>36075</v>
      </c>
      <c r="AI70" s="19" t="n">
        <v>-0.00765261346851356</v>
      </c>
      <c r="AJ70" s="19" t="n">
        <v>0.00749041347538001</v>
      </c>
      <c r="AX70" s="16" t="n">
        <v>46</v>
      </c>
      <c r="AY70" s="16" t="n">
        <v>0.000857744168634059</v>
      </c>
      <c r="AZ70" s="16" t="n">
        <v>-0.0152859014624204</v>
      </c>
      <c r="BA70" s="0"/>
      <c r="BB70" s="0"/>
      <c r="BC70" s="0"/>
      <c r="BD70" s="0"/>
      <c r="BE70" s="0"/>
      <c r="BF70" s="0"/>
      <c r="BP70" s="13" t="n">
        <v>36075</v>
      </c>
      <c r="BQ70" s="19" t="n">
        <v>-0.00844224599825186</v>
      </c>
      <c r="BR70" s="19" t="n">
        <v>0.00828004600511831</v>
      </c>
      <c r="CF70" s="16" t="n">
        <v>46</v>
      </c>
      <c r="CG70" s="16" t="n">
        <v>0.000795696097015122</v>
      </c>
      <c r="CH70" s="16" t="n">
        <v>-0.0152238533908014</v>
      </c>
      <c r="CX70" s="13" t="n">
        <v>36593</v>
      </c>
      <c r="CY70" s="19" t="n">
        <v>0.00341136540426304</v>
      </c>
      <c r="CZ70" s="19" t="n">
        <v>-0.061481361902381</v>
      </c>
    </row>
    <row r="71" customFormat="false" ht="12.75" hidden="false" customHeight="false" outlineLevel="0" collapsed="false">
      <c r="A71" s="3" t="n">
        <v>36108</v>
      </c>
      <c r="B71" s="1" t="n">
        <v>4.53399991989136</v>
      </c>
      <c r="C71" s="21" t="n">
        <v>1130.19995117188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1" t="n">
        <f aca="false">VLOOKUP($F71,$A$2:$D$505,3,FALSE())</f>
        <v>1397.71997070313</v>
      </c>
      <c r="I71" s="1" t="n">
        <f aca="false">VLOOKUP($F71,$A$2:$D$505,4,FALSE())</f>
        <v>37.7343788146973</v>
      </c>
      <c r="K71" s="3" t="n">
        <v>36108</v>
      </c>
      <c r="L71" s="1" t="n">
        <f aca="false">B70/100/250</f>
        <v>0.000180960006713867</v>
      </c>
      <c r="M71" s="1" t="n">
        <f aca="false">(C71-C70)/C70</f>
        <v>-0.00946542403867222</v>
      </c>
      <c r="N71" s="1" t="n">
        <f aca="false">(D71-D70)/D70</f>
        <v>0.0447924320911366</v>
      </c>
      <c r="O71" s="1" t="n">
        <f aca="false">M71-L71</f>
        <v>-0.00964638404538608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-0.0049407424627237</v>
      </c>
      <c r="U71" s="1" t="n">
        <f aca="false">(I71-I70)/I70</f>
        <v>0.0649324238270941</v>
      </c>
      <c r="V71" s="1" t="n">
        <f aca="false">T71-S71</f>
        <v>-0.005927857827532</v>
      </c>
      <c r="W71" s="1" t="n">
        <f aca="false">U71-S71</f>
        <v>0.0639453084622857</v>
      </c>
      <c r="AH71" s="13" t="n">
        <v>36076</v>
      </c>
      <c r="AI71" s="19" t="n">
        <v>-0.00627109187588744</v>
      </c>
      <c r="AJ71" s="19" t="n">
        <v>-0.00590969889471662</v>
      </c>
      <c r="AX71" s="16" t="n">
        <v>47</v>
      </c>
      <c r="AY71" s="16" t="n">
        <v>0.0220655787195752</v>
      </c>
      <c r="AZ71" s="16" t="n">
        <v>0.03444634928668</v>
      </c>
      <c r="BA71" s="0"/>
      <c r="BB71" s="0"/>
      <c r="BC71" s="0"/>
      <c r="BD71" s="0"/>
      <c r="BE71" s="0"/>
      <c r="BF71" s="0"/>
      <c r="BP71" s="13" t="n">
        <v>36076</v>
      </c>
      <c r="BQ71" s="19" t="n">
        <v>-0.00691817253173823</v>
      </c>
      <c r="BR71" s="19" t="n">
        <v>-0.00526261823886583</v>
      </c>
      <c r="CF71" s="16" t="n">
        <v>47</v>
      </c>
      <c r="CG71" s="16" t="n">
        <v>0.0204693841212653</v>
      </c>
      <c r="CH71" s="16" t="n">
        <v>0.0360425438849898</v>
      </c>
      <c r="CX71" s="13" t="n">
        <v>36594</v>
      </c>
      <c r="CY71" s="19" t="n">
        <v>0.0108924216200496</v>
      </c>
      <c r="CZ71" s="19" t="n">
        <v>-0.0297231527808567</v>
      </c>
    </row>
    <row r="72" customFormat="false" ht="12.75" hidden="false" customHeight="false" outlineLevel="0" collapsed="false">
      <c r="A72" s="3" t="n">
        <v>36109</v>
      </c>
      <c r="B72" s="1" t="n">
        <v>4.44899988174439</v>
      </c>
      <c r="C72" s="21" t="n">
        <v>1128.26000976563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1" t="n">
        <f aca="false">VLOOKUP($F72,$A$2:$D$505,3,FALSE())</f>
        <v>1403.88000488281</v>
      </c>
      <c r="I72" s="1" t="n">
        <f aca="false">VLOOKUP($F72,$A$2:$D$505,4,FALSE())</f>
        <v>36.4375</v>
      </c>
      <c r="K72" s="3" t="n">
        <v>36109</v>
      </c>
      <c r="L72" s="1" t="n">
        <f aca="false">B71/100/250</f>
        <v>0.000181359996795654</v>
      </c>
      <c r="M72" s="1" t="n">
        <f aca="false">(C72-C71)/C71</f>
        <v>-0.00171645858260614</v>
      </c>
      <c r="N72" s="1" t="n">
        <f aca="false">(D72-D71)/D71</f>
        <v>-0.0321540652827222</v>
      </c>
      <c r="O72" s="1" t="n">
        <f aca="false">M72-L72</f>
        <v>-0.00189781857940179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0.00440720194946394</v>
      </c>
      <c r="U72" s="1" t="n">
        <f aca="false">(I72-I71)/I71</f>
        <v>-0.0343686276396881</v>
      </c>
      <c r="V72" s="1" t="n">
        <f aca="false">T72-S72</f>
        <v>0.00342297117436441</v>
      </c>
      <c r="W72" s="1" t="n">
        <f aca="false">U72-S72</f>
        <v>-0.0353528584147876</v>
      </c>
      <c r="AH72" s="13" t="n">
        <v>36077</v>
      </c>
      <c r="AI72" s="19" t="n">
        <v>0.0137885519868032</v>
      </c>
      <c r="AJ72" s="19" t="n">
        <v>-0.0139405519848958</v>
      </c>
      <c r="AX72" s="16" t="n">
        <v>48</v>
      </c>
      <c r="AY72" s="16" t="n">
        <v>0.0122555180300308</v>
      </c>
      <c r="AZ72" s="16" t="n">
        <v>0.00978641567811976</v>
      </c>
      <c r="BA72" s="0"/>
      <c r="BB72" s="0"/>
      <c r="BC72" s="0"/>
      <c r="BD72" s="0"/>
      <c r="BE72" s="0"/>
      <c r="BF72" s="0"/>
      <c r="BP72" s="13" t="n">
        <v>36077</v>
      </c>
      <c r="BQ72" s="19" t="n">
        <v>0.0152113194154163</v>
      </c>
      <c r="BR72" s="19" t="n">
        <v>-0.015363319413509</v>
      </c>
      <c r="CF72" s="16" t="n">
        <v>48</v>
      </c>
      <c r="CG72" s="16" t="n">
        <v>0.0113689701661549</v>
      </c>
      <c r="CH72" s="16" t="n">
        <v>0.0106729635419956</v>
      </c>
      <c r="CX72" s="13" t="n">
        <v>36595</v>
      </c>
      <c r="CY72" s="19" t="n">
        <v>-0.00212457161845592</v>
      </c>
      <c r="CZ72" s="19" t="n">
        <v>0.0350732470760171</v>
      </c>
    </row>
    <row r="73" customFormat="false" ht="12.75" hidden="false" customHeight="false" outlineLevel="0" collapsed="false">
      <c r="A73" s="3" t="n">
        <v>36110</v>
      </c>
      <c r="B73" s="1" t="n">
        <v>4.44999980926514</v>
      </c>
      <c r="C73" s="21" t="n">
        <v>1120.96997070313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1" t="n">
        <f aca="false">VLOOKUP($F73,$A$2:$D$505,3,FALSE())</f>
        <v>1413.30004882813</v>
      </c>
      <c r="I73" s="1" t="n">
        <f aca="false">VLOOKUP($F73,$A$2:$D$505,4,FALSE())</f>
        <v>37.375</v>
      </c>
      <c r="K73" s="3" t="n">
        <v>36110</v>
      </c>
      <c r="L73" s="1" t="n">
        <f aca="false">B72/100/250</f>
        <v>0.000177959995269775</v>
      </c>
      <c r="M73" s="1" t="n">
        <f aca="false">(C73-C72)/C72</f>
        <v>-0.00646131122205986</v>
      </c>
      <c r="N73" s="1" t="n">
        <f aca="false">(D73-D72)/D72</f>
        <v>-0.025479282262658</v>
      </c>
      <c r="O73" s="1" t="n">
        <f aca="false">M73-L73</f>
        <v>-0.00663927121732964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0.00671000649097416</v>
      </c>
      <c r="U73" s="1" t="n">
        <f aca="false">(I73-I72)/I72</f>
        <v>0.0257289879931389</v>
      </c>
      <c r="V73" s="1" t="n">
        <f aca="false">T73-S73</f>
        <v>0.00573616031218575</v>
      </c>
      <c r="W73" s="1" t="n">
        <f aca="false">U73-S73</f>
        <v>0.0247551418143505</v>
      </c>
      <c r="AH73" s="13" t="n">
        <v>36080</v>
      </c>
      <c r="AI73" s="19" t="n">
        <v>0.00720314363348332</v>
      </c>
      <c r="AJ73" s="19" t="n">
        <v>-0.0158619117011797</v>
      </c>
      <c r="AX73" s="16" t="n">
        <v>49</v>
      </c>
      <c r="AY73" s="16" t="n">
        <v>0.000603454318710773</v>
      </c>
      <c r="AZ73" s="16" t="n">
        <v>-0.0141757157248232</v>
      </c>
      <c r="BA73" s="0"/>
      <c r="BB73" s="0"/>
      <c r="BC73" s="0"/>
      <c r="BD73" s="0"/>
      <c r="BE73" s="0"/>
      <c r="BF73" s="0"/>
      <c r="BP73" s="13" t="n">
        <v>36080</v>
      </c>
      <c r="BQ73" s="19" t="n">
        <v>0.00794639775872801</v>
      </c>
      <c r="BR73" s="19" t="n">
        <v>-0.0166051658264244</v>
      </c>
      <c r="CF73" s="16" t="n">
        <v>49</v>
      </c>
      <c r="CG73" s="16" t="n">
        <v>0.000559801236410313</v>
      </c>
      <c r="CH73" s="16" t="n">
        <v>-0.0141320626425227</v>
      </c>
      <c r="CX73" s="13" t="n">
        <v>36598</v>
      </c>
      <c r="CY73" s="19" t="n">
        <v>-0.00362065239031815</v>
      </c>
      <c r="CZ73" s="19" t="n">
        <v>-0.0277994881520534</v>
      </c>
    </row>
    <row r="74" customFormat="false" ht="12.75" hidden="false" customHeight="false" outlineLevel="0" collapsed="false">
      <c r="A74" s="3" t="n">
        <v>36111</v>
      </c>
      <c r="B74" s="1" t="n">
        <v>4.34899997711182</v>
      </c>
      <c r="C74" s="21" t="n">
        <v>1118.17004394531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1" t="n">
        <f aca="false">VLOOKUP($F74,$A$2:$D$505,3,FALSE())</f>
        <v>1435.98999023438</v>
      </c>
      <c r="I74" s="1" t="n">
        <f aca="false">VLOOKUP($F74,$A$2:$D$505,4,FALSE())</f>
        <v>40.25</v>
      </c>
      <c r="K74" s="3" t="n">
        <v>36111</v>
      </c>
      <c r="L74" s="1" t="n">
        <f aca="false">B73/100/250</f>
        <v>0.000177999992370605</v>
      </c>
      <c r="M74" s="1" t="n">
        <f aca="false">(C74-C73)/C73</f>
        <v>-0.0024977714220625</v>
      </c>
      <c r="N74" s="1" t="n">
        <f aca="false">(D74-D73)/D73</f>
        <v>-0.00227272727272727</v>
      </c>
      <c r="O74" s="1" t="n">
        <f aca="false">M74-L74</f>
        <v>-0.0026757714144331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0.0160545819163199</v>
      </c>
      <c r="U74" s="1" t="n">
        <f aca="false">(I74-I73)/I73</f>
        <v>0.0769230769230769</v>
      </c>
      <c r="V74" s="1" t="n">
        <f aca="false">T74-S74</f>
        <v>0.0150588126906858</v>
      </c>
      <c r="W74" s="1" t="n">
        <f aca="false">U74-S74</f>
        <v>0.0759273076974429</v>
      </c>
      <c r="AH74" s="13" t="n">
        <v>36081</v>
      </c>
      <c r="AI74" s="19" t="n">
        <v>-0.00164377804364608</v>
      </c>
      <c r="AJ74" s="19" t="n">
        <v>0.00639894535403015</v>
      </c>
      <c r="AX74" s="16" t="n">
        <v>50</v>
      </c>
      <c r="AY74" s="16" t="n">
        <v>-0.01101835473</v>
      </c>
      <c r="AZ74" s="16" t="n">
        <v>0.0426882985796877</v>
      </c>
      <c r="BA74" s="0"/>
      <c r="BB74" s="0"/>
      <c r="BC74" s="0"/>
      <c r="BD74" s="0"/>
      <c r="BE74" s="0"/>
      <c r="BF74" s="0"/>
      <c r="BP74" s="13" t="n">
        <v>36081</v>
      </c>
      <c r="BQ74" s="19" t="n">
        <v>-0.00181339076749174</v>
      </c>
      <c r="BR74" s="19" t="n">
        <v>0.00656855807787581</v>
      </c>
      <c r="CF74" s="16" t="n">
        <v>50</v>
      </c>
      <c r="CG74" s="16" t="n">
        <v>-0.0102213016127534</v>
      </c>
      <c r="CH74" s="16" t="n">
        <v>0.0418912454624411</v>
      </c>
      <c r="CX74" s="13" t="n">
        <v>36599</v>
      </c>
      <c r="CY74" s="19" t="n">
        <v>-0.00768909087992788</v>
      </c>
      <c r="CZ74" s="19" t="n">
        <v>-0.00484907518586617</v>
      </c>
    </row>
    <row r="75" customFormat="false" ht="12.75" hidden="false" customHeight="false" outlineLevel="0" collapsed="false">
      <c r="A75" s="3" t="n">
        <v>36112</v>
      </c>
      <c r="B75" s="1" t="n">
        <v>4.3600001335144</v>
      </c>
      <c r="C75" s="21" t="n">
        <v>1125.71997070313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1" t="n">
        <f aca="false">VLOOKUP($F75,$A$2:$D$505,3,FALSE())</f>
        <v>1463.4599609375</v>
      </c>
      <c r="I75" s="1" t="n">
        <f aca="false">VLOOKUP($F75,$A$2:$D$505,4,FALSE())</f>
        <v>43.3125</v>
      </c>
      <c r="K75" s="3" t="n">
        <v>36112</v>
      </c>
      <c r="L75" s="1" t="n">
        <f aca="false">B74/100/250</f>
        <v>0.000173959999084473</v>
      </c>
      <c r="M75" s="1" t="n">
        <f aca="false">(C75-C74)/C74</f>
        <v>0.00675203811682667</v>
      </c>
      <c r="N75" s="1" t="n">
        <f aca="false">(D75-D74)/D74</f>
        <v>-0.0147972715199673</v>
      </c>
      <c r="O75" s="1" t="n">
        <f aca="false">M75-L75</f>
        <v>0.0065780781177422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0.0191296394055236</v>
      </c>
      <c r="U75" s="1" t="n">
        <f aca="false">(I75-I74)/I74</f>
        <v>0.0760869565217391</v>
      </c>
      <c r="V75" s="1" t="n">
        <f aca="false">T75-S75</f>
        <v>0.018099254828286</v>
      </c>
      <c r="W75" s="1" t="n">
        <f aca="false">U75-S75</f>
        <v>0.0750565719445015</v>
      </c>
      <c r="AH75" s="13" t="n">
        <v>36082</v>
      </c>
      <c r="AI75" s="19" t="n">
        <v>0.00569500770568921</v>
      </c>
      <c r="AJ75" s="19" t="n">
        <v>-0.00340470910606714</v>
      </c>
      <c r="AX75" s="16" t="n">
        <v>51</v>
      </c>
      <c r="AY75" s="16" t="n">
        <v>-0.00835463931070102</v>
      </c>
      <c r="AZ75" s="16" t="n">
        <v>-0.00715734803549595</v>
      </c>
      <c r="BA75" s="0"/>
      <c r="BB75" s="0"/>
      <c r="BC75" s="0"/>
      <c r="BD75" s="0"/>
      <c r="BE75" s="0"/>
      <c r="BF75" s="0"/>
      <c r="BP75" s="13" t="n">
        <v>36082</v>
      </c>
      <c r="BQ75" s="19" t="n">
        <v>0.00628264529643192</v>
      </c>
      <c r="BR75" s="19" t="n">
        <v>-0.00399234669680984</v>
      </c>
      <c r="CF75" s="16" t="n">
        <v>51</v>
      </c>
      <c r="CG75" s="16" t="n">
        <v>-0.00775027582184597</v>
      </c>
      <c r="CH75" s="16" t="n">
        <v>-0.007761711524351</v>
      </c>
      <c r="CX75" s="13" t="n">
        <v>36600</v>
      </c>
      <c r="CY75" s="19" t="n">
        <v>0.0103210729991739</v>
      </c>
      <c r="CZ75" s="19" t="n">
        <v>0.0393072710812308</v>
      </c>
    </row>
    <row r="76" customFormat="false" ht="12.75" hidden="false" customHeight="false" outlineLevel="0" collapsed="false">
      <c r="A76" s="3" t="n">
        <v>36115</v>
      </c>
      <c r="B76" s="1" t="n">
        <v>4.41499996185303</v>
      </c>
      <c r="C76" s="21" t="n">
        <v>1135.85998535156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1" t="n">
        <f aca="false">VLOOKUP($F76,$A$2:$D$505,3,FALSE())</f>
        <v>1402.10998535156</v>
      </c>
      <c r="I76" s="1" t="n">
        <f aca="false">VLOOKUP($F76,$A$2:$D$505,4,FALSE())</f>
        <v>44</v>
      </c>
      <c r="K76" s="3" t="n">
        <v>36115</v>
      </c>
      <c r="L76" s="1" t="n">
        <f aca="false">B75/100/250</f>
        <v>0.000174400005340576</v>
      </c>
      <c r="M76" s="1" t="n">
        <f aca="false">(C76-C75)/C75</f>
        <v>0.00900758173642779</v>
      </c>
      <c r="N76" s="1" t="n">
        <f aca="false">(D76-D75)/D75</f>
        <v>0.0138727041379548</v>
      </c>
      <c r="O76" s="1" t="n">
        <f aca="false">M76-L76</f>
        <v>0.00883318173108722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-0.041921184879316</v>
      </c>
      <c r="U76" s="1" t="n">
        <f aca="false">(I76-I75)/I75</f>
        <v>0.0158730158730159</v>
      </c>
      <c r="V76" s="1" t="n">
        <f aca="false">T76-S76</f>
        <v>-0.042893877203881</v>
      </c>
      <c r="W76" s="1" t="n">
        <f aca="false">U76-S76</f>
        <v>0.0149003235484509</v>
      </c>
      <c r="AH76" s="13" t="n">
        <v>36083</v>
      </c>
      <c r="AI76" s="19" t="n">
        <v>0.0222681090499155</v>
      </c>
      <c r="AJ76" s="19" t="n">
        <v>-0.00537317996364031</v>
      </c>
      <c r="AX76" s="16" t="n">
        <v>52</v>
      </c>
      <c r="AY76" s="16" t="n">
        <v>-0.0343563122900367</v>
      </c>
      <c r="AZ76" s="16" t="n">
        <v>0.0424046913837727</v>
      </c>
      <c r="BA76" s="0"/>
      <c r="BB76" s="0"/>
      <c r="BC76" s="0"/>
      <c r="BD76" s="0"/>
      <c r="BE76" s="0"/>
      <c r="BF76" s="0"/>
      <c r="BP76" s="13" t="n">
        <v>36083</v>
      </c>
      <c r="BQ76" s="19" t="n">
        <v>0.0245658369247024</v>
      </c>
      <c r="BR76" s="19" t="n">
        <v>-0.00767090783842719</v>
      </c>
      <c r="CF76" s="16" t="n">
        <v>52</v>
      </c>
      <c r="CG76" s="16" t="n">
        <v>-0.0318710223825232</v>
      </c>
      <c r="CH76" s="16" t="n">
        <v>0.0399194014762593</v>
      </c>
      <c r="CX76" s="13" t="n">
        <v>36601</v>
      </c>
      <c r="CY76" s="19" t="n">
        <v>0.0203542967332873</v>
      </c>
      <c r="CZ76" s="19" t="n">
        <v>-0.00596970459357727</v>
      </c>
    </row>
    <row r="77" customFormat="false" ht="12.75" hidden="false" customHeight="false" outlineLevel="0" collapsed="false">
      <c r="A77" s="3" t="n">
        <v>36116</v>
      </c>
      <c r="B77" s="1" t="n">
        <v>4.30299997329712</v>
      </c>
      <c r="C77" s="21" t="n">
        <v>1139.31994628906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1" t="n">
        <f aca="false">VLOOKUP($F77,$A$2:$D$505,3,FALSE())</f>
        <v>1432.31005859375</v>
      </c>
      <c r="I77" s="1" t="n">
        <f aca="false">VLOOKUP($F77,$A$2:$D$505,4,FALSE())</f>
        <v>51.5</v>
      </c>
      <c r="K77" s="3" t="n">
        <v>36116</v>
      </c>
      <c r="L77" s="1" t="n">
        <f aca="false">B76/100/250</f>
        <v>0.000176599998474121</v>
      </c>
      <c r="M77" s="1" t="n">
        <f aca="false">(C77-C76)/C76</f>
        <v>0.00304611570274579</v>
      </c>
      <c r="N77" s="1" t="n">
        <f aca="false">(D77-D76)/D76</f>
        <v>-0.0159633664346865</v>
      </c>
      <c r="O77" s="1" t="n">
        <f aca="false">M77-L77</f>
        <v>0.00286951570427167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0.0215390187344078</v>
      </c>
      <c r="U77" s="1" t="n">
        <f aca="false">(I77-I76)/I76</f>
        <v>0.170454545454545</v>
      </c>
      <c r="V77" s="1" t="n">
        <f aca="false">T77-S77</f>
        <v>0.0205257494933682</v>
      </c>
      <c r="W77" s="1" t="n">
        <f aca="false">U77-S77</f>
        <v>0.169441276213506</v>
      </c>
      <c r="AH77" s="13" t="n">
        <v>36084</v>
      </c>
      <c r="AI77" s="19" t="n">
        <v>0.00447783859256809</v>
      </c>
      <c r="AJ77" s="19" t="n">
        <v>0.0133225257662363</v>
      </c>
      <c r="AX77" s="16" t="n">
        <v>53</v>
      </c>
      <c r="AY77" s="16" t="n">
        <v>-0.00267477335303959</v>
      </c>
      <c r="AZ77" s="16" t="n">
        <v>0.0405024590005622</v>
      </c>
      <c r="BA77" s="0"/>
      <c r="BB77" s="0"/>
      <c r="BC77" s="0"/>
      <c r="BD77" s="0"/>
      <c r="BE77" s="0"/>
      <c r="BF77" s="0"/>
      <c r="BP77" s="13" t="n">
        <v>36084</v>
      </c>
      <c r="BQ77" s="19" t="n">
        <v>0.00493988296867011</v>
      </c>
      <c r="BR77" s="19" t="n">
        <v>0.0128604813901343</v>
      </c>
      <c r="CF77" s="16" t="n">
        <v>53</v>
      </c>
      <c r="CG77" s="16" t="n">
        <v>-0.00248128380843783</v>
      </c>
      <c r="CH77" s="16" t="n">
        <v>0.0403089694559604</v>
      </c>
      <c r="CX77" s="13" t="n">
        <v>36602</v>
      </c>
      <c r="CY77" s="19" t="n">
        <v>0.00166805738712546</v>
      </c>
      <c r="CZ77" s="19" t="n">
        <v>-0.00459620741519628</v>
      </c>
    </row>
    <row r="78" customFormat="false" ht="12.75" hidden="false" customHeight="false" outlineLevel="0" collapsed="false">
      <c r="A78" s="3" t="n">
        <v>36117</v>
      </c>
      <c r="B78" s="1" t="n">
        <v>4.3289999961853</v>
      </c>
      <c r="C78" s="21" t="n">
        <v>1144.47998046875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1" t="n">
        <f aca="false">VLOOKUP($F78,$A$2:$D$505,3,FALSE())</f>
        <v>1455.90002441406</v>
      </c>
      <c r="I78" s="1" t="n">
        <f aca="false">VLOOKUP($F78,$A$2:$D$505,4,FALSE())</f>
        <v>53.5</v>
      </c>
      <c r="K78" s="3" t="n">
        <v>36117</v>
      </c>
      <c r="L78" s="1" t="n">
        <f aca="false">B77/100/250</f>
        <v>0.000172119998931885</v>
      </c>
      <c r="M78" s="1" t="n">
        <f aca="false">(C78-C77)/C77</f>
        <v>0.00452904752215961</v>
      </c>
      <c r="N78" s="1" t="n">
        <f aca="false">(D78-D77)/D77</f>
        <v>0.0196892780612189</v>
      </c>
      <c r="O78" s="1" t="n">
        <f aca="false">M78-L78</f>
        <v>0.00435692752322773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0.0164698737391213</v>
      </c>
      <c r="U78" s="1" t="n">
        <f aca="false">(I78-I77)/I77</f>
        <v>0.0388349514563107</v>
      </c>
      <c r="V78" s="1" t="n">
        <f aca="false">T78-S78</f>
        <v>0.015453912202127</v>
      </c>
      <c r="W78" s="1" t="n">
        <f aca="false">U78-S78</f>
        <v>0.0378189899193163</v>
      </c>
      <c r="AH78" s="13" t="n">
        <v>36087</v>
      </c>
      <c r="AI78" s="19" t="n">
        <v>0.00295016857355628</v>
      </c>
      <c r="AJ78" s="19" t="n">
        <v>-0.0136711972756751</v>
      </c>
      <c r="AX78" s="16" t="n">
        <v>54</v>
      </c>
      <c r="AY78" s="16" t="n">
        <v>0.0174763304434465</v>
      </c>
      <c r="AZ78" s="16" t="n">
        <v>-0.0258457911932006</v>
      </c>
      <c r="BA78" s="0"/>
      <c r="BB78" s="0"/>
      <c r="BC78" s="0"/>
      <c r="BD78" s="0"/>
      <c r="BE78" s="0"/>
      <c r="BF78" s="0"/>
      <c r="BP78" s="13" t="n">
        <v>36087</v>
      </c>
      <c r="BQ78" s="19" t="n">
        <v>0.00325458079605733</v>
      </c>
      <c r="BR78" s="19" t="n">
        <v>-0.0139756094981762</v>
      </c>
      <c r="CF78" s="16" t="n">
        <v>54</v>
      </c>
      <c r="CG78" s="16" t="n">
        <v>0.0162121159577707</v>
      </c>
      <c r="CH78" s="16" t="n">
        <v>-0.0245815767075247</v>
      </c>
      <c r="CX78" s="13" t="n">
        <v>36605</v>
      </c>
      <c r="CY78" s="19" t="n">
        <v>-0.00239601902565696</v>
      </c>
      <c r="CZ78" s="19" t="n">
        <v>-0.0077602588040056</v>
      </c>
    </row>
    <row r="79" customFormat="false" ht="12.75" hidden="false" customHeight="false" outlineLevel="0" collapsed="false">
      <c r="A79" s="3" t="n">
        <v>36118</v>
      </c>
      <c r="B79" s="1" t="n">
        <v>4.34000015258789</v>
      </c>
      <c r="C79" s="21" t="n">
        <v>1152.60998535156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1" t="n">
        <f aca="false">VLOOKUP($F79,$A$2:$D$505,3,FALSE())</f>
        <v>1404.08996582031</v>
      </c>
      <c r="I79" s="1" t="n">
        <f aca="false">VLOOKUP($F79,$A$2:$D$505,4,FALSE())</f>
        <v>61.125</v>
      </c>
      <c r="K79" s="3" t="n">
        <v>36118</v>
      </c>
      <c r="L79" s="1" t="n">
        <f aca="false">B78/100/250</f>
        <v>0.000173159999847412</v>
      </c>
      <c r="M79" s="1" t="n">
        <f aca="false">(C79-C78)/C78</f>
        <v>0.00710366718645673</v>
      </c>
      <c r="N79" s="1" t="n">
        <f aca="false">(D79-D78)/D78</f>
        <v>0.00227272727272727</v>
      </c>
      <c r="O79" s="1" t="n">
        <f aca="false">M79-L79</f>
        <v>0.00693050718660932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-0.035586274967336</v>
      </c>
      <c r="U79" s="1" t="n">
        <f aca="false">(I79-I78)/I78</f>
        <v>0.142523364485981</v>
      </c>
      <c r="V79" s="1" t="n">
        <f aca="false">T79-S79</f>
        <v>-0.0366156980758037</v>
      </c>
      <c r="W79" s="1" t="n">
        <f aca="false">U79-S79</f>
        <v>0.141493941377514</v>
      </c>
      <c r="AH79" s="13" t="n">
        <v>36088</v>
      </c>
      <c r="AI79" s="19" t="n">
        <v>0.000696502342081914</v>
      </c>
      <c r="AJ79" s="19" t="n">
        <v>0.00628879368668366</v>
      </c>
      <c r="AX79" s="16" t="n">
        <v>55</v>
      </c>
      <c r="AY79" s="16" t="n">
        <v>0.0274400412629014</v>
      </c>
      <c r="AZ79" s="16" t="n">
        <v>-0.041200770082825</v>
      </c>
      <c r="BA79" s="0"/>
      <c r="BB79" s="0"/>
      <c r="BC79" s="0"/>
      <c r="BD79" s="0"/>
      <c r="BE79" s="0"/>
      <c r="BF79" s="0"/>
      <c r="BP79" s="13" t="n">
        <v>36088</v>
      </c>
      <c r="BQ79" s="19" t="n">
        <v>0.000768370718631922</v>
      </c>
      <c r="BR79" s="19" t="n">
        <v>0.00621692531013365</v>
      </c>
      <c r="CF79" s="16" t="n">
        <v>55</v>
      </c>
      <c r="CG79" s="16" t="n">
        <v>0.0254550651968811</v>
      </c>
      <c r="CH79" s="16" t="n">
        <v>-0.0392157940168048</v>
      </c>
      <c r="CX79" s="13" t="n">
        <v>36606</v>
      </c>
      <c r="CY79" s="19" t="n">
        <v>0.0108745159691321</v>
      </c>
      <c r="CZ79" s="19" t="n">
        <v>0.0353840724719186</v>
      </c>
    </row>
    <row r="80" customFormat="false" ht="12.75" hidden="false" customHeight="false" outlineLevel="0" collapsed="false">
      <c r="A80" s="3" t="n">
        <v>36119</v>
      </c>
      <c r="B80" s="1" t="n">
        <v>4.3600001335144</v>
      </c>
      <c r="C80" s="21" t="n">
        <v>1163.55004882813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1" t="n">
        <f aca="false">VLOOKUP($F80,$A$2:$D$505,3,FALSE())</f>
        <v>1409.11999511719</v>
      </c>
      <c r="I80" s="1" t="n">
        <f aca="false">VLOOKUP($F80,$A$2:$D$505,4,FALSE())</f>
        <v>62.875</v>
      </c>
      <c r="K80" s="3" t="n">
        <v>36119</v>
      </c>
      <c r="L80" s="1" t="n">
        <f aca="false">B79/100/250</f>
        <v>0.000173600006103516</v>
      </c>
      <c r="M80" s="1" t="n">
        <f aca="false">(C80-C79)/C79</f>
        <v>0.00949155708834643</v>
      </c>
      <c r="N80" s="1" t="n">
        <f aca="false">(D80-D79)/D79</f>
        <v>0.0090702947845805</v>
      </c>
      <c r="O80" s="1" t="n">
        <f aca="false">M80-L80</f>
        <v>0.00931795708224292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0.00358241239473306</v>
      </c>
      <c r="U80" s="1" t="n">
        <f aca="false">(I80-I79)/I79</f>
        <v>0.0286298568507157</v>
      </c>
      <c r="V80" s="1" t="n">
        <f aca="false">T80-S80</f>
        <v>0.00254222010244626</v>
      </c>
      <c r="W80" s="1" t="n">
        <f aca="false">U80-S80</f>
        <v>0.027589664558429</v>
      </c>
      <c r="AH80" s="13" t="n">
        <v>36089</v>
      </c>
      <c r="AI80" s="19" t="n">
        <v>0.00293149305846377</v>
      </c>
      <c r="AJ80" s="19" t="n">
        <v>-0.00663881208296674</v>
      </c>
      <c r="AX80" s="16" t="n">
        <v>56</v>
      </c>
      <c r="AY80" s="16" t="n">
        <v>-0.0288051242568665</v>
      </c>
      <c r="AZ80" s="16" t="n">
        <v>-0.0141417458202815</v>
      </c>
      <c r="BA80" s="0"/>
      <c r="BB80" s="0"/>
      <c r="BC80" s="0"/>
      <c r="BD80" s="0"/>
      <c r="BE80" s="0"/>
      <c r="BF80" s="0"/>
      <c r="BP80" s="13" t="n">
        <v>36089</v>
      </c>
      <c r="BQ80" s="19" t="n">
        <v>0.00323397825377505</v>
      </c>
      <c r="BR80" s="19" t="n">
        <v>-0.00694129727827801</v>
      </c>
      <c r="CF80" s="16" t="n">
        <v>56</v>
      </c>
      <c r="CG80" s="16" t="n">
        <v>-0.0267213999038014</v>
      </c>
      <c r="CH80" s="16" t="n">
        <v>-0.0162254701733467</v>
      </c>
      <c r="CX80" s="13" t="n">
        <v>36607</v>
      </c>
      <c r="CY80" s="19" t="n">
        <v>0.00184659196348097</v>
      </c>
      <c r="CZ80" s="19" t="n">
        <v>0.0440907354174803</v>
      </c>
    </row>
    <row r="81" customFormat="false" ht="12.75" hidden="false" customHeight="false" outlineLevel="0" collapsed="false">
      <c r="A81" s="3" t="n">
        <v>36122</v>
      </c>
      <c r="B81" s="1" t="n">
        <v>4.4850001335144</v>
      </c>
      <c r="C81" s="21" t="n">
        <v>1188.2099609375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1" t="n">
        <f aca="false">VLOOKUP($F81,$A$2:$D$505,3,FALSE())</f>
        <v>1411.65002441406</v>
      </c>
      <c r="I81" s="1" t="n">
        <f aca="false">VLOOKUP($F81,$A$2:$D$505,4,FALSE())</f>
        <v>66.4375</v>
      </c>
      <c r="K81" s="3" t="n">
        <v>36122</v>
      </c>
      <c r="L81" s="1" t="n">
        <f aca="false">B80/100/250</f>
        <v>0.000174400005340576</v>
      </c>
      <c r="M81" s="1" t="n">
        <f aca="false">(C81-C80)/C80</f>
        <v>0.0211936840484097</v>
      </c>
      <c r="N81" s="1" t="n">
        <f aca="false">(D81-D80)/D80</f>
        <v>0.0123685343881671</v>
      </c>
      <c r="O81" s="1" t="n">
        <f aca="false">M81-L81</f>
        <v>0.0210192840430692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0.00179546760080187</v>
      </c>
      <c r="U81" s="1" t="n">
        <f aca="false">(I81-I80)/I80</f>
        <v>0.0566600397614314</v>
      </c>
      <c r="V81" s="1" t="n">
        <f aca="false">T81-S81</f>
        <v>0.000738352174371535</v>
      </c>
      <c r="W81" s="1" t="n">
        <f aca="false">U81-S81</f>
        <v>0.0556029243350011</v>
      </c>
      <c r="AH81" s="13" t="n">
        <v>36090</v>
      </c>
      <c r="AI81" s="19" t="n">
        <v>0.0042011563754255</v>
      </c>
      <c r="AJ81" s="19" t="n">
        <v>-0.0162050976023124</v>
      </c>
      <c r="AX81" s="16" t="n">
        <v>57</v>
      </c>
      <c r="AY81" s="16" t="n">
        <v>0.00679917547833814</v>
      </c>
      <c r="AZ81" s="16" t="n">
        <v>-0.028925167302596</v>
      </c>
      <c r="BA81" s="0"/>
      <c r="BB81" s="0"/>
      <c r="BC81" s="0"/>
      <c r="BD81" s="0"/>
      <c r="BE81" s="0"/>
      <c r="BF81" s="0"/>
      <c r="BP81" s="13" t="n">
        <v>36090</v>
      </c>
      <c r="BQ81" s="19" t="n">
        <v>0.00463465138339926</v>
      </c>
      <c r="BR81" s="19" t="n">
        <v>-0.0166385926102862</v>
      </c>
      <c r="CF81" s="16" t="n">
        <v>57</v>
      </c>
      <c r="CG81" s="16" t="n">
        <v>0.00630733217300682</v>
      </c>
      <c r="CH81" s="16" t="n">
        <v>-0.0284333239972647</v>
      </c>
      <c r="CX81" s="13" t="n">
        <v>36608</v>
      </c>
      <c r="CY81" s="19" t="n">
        <v>0.00754169461663592</v>
      </c>
      <c r="CZ81" s="19" t="n">
        <v>-0.035248197036631</v>
      </c>
    </row>
    <row r="82" customFormat="false" ht="12.75" hidden="false" customHeight="false" outlineLevel="0" collapsed="false">
      <c r="A82" s="3" t="n">
        <v>36123</v>
      </c>
      <c r="B82" s="1" t="n">
        <v>4.48899984359741</v>
      </c>
      <c r="C82" s="21" t="n">
        <v>1182.98999023438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1" t="n">
        <f aca="false">VLOOKUP($F82,$A$2:$D$505,3,FALSE())</f>
        <v>1387.67004394531</v>
      </c>
      <c r="I82" s="1" t="n">
        <f aca="false">VLOOKUP($F82,$A$2:$D$505,4,FALSE())</f>
        <v>69.875</v>
      </c>
      <c r="K82" s="3" t="n">
        <v>36123</v>
      </c>
      <c r="L82" s="1" t="n">
        <f aca="false">B81/100/250</f>
        <v>0.000179400005340576</v>
      </c>
      <c r="M82" s="1" t="n">
        <f aca="false">(C82-C81)/C81</f>
        <v>-0.00439313831286723</v>
      </c>
      <c r="N82" s="1" t="n">
        <f aca="false">(D82-D81)/D81</f>
        <v>-0.00555821438865637</v>
      </c>
      <c r="O82" s="1" t="n">
        <f aca="false">M82-L82</f>
        <v>-0.0045725383182078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-0.0169871994148857</v>
      </c>
      <c r="U82" s="1" t="n">
        <f aca="false">(I82-I81)/I81</f>
        <v>0.0517403574788335</v>
      </c>
      <c r="V82" s="1" t="n">
        <f aca="false">T82-S82</f>
        <v>-0.0180446994288241</v>
      </c>
      <c r="W82" s="1" t="n">
        <f aca="false">U82-S82</f>
        <v>0.0506828574648952</v>
      </c>
      <c r="AH82" s="13" t="n">
        <v>36091</v>
      </c>
      <c r="AI82" s="19" t="n">
        <v>-0.00396117513571186</v>
      </c>
      <c r="AJ82" s="19" t="n">
        <v>0.0110002197354508</v>
      </c>
      <c r="AX82" s="16" t="n">
        <v>58</v>
      </c>
      <c r="AY82" s="16" t="n">
        <v>-0.0155988604410632</v>
      </c>
      <c r="AZ82" s="16" t="n">
        <v>0.0440676665040965</v>
      </c>
      <c r="BA82" s="0"/>
      <c r="BB82" s="0"/>
      <c r="BC82" s="0"/>
      <c r="BD82" s="0"/>
      <c r="BE82" s="0"/>
      <c r="BF82" s="0"/>
      <c r="BP82" s="13" t="n">
        <v>36091</v>
      </c>
      <c r="BQ82" s="19" t="n">
        <v>-0.00436990775444638</v>
      </c>
      <c r="BR82" s="19" t="n">
        <v>0.0114089523541853</v>
      </c>
      <c r="CF82" s="16" t="n">
        <v>58</v>
      </c>
      <c r="CG82" s="16" t="n">
        <v>-0.0144704596367042</v>
      </c>
      <c r="CH82" s="16" t="n">
        <v>0.0429392656997375</v>
      </c>
      <c r="CX82" s="13" t="n">
        <v>36609</v>
      </c>
      <c r="CY82" s="19" t="n">
        <v>-6.73870294374006E-005</v>
      </c>
      <c r="CZ82" s="19" t="n">
        <v>-0.0138602431037342</v>
      </c>
    </row>
    <row r="83" customFormat="false" ht="12.75" hidden="false" customHeight="false" outlineLevel="0" collapsed="false">
      <c r="A83" s="3" t="n">
        <v>36124</v>
      </c>
      <c r="B83" s="1" t="n">
        <v>4.46500015258789</v>
      </c>
      <c r="C83" s="21" t="n">
        <v>1186.86999511719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1" t="n">
        <f aca="false">VLOOKUP($F83,$A$2:$D$505,3,FALSE())</f>
        <v>1360.68994140625</v>
      </c>
      <c r="I83" s="1" t="n">
        <f aca="false">VLOOKUP($F83,$A$2:$D$505,4,FALSE())</f>
        <v>65.4375</v>
      </c>
      <c r="K83" s="3" t="n">
        <v>36124</v>
      </c>
      <c r="L83" s="1" t="n">
        <f aca="false">B82/100/250</f>
        <v>0.000179559993743896</v>
      </c>
      <c r="M83" s="1" t="n">
        <f aca="false">(C83-C82)/C82</f>
        <v>0.00327982900518354</v>
      </c>
      <c r="N83" s="1" t="n">
        <f aca="false">(D83-D82)/D82</f>
        <v>-0.0189642906188965</v>
      </c>
      <c r="O83" s="1" t="n">
        <f aca="false">M83-L83</f>
        <v>0.00310026901143965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-0.0194427361581971</v>
      </c>
      <c r="U83" s="1" t="n">
        <f aca="false">(I83-I82)/I82</f>
        <v>-0.0635062611806798</v>
      </c>
      <c r="V83" s="1" t="n">
        <f aca="false">T83-S83</f>
        <v>-0.0205119669164239</v>
      </c>
      <c r="W83" s="1" t="n">
        <f aca="false">U83-S83</f>
        <v>-0.0645754919389066</v>
      </c>
      <c r="AH83" s="13" t="n">
        <v>36094</v>
      </c>
      <c r="AI83" s="19" t="n">
        <v>0.000741915476591475</v>
      </c>
      <c r="AJ83" s="19" t="n">
        <v>-0.0104213249950604</v>
      </c>
      <c r="AX83" s="16" t="n">
        <v>59</v>
      </c>
      <c r="AY83" s="16" t="n">
        <v>-0.00501177191963502</v>
      </c>
      <c r="AZ83" s="16" t="n">
        <v>-0.0469252406456689</v>
      </c>
      <c r="BA83" s="0"/>
      <c r="BB83" s="0"/>
      <c r="BC83" s="0"/>
      <c r="BD83" s="0"/>
      <c r="BE83" s="0"/>
      <c r="BF83" s="0"/>
      <c r="BP83" s="13" t="n">
        <v>36094</v>
      </c>
      <c r="BQ83" s="19" t="n">
        <v>0.000818469793236808</v>
      </c>
      <c r="BR83" s="19" t="n">
        <v>-0.0104978793117058</v>
      </c>
      <c r="CF83" s="16" t="n">
        <v>59</v>
      </c>
      <c r="CG83" s="16" t="n">
        <v>-0.00464922700895087</v>
      </c>
      <c r="CH83" s="16" t="n">
        <v>-0.0472877855563531</v>
      </c>
      <c r="CX83" s="13" t="n">
        <v>36612</v>
      </c>
      <c r="CY83" s="19" t="n">
        <v>-0.0011100284294115</v>
      </c>
      <c r="CZ83" s="19" t="n">
        <v>0.0468878128701938</v>
      </c>
    </row>
    <row r="84" customFormat="false" ht="12.75" hidden="false" customHeight="false" outlineLevel="0" collapsed="false">
      <c r="A84" s="3" t="n">
        <v>36126</v>
      </c>
      <c r="B84" s="1" t="n">
        <v>4.40899991989136</v>
      </c>
      <c r="C84" s="21" t="n">
        <v>1192.2900390625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1" t="n">
        <f aca="false">VLOOKUP($F84,$A$2:$D$505,3,FALSE())</f>
        <v>1379.18994140625</v>
      </c>
      <c r="I84" s="1" t="n">
        <f aca="false">VLOOKUP($F84,$A$2:$D$505,4,FALSE())</f>
        <v>69</v>
      </c>
      <c r="K84" s="3" t="n">
        <v>36126</v>
      </c>
      <c r="L84" s="1" t="n">
        <f aca="false">B83/100/250</f>
        <v>0.000178600006103516</v>
      </c>
      <c r="M84" s="1" t="n">
        <f aca="false">(C84-C83)/C83</f>
        <v>0.00456667029043677</v>
      </c>
      <c r="N84" s="1" t="n">
        <f aca="false">(D84-D83)/D83</f>
        <v>-0.0136517529533213</v>
      </c>
      <c r="O84" s="1" t="n">
        <f aca="false">M84-L84</f>
        <v>0.00438807028433326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0.0135960437694428</v>
      </c>
      <c r="U84" s="1" t="n">
        <f aca="false">(I84-I83)/I83</f>
        <v>0.0544412607449857</v>
      </c>
      <c r="V84" s="1" t="n">
        <f aca="false">T84-S84</f>
        <v>0.0125118129980113</v>
      </c>
      <c r="W84" s="1" t="n">
        <f aca="false">U84-S84</f>
        <v>0.0533570299735541</v>
      </c>
      <c r="AH84" s="13" t="n">
        <v>36095</v>
      </c>
      <c r="AI84" s="19" t="n">
        <v>-0.00357185867893465</v>
      </c>
      <c r="AJ84" s="19" t="n">
        <v>0.00702663801777132</v>
      </c>
      <c r="AX84" s="16" t="n">
        <v>60</v>
      </c>
      <c r="AY84" s="16" t="n">
        <v>-0.0253071358392319</v>
      </c>
      <c r="AZ84" s="16" t="n">
        <v>0.0244075204597517</v>
      </c>
      <c r="BA84" s="0"/>
      <c r="BB84" s="0"/>
      <c r="BC84" s="0"/>
      <c r="BD84" s="0"/>
      <c r="BE84" s="0"/>
      <c r="BF84" s="0"/>
      <c r="BP84" s="13" t="n">
        <v>36095</v>
      </c>
      <c r="BQ84" s="19" t="n">
        <v>-0.00394041980071606</v>
      </c>
      <c r="BR84" s="19" t="n">
        <v>0.00739519913955273</v>
      </c>
      <c r="CF84" s="16" t="n">
        <v>60</v>
      </c>
      <c r="CG84" s="16" t="n">
        <v>-0.0234764513129548</v>
      </c>
      <c r="CH84" s="16" t="n">
        <v>0.0225768359334745</v>
      </c>
      <c r="CX84" s="13" t="n">
        <v>36613</v>
      </c>
      <c r="CY84" s="19" t="n">
        <v>-0.00464117814492765</v>
      </c>
      <c r="CZ84" s="19" t="n">
        <v>-0.0287812825967723</v>
      </c>
    </row>
    <row r="85" customFormat="false" ht="12.75" hidden="false" customHeight="false" outlineLevel="0" collapsed="false">
      <c r="A85" s="3" t="n">
        <v>36129</v>
      </c>
      <c r="B85" s="1" t="n">
        <v>4.3899998664856</v>
      </c>
      <c r="C85" s="21" t="n">
        <v>1163.63000488281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1" t="n">
        <f aca="false">VLOOKUP($F85,$A$2:$D$505,3,FALSE())</f>
        <v>1366.69995117188</v>
      </c>
      <c r="I85" s="1" t="n">
        <f aca="false">VLOOKUP($F85,$A$2:$D$505,4,FALSE())</f>
        <v>67.1875</v>
      </c>
      <c r="K85" s="3" t="n">
        <v>36129</v>
      </c>
      <c r="L85" s="1" t="n">
        <f aca="false">B84/100/250</f>
        <v>0.000176359996795654</v>
      </c>
      <c r="M85" s="1" t="n">
        <f aca="false">(C85-C84)/C84</f>
        <v>-0.0240378039241382</v>
      </c>
      <c r="N85" s="1" t="n">
        <f aca="false">(D85-D84)/D84</f>
        <v>-0.0311508033863147</v>
      </c>
      <c r="O85" s="1" t="n">
        <f aca="false">M85-L85</f>
        <v>-0.0242141639209339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-0.00905603344354437</v>
      </c>
      <c r="U85" s="1" t="n">
        <f aca="false">(I85-I84)/I84</f>
        <v>-0.026268115942029</v>
      </c>
      <c r="V85" s="1" t="n">
        <f aca="false">T85-S85</f>
        <v>-0.0101304564999268</v>
      </c>
      <c r="W85" s="1" t="n">
        <f aca="false">U85-S85</f>
        <v>-0.0273425389984114</v>
      </c>
      <c r="AH85" s="13" t="n">
        <v>36096</v>
      </c>
      <c r="AI85" s="19" t="n">
        <v>0.00131552597580917</v>
      </c>
      <c r="AJ85" s="19" t="n">
        <v>-0.0122658413622071</v>
      </c>
      <c r="AX85" s="16" t="n">
        <v>61</v>
      </c>
      <c r="AY85" s="16" t="n">
        <v>0.0337333086985393</v>
      </c>
      <c r="AZ85" s="16" t="n">
        <v>-0.0631166290322021</v>
      </c>
      <c r="BA85" s="0"/>
      <c r="BB85" s="0"/>
      <c r="BC85" s="0"/>
      <c r="BD85" s="0"/>
      <c r="BE85" s="0"/>
      <c r="BF85" s="0"/>
      <c r="BP85" s="13" t="n">
        <v>36096</v>
      </c>
      <c r="BQ85" s="19" t="n">
        <v>0.00145126811259534</v>
      </c>
      <c r="BR85" s="19" t="n">
        <v>-0.0124015834989933</v>
      </c>
      <c r="CF85" s="16" t="n">
        <v>61</v>
      </c>
      <c r="CG85" s="16" t="n">
        <v>0.0312930860417023</v>
      </c>
      <c r="CH85" s="16" t="n">
        <v>-0.0606764063753651</v>
      </c>
      <c r="CX85" s="13" t="n">
        <v>36614</v>
      </c>
      <c r="CY85" s="19" t="n">
        <v>0.000126778741857463</v>
      </c>
      <c r="CZ85" s="19" t="n">
        <v>0.0502883580789725</v>
      </c>
    </row>
    <row r="86" customFormat="false" ht="12.75" hidden="false" customHeight="false" outlineLevel="0" collapsed="false">
      <c r="A86" s="3" t="n">
        <v>36130</v>
      </c>
      <c r="B86" s="1" t="n">
        <v>4.38399982452393</v>
      </c>
      <c r="C86" s="21" t="n">
        <v>1175.28002929688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1" t="n">
        <f aca="false">VLOOKUP($F86,$A$2:$D$505,3,FALSE())</f>
        <v>1392.14001464844</v>
      </c>
      <c r="I86" s="1" t="n">
        <f aca="false">VLOOKUP($F86,$A$2:$D$505,4,FALSE())</f>
        <v>68.4375</v>
      </c>
      <c r="K86" s="3" t="n">
        <v>36130</v>
      </c>
      <c r="L86" s="1" t="n">
        <f aca="false">B85/100/250</f>
        <v>0.000175599994659424</v>
      </c>
      <c r="M86" s="1" t="n">
        <f aca="false">(C86-C85)/C85</f>
        <v>0.0100117944408246</v>
      </c>
      <c r="N86" s="1" t="n">
        <f aca="false">(D86-D85)/D85</f>
        <v>0.00358094714936756</v>
      </c>
      <c r="O86" s="1" t="n">
        <f aca="false">M86-L86</f>
        <v>0.00983619444616522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0.0186142272521112</v>
      </c>
      <c r="U86" s="1" t="n">
        <f aca="false">(I86-I85)/I85</f>
        <v>0.0186046511627907</v>
      </c>
      <c r="V86" s="1" t="n">
        <f aca="false">T86-S86</f>
        <v>0.0175273041847248</v>
      </c>
      <c r="W86" s="1" t="n">
        <f aca="false">U86-S86</f>
        <v>0.0175177280954044</v>
      </c>
      <c r="AH86" s="13" t="n">
        <v>36097</v>
      </c>
      <c r="AI86" s="19" t="n">
        <v>0.00882532576118103</v>
      </c>
      <c r="AJ86" s="19" t="n">
        <v>0.000693744270814027</v>
      </c>
      <c r="AX86" s="16" t="n">
        <v>62</v>
      </c>
      <c r="AY86" s="16" t="n">
        <v>-0.00782838892999874</v>
      </c>
      <c r="AZ86" s="16" t="n">
        <v>0.0183294250163166</v>
      </c>
      <c r="BA86" s="0"/>
      <c r="BB86" s="0"/>
      <c r="BC86" s="0"/>
      <c r="BD86" s="0"/>
      <c r="BE86" s="0"/>
      <c r="BF86" s="0"/>
      <c r="BP86" s="13" t="n">
        <v>36097</v>
      </c>
      <c r="BQ86" s="19" t="n">
        <v>0.00973596424243175</v>
      </c>
      <c r="BR86" s="19" t="n">
        <v>-0.000216894210436688</v>
      </c>
      <c r="CF86" s="16" t="n">
        <v>62</v>
      </c>
      <c r="CG86" s="16" t="n">
        <v>-0.00726209369331648</v>
      </c>
      <c r="CH86" s="16" t="n">
        <v>0.0177631297796343</v>
      </c>
      <c r="CX86" s="13" t="n">
        <v>36615</v>
      </c>
      <c r="CY86" s="19" t="n">
        <v>-0.00595983245895578</v>
      </c>
      <c r="CZ86" s="19" t="n">
        <v>-0.0522753834890618</v>
      </c>
    </row>
    <row r="87" customFormat="false" ht="12.75" hidden="false" customHeight="false" outlineLevel="0" collapsed="false">
      <c r="A87" s="3" t="n">
        <v>36131</v>
      </c>
      <c r="B87" s="1" t="n">
        <v>4.36499977111816</v>
      </c>
      <c r="C87" s="21" t="n">
        <v>1171.25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1" t="n">
        <f aca="false">VLOOKUP($F87,$A$2:$D$505,3,FALSE())</f>
        <v>1500.64001464844</v>
      </c>
      <c r="I87" s="1" t="n">
        <f aca="false">VLOOKUP($F87,$A$2:$D$505,4,FALSE())</f>
        <v>75.0625</v>
      </c>
      <c r="K87" s="3" t="n">
        <v>36131</v>
      </c>
      <c r="L87" s="1" t="n">
        <f aca="false">B86/100/250</f>
        <v>0.000175359992980957</v>
      </c>
      <c r="M87" s="1" t="n">
        <f aca="false">(C87-C86)/C86</f>
        <v>-0.00342899495985311</v>
      </c>
      <c r="N87" s="1" t="n">
        <f aca="false">(D87-D86)/D86</f>
        <v>-0.0166071971712971</v>
      </c>
      <c r="O87" s="1" t="n">
        <f aca="false">M87-L87</f>
        <v>-0.00360435495283407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0.0779375629306941</v>
      </c>
      <c r="U87" s="1" t="n">
        <f aca="false">(I87-I86)/I86</f>
        <v>0.0968036529680365</v>
      </c>
      <c r="V87" s="1" t="n">
        <f aca="false">T87-S87</f>
        <v>0.0768448705921908</v>
      </c>
      <c r="W87" s="1" t="n">
        <f aca="false">U87-S87</f>
        <v>0.0957109606295332</v>
      </c>
      <c r="AH87" s="13" t="n">
        <v>36098</v>
      </c>
      <c r="AI87" s="19" t="n">
        <v>0.00620229529890024</v>
      </c>
      <c r="AJ87" s="19" t="n">
        <v>0.005619312383353</v>
      </c>
      <c r="AX87" s="16" t="n">
        <v>63</v>
      </c>
      <c r="AY87" s="16" t="n">
        <v>-0.0308706698296727</v>
      </c>
      <c r="AZ87" s="16" t="n">
        <v>0.0412105038347526</v>
      </c>
      <c r="BA87" s="0"/>
      <c r="BB87" s="0"/>
      <c r="BC87" s="0"/>
      <c r="BD87" s="0"/>
      <c r="BE87" s="0"/>
      <c r="BF87" s="0"/>
      <c r="BP87" s="13" t="n">
        <v>36098</v>
      </c>
      <c r="BQ87" s="19" t="n">
        <v>0.00684227720144966</v>
      </c>
      <c r="BR87" s="19" t="n">
        <v>0.00497933048080359</v>
      </c>
      <c r="CF87" s="16" t="n">
        <v>63</v>
      </c>
      <c r="CG87" s="16" t="n">
        <v>-0.0286375266588291</v>
      </c>
      <c r="CH87" s="16" t="n">
        <v>0.038977360663909</v>
      </c>
      <c r="CX87" s="13" t="n">
        <v>36616</v>
      </c>
      <c r="CY87" s="19" t="n">
        <v>0.00297725846888396</v>
      </c>
      <c r="CZ87" s="19" t="n">
        <v>0.0358230825286912</v>
      </c>
    </row>
    <row r="88" customFormat="false" ht="12.75" hidden="false" customHeight="false" outlineLevel="0" collapsed="false">
      <c r="A88" s="3" t="n">
        <v>36132</v>
      </c>
      <c r="B88" s="1" t="n">
        <v>4.33500003814697</v>
      </c>
      <c r="C88" s="21" t="n">
        <v>1150.14001464844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1" t="n">
        <f aca="false">VLOOKUP($F88,$A$2:$D$505,3,FALSE())</f>
        <v>1508.52001953125</v>
      </c>
      <c r="I88" s="1" t="n">
        <f aca="false">VLOOKUP($F88,$A$2:$D$505,4,FALSE())</f>
        <v>76.5</v>
      </c>
      <c r="K88" s="3" t="n">
        <v>36132</v>
      </c>
      <c r="L88" s="1" t="n">
        <f aca="false">B87/100/250</f>
        <v>0.000174599990844727</v>
      </c>
      <c r="M88" s="1" t="n">
        <f aca="false">(C88-C87)/C87</f>
        <v>-0.0180234666822305</v>
      </c>
      <c r="N88" s="1" t="n">
        <f aca="false">(D88-D87)/D87</f>
        <v>0.00119661619645385</v>
      </c>
      <c r="O88" s="1" t="n">
        <f aca="false">M88-L88</f>
        <v>-0.0181980666730753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0.00525109606960507</v>
      </c>
      <c r="U88" s="1" t="n">
        <f aca="false">(I88-I87)/I87</f>
        <v>0.019150707743547</v>
      </c>
      <c r="V88" s="1" t="n">
        <f aca="false">T88-S88</f>
        <v>0.00414821142854461</v>
      </c>
      <c r="W88" s="1" t="n">
        <f aca="false">U88-S88</f>
        <v>0.0180478231024866</v>
      </c>
      <c r="AH88" s="13" t="n">
        <v>36101</v>
      </c>
      <c r="AI88" s="19" t="n">
        <v>0.00621117978694684</v>
      </c>
      <c r="AJ88" s="19" t="n">
        <v>0.0114004055275896</v>
      </c>
      <c r="AX88" s="16" t="n">
        <v>64</v>
      </c>
      <c r="AY88" s="16" t="n">
        <v>0.0117642755446992</v>
      </c>
      <c r="AZ88" s="16" t="n">
        <v>-0.0525314619347737</v>
      </c>
      <c r="BA88" s="0"/>
      <c r="BB88" s="0"/>
      <c r="BC88" s="0"/>
      <c r="BD88" s="0"/>
      <c r="BE88" s="0"/>
      <c r="BF88" s="0"/>
      <c r="BP88" s="13" t="n">
        <v>36101</v>
      </c>
      <c r="BQ88" s="19" t="n">
        <v>0.00685207843261944</v>
      </c>
      <c r="BR88" s="19" t="n">
        <v>0.010759506881917</v>
      </c>
      <c r="CF88" s="16" t="n">
        <v>64</v>
      </c>
      <c r="CG88" s="16" t="n">
        <v>0.0109132635084357</v>
      </c>
      <c r="CH88" s="16" t="n">
        <v>-0.0516804498985102</v>
      </c>
      <c r="CX88" s="13" t="n">
        <v>36619</v>
      </c>
      <c r="CY88" s="19" t="n">
        <v>0.00201842686873827</v>
      </c>
      <c r="CZ88" s="19" t="n">
        <v>-0.0197767222371303</v>
      </c>
    </row>
    <row r="89" customFormat="false" ht="12.75" hidden="false" customHeight="false" outlineLevel="0" collapsed="false">
      <c r="A89" s="3" t="n">
        <v>36133</v>
      </c>
      <c r="B89" s="1" t="n">
        <v>4.37200021743774</v>
      </c>
      <c r="C89" s="21" t="n">
        <v>1176.4599609375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1" t="n">
        <f aca="false">VLOOKUP($F89,$A$2:$D$505,3,FALSE())</f>
        <v>1487.36999511719</v>
      </c>
      <c r="I89" s="1" t="n">
        <f aca="false">VLOOKUP($F89,$A$2:$D$505,4,FALSE())</f>
        <v>66.5625</v>
      </c>
      <c r="K89" s="3" t="n">
        <v>36133</v>
      </c>
      <c r="L89" s="1" t="n">
        <f aca="false">B88/100/250</f>
        <v>0.000173400001525879</v>
      </c>
      <c r="M89" s="1" t="n">
        <f aca="false">(C89-C88)/C88</f>
        <v>0.0228841236317716</v>
      </c>
      <c r="N89" s="1" t="n">
        <f aca="false">(D89-D88)/D88</f>
        <v>0.055421686746988</v>
      </c>
      <c r="O89" s="1" t="n">
        <f aca="false">M89-L89</f>
        <v>0.0227107236302458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-0.0140203803331921</v>
      </c>
      <c r="U89" s="1" t="n">
        <f aca="false">(I89-I88)/I88</f>
        <v>-0.129901960784314</v>
      </c>
      <c r="V89" s="1" t="n">
        <f aca="false">T89-S89</f>
        <v>-0.0151198034115824</v>
      </c>
      <c r="W89" s="1" t="n">
        <f aca="false">U89-S89</f>
        <v>-0.131001383862704</v>
      </c>
      <c r="AH89" s="13" t="n">
        <v>36102</v>
      </c>
      <c r="AI89" s="19" t="n">
        <v>-0.000458231114413335</v>
      </c>
      <c r="AJ89" s="19" t="n">
        <v>0.0258972085211525</v>
      </c>
      <c r="AX89" s="16" t="n">
        <v>65</v>
      </c>
      <c r="AY89" s="16" t="n">
        <v>0.0385808971082987</v>
      </c>
      <c r="AZ89" s="16" t="n">
        <v>-0.0246159085812854</v>
      </c>
      <c r="BA89" s="0"/>
      <c r="BB89" s="0"/>
      <c r="BC89" s="0"/>
      <c r="BD89" s="0"/>
      <c r="BE89" s="0"/>
      <c r="BF89" s="0"/>
      <c r="BP89" s="13" t="n">
        <v>36102</v>
      </c>
      <c r="BQ89" s="19" t="n">
        <v>-0.000505513548782686</v>
      </c>
      <c r="BR89" s="19" t="n">
        <v>0.0259444909555219</v>
      </c>
      <c r="CF89" s="16" t="n">
        <v>65</v>
      </c>
      <c r="CG89" s="16" t="n">
        <v>0.0357900063573762</v>
      </c>
      <c r="CH89" s="16" t="n">
        <v>-0.0218250178303629</v>
      </c>
      <c r="CX89" s="13" t="n">
        <v>36620</v>
      </c>
      <c r="CY89" s="19" t="n">
        <v>-0.00330082271611571</v>
      </c>
      <c r="CZ89" s="19" t="n">
        <v>-0.107375674639388</v>
      </c>
    </row>
    <row r="90" customFormat="false" ht="12.75" hidden="false" customHeight="false" outlineLevel="0" collapsed="false">
      <c r="A90" s="3" t="n">
        <v>36136</v>
      </c>
      <c r="B90" s="1" t="n">
        <v>4.37599992752075</v>
      </c>
      <c r="C90" s="21" t="n">
        <v>1187.69995117188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1" t="n">
        <f aca="false">VLOOKUP($F90,$A$2:$D$505,3,FALSE())</f>
        <v>1467.17004394531</v>
      </c>
      <c r="I90" s="1" t="n">
        <f aca="false">VLOOKUP($F90,$A$2:$D$505,4,FALSE())</f>
        <v>71.125</v>
      </c>
      <c r="K90" s="3" t="n">
        <v>36136</v>
      </c>
      <c r="L90" s="1" t="n">
        <f aca="false">B89/100/250</f>
        <v>0.00017488000869751</v>
      </c>
      <c r="M90" s="1" t="n">
        <f aca="false">(C90-C89)/C89</f>
        <v>0.00955407800314602</v>
      </c>
      <c r="N90" s="1" t="n">
        <f aca="false">(D90-D89)/D89</f>
        <v>-0.0125479502220676</v>
      </c>
      <c r="O90" s="1" t="n">
        <f aca="false">M90-L90</f>
        <v>0.00937919799444851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-0.0135809860614295</v>
      </c>
      <c r="U90" s="1" t="n">
        <f aca="false">(I90-I89)/I89</f>
        <v>0.0685446009389671</v>
      </c>
      <c r="V90" s="1" t="n">
        <f aca="false">T90-S90</f>
        <v>-0.0146767552833956</v>
      </c>
      <c r="W90" s="1" t="n">
        <f aca="false">U90-S90</f>
        <v>0.0674488317170011</v>
      </c>
      <c r="AH90" s="13" t="n">
        <v>36103</v>
      </c>
      <c r="AI90" s="19" t="n">
        <v>0.0036809114647632</v>
      </c>
      <c r="AJ90" s="19" t="n">
        <v>0.0154307721525913</v>
      </c>
      <c r="AX90" s="16" t="n">
        <v>66</v>
      </c>
      <c r="AY90" s="16" t="n">
        <v>0.00937565336313359</v>
      </c>
      <c r="AZ90" s="16" t="n">
        <v>0.0158142913253575</v>
      </c>
      <c r="BA90" s="0"/>
      <c r="BB90" s="0"/>
      <c r="BC90" s="0"/>
      <c r="BD90" s="0"/>
      <c r="BE90" s="0"/>
      <c r="BF90" s="0"/>
      <c r="BP90" s="13" t="n">
        <v>36103</v>
      </c>
      <c r="BQ90" s="19" t="n">
        <v>0.00406072516417748</v>
      </c>
      <c r="BR90" s="19" t="n">
        <v>0.015050958453177</v>
      </c>
      <c r="CF90" s="16" t="n">
        <v>66</v>
      </c>
      <c r="CG90" s="16" t="n">
        <v>0.00869743107655547</v>
      </c>
      <c r="CH90" s="16" t="n">
        <v>0.0164925136119356</v>
      </c>
      <c r="CX90" s="13" t="n">
        <v>36621</v>
      </c>
      <c r="CY90" s="19" t="n">
        <v>-0.00221088841731026</v>
      </c>
      <c r="CZ90" s="19" t="n">
        <v>0.0191761855019984</v>
      </c>
    </row>
    <row r="91" customFormat="false" ht="12.75" hidden="false" customHeight="false" outlineLevel="0" collapsed="false">
      <c r="A91" s="3" t="n">
        <v>36137</v>
      </c>
      <c r="B91" s="1" t="n">
        <v>4.30900001525879</v>
      </c>
      <c r="C91" s="21" t="n">
        <v>1181.38000488281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1" t="n">
        <f aca="false">VLOOKUP($F91,$A$2:$D$505,3,FALSE())</f>
        <v>1427.46997070313</v>
      </c>
      <c r="I91" s="1" t="n">
        <f aca="false">VLOOKUP($F91,$A$2:$D$505,4,FALSE())</f>
        <v>70.5</v>
      </c>
      <c r="K91" s="3" t="n">
        <v>36137</v>
      </c>
      <c r="L91" s="1" t="n">
        <f aca="false">B90/100/250</f>
        <v>0.00017503999710083</v>
      </c>
      <c r="M91" s="1" t="n">
        <f aca="false">(C91-C90)/C90</f>
        <v>-0.00532116405564112</v>
      </c>
      <c r="N91" s="1" t="n">
        <f aca="false">(D91-D90)/D90</f>
        <v>0.00462423471265161</v>
      </c>
      <c r="O91" s="1" t="n">
        <f aca="false">M91-L91</f>
        <v>-0.00549620405274195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-0.0270589448074004</v>
      </c>
      <c r="U91" s="1" t="n">
        <f aca="false">(I91-I90)/I90</f>
        <v>-0.00878734622144113</v>
      </c>
      <c r="V91" s="1" t="n">
        <f aca="false">T91-S91</f>
        <v>-0.0281479832894796</v>
      </c>
      <c r="W91" s="1" t="n">
        <f aca="false">U91-S91</f>
        <v>-0.00987638470352027</v>
      </c>
      <c r="AH91" s="13" t="n">
        <v>36104</v>
      </c>
      <c r="AI91" s="19" t="n">
        <v>0.0070901334791653</v>
      </c>
      <c r="AJ91" s="19" t="n">
        <v>-0.00949542497411679</v>
      </c>
      <c r="AX91" s="16" t="n">
        <v>67</v>
      </c>
      <c r="AY91" s="16" t="n">
        <v>0.0298129053184694</v>
      </c>
      <c r="AZ91" s="16" t="n">
        <v>0.015394477133195</v>
      </c>
      <c r="BA91" s="0"/>
      <c r="BB91" s="0"/>
      <c r="BC91" s="0"/>
      <c r="BD91" s="0"/>
      <c r="BE91" s="0"/>
      <c r="BF91" s="0"/>
      <c r="BP91" s="13" t="n">
        <v>36104</v>
      </c>
      <c r="BQ91" s="19" t="n">
        <v>0.00782172668694599</v>
      </c>
      <c r="BR91" s="19" t="n">
        <v>-0.0102270181818975</v>
      </c>
      <c r="CF91" s="16" t="n">
        <v>67</v>
      </c>
      <c r="CG91" s="16" t="n">
        <v>0.0276562794246265</v>
      </c>
      <c r="CH91" s="16" t="n">
        <v>0.0175511030270379</v>
      </c>
      <c r="CX91" s="13" t="n">
        <v>36622</v>
      </c>
      <c r="CY91" s="19" t="n">
        <v>0.00393381245919703</v>
      </c>
      <c r="CZ91" s="19" t="n">
        <v>0.0164955445379392</v>
      </c>
    </row>
    <row r="92" customFormat="false" ht="12.75" hidden="false" customHeight="false" outlineLevel="0" collapsed="false">
      <c r="A92" s="3" t="n">
        <v>36138</v>
      </c>
      <c r="B92" s="1" t="n">
        <v>4.30999994277954</v>
      </c>
      <c r="C92" s="21" t="n">
        <v>1183.48999023438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1" t="n">
        <f aca="false">VLOOKUP($F92,$A$2:$D$505,3,FALSE())</f>
        <v>1460.98999023438</v>
      </c>
      <c r="I92" s="1" t="n">
        <f aca="false">VLOOKUP($F92,$A$2:$D$505,4,FALSE())</f>
        <v>72.9375</v>
      </c>
      <c r="K92" s="3" t="n">
        <v>36138</v>
      </c>
      <c r="L92" s="1" t="n">
        <f aca="false">B91/100/250</f>
        <v>0.000172360000610352</v>
      </c>
      <c r="M92" s="1" t="n">
        <f aca="false">(C92-C91)/C91</f>
        <v>0.00178603441978164</v>
      </c>
      <c r="N92" s="1" t="n">
        <f aca="false">(D92-D91)/D91</f>
        <v>0.0023014747966807</v>
      </c>
      <c r="O92" s="1" t="n">
        <f aca="false">M92-L92</f>
        <v>0.00161367441917128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0.0234821188670884</v>
      </c>
      <c r="U92" s="1" t="n">
        <f aca="false">(I92-I91)/I91</f>
        <v>0.0345744680851064</v>
      </c>
      <c r="V92" s="1" t="n">
        <f aca="false">T92-S92</f>
        <v>0.0223967342414335</v>
      </c>
      <c r="W92" s="1" t="n">
        <f aca="false">U92-S92</f>
        <v>0.0334890834594514</v>
      </c>
      <c r="AH92" s="13" t="n">
        <v>36105</v>
      </c>
      <c r="AI92" s="19" t="n">
        <v>0.00336204434445644</v>
      </c>
      <c r="AJ92" s="19" t="n">
        <v>-0.00688009495785976</v>
      </c>
      <c r="AX92" s="16" t="n">
        <v>68</v>
      </c>
      <c r="AY92" s="16" t="n">
        <v>-0.0090328674630806</v>
      </c>
      <c r="AZ92" s="16" t="n">
        <v>-0.129023271536319</v>
      </c>
      <c r="BA92" s="0"/>
      <c r="BB92" s="0"/>
      <c r="BC92" s="0"/>
      <c r="BD92" s="0"/>
      <c r="BE92" s="0"/>
      <c r="BF92" s="0"/>
      <c r="BP92" s="13" t="n">
        <v>36105</v>
      </c>
      <c r="BQ92" s="19" t="n">
        <v>0.00370895583968987</v>
      </c>
      <c r="BR92" s="19" t="n">
        <v>-0.00722700645309319</v>
      </c>
      <c r="CF92" s="16" t="n">
        <v>68</v>
      </c>
      <c r="CG92" s="16" t="n">
        <v>-0.00837944185231122</v>
      </c>
      <c r="CH92" s="16" t="n">
        <v>-0.129676697147089</v>
      </c>
      <c r="CX92" s="13" t="n">
        <v>36623</v>
      </c>
      <c r="CY92" s="19" t="n">
        <v>0.00419313876829475</v>
      </c>
      <c r="CZ92" s="19" t="n">
        <v>0.0480156437090446</v>
      </c>
    </row>
    <row r="93" customFormat="false" ht="12.75" hidden="false" customHeight="false" outlineLevel="0" collapsed="false">
      <c r="A93" s="3" t="n">
        <v>36139</v>
      </c>
      <c r="B93" s="1" t="n">
        <v>4.3600001335144</v>
      </c>
      <c r="C93" s="21" t="n">
        <v>1165.02001953125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1" t="n">
        <f aca="false">VLOOKUP($F93,$A$2:$D$505,3,FALSE())</f>
        <v>1415.09997558594</v>
      </c>
      <c r="I93" s="1" t="n">
        <f aca="false">VLOOKUP($F93,$A$2:$D$505,4,FALSE())</f>
        <v>74.625</v>
      </c>
      <c r="K93" s="3" t="n">
        <v>36139</v>
      </c>
      <c r="L93" s="1" t="n">
        <f aca="false">B92/100/250</f>
        <v>0.000172399997711182</v>
      </c>
      <c r="M93" s="1" t="n">
        <f aca="false">(C93-C92)/C92</f>
        <v>-0.0156063598809714</v>
      </c>
      <c r="N93" s="1" t="n">
        <f aca="false">(D93-D92)/D92</f>
        <v>-0.00459238034573891</v>
      </c>
      <c r="O93" s="1" t="n">
        <f aca="false">M93-L93</f>
        <v>-0.0157787598786826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-0.0314102183828622</v>
      </c>
      <c r="U93" s="1" t="n">
        <f aca="false">(I93-I92)/I92</f>
        <v>0.0231362467866324</v>
      </c>
      <c r="V93" s="1" t="n">
        <f aca="false">T93-S93</f>
        <v>-0.0324848337329986</v>
      </c>
      <c r="W93" s="1" t="n">
        <f aca="false">U93-S93</f>
        <v>0.022061631436496</v>
      </c>
      <c r="AH93" s="13" t="n">
        <v>36108</v>
      </c>
      <c r="AI93" s="19" t="n">
        <v>-0.00516587449452328</v>
      </c>
      <c r="AJ93" s="19" t="n">
        <v>0.049777346578946</v>
      </c>
      <c r="AX93" s="16" t="n">
        <v>69</v>
      </c>
      <c r="AY93" s="16" t="n">
        <v>-0.00453840239642753</v>
      </c>
      <c r="AZ93" s="16" t="n">
        <v>0.0684837108587133</v>
      </c>
      <c r="BA93" s="0"/>
      <c r="BB93" s="0"/>
      <c r="BC93" s="0"/>
      <c r="BD93" s="0"/>
      <c r="BE93" s="0"/>
      <c r="BF93" s="0"/>
      <c r="BP93" s="13" t="n">
        <v>36108</v>
      </c>
      <c r="BQ93" s="19" t="n">
        <v>-0.00569891364019612</v>
      </c>
      <c r="BR93" s="19" t="n">
        <v>0.0503103857246189</v>
      </c>
      <c r="CF93" s="16" t="n">
        <v>69</v>
      </c>
      <c r="CG93" s="16" t="n">
        <v>-0.00421010040706219</v>
      </c>
      <c r="CH93" s="16" t="n">
        <v>0.0681554088693479</v>
      </c>
      <c r="CX93" s="13" t="n">
        <v>36626</v>
      </c>
      <c r="CY93" s="19" t="n">
        <v>-0.00346398142337908</v>
      </c>
      <c r="CZ93" s="19" t="n">
        <v>-0.0142472560565444</v>
      </c>
    </row>
    <row r="94" customFormat="false" ht="12.75" hidden="false" customHeight="false" outlineLevel="0" collapsed="false">
      <c r="A94" s="3" t="n">
        <v>36140</v>
      </c>
      <c r="B94" s="1" t="n">
        <v>4.40000009536743</v>
      </c>
      <c r="C94" s="21" t="n">
        <v>1166.4599609375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1" t="n">
        <f aca="false">VLOOKUP($F94,$A$2:$D$505,3,FALSE())</f>
        <v>1383.05004882813</v>
      </c>
      <c r="I94" s="1" t="n">
        <f aca="false">VLOOKUP($F94,$A$2:$D$505,4,FALSE())</f>
        <v>74.75</v>
      </c>
      <c r="K94" s="3" t="n">
        <v>36140</v>
      </c>
      <c r="L94" s="1" t="n">
        <f aca="false">B93/100/250</f>
        <v>0.000174400005340576</v>
      </c>
      <c r="M94" s="1" t="n">
        <f aca="false">(C94-C93)/C93</f>
        <v>0.00123597996782009</v>
      </c>
      <c r="N94" s="1" t="n">
        <f aca="false">(D94-D93)/D93</f>
        <v>-0.00346939776878083</v>
      </c>
      <c r="O94" s="1" t="n">
        <f aca="false">M94-L94</f>
        <v>0.00106157996247952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-0.0226485247055014</v>
      </c>
      <c r="U94" s="1" t="n">
        <f aca="false">(I94-I93)/I93</f>
        <v>0.0016750418760469</v>
      </c>
      <c r="V94" s="1" t="n">
        <f aca="false">T94-S94</f>
        <v>-0.0237539093487626</v>
      </c>
      <c r="W94" s="1" t="n">
        <f aca="false">U94-S94</f>
        <v>0.000569657232785652</v>
      </c>
      <c r="AH94" s="13" t="n">
        <v>36109</v>
      </c>
      <c r="AI94" s="19" t="n">
        <v>-0.00101632824781151</v>
      </c>
      <c r="AJ94" s="19" t="n">
        <v>-0.0313190970317063</v>
      </c>
      <c r="AX94" s="16" t="n">
        <v>70</v>
      </c>
      <c r="AY94" s="16" t="n">
        <v>0.00262064662018144</v>
      </c>
      <c r="AZ94" s="16" t="n">
        <v>-0.0379735050349691</v>
      </c>
      <c r="BA94" s="0"/>
      <c r="BB94" s="0"/>
      <c r="BC94" s="0"/>
      <c r="BD94" s="0"/>
      <c r="BE94" s="0"/>
      <c r="BF94" s="0"/>
      <c r="BP94" s="13" t="n">
        <v>36109</v>
      </c>
      <c r="BQ94" s="19" t="n">
        <v>-0.00112119776051666</v>
      </c>
      <c r="BR94" s="19" t="n">
        <v>-0.0312142275190012</v>
      </c>
      <c r="CF94" s="16" t="n">
        <v>70</v>
      </c>
      <c r="CG94" s="16" t="n">
        <v>0.00243107253139936</v>
      </c>
      <c r="CH94" s="16" t="n">
        <v>-0.037783930946187</v>
      </c>
      <c r="CX94" s="13" t="n">
        <v>36627</v>
      </c>
      <c r="CY94" s="19" t="n">
        <v>-0.00120181420874399</v>
      </c>
      <c r="CZ94" s="19" t="n">
        <v>-0.0150399006586137</v>
      </c>
    </row>
    <row r="95" customFormat="false" ht="12.75" hidden="false" customHeight="false" outlineLevel="0" collapsed="false">
      <c r="A95" s="3" t="n">
        <v>36143</v>
      </c>
      <c r="B95" s="1" t="n">
        <v>4.39200019836426</v>
      </c>
      <c r="C95" s="21" t="n">
        <v>1141.19995117188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1" t="n">
        <f aca="false">VLOOKUP($F95,$A$2:$D$505,3,FALSE())</f>
        <v>1447.80004882813</v>
      </c>
      <c r="I95" s="1" t="n">
        <f aca="false">VLOOKUP($F95,$A$2:$D$505,4,FALSE())</f>
        <v>77.5</v>
      </c>
      <c r="K95" s="3" t="n">
        <v>36143</v>
      </c>
      <c r="L95" s="1" t="n">
        <f aca="false">B94/100/250</f>
        <v>0.000176000003814697</v>
      </c>
      <c r="M95" s="1" t="n">
        <f aca="false">(C95-C94)/C94</f>
        <v>-0.0216552737440925</v>
      </c>
      <c r="N95" s="1" t="n">
        <f aca="false">(D95-D94)/D94</f>
        <v>-0.00231481481481481</v>
      </c>
      <c r="O95" s="1" t="n">
        <f aca="false">M95-L95</f>
        <v>-0.0218312737479072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0.0468168162496097</v>
      </c>
      <c r="U95" s="1" t="n">
        <f aca="false">(I95-I94)/I94</f>
        <v>0.0367892976588629</v>
      </c>
      <c r="V95" s="1" t="n">
        <f aca="false">T95-S95</f>
        <v>0.0456768162547448</v>
      </c>
      <c r="W95" s="1" t="n">
        <f aca="false">U95-S95</f>
        <v>0.0356492976639981</v>
      </c>
      <c r="AH95" s="13" t="n">
        <v>36110</v>
      </c>
      <c r="AI95" s="19" t="n">
        <v>-0.00355549205613791</v>
      </c>
      <c r="AJ95" s="19" t="n">
        <v>-0.0221017502017898</v>
      </c>
      <c r="AX95" s="16" t="n">
        <v>71</v>
      </c>
      <c r="AY95" s="16" t="n">
        <v>0.00439163766482485</v>
      </c>
      <c r="AZ95" s="16" t="n">
        <v>0.0203635041495257</v>
      </c>
      <c r="BA95" s="0"/>
      <c r="BB95" s="0"/>
      <c r="BC95" s="0"/>
      <c r="BD95" s="0"/>
      <c r="BE95" s="0"/>
      <c r="BF95" s="0"/>
      <c r="BP95" s="13" t="n">
        <v>36110</v>
      </c>
      <c r="BQ95" s="19" t="n">
        <v>-0.00392236439305968</v>
      </c>
      <c r="BR95" s="19" t="n">
        <v>-0.0217348778648681</v>
      </c>
      <c r="CF95" s="16" t="n">
        <v>71</v>
      </c>
      <c r="CG95" s="16" t="n">
        <v>0.00407395244081987</v>
      </c>
      <c r="CH95" s="16" t="n">
        <v>0.0206811893735307</v>
      </c>
      <c r="CX95" s="13" t="n">
        <v>36628</v>
      </c>
      <c r="CY95" s="19" t="n">
        <v>-0.00965711268864285</v>
      </c>
      <c r="CZ95" s="19" t="n">
        <v>0.0383635249201985</v>
      </c>
    </row>
    <row r="96" customFormat="false" ht="12.75" hidden="false" customHeight="false" outlineLevel="0" collapsed="false">
      <c r="A96" s="3" t="n">
        <v>36144</v>
      </c>
      <c r="B96" s="1" t="n">
        <v>4.37799978256226</v>
      </c>
      <c r="C96" s="21" t="n">
        <v>1162.82995605469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1" t="n">
        <f aca="false">VLOOKUP($F96,$A$2:$D$505,3,FALSE())</f>
        <v>1399.05004882813</v>
      </c>
      <c r="I96" s="1" t="n">
        <f aca="false">VLOOKUP($F96,$A$2:$D$505,4,FALSE())</f>
        <v>67.4375</v>
      </c>
      <c r="K96" s="3" t="n">
        <v>36144</v>
      </c>
      <c r="L96" s="1" t="n">
        <f aca="false">B95/100/250</f>
        <v>0.00017568000793457</v>
      </c>
      <c r="M96" s="1" t="n">
        <f aca="false">(C96-C95)/C95</f>
        <v>0.0189537380023554</v>
      </c>
      <c r="N96" s="1" t="n">
        <f aca="false">(D96-D95)/D95</f>
        <v>-0.00811137400757686</v>
      </c>
      <c r="O96" s="1" t="n">
        <f aca="false">M96-L96</f>
        <v>0.0187780579944208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-0.033671776734266</v>
      </c>
      <c r="U96" s="1" t="n">
        <f aca="false">(I96-I95)/I95</f>
        <v>-0.129838709677419</v>
      </c>
      <c r="V96" s="1" t="n">
        <f aca="false">T96-S96</f>
        <v>-0.0348006228661043</v>
      </c>
      <c r="W96" s="1" t="n">
        <f aca="false">U96-S96</f>
        <v>-0.130967555809258</v>
      </c>
      <c r="AH96" s="13" t="n">
        <v>36111</v>
      </c>
      <c r="AI96" s="19" t="n">
        <v>-0.00143294101063765</v>
      </c>
      <c r="AJ96" s="19" t="n">
        <v>-0.00101778625446023</v>
      </c>
      <c r="AX96" s="16" t="n">
        <v>72</v>
      </c>
      <c r="AY96" s="16" t="n">
        <v>0.011529114494842</v>
      </c>
      <c r="AZ96" s="16" t="n">
        <v>0.0643981932026009</v>
      </c>
      <c r="BA96" s="0"/>
      <c r="BB96" s="0"/>
      <c r="BC96" s="0"/>
      <c r="BD96" s="0"/>
      <c r="BE96" s="0"/>
      <c r="BF96" s="0"/>
      <c r="BP96" s="13" t="n">
        <v>36111</v>
      </c>
      <c r="BQ96" s="19" t="n">
        <v>-0.00158079858110702</v>
      </c>
      <c r="BR96" s="19" t="n">
        <v>-0.000869928683990861</v>
      </c>
      <c r="CF96" s="16" t="n">
        <v>72</v>
      </c>
      <c r="CG96" s="16" t="n">
        <v>0.010695113695958</v>
      </c>
      <c r="CH96" s="16" t="n">
        <v>0.0652321940014848</v>
      </c>
      <c r="CX96" s="13" t="n">
        <v>36629</v>
      </c>
      <c r="CY96" s="19" t="n">
        <v>-0.0078970814159454</v>
      </c>
      <c r="CZ96" s="19" t="n">
        <v>0.0454561501638698</v>
      </c>
    </row>
    <row r="97" customFormat="false" ht="13.5" hidden="false" customHeight="false" outlineLevel="0" collapsed="false">
      <c r="A97" s="3" t="n">
        <v>36145</v>
      </c>
      <c r="B97" s="1" t="n">
        <v>4.33400011062622</v>
      </c>
      <c r="C97" s="21" t="n">
        <v>1161.96997070313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1" t="n">
        <f aca="false">VLOOKUP($F97,$A$2:$D$505,3,FALSE())</f>
        <v>1420.59997558594</v>
      </c>
      <c r="I97" s="1" t="n">
        <f aca="false">VLOOKUP($F97,$A$2:$D$505,4,FALSE())</f>
        <v>72.875</v>
      </c>
      <c r="K97" s="3" t="n">
        <v>36145</v>
      </c>
      <c r="L97" s="1" t="n">
        <f aca="false">B96/100/250</f>
        <v>0.00017511999130249</v>
      </c>
      <c r="M97" s="1" t="n">
        <f aca="false">(C97-C96)/C96</f>
        <v>-0.000739562433083772</v>
      </c>
      <c r="N97" s="1" t="n">
        <f aca="false">(D97-D96)/D96</f>
        <v>0.0315693005600691</v>
      </c>
      <c r="O97" s="1" t="n">
        <f aca="false">M97-L97</f>
        <v>-0.000914682424386262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0.0154032564995535</v>
      </c>
      <c r="U97" s="1" t="n">
        <f aca="false">(I97-I96)/I96</f>
        <v>0.0806302131603336</v>
      </c>
      <c r="V97" s="1" t="n">
        <f aca="false">T97-S97</f>
        <v>0.0143013334189625</v>
      </c>
      <c r="W97" s="1" t="n">
        <f aca="false">U97-S97</f>
        <v>0.0795282900797426</v>
      </c>
      <c r="AH97" s="13" t="n">
        <v>36112</v>
      </c>
      <c r="AI97" s="19" t="n">
        <v>0.00352272165523823</v>
      </c>
      <c r="AJ97" s="19" t="n">
        <v>-0.01849395317429</v>
      </c>
      <c r="AX97" s="16" t="n">
        <v>73</v>
      </c>
      <c r="AY97" s="16" t="n">
        <v>0.0138568946618014</v>
      </c>
      <c r="AZ97" s="16" t="n">
        <v>0.0611996772827001</v>
      </c>
      <c r="BA97" s="0"/>
      <c r="BB97" s="0"/>
      <c r="BC97" s="0"/>
      <c r="BD97" s="0"/>
      <c r="BE97" s="0"/>
      <c r="BF97" s="0"/>
      <c r="BP97" s="13" t="n">
        <v>36112</v>
      </c>
      <c r="BQ97" s="19" t="n">
        <v>0.00388621258858207</v>
      </c>
      <c r="BR97" s="19" t="n">
        <v>-0.0188574441076338</v>
      </c>
      <c r="CF97" s="17" t="n">
        <v>73</v>
      </c>
      <c r="CG97" s="17" t="n">
        <v>0.0128545053435963</v>
      </c>
      <c r="CH97" s="17" t="n">
        <v>0.0622020666009052</v>
      </c>
      <c r="CX97" s="13" t="n">
        <v>36630</v>
      </c>
      <c r="CY97" s="19" t="n">
        <v>-0.0248890410883752</v>
      </c>
      <c r="CZ97" s="19" t="n">
        <v>-0.0303749822044505</v>
      </c>
    </row>
    <row r="98" customFormat="false" ht="12.75" hidden="false" customHeight="false" outlineLevel="0" collapsed="false">
      <c r="A98" s="3" t="n">
        <v>36146</v>
      </c>
      <c r="B98" s="1" t="n">
        <v>4.35500001907349</v>
      </c>
      <c r="C98" s="21" t="n">
        <v>1179.9599609375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1" t="n">
        <f aca="false">VLOOKUP($F98,$A$2:$D$505,3,FALSE())</f>
        <v>1471.35998535156</v>
      </c>
      <c r="I98" s="1" t="n">
        <f aca="false">VLOOKUP($F98,$A$2:$D$505,4,FALSE())</f>
        <v>71.375</v>
      </c>
      <c r="K98" s="3" t="n">
        <v>36146</v>
      </c>
      <c r="L98" s="1" t="n">
        <f aca="false">B97/100/250</f>
        <v>0.000173360004425049</v>
      </c>
      <c r="M98" s="1" t="n">
        <f aca="false">(C98-C97)/C97</f>
        <v>0.0154823194126859</v>
      </c>
      <c r="N98" s="1" t="n">
        <f aca="false">(D98-D97)/D97</f>
        <v>0.0136054421768707</v>
      </c>
      <c r="O98" s="1" t="n">
        <f aca="false">M98-L98</f>
        <v>0.0153089594082608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0.0357313885949411</v>
      </c>
      <c r="U98" s="1" t="n">
        <f aca="false">(I98-I97)/I97</f>
        <v>-0.0205831903945112</v>
      </c>
      <c r="V98" s="1" t="n">
        <f aca="false">T98-S98</f>
        <v>0.0346804270271358</v>
      </c>
      <c r="W98" s="1" t="n">
        <f aca="false">U98-S98</f>
        <v>-0.0216341519623165</v>
      </c>
      <c r="AH98" s="13" t="n">
        <v>36115</v>
      </c>
      <c r="AI98" s="19" t="n">
        <v>0.00473038477375759</v>
      </c>
      <c r="AJ98" s="19" t="n">
        <v>0.00896791935885666</v>
      </c>
      <c r="AX98" s="16" t="n">
        <v>74</v>
      </c>
      <c r="AY98" s="16" t="n">
        <v>-0.0328398016210876</v>
      </c>
      <c r="AZ98" s="16" t="n">
        <v>0.0477401251695384</v>
      </c>
      <c r="BA98" s="0"/>
      <c r="BB98" s="0"/>
      <c r="BC98" s="0"/>
      <c r="BD98" s="0"/>
      <c r="BE98" s="0"/>
      <c r="BF98" s="0"/>
      <c r="BP98" s="13" t="n">
        <v>36115</v>
      </c>
      <c r="BQ98" s="19" t="n">
        <v>0.00521848804865921</v>
      </c>
      <c r="BR98" s="19" t="n">
        <v>0.00847981608395504</v>
      </c>
      <c r="CX98" s="13" t="n">
        <v>36633</v>
      </c>
      <c r="CY98" s="19" t="n">
        <v>0.0138874722233429</v>
      </c>
      <c r="CZ98" s="19" t="n">
        <v>-0.0571241449020545</v>
      </c>
    </row>
    <row r="99" customFormat="false" ht="12.75" hidden="false" customHeight="false" outlineLevel="0" collapsed="false">
      <c r="A99" s="3" t="n">
        <v>36147</v>
      </c>
      <c r="B99" s="1" t="n">
        <v>4.38399982452393</v>
      </c>
      <c r="C99" s="21" t="n">
        <v>1188.03002929688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1" t="n">
        <f aca="false">VLOOKUP($F99,$A$2:$D$505,3,FALSE())</f>
        <v>1470.5400390625</v>
      </c>
      <c r="I99" s="1" t="n">
        <f aca="false">VLOOKUP($F99,$A$2:$D$505,4,FALSE())</f>
        <v>72</v>
      </c>
      <c r="K99" s="3" t="n">
        <v>36147</v>
      </c>
      <c r="L99" s="1" t="n">
        <f aca="false">B98/100/250</f>
        <v>0.000174200000762939</v>
      </c>
      <c r="M99" s="1" t="n">
        <f aca="false">(C99-C98)/C98</f>
        <v>0.00683927304869157</v>
      </c>
      <c r="N99" s="1" t="n">
        <f aca="false">(D99-D98)/D98</f>
        <v>0.00447427293064877</v>
      </c>
      <c r="O99" s="1" t="n">
        <f aca="false">M99-L99</f>
        <v>0.00666507304792863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-0.000557271026278851</v>
      </c>
      <c r="U99" s="1" t="n">
        <f aca="false">(I99-I98)/I98</f>
        <v>0.00875656742556918</v>
      </c>
      <c r="V99" s="1" t="n">
        <f aca="false">T99-S99</f>
        <v>-0.00166304025704808</v>
      </c>
      <c r="W99" s="1" t="n">
        <f aca="false">U99-S99</f>
        <v>0.00765079819479995</v>
      </c>
      <c r="AH99" s="13" t="n">
        <v>36116</v>
      </c>
      <c r="AI99" s="19" t="n">
        <v>0.00153669581457533</v>
      </c>
      <c r="AJ99" s="19" t="n">
        <v>-0.0176766622477359</v>
      </c>
      <c r="AX99" s="16" t="n">
        <v>75</v>
      </c>
      <c r="AY99" s="16" t="n">
        <v>0.0157146330764746</v>
      </c>
      <c r="AZ99" s="16" t="n">
        <v>0.153726643137031</v>
      </c>
      <c r="BA99" s="0"/>
      <c r="BB99" s="0"/>
      <c r="BC99" s="0"/>
      <c r="BD99" s="0"/>
      <c r="BE99" s="0"/>
      <c r="BF99" s="0"/>
      <c r="BP99" s="13" t="n">
        <v>36116</v>
      </c>
      <c r="BQ99" s="19" t="n">
        <v>0.00169525929207148</v>
      </c>
      <c r="BR99" s="19" t="n">
        <v>-0.0178352257252321</v>
      </c>
      <c r="CX99" s="13" t="n">
        <v>36634</v>
      </c>
      <c r="CY99" s="19" t="n">
        <v>0.0121783722608181</v>
      </c>
      <c r="CZ99" s="19" t="n">
        <v>0.00632249949444611</v>
      </c>
    </row>
    <row r="100" customFormat="false" ht="12.75" hidden="false" customHeight="false" outlineLevel="0" collapsed="false">
      <c r="A100" s="3" t="n">
        <v>36150</v>
      </c>
      <c r="B100" s="1" t="n">
        <v>4.40399980545044</v>
      </c>
      <c r="C100" s="21" t="n">
        <v>1202.83996582031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1" t="n">
        <f aca="false">VLOOKUP($F100,$A$2:$D$505,3,FALSE())</f>
        <v>1479.13000488281</v>
      </c>
      <c r="I100" s="1" t="n">
        <f aca="false">VLOOKUP($F100,$A$2:$D$505,4,FALSE())</f>
        <v>74.1875</v>
      </c>
      <c r="K100" s="3" t="n">
        <v>36150</v>
      </c>
      <c r="L100" s="1" t="n">
        <f aca="false">B99/100/250</f>
        <v>0.000175359992980957</v>
      </c>
      <c r="M100" s="1" t="n">
        <f aca="false">(C100-C99)/C99</f>
        <v>0.0124659614304553</v>
      </c>
      <c r="N100" s="1" t="n">
        <f aca="false">(D100-D99)/D99</f>
        <v>0.0133630289532294</v>
      </c>
      <c r="O100" s="1" t="n">
        <f aca="false">M100-L100</f>
        <v>0.0122906014374743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0.0058413681995281</v>
      </c>
      <c r="U100" s="1" t="n">
        <f aca="false">(I100-I99)/I99</f>
        <v>0.0303819444444444</v>
      </c>
      <c r="V100" s="1" t="n">
        <f aca="false">T100-S100</f>
        <v>0.00475675284058856</v>
      </c>
      <c r="W100" s="1" t="n">
        <f aca="false">U100-S100</f>
        <v>0.0292973290855049</v>
      </c>
      <c r="AH100" s="13" t="n">
        <v>36117</v>
      </c>
      <c r="AI100" s="19" t="n">
        <v>0.00233324120839808</v>
      </c>
      <c r="AJ100" s="19" t="n">
        <v>0.0171839168538889</v>
      </c>
      <c r="AX100" s="16" t="n">
        <v>76</v>
      </c>
      <c r="AY100" s="16" t="n">
        <v>0.0118316049765171</v>
      </c>
      <c r="AZ100" s="16" t="n">
        <v>0.0259873849427992</v>
      </c>
      <c r="BA100" s="0"/>
      <c r="BB100" s="0"/>
      <c r="BC100" s="0"/>
      <c r="BD100" s="0"/>
      <c r="BE100" s="0"/>
      <c r="BF100" s="0"/>
      <c r="BP100" s="13" t="n">
        <v>36117</v>
      </c>
      <c r="BQ100" s="19" t="n">
        <v>0.0025739959734803</v>
      </c>
      <c r="BR100" s="19" t="n">
        <v>0.0169431620888067</v>
      </c>
      <c r="CX100" s="13" t="n">
        <v>36635</v>
      </c>
      <c r="CY100" s="19" t="n">
        <v>-0.00430722634069661</v>
      </c>
      <c r="CZ100" s="19" t="n">
        <v>0.04084601223251</v>
      </c>
    </row>
    <row r="101" customFormat="false" ht="12.75" hidden="false" customHeight="false" outlineLevel="0" collapsed="false">
      <c r="A101" s="3" t="n">
        <v>36151</v>
      </c>
      <c r="B101" s="1" t="n">
        <v>4.41900014877319</v>
      </c>
      <c r="C101" s="21" t="n">
        <v>1203.56994628906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1" t="n">
        <f aca="false">VLOOKUP($F101,$A$2:$D$505,3,FALSE())</f>
        <v>1454.81994628906</v>
      </c>
      <c r="I101" s="1" t="n">
        <f aca="false">VLOOKUP($F101,$A$2:$D$505,4,FALSE())</f>
        <v>68.80859375</v>
      </c>
      <c r="K101" s="3" t="n">
        <v>36151</v>
      </c>
      <c r="L101" s="1" t="n">
        <f aca="false">B100/100/250</f>
        <v>0.000176159992218018</v>
      </c>
      <c r="M101" s="1" t="n">
        <f aca="false">(C101-C100)/C100</f>
        <v>0.000606880790041066</v>
      </c>
      <c r="N101" s="1" t="n">
        <f aca="false">(D101-D100)/D100</f>
        <v>0.00879120879120879</v>
      </c>
      <c r="O101" s="1" t="n">
        <f aca="false">M101-L101</f>
        <v>0.000430720797823048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-0.0164353765480378</v>
      </c>
      <c r="U101" s="1" t="n">
        <f aca="false">(I101-I100)/I100</f>
        <v>-0.0725042122999158</v>
      </c>
      <c r="V101" s="1" t="n">
        <f aca="false">T101-S101</f>
        <v>-0.0175199919069773</v>
      </c>
      <c r="W101" s="1" t="n">
        <f aca="false">U101-S101</f>
        <v>-0.0735888276588553</v>
      </c>
      <c r="AH101" s="13" t="n">
        <v>36118</v>
      </c>
      <c r="AI101" s="19" t="n">
        <v>0.00371145603792747</v>
      </c>
      <c r="AJ101" s="19" t="n">
        <v>-0.00161188876504761</v>
      </c>
      <c r="AX101" s="16" t="n">
        <v>77</v>
      </c>
      <c r="AY101" s="16" t="n">
        <v>-0.0280331912014294</v>
      </c>
      <c r="AZ101" s="16" t="n">
        <v>0.169527132578943</v>
      </c>
      <c r="BA101" s="0"/>
      <c r="BB101" s="0"/>
      <c r="BC101" s="0"/>
      <c r="BD101" s="0"/>
      <c r="BE101" s="0"/>
      <c r="BF101" s="0"/>
      <c r="BP101" s="13" t="n">
        <v>36118</v>
      </c>
      <c r="BQ101" s="19" t="n">
        <v>0.00409442146958025</v>
      </c>
      <c r="BR101" s="19" t="n">
        <v>-0.00199485419670039</v>
      </c>
      <c r="CX101" s="13" t="n">
        <v>36636</v>
      </c>
      <c r="CY101" s="19" t="n">
        <v>0.002032100037477</v>
      </c>
      <c r="CZ101" s="19" t="n">
        <v>0.00483433854194705</v>
      </c>
    </row>
    <row r="102" customFormat="false" ht="12.75" hidden="false" customHeight="false" outlineLevel="0" collapsed="false">
      <c r="A102" s="3" t="n">
        <v>36152</v>
      </c>
      <c r="B102" s="1" t="n">
        <v>4.46999979019165</v>
      </c>
      <c r="C102" s="21" t="n">
        <v>1228.5400390625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1" t="n">
        <f aca="false">VLOOKUP($F102,$A$2:$D$505,3,FALSE())</f>
        <v>1446.22998046875</v>
      </c>
      <c r="I102" s="1" t="n">
        <f aca="false">VLOOKUP($F102,$A$2:$D$505,4,FALSE())</f>
        <v>66.4375</v>
      </c>
      <c r="K102" s="3" t="n">
        <v>36152</v>
      </c>
      <c r="L102" s="1" t="n">
        <f aca="false">B101/100/250</f>
        <v>0.000176760005950928</v>
      </c>
      <c r="M102" s="1" t="n">
        <f aca="false">(C102-C101)/C101</f>
        <v>0.0207466901698793</v>
      </c>
      <c r="N102" s="1" t="n">
        <f aca="false">(D102-D101)/D101</f>
        <v>0.0228845268033429</v>
      </c>
      <c r="O102" s="1" t="n">
        <f aca="false">M102-L102</f>
        <v>0.0205699301639284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-0.00590448724752756</v>
      </c>
      <c r="U102" s="1" t="n">
        <f aca="false">(I102-I101)/I101</f>
        <v>-0.0344592676695998</v>
      </c>
      <c r="V102" s="1" t="n">
        <f aca="false">T102-S102</f>
        <v>-0.00699006416693651</v>
      </c>
      <c r="W102" s="1" t="n">
        <f aca="false">U102-S102</f>
        <v>-0.0355448445890087</v>
      </c>
      <c r="AH102" s="13" t="n">
        <v>36119</v>
      </c>
      <c r="AI102" s="19" t="n">
        <v>0.00498999382626122</v>
      </c>
      <c r="AJ102" s="19" t="n">
        <v>0.00390670095221577</v>
      </c>
      <c r="AX102" s="16" t="n">
        <v>78</v>
      </c>
      <c r="AY102" s="16" t="n">
        <v>0.00194633848193891</v>
      </c>
      <c r="AZ102" s="16" t="n">
        <v>0.02564332607649</v>
      </c>
      <c r="BA102" s="0"/>
      <c r="BB102" s="0"/>
      <c r="BC102" s="0"/>
      <c r="BD102" s="0"/>
      <c r="BE102" s="0"/>
      <c r="BF102" s="0"/>
      <c r="BP102" s="13" t="n">
        <v>36119</v>
      </c>
      <c r="BQ102" s="19" t="n">
        <v>0.00550488478013223</v>
      </c>
      <c r="BR102" s="19" t="n">
        <v>0.00339180999834475</v>
      </c>
      <c r="CX102" s="13" t="n">
        <v>36640</v>
      </c>
      <c r="CY102" s="19" t="n">
        <v>-0.00150000847181658</v>
      </c>
      <c r="CZ102" s="19" t="n">
        <v>-0.00576740505678699</v>
      </c>
    </row>
    <row r="103" customFormat="false" ht="12.75" hidden="false" customHeight="false" outlineLevel="0" collapsed="false">
      <c r="A103" s="3" t="n">
        <v>36153</v>
      </c>
      <c r="B103" s="1" t="n">
        <v>4.45699977874756</v>
      </c>
      <c r="C103" s="21" t="n">
        <v>1226.27001953125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1" t="n">
        <f aca="false">VLOOKUP($F103,$A$2:$D$505,3,FALSE())</f>
        <v>1492.92004394531</v>
      </c>
      <c r="I103" s="1" t="n">
        <f aca="false">VLOOKUP($F103,$A$2:$D$505,4,FALSE())</f>
        <v>71.3125</v>
      </c>
      <c r="K103" s="3" t="n">
        <v>36153</v>
      </c>
      <c r="L103" s="1" t="n">
        <f aca="false">B102/100/250</f>
        <v>0.000178799991607666</v>
      </c>
      <c r="M103" s="1" t="n">
        <f aca="false">(C103-C102)/C102</f>
        <v>-0.00184773752508893</v>
      </c>
      <c r="N103" s="1" t="n">
        <f aca="false">(D103-D102)/D102</f>
        <v>-0.00638972194920579</v>
      </c>
      <c r="O103" s="1" t="n">
        <f aca="false">M103-L103</f>
        <v>-0.0020265375166966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0.0322839825664722</v>
      </c>
      <c r="U103" s="1" t="n">
        <f aca="false">(I103-I102)/I102</f>
        <v>0.0733772342427093</v>
      </c>
      <c r="V103" s="1" t="n">
        <f aca="false">T103-S103</f>
        <v>0.031165521030945</v>
      </c>
      <c r="W103" s="1" t="n">
        <f aca="false">U103-S103</f>
        <v>0.0722587727071822</v>
      </c>
      <c r="AH103" s="13" t="n">
        <v>36122</v>
      </c>
      <c r="AI103" s="19" t="n">
        <v>0.0112563404919761</v>
      </c>
      <c r="AJ103" s="19" t="n">
        <v>0.000937793890850504</v>
      </c>
      <c r="AX103" s="16" t="n">
        <v>79</v>
      </c>
      <c r="AY103" s="16" t="n">
        <v>0.000565286714875614</v>
      </c>
      <c r="AZ103" s="16" t="n">
        <v>0.0550376376201255</v>
      </c>
      <c r="BA103" s="0"/>
      <c r="BB103" s="0"/>
      <c r="BC103" s="0"/>
      <c r="BD103" s="0"/>
      <c r="BE103" s="0"/>
      <c r="BF103" s="0"/>
      <c r="BP103" s="13" t="n">
        <v>36122</v>
      </c>
      <c r="BQ103" s="19" t="n">
        <v>0.0124178224686688</v>
      </c>
      <c r="BR103" s="19" t="n">
        <v>-0.000223688085842246</v>
      </c>
      <c r="CX103" s="13" t="n">
        <v>36641</v>
      </c>
      <c r="CY103" s="19" t="n">
        <v>0.0141154662205746</v>
      </c>
      <c r="CZ103" s="19" t="n">
        <v>0.0317600645650604</v>
      </c>
    </row>
    <row r="104" customFormat="false" ht="12.75" hidden="false" customHeight="false" outlineLevel="0" collapsed="false">
      <c r="A104" s="3" t="n">
        <v>36157</v>
      </c>
      <c r="B104" s="1" t="n">
        <v>4.40999984741211</v>
      </c>
      <c r="C104" s="21" t="n">
        <v>1225.48999023438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1" t="n">
        <f aca="false">VLOOKUP($F104,$A$2:$D$505,3,FALSE())</f>
        <v>1481.9599609375</v>
      </c>
      <c r="I104" s="1" t="n">
        <f aca="false">VLOOKUP($F104,$A$2:$D$505,4,FALSE())</f>
        <v>72.5625</v>
      </c>
      <c r="K104" s="3" t="n">
        <v>36157</v>
      </c>
      <c r="L104" s="1" t="n">
        <f aca="false">B103/100/250</f>
        <v>0.000178279991149902</v>
      </c>
      <c r="M104" s="1" t="n">
        <f aca="false">(C104-C103)/C103</f>
        <v>-0.000636099133511534</v>
      </c>
      <c r="N104" s="1" t="n">
        <f aca="false">(D104-D103)/D103</f>
        <v>-0.0203728110530646</v>
      </c>
      <c r="O104" s="1" t="n">
        <f aca="false">M104-L104</f>
        <v>-0.000814379124661436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-0.00734137307102428</v>
      </c>
      <c r="U104" s="1" t="n">
        <f aca="false">(I104-I103)/I103</f>
        <v>0.0175284837861525</v>
      </c>
      <c r="V104" s="1" t="n">
        <f aca="false">T104-S104</f>
        <v>-0.00849233463516166</v>
      </c>
      <c r="W104" s="1" t="n">
        <f aca="false">U104-S104</f>
        <v>0.0163775222220151</v>
      </c>
      <c r="AH104" s="13" t="n">
        <v>36123</v>
      </c>
      <c r="AI104" s="19" t="n">
        <v>-0.00244870606043911</v>
      </c>
      <c r="AJ104" s="19" t="n">
        <v>-0.00328890833355783</v>
      </c>
      <c r="AX104" s="16" t="n">
        <v>80</v>
      </c>
      <c r="AY104" s="16" t="n">
        <v>-0.0138151267309806</v>
      </c>
      <c r="AZ104" s="16" t="n">
        <v>0.0644979841958757</v>
      </c>
      <c r="BA104" s="0"/>
      <c r="BB104" s="0"/>
      <c r="BC104" s="0"/>
      <c r="BD104" s="0"/>
      <c r="BE104" s="0"/>
      <c r="BF104" s="0"/>
      <c r="BP104" s="13" t="n">
        <v>36123</v>
      </c>
      <c r="BQ104" s="19" t="n">
        <v>-0.00270137503020293</v>
      </c>
      <c r="BR104" s="19" t="n">
        <v>-0.00303623936379402</v>
      </c>
      <c r="CX104" s="13" t="n">
        <v>36642</v>
      </c>
      <c r="CY104" s="19" t="n">
        <v>-0.00480698375381839</v>
      </c>
      <c r="CZ104" s="19" t="n">
        <v>-0.00643520540040245</v>
      </c>
    </row>
    <row r="105" customFormat="false" ht="12.75" hidden="false" customHeight="false" outlineLevel="0" collapsed="false">
      <c r="A105" s="3" t="n">
        <v>36158</v>
      </c>
      <c r="B105" s="1" t="n">
        <v>4.45800018310547</v>
      </c>
      <c r="C105" s="21" t="n">
        <v>1241.81005859375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1" t="n">
        <f aca="false">VLOOKUP($F105,$A$2:$D$505,3,FALSE())</f>
        <v>1452.42004394531</v>
      </c>
      <c r="I105" s="1" t="n">
        <f aca="false">VLOOKUP($F105,$A$2:$D$505,4,FALSE())</f>
        <v>72.3359375</v>
      </c>
      <c r="K105" s="3" t="n">
        <v>36158</v>
      </c>
      <c r="L105" s="1" t="n">
        <f aca="false">B104/100/250</f>
        <v>0.000176399993896484</v>
      </c>
      <c r="M105" s="1" t="n">
        <f aca="false">(C105-C104)/C104</f>
        <v>0.0133171780181197</v>
      </c>
      <c r="N105" s="1" t="n">
        <f aca="false">(D105-D104)/D104</f>
        <v>0.00329102363836844</v>
      </c>
      <c r="O105" s="1" t="n">
        <f aca="false">M105-L105</f>
        <v>0.0131407780242233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-0.0199330061343225</v>
      </c>
      <c r="U105" s="1" t="n">
        <f aca="false">(I105-I104)/I104</f>
        <v>-0.00312230835486649</v>
      </c>
      <c r="V105" s="1" t="n">
        <f aca="false">T105-S105</f>
        <v>-0.0210866599944147</v>
      </c>
      <c r="W105" s="1" t="n">
        <f aca="false">U105-S105</f>
        <v>-0.00427596221495866</v>
      </c>
      <c r="AH105" s="13" t="n">
        <v>36124</v>
      </c>
      <c r="AI105" s="19" t="n">
        <v>0.00166026985210249</v>
      </c>
      <c r="AJ105" s="19" t="n">
        <v>-0.0208041204647429</v>
      </c>
      <c r="AX105" s="16" t="n">
        <v>81</v>
      </c>
      <c r="AY105" s="16" t="n">
        <v>-0.0157040810554828</v>
      </c>
      <c r="AZ105" s="16" t="n">
        <v>-0.0488714108834238</v>
      </c>
      <c r="BA105" s="0"/>
      <c r="BB105" s="0"/>
      <c r="BC105" s="0"/>
      <c r="BD105" s="0"/>
      <c r="BE105" s="0"/>
      <c r="BF105" s="0"/>
      <c r="BP105" s="13" t="n">
        <v>36124</v>
      </c>
      <c r="BQ105" s="19" t="n">
        <v>0.00183158427805096</v>
      </c>
      <c r="BR105" s="19" t="n">
        <v>-0.0209754348906913</v>
      </c>
      <c r="CX105" s="13" t="n">
        <v>36643</v>
      </c>
      <c r="CY105" s="19" t="n">
        <v>0.00105872312190665</v>
      </c>
      <c r="CZ105" s="19" t="n">
        <v>-0.0149926115808875</v>
      </c>
    </row>
    <row r="106" customFormat="false" ht="12.75" hidden="false" customHeight="false" outlineLevel="0" collapsed="false">
      <c r="A106" s="3" t="n">
        <v>36159</v>
      </c>
      <c r="B106" s="1" t="n">
        <v>4.42999982833862</v>
      </c>
      <c r="C106" s="21" t="n">
        <v>1231.93005371094</v>
      </c>
      <c r="D106" s="1" t="n">
        <v>28.3125</v>
      </c>
      <c r="K106" s="3" t="n">
        <v>36159</v>
      </c>
      <c r="L106" s="1" t="n">
        <f aca="false">B105/100/250</f>
        <v>0.000178320007324219</v>
      </c>
      <c r="M106" s="1" t="n">
        <f aca="false">(C106-C105)/C105</f>
        <v>-0.0079561321108969</v>
      </c>
      <c r="N106" s="1" t="n">
        <f aca="false">(D106-D105)/D105</f>
        <v>-0.0120042525890961</v>
      </c>
      <c r="O106" s="1" t="n">
        <f aca="false">M106-L106</f>
        <v>-0.00813445211822112</v>
      </c>
      <c r="P106" s="1" t="n">
        <f aca="false">N106-L106</f>
        <v>-0.0121825725964203</v>
      </c>
      <c r="AH106" s="13" t="n">
        <v>36126</v>
      </c>
      <c r="AI106" s="19" t="n">
        <v>0.00234991891835937</v>
      </c>
      <c r="AJ106" s="19" t="n">
        <v>-0.0161802718777842</v>
      </c>
      <c r="AX106" s="16" t="n">
        <v>82</v>
      </c>
      <c r="AY106" s="16" t="n">
        <v>0.00957911673085265</v>
      </c>
      <c r="AZ106" s="16" t="n">
        <v>0.0437779132427015</v>
      </c>
      <c r="BA106" s="0"/>
      <c r="BB106" s="0"/>
      <c r="BC106" s="0"/>
      <c r="BD106" s="0"/>
      <c r="BE106" s="0"/>
      <c r="BF106" s="0"/>
      <c r="BP106" s="13" t="n">
        <v>36126</v>
      </c>
      <c r="BQ106" s="19" t="n">
        <v>0.0025923945677331</v>
      </c>
      <c r="BR106" s="19" t="n">
        <v>-0.0164227475271579</v>
      </c>
      <c r="CX106" s="13" t="n">
        <v>36644</v>
      </c>
      <c r="CY106" s="19" t="n">
        <v>-0.00375570044636396</v>
      </c>
      <c r="CZ106" s="19" t="n">
        <v>-0.027744929853447</v>
      </c>
    </row>
    <row r="107" customFormat="false" ht="12.75" hidden="false" customHeight="false" outlineLevel="0" collapsed="false">
      <c r="A107" s="3" t="n">
        <v>36160</v>
      </c>
      <c r="B107" s="1" t="n">
        <v>4.36100006103516</v>
      </c>
      <c r="C107" s="21" t="n">
        <v>1229.22998046875</v>
      </c>
      <c r="D107" s="1" t="n">
        <v>28.5314998626709</v>
      </c>
      <c r="K107" s="3" t="n">
        <v>36160</v>
      </c>
      <c r="L107" s="1" t="n">
        <f aca="false">B106/100/250</f>
        <v>0.000177199993133545</v>
      </c>
      <c r="M107" s="1" t="n">
        <f aca="false">(C107-C106)/C106</f>
        <v>-0.00219174232664759</v>
      </c>
      <c r="N107" s="1" t="n">
        <f aca="false">(D107-D106)/D106</f>
        <v>0.00773509448727235</v>
      </c>
      <c r="O107" s="1" t="n">
        <f aca="false">M107-L107</f>
        <v>-0.00236894231978113</v>
      </c>
      <c r="P107" s="1" t="n">
        <f aca="false">N107-L107</f>
        <v>0.00755789449413881</v>
      </c>
      <c r="R107" s="3" t="s">
        <v>74</v>
      </c>
      <c r="S107" s="1" t="n">
        <f aca="false">AVERAGE(S3:S105)</f>
        <v>0.000938825611306092</v>
      </c>
      <c r="T107" s="1" t="n">
        <f aca="false">AVERAGE(T3:T105)</f>
        <v>0.00323695253830175</v>
      </c>
      <c r="U107" s="1" t="n">
        <f aca="false">AVERAGE(U3:U105)</f>
        <v>0.011914417508735</v>
      </c>
      <c r="V107" s="1" t="n">
        <f aca="false">AVERAGE(V3:V105)</f>
        <v>0.00229812692699566</v>
      </c>
      <c r="W107" s="1" t="n">
        <f aca="false">AVERAGE(W3:W105)</f>
        <v>0.0109755918974289</v>
      </c>
      <c r="AH107" s="13" t="n">
        <v>36129</v>
      </c>
      <c r="AI107" s="19" t="n">
        <v>-0.0129672767761292</v>
      </c>
      <c r="AJ107" s="19" t="n">
        <v>-0.0183598866069811</v>
      </c>
      <c r="AX107" s="16" t="n">
        <v>83</v>
      </c>
      <c r="AY107" s="16" t="n">
        <v>-0.00775593635910702</v>
      </c>
      <c r="AZ107" s="16" t="n">
        <v>-0.0195866026393044</v>
      </c>
      <c r="BA107" s="0"/>
      <c r="BB107" s="0"/>
      <c r="BC107" s="0"/>
      <c r="BD107" s="0"/>
      <c r="BE107" s="0"/>
      <c r="BF107" s="0"/>
      <c r="BP107" s="13" t="n">
        <v>36129</v>
      </c>
      <c r="BQ107" s="19" t="n">
        <v>-0.0143053011787312</v>
      </c>
      <c r="BR107" s="19" t="n">
        <v>-0.0170218622043792</v>
      </c>
      <c r="CX107" s="13" t="n">
        <v>36647</v>
      </c>
      <c r="CY107" s="19" t="n">
        <v>0.00457832311297524</v>
      </c>
      <c r="CZ107" s="19" t="n">
        <v>0.032863758323986</v>
      </c>
    </row>
    <row r="108" customFormat="false" ht="12.75" hidden="false" customHeight="false" outlineLevel="0" collapsed="false">
      <c r="A108" s="3" t="n">
        <v>36164</v>
      </c>
      <c r="B108" s="1" t="n">
        <v>4.37900018692017</v>
      </c>
      <c r="C108" s="21" t="n">
        <v>1228.09997558594</v>
      </c>
      <c r="D108" s="1" t="n">
        <v>29.625</v>
      </c>
      <c r="K108" s="3" t="n">
        <v>36164</v>
      </c>
      <c r="L108" s="1" t="n">
        <f aca="false">B107/100/250</f>
        <v>0.000174440002441406</v>
      </c>
      <c r="M108" s="1" t="n">
        <f aca="false">(C108-C107)/C107</f>
        <v>-0.000919278654740904</v>
      </c>
      <c r="N108" s="1" t="n">
        <f aca="false">(D108-D107)/D107</f>
        <v>0.0383260656675038</v>
      </c>
      <c r="O108" s="1" t="n">
        <f aca="false">M108-L108</f>
        <v>-0.00109371865718231</v>
      </c>
      <c r="P108" s="1" t="n">
        <f aca="false">N108-L108</f>
        <v>0.0381516256650624</v>
      </c>
      <c r="AH108" s="13" t="n">
        <v>36130</v>
      </c>
      <c r="AI108" s="19" t="n">
        <v>0.00526752260469252</v>
      </c>
      <c r="AJ108" s="19" t="n">
        <v>-0.00186217544998438</v>
      </c>
      <c r="AX108" s="16" t="n">
        <v>84</v>
      </c>
      <c r="AY108" s="16" t="n">
        <v>0.0134190059257861</v>
      </c>
      <c r="AZ108" s="16" t="n">
        <v>0.00409872216961825</v>
      </c>
      <c r="BA108" s="0"/>
      <c r="BB108" s="0"/>
      <c r="BC108" s="0"/>
      <c r="BD108" s="0"/>
      <c r="BE108" s="0"/>
      <c r="BF108" s="0"/>
      <c r="BP108" s="13" t="n">
        <v>36130</v>
      </c>
      <c r="BQ108" s="19" t="n">
        <v>0.00581105027885387</v>
      </c>
      <c r="BR108" s="19" t="n">
        <v>-0.00240570312414574</v>
      </c>
      <c r="CX108" s="13" t="n">
        <v>36648</v>
      </c>
      <c r="CY108" s="19" t="n">
        <v>-0.0065168225703953</v>
      </c>
      <c r="CZ108" s="19" t="n">
        <v>0.0572852924373927</v>
      </c>
    </row>
    <row r="109" customFormat="false" ht="12.75" hidden="false" customHeight="false" outlineLevel="0" collapsed="false">
      <c r="A109" s="3" t="n">
        <v>36165</v>
      </c>
      <c r="B109" s="1" t="n">
        <v>4.40000009536743</v>
      </c>
      <c r="C109" s="21" t="n">
        <v>1244.78002929688</v>
      </c>
      <c r="D109" s="1" t="n">
        <v>29.5</v>
      </c>
      <c r="K109" s="3" t="n">
        <v>36165</v>
      </c>
      <c r="L109" s="1" t="n">
        <f aca="false">B108/100/250</f>
        <v>0.000175160007476807</v>
      </c>
      <c r="M109" s="1" t="n">
        <f aca="false">(C109-C108)/C108</f>
        <v>0.013581999871777</v>
      </c>
      <c r="N109" s="1" t="n">
        <f aca="false">(D109-D108)/D108</f>
        <v>-0.00421940928270042</v>
      </c>
      <c r="O109" s="1" t="n">
        <f aca="false">M109-L109</f>
        <v>0.0134068398643002</v>
      </c>
      <c r="P109" s="1" t="n">
        <f aca="false">N109-L109</f>
        <v>-0.00439456929017723</v>
      </c>
      <c r="AH109" s="13" t="n">
        <v>36131</v>
      </c>
      <c r="AI109" s="19" t="n">
        <v>-0.00193022019779111</v>
      </c>
      <c r="AJ109" s="19" t="n">
        <v>-0.014852336966487</v>
      </c>
      <c r="AX109" s="16" t="n">
        <v>85</v>
      </c>
      <c r="AY109" s="16" t="n">
        <v>0.058832879430572</v>
      </c>
      <c r="AZ109" s="16" t="n">
        <v>0.0368780811989612</v>
      </c>
      <c r="BA109" s="0"/>
      <c r="BB109" s="0"/>
      <c r="BC109" s="0"/>
      <c r="BD109" s="0"/>
      <c r="BE109" s="0"/>
      <c r="BF109" s="0"/>
      <c r="BP109" s="13" t="n">
        <v>36131</v>
      </c>
      <c r="BQ109" s="19" t="n">
        <v>-0.0021293893658152</v>
      </c>
      <c r="BR109" s="19" t="n">
        <v>-0.0146531677984629</v>
      </c>
      <c r="CX109" s="13" t="n">
        <v>36649</v>
      </c>
      <c r="CY109" s="19" t="n">
        <v>-0.00935558378691251</v>
      </c>
      <c r="CZ109" s="19" t="n">
        <v>-0.00896636146876858</v>
      </c>
    </row>
    <row r="110" customFormat="false" ht="12.75" hidden="false" customHeight="false" outlineLevel="0" collapsed="false">
      <c r="A110" s="3" t="n">
        <v>36166</v>
      </c>
      <c r="B110" s="1" t="n">
        <v>4.35099983215332</v>
      </c>
      <c r="C110" s="21" t="n">
        <v>1272.31005859375</v>
      </c>
      <c r="D110" s="1" t="n">
        <v>29.7189998626709</v>
      </c>
      <c r="K110" s="3" t="n">
        <v>36166</v>
      </c>
      <c r="L110" s="1" t="n">
        <f aca="false">B109/100/250</f>
        <v>0.000176000003814697</v>
      </c>
      <c r="M110" s="1" t="n">
        <f aca="false">(C110-C109)/C109</f>
        <v>0.0221163809258939</v>
      </c>
      <c r="N110" s="1" t="n">
        <f aca="false">(D110-D109)/D109</f>
        <v>0.00742372415833554</v>
      </c>
      <c r="O110" s="1" t="n">
        <f aca="false">M110-L110</f>
        <v>0.0219403809220792</v>
      </c>
      <c r="P110" s="1" t="n">
        <f aca="false">N110-L110</f>
        <v>0.00724772415452084</v>
      </c>
      <c r="AH110" s="13" t="n">
        <v>36132</v>
      </c>
      <c r="AI110" s="19" t="n">
        <v>-0.00974550961622128</v>
      </c>
      <c r="AJ110" s="19" t="n">
        <v>0.0107675258218304</v>
      </c>
      <c r="AX110" s="16" t="n">
        <v>86</v>
      </c>
      <c r="AY110" s="16" t="n">
        <v>0.00317589477277208</v>
      </c>
      <c r="AZ110" s="16" t="n">
        <v>0.0148719283297145</v>
      </c>
      <c r="BA110" s="0"/>
      <c r="BB110" s="0"/>
      <c r="BC110" s="0"/>
      <c r="BD110" s="0"/>
      <c r="BE110" s="0"/>
      <c r="BF110" s="0"/>
      <c r="BP110" s="13" t="n">
        <v>36132</v>
      </c>
      <c r="BQ110" s="19" t="n">
        <v>-0.0107510969810487</v>
      </c>
      <c r="BR110" s="19" t="n">
        <v>0.0117731131866579</v>
      </c>
      <c r="CX110" s="13" t="n">
        <v>36650</v>
      </c>
      <c r="CY110" s="19" t="n">
        <v>-0.00183070833107122</v>
      </c>
      <c r="CZ110" s="19" t="n">
        <v>-0.00174929542682093</v>
      </c>
    </row>
    <row r="111" customFormat="false" ht="12.75" hidden="false" customHeight="false" outlineLevel="0" collapsed="false">
      <c r="A111" s="3" t="n">
        <v>36167</v>
      </c>
      <c r="B111" s="1" t="n">
        <v>4.32100009918213</v>
      </c>
      <c r="C111" s="21" t="n">
        <v>1269.73999023438</v>
      </c>
      <c r="D111" s="1" t="n">
        <v>31</v>
      </c>
      <c r="K111" s="3" t="n">
        <v>36167</v>
      </c>
      <c r="L111" s="1" t="n">
        <f aca="false">B110/100/250</f>
        <v>0.000174039993286133</v>
      </c>
      <c r="M111" s="1" t="n">
        <f aca="false">(C111-C110)/C110</f>
        <v>-0.002020001604181</v>
      </c>
      <c r="N111" s="1" t="n">
        <f aca="false">(D111-D110)/D110</f>
        <v>0.0431037431693025</v>
      </c>
      <c r="O111" s="1" t="n">
        <f aca="false">M111-L111</f>
        <v>-0.00219404159746714</v>
      </c>
      <c r="P111" s="1" t="n">
        <f aca="false">N111-L111</f>
        <v>0.0429297031760163</v>
      </c>
      <c r="AH111" s="13" t="n">
        <v>36133</v>
      </c>
      <c r="AI111" s="19" t="n">
        <v>0.0121621477438242</v>
      </c>
      <c r="AJ111" s="19" t="n">
        <v>0.0430861390016379</v>
      </c>
      <c r="AX111" s="16" t="n">
        <v>87</v>
      </c>
      <c r="AY111" s="16" t="n">
        <v>-0.0115758093451455</v>
      </c>
      <c r="AZ111" s="16" t="n">
        <v>-0.119425574517559</v>
      </c>
      <c r="BA111" s="0"/>
      <c r="BB111" s="0"/>
      <c r="BC111" s="0"/>
      <c r="BD111" s="0"/>
      <c r="BE111" s="0"/>
      <c r="BF111" s="0"/>
      <c r="BP111" s="13" t="n">
        <v>36133</v>
      </c>
      <c r="BQ111" s="19" t="n">
        <v>0.0134170951587852</v>
      </c>
      <c r="BR111" s="19" t="n">
        <v>0.0418311915866769</v>
      </c>
      <c r="CX111" s="13" t="n">
        <v>36651</v>
      </c>
      <c r="CY111" s="19" t="n">
        <v>0.00697941279947968</v>
      </c>
      <c r="CZ111" s="19" t="n">
        <v>-0.00888976507250711</v>
      </c>
    </row>
    <row r="112" customFormat="false" ht="12.75" hidden="false" customHeight="false" outlineLevel="0" collapsed="false">
      <c r="A112" s="3" t="n">
        <v>36168</v>
      </c>
      <c r="B112" s="1" t="n">
        <v>4.36199998855591</v>
      </c>
      <c r="C112" s="21" t="n">
        <v>1275.08996582031</v>
      </c>
      <c r="D112" s="1" t="n">
        <v>32.5625</v>
      </c>
      <c r="K112" s="3" t="n">
        <v>36168</v>
      </c>
      <c r="L112" s="1" t="n">
        <f aca="false">B111/100/250</f>
        <v>0.000172840003967285</v>
      </c>
      <c r="M112" s="1" t="n">
        <f aca="false">(C112-C111)/C111</f>
        <v>0.00421344182831477</v>
      </c>
      <c r="N112" s="1" t="n">
        <f aca="false">(D112-D111)/D111</f>
        <v>0.0504032258064516</v>
      </c>
      <c r="O112" s="1" t="n">
        <f aca="false">M112-L112</f>
        <v>0.00404060182434748</v>
      </c>
      <c r="P112" s="1" t="n">
        <f aca="false">N112-L112</f>
        <v>0.0502303858024843</v>
      </c>
      <c r="AH112" s="13" t="n">
        <v>36136</v>
      </c>
      <c r="AI112" s="19" t="n">
        <v>0.00502278983198686</v>
      </c>
      <c r="AJ112" s="19" t="n">
        <v>-0.017745620062752</v>
      </c>
      <c r="AX112" s="16" t="n">
        <v>88</v>
      </c>
      <c r="AY112" s="16" t="n">
        <v>-0.0112366091238857</v>
      </c>
      <c r="AZ112" s="16" t="n">
        <v>0.0786854408408867</v>
      </c>
      <c r="BA112" s="0"/>
      <c r="BB112" s="0"/>
      <c r="BC112" s="0"/>
      <c r="BD112" s="0"/>
      <c r="BE112" s="0"/>
      <c r="BF112" s="0"/>
      <c r="BP112" s="13" t="n">
        <v>36136</v>
      </c>
      <c r="BQ112" s="19" t="n">
        <v>0.00554106483146177</v>
      </c>
      <c r="BR112" s="19" t="n">
        <v>-0.0182638950622269</v>
      </c>
      <c r="CX112" s="13" t="n">
        <v>36654</v>
      </c>
      <c r="CY112" s="19" t="n">
        <v>-0.00263415878550689</v>
      </c>
      <c r="CZ112" s="19" t="n">
        <v>0.0141871505657462</v>
      </c>
    </row>
    <row r="113" customFormat="false" ht="12.75" hidden="false" customHeight="false" outlineLevel="0" collapsed="false">
      <c r="A113" s="3" t="n">
        <v>36171</v>
      </c>
      <c r="B113" s="1" t="n">
        <v>4.40100002288818</v>
      </c>
      <c r="C113" s="21" t="n">
        <v>1263.88000488281</v>
      </c>
      <c r="D113" s="1" t="n">
        <v>32.2190017700195</v>
      </c>
      <c r="K113" s="3" t="n">
        <v>36171</v>
      </c>
      <c r="L113" s="1" t="n">
        <f aca="false">B112/100/250</f>
        <v>0.000174479999542236</v>
      </c>
      <c r="M113" s="1" t="n">
        <f aca="false">(C113-C112)/C112</f>
        <v>-0.0087915058842834</v>
      </c>
      <c r="N113" s="1" t="n">
        <f aca="false">(D113-D112)/D112</f>
        <v>-0.0105488899802063</v>
      </c>
      <c r="O113" s="1" t="n">
        <f aca="false">M113-L113</f>
        <v>-0.00896598588382564</v>
      </c>
      <c r="P113" s="1" t="n">
        <f aca="false">N113-L113</f>
        <v>-0.0107233699797486</v>
      </c>
      <c r="AH113" s="13" t="n">
        <v>36137</v>
      </c>
      <c r="AI113" s="19" t="n">
        <v>-0.00294335164338968</v>
      </c>
      <c r="AJ113" s="19" t="n">
        <v>0.00739254635894046</v>
      </c>
      <c r="AX113" s="16" t="n">
        <v>89</v>
      </c>
      <c r="AY113" s="16" t="n">
        <v>-0.0215502595595756</v>
      </c>
      <c r="AZ113" s="16" t="n">
        <v>0.0116738748560553</v>
      </c>
      <c r="BA113" s="0"/>
      <c r="BB113" s="0"/>
      <c r="BC113" s="0"/>
      <c r="BD113" s="0"/>
      <c r="BE113" s="0"/>
      <c r="BF113" s="0"/>
      <c r="BP113" s="13" t="n">
        <v>36137</v>
      </c>
      <c r="BQ113" s="19" t="n">
        <v>-0.0032470604630814</v>
      </c>
      <c r="BR113" s="19" t="n">
        <v>0.00769625517863218</v>
      </c>
      <c r="CX113" s="13" t="n">
        <v>36655</v>
      </c>
      <c r="CY113" s="19" t="n">
        <v>-0.00372295314557982</v>
      </c>
      <c r="CZ113" s="19" t="n">
        <v>-0.0306130638154528</v>
      </c>
    </row>
    <row r="114" customFormat="false" ht="12.75" hidden="false" customHeight="false" outlineLevel="0" collapsed="false">
      <c r="A114" s="3" t="n">
        <v>36172</v>
      </c>
      <c r="B114" s="1" t="n">
        <v>4.3730001449585</v>
      </c>
      <c r="C114" s="21" t="n">
        <v>1239.52001953125</v>
      </c>
      <c r="D114" s="1" t="n">
        <v>33.4375</v>
      </c>
      <c r="K114" s="3" t="n">
        <v>36172</v>
      </c>
      <c r="L114" s="1" t="n">
        <f aca="false">B113/100/250</f>
        <v>0.000176040000915527</v>
      </c>
      <c r="M114" s="1" t="n">
        <f aca="false">(C114-C113)/C113</f>
        <v>-0.0192739700426079</v>
      </c>
      <c r="N114" s="1" t="n">
        <f aca="false">(D114-D113)/D113</f>
        <v>0.0378192421564813</v>
      </c>
      <c r="O114" s="1" t="n">
        <f aca="false">M114-L114</f>
        <v>-0.0194500100435235</v>
      </c>
      <c r="P114" s="1" t="n">
        <f aca="false">N114-L114</f>
        <v>0.0376432021555658</v>
      </c>
      <c r="AH114" s="13" t="n">
        <v>36138</v>
      </c>
      <c r="AI114" s="19" t="n">
        <v>0.000864162103150846</v>
      </c>
      <c r="AJ114" s="19" t="n">
        <v>0.0012649526929195</v>
      </c>
      <c r="AX114" s="16" t="n">
        <v>90</v>
      </c>
      <c r="AY114" s="16" t="n">
        <v>0.0171470698709033</v>
      </c>
      <c r="AZ114" s="16" t="n">
        <v>0.0163420135885481</v>
      </c>
      <c r="BA114" s="0"/>
      <c r="BB114" s="0"/>
      <c r="BC114" s="0"/>
      <c r="BD114" s="0"/>
      <c r="BE114" s="0"/>
      <c r="BF114" s="0"/>
      <c r="BP114" s="13" t="n">
        <v>36138</v>
      </c>
      <c r="BQ114" s="19" t="n">
        <v>0.000953330399762529</v>
      </c>
      <c r="BR114" s="19" t="n">
        <v>0.00117578439630782</v>
      </c>
      <c r="CX114" s="13" t="n">
        <v>36656</v>
      </c>
      <c r="CY114" s="19" t="n">
        <v>-0.00894479137337677</v>
      </c>
      <c r="CZ114" s="19" t="n">
        <v>0.0388527368729119</v>
      </c>
    </row>
    <row r="115" customFormat="false" ht="12.75" hidden="false" customHeight="false" outlineLevel="0" collapsed="false">
      <c r="A115" s="3" t="n">
        <v>36173</v>
      </c>
      <c r="B115" s="1" t="n">
        <v>4.34499979019165</v>
      </c>
      <c r="C115" s="21" t="n">
        <v>1234.40002441406</v>
      </c>
      <c r="D115" s="1" t="n">
        <v>31.8125</v>
      </c>
      <c r="K115" s="3" t="n">
        <v>36173</v>
      </c>
      <c r="L115" s="1" t="n">
        <f aca="false">B114/100/250</f>
        <v>0.00017492000579834</v>
      </c>
      <c r="M115" s="1" t="n">
        <f aca="false">(C115-C114)/C114</f>
        <v>-0.00413062720771846</v>
      </c>
      <c r="N115" s="1" t="n">
        <f aca="false">(D115-D114)/D114</f>
        <v>-0.0485981308411215</v>
      </c>
      <c r="O115" s="1" t="n">
        <f aca="false">M115-L115</f>
        <v>-0.0043055472135168</v>
      </c>
      <c r="P115" s="1" t="n">
        <f aca="false">N115-L115</f>
        <v>-0.0487730508469198</v>
      </c>
      <c r="AH115" s="13" t="n">
        <v>36139</v>
      </c>
      <c r="AI115" s="19" t="n">
        <v>-0.00844991167975329</v>
      </c>
      <c r="AJ115" s="19" t="n">
        <v>0.0036851313363032</v>
      </c>
      <c r="AX115" s="16" t="n">
        <v>91</v>
      </c>
      <c r="AY115" s="16" t="n">
        <v>-0.0248705774582944</v>
      </c>
      <c r="AZ115" s="16" t="n">
        <v>0.0469322088947904</v>
      </c>
      <c r="BA115" s="0"/>
      <c r="BB115" s="0"/>
      <c r="BC115" s="0"/>
      <c r="BD115" s="0"/>
      <c r="BE115" s="0"/>
      <c r="BF115" s="0"/>
      <c r="BP115" s="13" t="n">
        <v>36139</v>
      </c>
      <c r="BQ115" s="19" t="n">
        <v>-0.00932181317630762</v>
      </c>
      <c r="BR115" s="19" t="n">
        <v>0.00455703283285753</v>
      </c>
      <c r="CX115" s="13" t="n">
        <v>36657</v>
      </c>
      <c r="CY115" s="19" t="n">
        <v>0.00758277436933228</v>
      </c>
      <c r="CZ115" s="19" t="n">
        <v>0.0222804400798964</v>
      </c>
    </row>
    <row r="116" customFormat="false" ht="12.75" hidden="false" customHeight="false" outlineLevel="0" collapsed="false">
      <c r="A116" s="3" t="n">
        <v>36174</v>
      </c>
      <c r="B116" s="1" t="n">
        <v>4.31599998474121</v>
      </c>
      <c r="C116" s="21" t="n">
        <v>1212.18994140625</v>
      </c>
      <c r="D116" s="1" t="n">
        <v>30.25</v>
      </c>
      <c r="K116" s="3" t="n">
        <v>36174</v>
      </c>
      <c r="L116" s="1" t="n">
        <f aca="false">B115/100/250</f>
        <v>0.000173799991607666</v>
      </c>
      <c r="M116" s="1" t="n">
        <f aca="false">(C116-C115)/C115</f>
        <v>-0.0179926138760043</v>
      </c>
      <c r="N116" s="1" t="n">
        <f aca="false">(D116-D115)/D115</f>
        <v>-0.0491159135559921</v>
      </c>
      <c r="O116" s="1" t="n">
        <f aca="false">M116-L116</f>
        <v>-0.018166413867612</v>
      </c>
      <c r="P116" s="1" t="n">
        <f aca="false">N116-L116</f>
        <v>-0.0492897135475998</v>
      </c>
      <c r="AH116" s="13" t="n">
        <v>36140</v>
      </c>
      <c r="AI116" s="19" t="n">
        <v>0.000568502023791282</v>
      </c>
      <c r="AJ116" s="19" t="n">
        <v>-0.00421229979791269</v>
      </c>
      <c r="AX116" s="16" t="n">
        <v>92</v>
      </c>
      <c r="AY116" s="16" t="n">
        <v>-0.0181861310189064</v>
      </c>
      <c r="AZ116" s="16" t="n">
        <v>0.018755788251692</v>
      </c>
      <c r="BA116" s="0"/>
      <c r="BB116" s="0"/>
      <c r="BC116" s="0"/>
      <c r="BD116" s="0"/>
      <c r="BE116" s="0"/>
      <c r="BF116" s="0"/>
      <c r="BP116" s="13" t="n">
        <v>36140</v>
      </c>
      <c r="BQ116" s="19" t="n">
        <v>0.000627162727491354</v>
      </c>
      <c r="BR116" s="19" t="n">
        <v>-0.00427096050161276</v>
      </c>
      <c r="CX116" s="13" t="n">
        <v>36658</v>
      </c>
      <c r="CY116" s="19" t="n">
        <v>0.00390905422181617</v>
      </c>
      <c r="CZ116" s="19" t="n">
        <v>-0.0228117653955302</v>
      </c>
    </row>
    <row r="117" customFormat="false" ht="12.75" hidden="false" customHeight="false" outlineLevel="0" collapsed="false">
      <c r="A117" s="3" t="n">
        <v>36175</v>
      </c>
      <c r="B117" s="1" t="n">
        <v>4.33699989318848</v>
      </c>
      <c r="C117" s="21" t="n">
        <v>1243.26000976563</v>
      </c>
      <c r="D117" s="1" t="n">
        <v>31.9064998626709</v>
      </c>
      <c r="K117" s="3" t="n">
        <v>36175</v>
      </c>
      <c r="L117" s="1" t="n">
        <f aca="false">B116/100/250</f>
        <v>0.000172639999389648</v>
      </c>
      <c r="M117" s="1" t="n">
        <f aca="false">(C117-C116)/C116</f>
        <v>0.025631353056214</v>
      </c>
      <c r="N117" s="1" t="n">
        <f aca="false">(D117-D116)/D116</f>
        <v>0.0547603260387074</v>
      </c>
      <c r="O117" s="1" t="n">
        <f aca="false">M117-L117</f>
        <v>0.0254587130568244</v>
      </c>
      <c r="P117" s="1" t="n">
        <f aca="false">N117-L117</f>
        <v>0.0545876860393177</v>
      </c>
      <c r="AH117" s="13" t="n">
        <v>36143</v>
      </c>
      <c r="AI117" s="19" t="n">
        <v>-0.0116911808307292</v>
      </c>
      <c r="AJ117" s="19" t="n">
        <v>0.00920036601209965</v>
      </c>
      <c r="AX117" s="16" t="n">
        <v>93</v>
      </c>
      <c r="AY117" s="16" t="n">
        <v>0.0349704359286264</v>
      </c>
      <c r="AZ117" s="16" t="n">
        <v>0.000678861735371669</v>
      </c>
      <c r="BA117" s="0"/>
      <c r="BB117" s="0"/>
      <c r="BC117" s="0"/>
      <c r="BD117" s="0"/>
      <c r="BE117" s="0"/>
      <c r="BF117" s="0"/>
      <c r="BP117" s="13" t="n">
        <v>36143</v>
      </c>
      <c r="BQ117" s="19" t="n">
        <v>-0.0128975316719131</v>
      </c>
      <c r="BR117" s="19" t="n">
        <v>0.0104067168532836</v>
      </c>
      <c r="CX117" s="13" t="n">
        <v>36661</v>
      </c>
      <c r="CY117" s="19" t="n">
        <v>0.00938325657274406</v>
      </c>
      <c r="CZ117" s="19" t="n">
        <v>0.00857572033272215</v>
      </c>
    </row>
    <row r="118" customFormat="false" ht="12.75" hidden="false" customHeight="false" outlineLevel="0" collapsed="false">
      <c r="A118" s="3" t="n">
        <v>36179</v>
      </c>
      <c r="B118" s="1" t="n">
        <v>4.2649998664856</v>
      </c>
      <c r="C118" s="21" t="n">
        <v>1250.89001464844</v>
      </c>
      <c r="D118" s="1" t="n">
        <v>32.5</v>
      </c>
      <c r="K118" s="3" t="n">
        <v>36179</v>
      </c>
      <c r="L118" s="1" t="n">
        <f aca="false">B117/100/250</f>
        <v>0.000173479995727539</v>
      </c>
      <c r="M118" s="1" t="n">
        <f aca="false">(C118-C117)/C117</f>
        <v>0.00613709507494807</v>
      </c>
      <c r="N118" s="1" t="n">
        <f aca="false">(D118-D117)/D117</f>
        <v>0.0186012298398004</v>
      </c>
      <c r="O118" s="1" t="n">
        <f aca="false">M118-L118</f>
        <v>0.00596361507922053</v>
      </c>
      <c r="P118" s="1" t="n">
        <f aca="false">N118-L118</f>
        <v>0.0184277498440729</v>
      </c>
      <c r="AH118" s="13" t="n">
        <v>36144</v>
      </c>
      <c r="AI118" s="19" t="n">
        <v>0.0100561091486354</v>
      </c>
      <c r="AJ118" s="19" t="n">
        <v>-0.0183431631641468</v>
      </c>
      <c r="AX118" s="16" t="n">
        <v>94</v>
      </c>
      <c r="AY118" s="16" t="n">
        <v>-0.0266435590744346</v>
      </c>
      <c r="AZ118" s="16" t="n">
        <v>-0.104323996734823</v>
      </c>
      <c r="BA118" s="0"/>
      <c r="BB118" s="0"/>
      <c r="BC118" s="0"/>
      <c r="BD118" s="0"/>
      <c r="BE118" s="0"/>
      <c r="BF118" s="0"/>
      <c r="BP118" s="13" t="n">
        <v>36144</v>
      </c>
      <c r="BQ118" s="19" t="n">
        <v>0.0110937456291702</v>
      </c>
      <c r="BR118" s="19" t="n">
        <v>-0.0193807996446816</v>
      </c>
      <c r="CX118" s="13" t="n">
        <v>36662</v>
      </c>
      <c r="CY118" s="19" t="n">
        <v>0.00394155241814815</v>
      </c>
      <c r="CZ118" s="19" t="n">
        <v>0.00800698286131254</v>
      </c>
    </row>
    <row r="119" customFormat="false" ht="12.75" hidden="false" customHeight="false" outlineLevel="0" collapsed="false">
      <c r="A119" s="3" t="n">
        <v>36180</v>
      </c>
      <c r="B119" s="1" t="n">
        <v>4.26300001144409</v>
      </c>
      <c r="C119" s="21" t="n">
        <v>1256.61999511719</v>
      </c>
      <c r="D119" s="1" t="n">
        <v>32.5315017700195</v>
      </c>
      <c r="K119" s="3" t="n">
        <v>36180</v>
      </c>
      <c r="L119" s="1" t="n">
        <f aca="false">B118/100/250</f>
        <v>0.000170599994659424</v>
      </c>
      <c r="M119" s="1" t="n">
        <f aca="false">(C119-C118)/C118</f>
        <v>0.00458072284665284</v>
      </c>
      <c r="N119" s="1" t="n">
        <f aca="false">(D119-D118)/D118</f>
        <v>0.000969285231370192</v>
      </c>
      <c r="O119" s="1" t="n">
        <f aca="false">M119-L119</f>
        <v>0.00441012285199341</v>
      </c>
      <c r="P119" s="1" t="n">
        <f aca="false">N119-L119</f>
        <v>0.000798685236710768</v>
      </c>
      <c r="AH119" s="13" t="n">
        <v>36145</v>
      </c>
      <c r="AI119" s="19" t="n">
        <v>-0.000489834800739223</v>
      </c>
      <c r="AJ119" s="19" t="n">
        <v>0.0318840153695058</v>
      </c>
      <c r="AX119" s="16" t="n">
        <v>95</v>
      </c>
      <c r="AY119" s="16" t="n">
        <v>0.0109491839630963</v>
      </c>
      <c r="AZ119" s="16" t="n">
        <v>0.0685791061166463</v>
      </c>
      <c r="BA119" s="0"/>
      <c r="BB119" s="0"/>
      <c r="BC119" s="0"/>
      <c r="BD119" s="0"/>
      <c r="BE119" s="0"/>
      <c r="BF119" s="0"/>
      <c r="BP119" s="13" t="n">
        <v>36145</v>
      </c>
      <c r="BQ119" s="19" t="n">
        <v>-0.00054037825160774</v>
      </c>
      <c r="BR119" s="19" t="n">
        <v>0.0319345588203743</v>
      </c>
      <c r="CX119" s="13" t="n">
        <v>36663</v>
      </c>
      <c r="CY119" s="19" t="n">
        <v>-0.00544353594686863</v>
      </c>
      <c r="CZ119" s="19" t="n">
        <v>0.000388166634178127</v>
      </c>
    </row>
    <row r="120" customFormat="false" ht="12.75" hidden="false" customHeight="false" outlineLevel="0" collapsed="false">
      <c r="A120" s="3" t="n">
        <v>36181</v>
      </c>
      <c r="B120" s="1" t="n">
        <v>4.21000003814697</v>
      </c>
      <c r="C120" s="21" t="n">
        <v>1235.16003417969</v>
      </c>
      <c r="D120" s="1" t="n">
        <v>33</v>
      </c>
      <c r="K120" s="3" t="n">
        <v>36181</v>
      </c>
      <c r="L120" s="1" t="n">
        <f aca="false">B119/100/250</f>
        <v>0.000170520000457764</v>
      </c>
      <c r="M120" s="1" t="n">
        <f aca="false">(C120-C119)/C119</f>
        <v>-0.0170775262377539</v>
      </c>
      <c r="N120" s="1" t="n">
        <f aca="false">(D120-D119)/D119</f>
        <v>0.0144013711169101</v>
      </c>
      <c r="O120" s="1" t="n">
        <f aca="false">M120-L120</f>
        <v>-0.0172480462382117</v>
      </c>
      <c r="P120" s="1" t="n">
        <f aca="false">N120-L120</f>
        <v>0.0142308511164523</v>
      </c>
      <c r="AH120" s="13" t="n">
        <v>36146</v>
      </c>
      <c r="AI120" s="19" t="n">
        <v>0.00819832204199387</v>
      </c>
      <c r="AJ120" s="19" t="n">
        <v>0.00523376013045183</v>
      </c>
      <c r="AX120" s="16" t="n">
        <v>96</v>
      </c>
      <c r="AY120" s="16" t="n">
        <v>0.0265515364417254</v>
      </c>
      <c r="AZ120" s="16" t="n">
        <v>-0.0481856884040419</v>
      </c>
      <c r="BA120" s="0"/>
      <c r="BB120" s="0"/>
      <c r="BC120" s="0"/>
      <c r="BD120" s="0"/>
      <c r="BE120" s="0"/>
      <c r="BF120" s="0"/>
      <c r="BP120" s="13" t="n">
        <v>36146</v>
      </c>
      <c r="BQ120" s="19" t="n">
        <v>0.00904426334038357</v>
      </c>
      <c r="BR120" s="19" t="n">
        <v>0.00438781883206213</v>
      </c>
      <c r="CX120" s="13" t="n">
        <v>36664</v>
      </c>
      <c r="CY120" s="19" t="n">
        <v>-0.00324055015034112</v>
      </c>
      <c r="CZ120" s="19" t="n">
        <v>-0.0018329595225006</v>
      </c>
    </row>
    <row r="121" customFormat="false" ht="12.75" hidden="false" customHeight="false" outlineLevel="0" collapsed="false">
      <c r="A121" s="3" t="n">
        <v>36182</v>
      </c>
      <c r="B121" s="1" t="n">
        <v>4.25500011444092</v>
      </c>
      <c r="C121" s="21" t="n">
        <v>1225.18994140625</v>
      </c>
      <c r="D121" s="1" t="n">
        <v>33.1565017700195</v>
      </c>
      <c r="K121" s="3" t="n">
        <v>36182</v>
      </c>
      <c r="L121" s="1" t="n">
        <f aca="false">B120/100/250</f>
        <v>0.000168400001525879</v>
      </c>
      <c r="M121" s="1" t="n">
        <f aca="false">(C121-C120)/C120</f>
        <v>-0.00807190363802451</v>
      </c>
      <c r="N121" s="1" t="n">
        <f aca="false">(D121-D120)/D120</f>
        <v>0.00474247787937974</v>
      </c>
      <c r="O121" s="1" t="n">
        <f aca="false">M121-L121</f>
        <v>-0.00824030363955039</v>
      </c>
      <c r="P121" s="1" t="n">
        <f aca="false">N121-L121</f>
        <v>0.00457407787785386</v>
      </c>
      <c r="AH121" s="13" t="n">
        <v>36147</v>
      </c>
      <c r="AI121" s="19" t="n">
        <v>0.00356930956723598</v>
      </c>
      <c r="AJ121" s="19" t="n">
        <v>0.000730763362649852</v>
      </c>
      <c r="AX121" s="16" t="n">
        <v>97</v>
      </c>
      <c r="AY121" s="16" t="n">
        <v>-0.00127323328384966</v>
      </c>
      <c r="AZ121" s="16" t="n">
        <v>0.00892403147864961</v>
      </c>
      <c r="BA121" s="0"/>
      <c r="BB121" s="0"/>
      <c r="BC121" s="0"/>
      <c r="BD121" s="0"/>
      <c r="BE121" s="0"/>
      <c r="BF121" s="0"/>
      <c r="BP121" s="13" t="n">
        <v>36147</v>
      </c>
      <c r="BQ121" s="19" t="n">
        <v>0.00393760765972321</v>
      </c>
      <c r="BR121" s="19" t="n">
        <v>0.000362465270162618</v>
      </c>
      <c r="CX121" s="13" t="n">
        <v>36665</v>
      </c>
      <c r="CY121" s="19" t="n">
        <v>-0.00913634380587549</v>
      </c>
      <c r="CZ121" s="19" t="n">
        <v>0.00242340163117729</v>
      </c>
    </row>
    <row r="122" customFormat="false" ht="12.75" hidden="false" customHeight="false" outlineLevel="0" collapsed="false">
      <c r="A122" s="3" t="n">
        <v>36185</v>
      </c>
      <c r="B122" s="1" t="n">
        <v>4.31599998474121</v>
      </c>
      <c r="C122" s="21" t="n">
        <v>1233.97998046875</v>
      </c>
      <c r="D122" s="1" t="n">
        <v>32.6875</v>
      </c>
      <c r="K122" s="3" t="n">
        <v>36185</v>
      </c>
      <c r="L122" s="1" t="n">
        <f aca="false">B121/100/250</f>
        <v>0.000170200004577637</v>
      </c>
      <c r="M122" s="1" t="n">
        <f aca="false">(C122-C121)/C121</f>
        <v>0.00717442966631848</v>
      </c>
      <c r="N122" s="1" t="n">
        <f aca="false">(D122-D121)/D121</f>
        <v>-0.0141450920628668</v>
      </c>
      <c r="O122" s="1" t="n">
        <f aca="false">M122-L122</f>
        <v>0.00700422966174084</v>
      </c>
      <c r="P122" s="1" t="n">
        <f aca="false">N122-L122</f>
        <v>-0.0143152920674444</v>
      </c>
      <c r="AH122" s="13" t="n">
        <v>36150</v>
      </c>
      <c r="AI122" s="19" t="n">
        <v>0.00658191755475133</v>
      </c>
      <c r="AJ122" s="19" t="n">
        <v>0.00660575140549712</v>
      </c>
      <c r="AX122" s="16" t="n">
        <v>98</v>
      </c>
      <c r="AY122" s="16" t="n">
        <v>0.00364179761374753</v>
      </c>
      <c r="AZ122" s="16" t="n">
        <v>0.0256555314717574</v>
      </c>
      <c r="BA122" s="0"/>
      <c r="BB122" s="0"/>
      <c r="BC122" s="0"/>
      <c r="BD122" s="0"/>
      <c r="BE122" s="0"/>
      <c r="BF122" s="0"/>
      <c r="BP122" s="13" t="n">
        <v>36150</v>
      </c>
      <c r="BQ122" s="19" t="n">
        <v>0.00726107066116018</v>
      </c>
      <c r="BR122" s="19" t="n">
        <v>0.00592659829908826</v>
      </c>
      <c r="CX122" s="13" t="n">
        <v>36668</v>
      </c>
      <c r="CY122" s="19" t="n">
        <v>-0.001999256503095</v>
      </c>
      <c r="CZ122" s="19" t="n">
        <v>-0.0422760204861184</v>
      </c>
    </row>
    <row r="123" customFormat="false" ht="12.75" hidden="false" customHeight="false" outlineLevel="0" collapsed="false">
      <c r="A123" s="3" t="n">
        <v>36186</v>
      </c>
      <c r="B123" s="1" t="n">
        <v>4.34800004959106</v>
      </c>
      <c r="C123" s="21" t="n">
        <v>1252.31005859375</v>
      </c>
      <c r="D123" s="1" t="n">
        <v>32.1875</v>
      </c>
      <c r="K123" s="3" t="n">
        <v>36186</v>
      </c>
      <c r="L123" s="1" t="n">
        <f aca="false">B122/100/250</f>
        <v>0.000172639999389648</v>
      </c>
      <c r="M123" s="1" t="n">
        <f aca="false">(C123-C122)/C122</f>
        <v>0.0148544371992461</v>
      </c>
      <c r="N123" s="1" t="n">
        <f aca="false">(D123-D122)/D122</f>
        <v>-0.0152963671128107</v>
      </c>
      <c r="O123" s="1" t="n">
        <f aca="false">M123-L123</f>
        <v>0.0146817971998565</v>
      </c>
      <c r="P123" s="1" t="n">
        <f aca="false">N123-L123</f>
        <v>-0.0154690071122004</v>
      </c>
      <c r="AH123" s="13" t="n">
        <v>36151</v>
      </c>
      <c r="AI123" s="19" t="n">
        <v>0.000230661517649098</v>
      </c>
      <c r="AJ123" s="19" t="n">
        <v>0.00838438728134167</v>
      </c>
      <c r="AX123" s="16" t="n">
        <v>99</v>
      </c>
      <c r="AY123" s="16" t="n">
        <v>-0.0134134076034548</v>
      </c>
      <c r="AZ123" s="16" t="n">
        <v>-0.0601754200554005</v>
      </c>
      <c r="BA123" s="0"/>
      <c r="BB123" s="0"/>
      <c r="BC123" s="0"/>
      <c r="BD123" s="0"/>
      <c r="BE123" s="0"/>
      <c r="BF123" s="0"/>
      <c r="BP123" s="13" t="n">
        <v>36151</v>
      </c>
      <c r="BQ123" s="19" t="n">
        <v>0.000254462254279001</v>
      </c>
      <c r="BR123" s="19" t="n">
        <v>0.00836058654471177</v>
      </c>
      <c r="CX123" s="13" t="n">
        <v>36669</v>
      </c>
      <c r="CY123" s="19" t="n">
        <v>-0.00832901538687814</v>
      </c>
      <c r="CZ123" s="19" t="n">
        <v>-0.0379740699297246</v>
      </c>
    </row>
    <row r="124" customFormat="false" ht="12.75" hidden="false" customHeight="false" outlineLevel="0" collapsed="false">
      <c r="A124" s="3" t="n">
        <v>36187</v>
      </c>
      <c r="B124" s="1" t="n">
        <v>4.36399984359741</v>
      </c>
      <c r="C124" s="21" t="n">
        <v>1243.18994140625</v>
      </c>
      <c r="D124" s="1" t="n">
        <v>32.0940017700195</v>
      </c>
      <c r="K124" s="3" t="n">
        <v>36187</v>
      </c>
      <c r="L124" s="1" t="n">
        <f aca="false">B123/100/250</f>
        <v>0.000173920001983643</v>
      </c>
      <c r="M124" s="1" t="n">
        <f aca="false">(C124-C123)/C123</f>
        <v>-0.0072826350989636</v>
      </c>
      <c r="N124" s="1" t="n">
        <f aca="false">(D124-D123)/D123</f>
        <v>-0.00290479937803398</v>
      </c>
      <c r="O124" s="1" t="n">
        <f aca="false">M124-L124</f>
        <v>-0.00745655510094724</v>
      </c>
      <c r="P124" s="1" t="n">
        <f aca="false">N124-L124</f>
        <v>-0.00307871938001762</v>
      </c>
      <c r="AH124" s="13" t="n">
        <v>36152</v>
      </c>
      <c r="AI124" s="19" t="n">
        <v>0.0110157005037331</v>
      </c>
      <c r="AJ124" s="19" t="n">
        <v>0.0116920662936588</v>
      </c>
      <c r="AX124" s="16" t="n">
        <v>100</v>
      </c>
      <c r="AY124" s="16" t="n">
        <v>-0.00535163374179888</v>
      </c>
      <c r="AZ124" s="16" t="n">
        <v>-0.0301932108472098</v>
      </c>
      <c r="BA124" s="0"/>
      <c r="BB124" s="0"/>
      <c r="BC124" s="0"/>
      <c r="BD124" s="0"/>
      <c r="BE124" s="0"/>
      <c r="BF124" s="0"/>
      <c r="BP124" s="13" t="n">
        <v>36152</v>
      </c>
      <c r="BQ124" s="19" t="n">
        <v>0.0121523521184255</v>
      </c>
      <c r="BR124" s="19" t="n">
        <v>0.0105554146789665</v>
      </c>
      <c r="CX124" s="13" t="n">
        <v>36670</v>
      </c>
      <c r="CY124" s="19" t="n">
        <v>0.00777127312798313</v>
      </c>
      <c r="CZ124" s="19" t="n">
        <v>-0.0428857540603519</v>
      </c>
    </row>
    <row r="125" customFormat="false" ht="12.75" hidden="false" customHeight="false" outlineLevel="0" collapsed="false">
      <c r="A125" s="3" t="n">
        <v>36188</v>
      </c>
      <c r="B125" s="1" t="n">
        <v>4.37099981307983</v>
      </c>
      <c r="C125" s="21" t="n">
        <v>1265.36999511719</v>
      </c>
      <c r="D125" s="1" t="n">
        <v>32.5940017700195</v>
      </c>
      <c r="K125" s="3" t="n">
        <v>36188</v>
      </c>
      <c r="L125" s="1" t="n">
        <f aca="false">B124/100/250</f>
        <v>0.000174559993743897</v>
      </c>
      <c r="M125" s="1" t="n">
        <f aca="false">(C125-C124)/C124</f>
        <v>0.0178412428963576</v>
      </c>
      <c r="N125" s="1" t="n">
        <f aca="false">(D125-D124)/D124</f>
        <v>0.0155792351350548</v>
      </c>
      <c r="O125" s="1" t="n">
        <f aca="false">M125-L125</f>
        <v>0.0176666829026137</v>
      </c>
      <c r="P125" s="1" t="n">
        <f aca="false">N125-L125</f>
        <v>0.0154046751413109</v>
      </c>
      <c r="AH125" s="13" t="n">
        <v>36153</v>
      </c>
      <c r="AI125" s="19" t="n">
        <v>-0.00108526038569911</v>
      </c>
      <c r="AJ125" s="19" t="n">
        <v>-0.00548326155511434</v>
      </c>
      <c r="AX125" s="16" t="n">
        <v>101</v>
      </c>
      <c r="AY125" s="16" t="n">
        <v>0.0238605039877688</v>
      </c>
      <c r="AZ125" s="16" t="n">
        <v>0.0483982687194134</v>
      </c>
      <c r="BA125" s="0"/>
      <c r="BB125" s="0"/>
      <c r="BC125" s="0"/>
      <c r="BD125" s="0"/>
      <c r="BE125" s="0"/>
      <c r="BF125" s="0"/>
      <c r="BP125" s="13" t="n">
        <v>36153</v>
      </c>
      <c r="BQ125" s="19" t="n">
        <v>-0.00119724263951479</v>
      </c>
      <c r="BR125" s="19" t="n">
        <v>-0.00537127930129867</v>
      </c>
      <c r="CX125" s="13" t="n">
        <v>36671</v>
      </c>
      <c r="CY125" s="19" t="n">
        <v>-0.00547681059577933</v>
      </c>
      <c r="CZ125" s="19" t="n">
        <v>0.0284172120778709</v>
      </c>
    </row>
    <row r="126" customFormat="false" ht="12.75" hidden="false" customHeight="false" outlineLevel="0" collapsed="false">
      <c r="A126" s="3" t="n">
        <v>36189</v>
      </c>
      <c r="B126" s="1" t="n">
        <v>4.35699987411499</v>
      </c>
      <c r="C126" s="21" t="n">
        <v>1279.64001464844</v>
      </c>
      <c r="D126" s="1" t="n">
        <v>33</v>
      </c>
      <c r="K126" s="3" t="n">
        <v>36189</v>
      </c>
      <c r="L126" s="1" t="n">
        <f aca="false">B125/100/250</f>
        <v>0.000174839992523193</v>
      </c>
      <c r="M126" s="1" t="n">
        <f aca="false">(C126-C125)/C125</f>
        <v>0.0112773493810626</v>
      </c>
      <c r="N126" s="1" t="n">
        <f aca="false">(D126-D125)/D125</f>
        <v>0.0124562253154785</v>
      </c>
      <c r="O126" s="1" t="n">
        <f aca="false">M126-L126</f>
        <v>0.0111025093885394</v>
      </c>
      <c r="P126" s="1" t="n">
        <f aca="false">N126-L126</f>
        <v>0.0122813853229553</v>
      </c>
      <c r="AH126" s="13" t="n">
        <v>36157</v>
      </c>
      <c r="AI126" s="19" t="n">
        <v>-0.000436119931485926</v>
      </c>
      <c r="AJ126" s="19" t="n">
        <v>-0.0201149711127286</v>
      </c>
      <c r="AX126" s="16" t="n">
        <v>102</v>
      </c>
      <c r="AY126" s="16" t="n">
        <v>-0.00650178074117689</v>
      </c>
      <c r="AZ126" s="16" t="n">
        <v>0.022879302963192</v>
      </c>
      <c r="BA126" s="0"/>
      <c r="BB126" s="0"/>
      <c r="BC126" s="0"/>
      <c r="BD126" s="0"/>
      <c r="BE126" s="0"/>
      <c r="BF126" s="0"/>
      <c r="BP126" s="13" t="n">
        <v>36157</v>
      </c>
      <c r="BQ126" s="19" t="n">
        <v>-0.00048112083035341</v>
      </c>
      <c r="BR126" s="19" t="n">
        <v>-0.0200699702138611</v>
      </c>
      <c r="CX126" s="13" t="n">
        <v>36672</v>
      </c>
      <c r="CY126" s="19" t="n">
        <v>-0.00118499337122387</v>
      </c>
      <c r="CZ126" s="19" t="n">
        <v>0.0145447498998295</v>
      </c>
    </row>
    <row r="127" customFormat="false" ht="13.5" hidden="false" customHeight="false" outlineLevel="0" collapsed="false">
      <c r="A127" s="3" t="n">
        <v>36192</v>
      </c>
      <c r="B127" s="1" t="n">
        <v>4.42000007629395</v>
      </c>
      <c r="C127" s="21" t="n">
        <v>1273.03002929688</v>
      </c>
      <c r="D127" s="1" t="n">
        <v>32.96875</v>
      </c>
      <c r="K127" s="3" t="n">
        <v>36192</v>
      </c>
      <c r="L127" s="1" t="n">
        <f aca="false">B126/100/250</f>
        <v>0.0001742799949646</v>
      </c>
      <c r="M127" s="1" t="n">
        <f aca="false">(C127-C126)/C126</f>
        <v>-0.00516550379473597</v>
      </c>
      <c r="N127" s="1" t="n">
        <f aca="false">(D127-D126)/D126</f>
        <v>-0.000946969696969697</v>
      </c>
      <c r="O127" s="1" t="n">
        <f aca="false">M127-L127</f>
        <v>-0.00533978378970057</v>
      </c>
      <c r="P127" s="1" t="n">
        <f aca="false">N127-L127</f>
        <v>-0.0011212496919343</v>
      </c>
      <c r="AH127" s="13" t="n">
        <v>36158</v>
      </c>
      <c r="AI127" s="19" t="n">
        <v>0.00703720790237416</v>
      </c>
      <c r="AJ127" s="19" t="n">
        <v>-0.00392258425790221</v>
      </c>
      <c r="AX127" s="17" t="n">
        <v>103</v>
      </c>
      <c r="AY127" s="17" t="n">
        <v>-0.0161440694152322</v>
      </c>
      <c r="AZ127" s="17" t="n">
        <v>0.0118681072002735</v>
      </c>
      <c r="BA127" s="0"/>
      <c r="BB127" s="0"/>
      <c r="BC127" s="0"/>
      <c r="BD127" s="0"/>
      <c r="BE127" s="0"/>
      <c r="BF127" s="0"/>
      <c r="BP127" s="13" t="n">
        <v>36158</v>
      </c>
      <c r="BQ127" s="19" t="n">
        <v>0.00776334000104991</v>
      </c>
      <c r="BR127" s="19" t="n">
        <v>-0.00464871635657796</v>
      </c>
      <c r="CX127" s="13" t="n">
        <v>36676</v>
      </c>
      <c r="CY127" s="19" t="n">
        <v>0.0137415028164367</v>
      </c>
      <c r="CZ127" s="19" t="n">
        <v>-0.0148638778629937</v>
      </c>
    </row>
    <row r="128" customFormat="false" ht="12.75" hidden="false" customHeight="false" outlineLevel="0" collapsed="false">
      <c r="A128" s="3" t="n">
        <v>36193</v>
      </c>
      <c r="B128" s="1" t="n">
        <v>4.41100025177002</v>
      </c>
      <c r="C128" s="21" t="n">
        <v>1261.98999023438</v>
      </c>
      <c r="D128" s="1" t="n">
        <v>32.40625</v>
      </c>
      <c r="K128" s="3" t="n">
        <v>36193</v>
      </c>
      <c r="L128" s="1" t="n">
        <f aca="false">B127/100/250</f>
        <v>0.000176800003051758</v>
      </c>
      <c r="M128" s="1" t="n">
        <f aca="false">(C128-C127)/C127</f>
        <v>-0.00867225344919607</v>
      </c>
      <c r="N128" s="1" t="n">
        <f aca="false">(D128-D127)/D127</f>
        <v>-0.0170616113744076</v>
      </c>
      <c r="O128" s="1" t="n">
        <f aca="false">M128-L128</f>
        <v>-0.00884905345224783</v>
      </c>
      <c r="P128" s="1" t="n">
        <f aca="false">N128-L128</f>
        <v>-0.0172384113774593</v>
      </c>
      <c r="AH128" s="13" t="n">
        <v>36159</v>
      </c>
      <c r="AI128" s="19" t="n">
        <v>-0.00435619798327836</v>
      </c>
      <c r="AJ128" s="19" t="n">
        <v>-0.00782637461314194</v>
      </c>
      <c r="BP128" s="13" t="n">
        <v>36159</v>
      </c>
      <c r="BQ128" s="19" t="n">
        <v>-0.00480569091111666</v>
      </c>
      <c r="BR128" s="19" t="n">
        <v>-0.00737688168530364</v>
      </c>
      <c r="CX128" s="13" t="n">
        <v>36677</v>
      </c>
      <c r="CY128" s="19" t="n">
        <v>-0.000654202956315938</v>
      </c>
      <c r="CZ128" s="19" t="n">
        <v>0.0433644933391584</v>
      </c>
    </row>
    <row r="129" customFormat="false" ht="12.75" hidden="false" customHeight="false" outlineLevel="0" collapsed="false">
      <c r="A129" s="3" t="n">
        <v>36194</v>
      </c>
      <c r="B129" s="1" t="n">
        <v>4.36399984359741</v>
      </c>
      <c r="C129" s="21" t="n">
        <v>1272.06994628906</v>
      </c>
      <c r="D129" s="1" t="n">
        <v>32.03125</v>
      </c>
      <c r="K129" s="3" t="n">
        <v>36194</v>
      </c>
      <c r="L129" s="1" t="n">
        <f aca="false">B128/100/250</f>
        <v>0.000176440010070801</v>
      </c>
      <c r="M129" s="1" t="n">
        <f aca="false">(C129-C128)/C128</f>
        <v>0.00798735024262393</v>
      </c>
      <c r="N129" s="1" t="n">
        <f aca="false">(D129-D128)/D128</f>
        <v>-0.0115718418514947</v>
      </c>
      <c r="O129" s="1" t="n">
        <f aca="false">M129-L129</f>
        <v>0.00781091023255312</v>
      </c>
      <c r="P129" s="1" t="n">
        <f aca="false">N129-L129</f>
        <v>-0.0117482818615655</v>
      </c>
      <c r="AH129" s="13" t="n">
        <v>36160</v>
      </c>
      <c r="AI129" s="19" t="n">
        <v>-0.00126862652898497</v>
      </c>
      <c r="AJ129" s="19" t="n">
        <v>0.00882652102312378</v>
      </c>
      <c r="BP129" s="13" t="n">
        <v>36160</v>
      </c>
      <c r="BQ129" s="19" t="n">
        <v>-0.00139952936100402</v>
      </c>
      <c r="BR129" s="19" t="n">
        <v>0.00895742385514283</v>
      </c>
      <c r="CX129" s="13" t="n">
        <v>36678</v>
      </c>
      <c r="CY129" s="19" t="n">
        <v>0.00843006967951576</v>
      </c>
      <c r="CZ129" s="19" t="n">
        <v>-0.032662391812549</v>
      </c>
    </row>
    <row r="130" customFormat="false" ht="12.75" hidden="false" customHeight="false" outlineLevel="0" collapsed="false">
      <c r="A130" s="3" t="n">
        <v>36195</v>
      </c>
      <c r="B130" s="1" t="n">
        <v>4.36399984359741</v>
      </c>
      <c r="C130" s="21" t="n">
        <v>1248.48999023438</v>
      </c>
      <c r="D130" s="1" t="n">
        <v>30.875</v>
      </c>
      <c r="K130" s="3" t="n">
        <v>36195</v>
      </c>
      <c r="L130" s="1" t="n">
        <f aca="false">B129/100/250</f>
        <v>0.000174559993743897</v>
      </c>
      <c r="M130" s="1" t="n">
        <f aca="false">(C130-C129)/C129</f>
        <v>-0.0185366819831535</v>
      </c>
      <c r="N130" s="1" t="n">
        <f aca="false">(D130-D129)/D129</f>
        <v>-0.0360975609756098</v>
      </c>
      <c r="O130" s="1" t="n">
        <f aca="false">M130-L130</f>
        <v>-0.0187112419768974</v>
      </c>
      <c r="P130" s="1" t="n">
        <f aca="false">N130-L130</f>
        <v>-0.0362721209693537</v>
      </c>
      <c r="AH130" s="13" t="n">
        <v>36164</v>
      </c>
      <c r="AI130" s="19" t="n">
        <v>-0.000585713080542836</v>
      </c>
      <c r="AJ130" s="19" t="n">
        <v>0.0387373387456053</v>
      </c>
      <c r="BP130" s="13" t="n">
        <v>36164</v>
      </c>
      <c r="BQ130" s="19" t="n">
        <v>-0.000646149701756332</v>
      </c>
      <c r="BR130" s="19" t="n">
        <v>0.0387977753668188</v>
      </c>
      <c r="CX130" s="13" t="n">
        <v>36679</v>
      </c>
      <c r="CY130" s="19" t="n">
        <v>0.0083337922578137</v>
      </c>
      <c r="CZ130" s="19" t="n">
        <v>-0.0314026924366124</v>
      </c>
    </row>
    <row r="131" customFormat="false" ht="12.75" hidden="false" customHeight="false" outlineLevel="0" collapsed="false">
      <c r="A131" s="3" t="n">
        <v>36196</v>
      </c>
      <c r="B131" s="1" t="n">
        <v>4.39099979400635</v>
      </c>
      <c r="C131" s="21" t="n">
        <v>1239.40002441406</v>
      </c>
      <c r="D131" s="1" t="n">
        <v>31.4689998626709</v>
      </c>
      <c r="K131" s="3" t="n">
        <v>36196</v>
      </c>
      <c r="L131" s="1" t="n">
        <f aca="false">B130/100/250</f>
        <v>0.000174559993743897</v>
      </c>
      <c r="M131" s="1" t="n">
        <f aca="false">(C131-C130)/C130</f>
        <v>-0.00728076788073092</v>
      </c>
      <c r="N131" s="1" t="n">
        <f aca="false">(D131-D130)/D130</f>
        <v>0.019238861948855</v>
      </c>
      <c r="O131" s="1" t="n">
        <f aca="false">M131-L131</f>
        <v>-0.00745532787447482</v>
      </c>
      <c r="P131" s="1" t="n">
        <f aca="false">N131-L131</f>
        <v>0.0190643019551111</v>
      </c>
      <c r="AH131" s="13" t="n">
        <v>36165</v>
      </c>
      <c r="AI131" s="19" t="n">
        <v>0.00717969052250959</v>
      </c>
      <c r="AJ131" s="19" t="n">
        <v>-0.0115742598126868</v>
      </c>
      <c r="BP131" s="13" t="n">
        <v>36165</v>
      </c>
      <c r="BQ131" s="19" t="n">
        <v>0.00792052464582622</v>
      </c>
      <c r="BR131" s="19" t="n">
        <v>-0.0123150939360035</v>
      </c>
      <c r="CX131" s="13" t="n">
        <v>36682</v>
      </c>
      <c r="CY131" s="19" t="n">
        <v>-0.00289621871143078</v>
      </c>
      <c r="CZ131" s="19" t="n">
        <v>-0.0476918935203109</v>
      </c>
    </row>
    <row r="132" customFormat="false" ht="12.75" hidden="false" customHeight="false" outlineLevel="0" collapsed="false">
      <c r="A132" s="3" t="n">
        <v>36199</v>
      </c>
      <c r="B132" s="1" t="n">
        <v>4.38899993896484</v>
      </c>
      <c r="C132" s="21" t="n">
        <v>1243.77001953125</v>
      </c>
      <c r="D132" s="1" t="n">
        <v>32.3440017700195</v>
      </c>
      <c r="K132" s="3" t="n">
        <v>36199</v>
      </c>
      <c r="L132" s="1" t="n">
        <f aca="false">B131/100/250</f>
        <v>0.000175639991760254</v>
      </c>
      <c r="M132" s="1" t="n">
        <f aca="false">(C132-C131)/C131</f>
        <v>0.00352589561974025</v>
      </c>
      <c r="N132" s="1" t="n">
        <f aca="false">(D132-D131)/D131</f>
        <v>0.0278052022996313</v>
      </c>
      <c r="O132" s="1" t="n">
        <f aca="false">M132-L132</f>
        <v>0.00335025562797999</v>
      </c>
      <c r="P132" s="1" t="n">
        <f aca="false">N132-L132</f>
        <v>0.027629562307871</v>
      </c>
      <c r="AH132" s="13" t="n">
        <v>36166</v>
      </c>
      <c r="AI132" s="19" t="n">
        <v>0.0117496103899892</v>
      </c>
      <c r="AJ132" s="19" t="n">
        <v>-0.00450188623546831</v>
      </c>
      <c r="BP132" s="13" t="n">
        <v>36166</v>
      </c>
      <c r="BQ132" s="19" t="n">
        <v>0.0129619902669893</v>
      </c>
      <c r="BR132" s="19" t="n">
        <v>-0.00571426611246851</v>
      </c>
      <c r="CX132" s="13" t="n">
        <v>36683</v>
      </c>
      <c r="CY132" s="19" t="n">
        <v>-0.00296138531091727</v>
      </c>
      <c r="CZ132" s="19" t="n">
        <v>0.0661799550063611</v>
      </c>
    </row>
    <row r="133" customFormat="false" ht="12.75" hidden="false" customHeight="false" outlineLevel="0" collapsed="false">
      <c r="A133" s="3" t="n">
        <v>36200</v>
      </c>
      <c r="B133" s="1" t="n">
        <v>4.40399980545044</v>
      </c>
      <c r="C133" s="21" t="n">
        <v>1216.14001464844</v>
      </c>
      <c r="D133" s="1" t="n">
        <v>31.9375</v>
      </c>
      <c r="K133" s="3" t="n">
        <v>36200</v>
      </c>
      <c r="L133" s="1" t="n">
        <f aca="false">B132/100/250</f>
        <v>0.000175559997558594</v>
      </c>
      <c r="M133" s="1" t="n">
        <f aca="false">(C133-C132)/C132</f>
        <v>-0.0222147217322586</v>
      </c>
      <c r="N133" s="1" t="n">
        <f aca="false">(D133-D132)/D132</f>
        <v>-0.0125680728349554</v>
      </c>
      <c r="O133" s="1" t="n">
        <f aca="false">M133-L133</f>
        <v>-0.0223902817298171</v>
      </c>
      <c r="P133" s="1" t="n">
        <f aca="false">N133-L133</f>
        <v>-0.012743632832514</v>
      </c>
      <c r="AH133" s="13" t="n">
        <v>36167</v>
      </c>
      <c r="AI133" s="19" t="n">
        <v>-0.00117496291615092</v>
      </c>
      <c r="AJ133" s="19" t="n">
        <v>0.0441046660921673</v>
      </c>
      <c r="BP133" s="13" t="n">
        <v>36167</v>
      </c>
      <c r="BQ133" s="19" t="n">
        <v>-0.00129620109754429</v>
      </c>
      <c r="BR133" s="19" t="n">
        <v>0.0442259042735606</v>
      </c>
      <c r="CX133" s="13" t="n">
        <v>36684</v>
      </c>
      <c r="CY133" s="19" t="n">
        <v>0.0038808479192792</v>
      </c>
      <c r="CZ133" s="19" t="n">
        <v>0.0128051991350897</v>
      </c>
    </row>
    <row r="134" customFormat="false" ht="12.75" hidden="false" customHeight="false" outlineLevel="0" collapsed="false">
      <c r="A134" s="3" t="n">
        <v>36201</v>
      </c>
      <c r="B134" s="1" t="n">
        <v>4.375</v>
      </c>
      <c r="C134" s="21" t="n">
        <v>1223.55004882813</v>
      </c>
      <c r="D134" s="1" t="n">
        <v>31.5314998626709</v>
      </c>
      <c r="K134" s="3" t="n">
        <v>36201</v>
      </c>
      <c r="L134" s="1" t="n">
        <f aca="false">B133/100/250</f>
        <v>0.000176159992218018</v>
      </c>
      <c r="M134" s="1" t="n">
        <f aca="false">(C134-C133)/C133</f>
        <v>0.00609307652937445</v>
      </c>
      <c r="N134" s="1" t="n">
        <f aca="false">(D134-D133)/D133</f>
        <v>-0.012712333067056</v>
      </c>
      <c r="O134" s="1" t="n">
        <f aca="false">M134-L134</f>
        <v>0.00591691653715644</v>
      </c>
      <c r="P134" s="1" t="n">
        <f aca="false">N134-L134</f>
        <v>-0.012888493059274</v>
      </c>
      <c r="AH134" s="13" t="n">
        <v>36168</v>
      </c>
      <c r="AI134" s="19" t="n">
        <v>0.00216384106300481</v>
      </c>
      <c r="AJ134" s="19" t="n">
        <v>0.0480665447394795</v>
      </c>
      <c r="BP134" s="13" t="n">
        <v>36168</v>
      </c>
      <c r="BQ134" s="19" t="n">
        <v>0.00238711632701262</v>
      </c>
      <c r="BR134" s="19" t="n">
        <v>0.0478432694754717</v>
      </c>
      <c r="CX134" s="13" t="n">
        <v>36685</v>
      </c>
      <c r="CY134" s="19" t="n">
        <v>-0.00292561147535004</v>
      </c>
      <c r="CZ134" s="19" t="n">
        <v>0.0263383435243868</v>
      </c>
    </row>
    <row r="135" customFormat="false" ht="12.75" hidden="false" customHeight="false" outlineLevel="0" collapsed="false">
      <c r="A135" s="3" t="n">
        <v>36202</v>
      </c>
      <c r="B135" s="1" t="n">
        <v>4.38500022888184</v>
      </c>
      <c r="C135" s="21" t="n">
        <v>1254.0400390625</v>
      </c>
      <c r="D135" s="1" t="n">
        <v>31.3439998626709</v>
      </c>
      <c r="K135" s="3" t="n">
        <v>36202</v>
      </c>
      <c r="L135" s="1" t="n">
        <f aca="false">B134/100/250</f>
        <v>0.000175</v>
      </c>
      <c r="M135" s="1" t="n">
        <f aca="false">(C135-C134)/C134</f>
        <v>0.0249192832476099</v>
      </c>
      <c r="N135" s="1" t="n">
        <f aca="false">(D135-D134)/D134</f>
        <v>-0.00594643454376159</v>
      </c>
      <c r="O135" s="1" t="n">
        <f aca="false">M135-L135</f>
        <v>0.0247442832476099</v>
      </c>
      <c r="P135" s="1" t="n">
        <f aca="false">N135-L135</f>
        <v>-0.00612143454376159</v>
      </c>
      <c r="AH135" s="13" t="n">
        <v>36171</v>
      </c>
      <c r="AI135" s="19" t="n">
        <v>-0.00480150464439205</v>
      </c>
      <c r="AJ135" s="19" t="n">
        <v>-0.00592186533535652</v>
      </c>
      <c r="BP135" s="13" t="n">
        <v>36171</v>
      </c>
      <c r="BQ135" s="19" t="n">
        <v>-0.00529694640092414</v>
      </c>
      <c r="BR135" s="19" t="n">
        <v>-0.00542642357882443</v>
      </c>
      <c r="CX135" s="13" t="n">
        <v>36686</v>
      </c>
      <c r="CY135" s="19" t="n">
        <v>-0.00148467769475173</v>
      </c>
      <c r="CZ135" s="19" t="n">
        <v>-0.0201306821279058</v>
      </c>
    </row>
    <row r="136" customFormat="false" ht="12.75" hidden="false" customHeight="false" outlineLevel="0" collapsed="false">
      <c r="A136" s="3" t="n">
        <v>36203</v>
      </c>
      <c r="B136" s="1" t="n">
        <v>4.4210000038147</v>
      </c>
      <c r="C136" s="21" t="n">
        <v>1230.13000488281</v>
      </c>
      <c r="D136" s="1" t="n">
        <v>31.3439998626709</v>
      </c>
      <c r="K136" s="3" t="n">
        <v>36203</v>
      </c>
      <c r="L136" s="1" t="n">
        <f aca="false">B135/100/250</f>
        <v>0.000175400009155273</v>
      </c>
      <c r="M136" s="1" t="n">
        <f aca="false">(C136-C135)/C135</f>
        <v>-0.0190664041297774</v>
      </c>
      <c r="N136" s="1" t="n">
        <f aca="false">(D136-D135)/D135</f>
        <v>0</v>
      </c>
      <c r="O136" s="1" t="n">
        <f aca="false">M136-L136</f>
        <v>-0.0192418041389327</v>
      </c>
      <c r="P136" s="1" t="n">
        <f aca="false">N136-L136</f>
        <v>-0.000175400009155273</v>
      </c>
      <c r="AH136" s="13" t="n">
        <v>36172</v>
      </c>
      <c r="AI136" s="19" t="n">
        <v>-0.0104159558990519</v>
      </c>
      <c r="AJ136" s="19" t="n">
        <v>0.0480591580546177</v>
      </c>
      <c r="BP136" s="13" t="n">
        <v>36172</v>
      </c>
      <c r="BQ136" s="19" t="n">
        <v>-0.0114907230540966</v>
      </c>
      <c r="BR136" s="19" t="n">
        <v>0.0491339252096624</v>
      </c>
      <c r="CX136" s="13" t="n">
        <v>36689</v>
      </c>
      <c r="CY136" s="19" t="n">
        <v>-0.00332486288167473</v>
      </c>
      <c r="CZ136" s="19" t="n">
        <v>0.0275702273497224</v>
      </c>
    </row>
    <row r="137" customFormat="false" ht="12.75" hidden="false" customHeight="false" outlineLevel="0" collapsed="false">
      <c r="A137" s="3" t="n">
        <v>36207</v>
      </c>
      <c r="B137" s="1" t="n">
        <v>4.40899991989136</v>
      </c>
      <c r="C137" s="21" t="n">
        <v>1241.86999511719</v>
      </c>
      <c r="D137" s="1" t="n">
        <v>31.5625</v>
      </c>
      <c r="K137" s="3" t="n">
        <v>36207</v>
      </c>
      <c r="L137" s="1" t="n">
        <f aca="false">B136/100/250</f>
        <v>0.000176840000152588</v>
      </c>
      <c r="M137" s="1" t="n">
        <f aca="false">(C137-C136)/C136</f>
        <v>0.00954369878612416</v>
      </c>
      <c r="N137" s="1" t="n">
        <f aca="false">(D137-D136)/D136</f>
        <v>0.00697103555023059</v>
      </c>
      <c r="O137" s="1" t="n">
        <f aca="false">M137-L137</f>
        <v>0.00936685878597157</v>
      </c>
      <c r="P137" s="1" t="n">
        <f aca="false">N137-L137</f>
        <v>0.006794195550078</v>
      </c>
      <c r="AH137" s="13" t="n">
        <v>36173</v>
      </c>
      <c r="AI137" s="19" t="n">
        <v>-0.00230572579638384</v>
      </c>
      <c r="AJ137" s="19" t="n">
        <v>-0.046467325050536</v>
      </c>
      <c r="BP137" s="13" t="n">
        <v>36173</v>
      </c>
      <c r="BQ137" s="19" t="n">
        <v>-0.00254364139227439</v>
      </c>
      <c r="BR137" s="19" t="n">
        <v>-0.0462294094546454</v>
      </c>
      <c r="CX137" s="13" t="n">
        <v>36690</v>
      </c>
      <c r="CY137" s="19" t="n">
        <v>0.0068603050670338</v>
      </c>
      <c r="CZ137" s="19" t="n">
        <v>0.00315064278752577</v>
      </c>
    </row>
    <row r="138" customFormat="false" ht="12.75" hidden="false" customHeight="false" outlineLevel="0" collapsed="false">
      <c r="A138" s="3" t="n">
        <v>36208</v>
      </c>
      <c r="B138" s="1" t="n">
        <v>4.40999984741211</v>
      </c>
      <c r="C138" s="21" t="n">
        <v>1224.03002929688</v>
      </c>
      <c r="D138" s="1" t="n">
        <v>30.9689998626709</v>
      </c>
      <c r="K138" s="3" t="n">
        <v>36208</v>
      </c>
      <c r="L138" s="1" t="n">
        <f aca="false">B137/100/250</f>
        <v>0.000176359996795654</v>
      </c>
      <c r="M138" s="1" t="n">
        <f aca="false">(C138-C137)/C137</f>
        <v>-0.0143654053084913</v>
      </c>
      <c r="N138" s="1" t="n">
        <f aca="false">(D138-D137)/D137</f>
        <v>-0.0188039647470606</v>
      </c>
      <c r="O138" s="1" t="n">
        <f aca="false">M138-L138</f>
        <v>-0.0145417653052869</v>
      </c>
      <c r="P138" s="1" t="n">
        <f aca="false">N138-L138</f>
        <v>-0.0189803247438563</v>
      </c>
      <c r="AH138" s="13" t="n">
        <v>36174</v>
      </c>
      <c r="AI138" s="19" t="n">
        <v>-0.00972855876503667</v>
      </c>
      <c r="AJ138" s="19" t="n">
        <v>-0.0395611547825631</v>
      </c>
      <c r="BP138" s="13" t="n">
        <v>36174</v>
      </c>
      <c r="BQ138" s="19" t="n">
        <v>-0.0107323970615808</v>
      </c>
      <c r="BR138" s="19" t="n">
        <v>-0.038557316486019</v>
      </c>
      <c r="CX138" s="13" t="n">
        <v>36691</v>
      </c>
      <c r="CY138" s="19" t="n">
        <v>0.000222989255389455</v>
      </c>
      <c r="CZ138" s="19" t="n">
        <v>-0.0274791762860786</v>
      </c>
    </row>
    <row r="139" customFormat="false" ht="12.75" hidden="false" customHeight="false" outlineLevel="0" collapsed="false">
      <c r="A139" s="3" t="n">
        <v>36209</v>
      </c>
      <c r="B139" s="1" t="n">
        <v>4.41400003433228</v>
      </c>
      <c r="C139" s="21" t="n">
        <v>1237.28002929688</v>
      </c>
      <c r="D139" s="1" t="n">
        <v>30.6564998626709</v>
      </c>
      <c r="K139" s="3" t="n">
        <v>36209</v>
      </c>
      <c r="L139" s="1" t="n">
        <f aca="false">B138/100/250</f>
        <v>0.000176399993896484</v>
      </c>
      <c r="M139" s="1" t="n">
        <f aca="false">(C139-C138)/C138</f>
        <v>0.0108248978234719</v>
      </c>
      <c r="N139" s="1" t="n">
        <f aca="false">(D139-D138)/D138</f>
        <v>-0.0100907359419339</v>
      </c>
      <c r="O139" s="1" t="n">
        <f aca="false">M139-L139</f>
        <v>0.0106484978295754</v>
      </c>
      <c r="P139" s="1" t="n">
        <f aca="false">N139-L139</f>
        <v>-0.0102671359358304</v>
      </c>
      <c r="AH139" s="13" t="n">
        <v>36175</v>
      </c>
      <c r="AI139" s="19" t="n">
        <v>0.0136337632655773</v>
      </c>
      <c r="AJ139" s="19" t="n">
        <v>0.0409539227737404</v>
      </c>
      <c r="BP139" s="13" t="n">
        <v>36175</v>
      </c>
      <c r="BQ139" s="19" t="n">
        <v>0.0150405588683535</v>
      </c>
      <c r="BR139" s="19" t="n">
        <v>0.0395471271709642</v>
      </c>
      <c r="CX139" s="13" t="n">
        <v>36692</v>
      </c>
      <c r="CY139" s="19" t="n">
        <v>0.00225583044459713</v>
      </c>
      <c r="CZ139" s="19" t="n">
        <v>-0.0128980971059232</v>
      </c>
    </row>
    <row r="140" customFormat="false" ht="12.75" hidden="false" customHeight="false" outlineLevel="0" collapsed="false">
      <c r="A140" s="3" t="n">
        <v>36210</v>
      </c>
      <c r="B140" s="1" t="n">
        <v>4.44500017166138</v>
      </c>
      <c r="C140" s="21" t="n">
        <v>1239.18994140625</v>
      </c>
      <c r="D140" s="1" t="n">
        <v>31.25</v>
      </c>
      <c r="K140" s="3" t="n">
        <v>36210</v>
      </c>
      <c r="L140" s="1" t="n">
        <f aca="false">B139/100/250</f>
        <v>0.000176560001373291</v>
      </c>
      <c r="M140" s="1" t="n">
        <f aca="false">(C140-C139)/C139</f>
        <v>0.00154363770864415</v>
      </c>
      <c r="N140" s="1" t="n">
        <f aca="false">(D140-D139)/D139</f>
        <v>0.019359683590356</v>
      </c>
      <c r="O140" s="1" t="n">
        <f aca="false">M140-L140</f>
        <v>0.00136707770727086</v>
      </c>
      <c r="P140" s="1" t="n">
        <f aca="false">N140-L140</f>
        <v>0.0191831235889827</v>
      </c>
      <c r="AH140" s="13" t="n">
        <v>36179</v>
      </c>
      <c r="AI140" s="19" t="n">
        <v>0.00319366167549954</v>
      </c>
      <c r="AJ140" s="19" t="n">
        <v>0.0152340881685733</v>
      </c>
      <c r="BP140" s="13" t="n">
        <v>36179</v>
      </c>
      <c r="BQ140" s="19" t="n">
        <v>0.00352319865764674</v>
      </c>
      <c r="BR140" s="19" t="n">
        <v>0.0149045511864261</v>
      </c>
      <c r="CX140" s="13" t="n">
        <v>36693</v>
      </c>
      <c r="CY140" s="19" t="n">
        <v>-0.00420243116825921</v>
      </c>
      <c r="CZ140" s="19" t="n">
        <v>0.00923842906696334</v>
      </c>
    </row>
    <row r="141" customFormat="false" ht="12.75" hidden="false" customHeight="false" outlineLevel="0" collapsed="false">
      <c r="A141" s="3" t="n">
        <v>36213</v>
      </c>
      <c r="B141" s="1" t="n">
        <v>4.48999977111816</v>
      </c>
      <c r="C141" s="21" t="n">
        <v>1272.19995117188</v>
      </c>
      <c r="D141" s="1" t="n">
        <v>32</v>
      </c>
      <c r="K141" s="3" t="n">
        <v>36213</v>
      </c>
      <c r="L141" s="1" t="n">
        <f aca="false">B140/100/250</f>
        <v>0.000177800006866455</v>
      </c>
      <c r="M141" s="1" t="n">
        <f aca="false">(C141-C140)/C140</f>
        <v>0.026638377751973</v>
      </c>
      <c r="N141" s="1" t="n">
        <f aca="false">(D141-D140)/D140</f>
        <v>0.024</v>
      </c>
      <c r="O141" s="1" t="n">
        <f aca="false">M141-L141</f>
        <v>0.0264605777451066</v>
      </c>
      <c r="P141" s="1" t="n">
        <f aca="false">N141-L141</f>
        <v>0.0238221999931335</v>
      </c>
      <c r="AH141" s="13" t="n">
        <v>36180</v>
      </c>
      <c r="AI141" s="19" t="n">
        <v>0.00236172860749037</v>
      </c>
      <c r="AJ141" s="19" t="n">
        <v>-0.00156304337077961</v>
      </c>
      <c r="BP141" s="13" t="n">
        <v>36180</v>
      </c>
      <c r="BQ141" s="19" t="n">
        <v>0.00260542283594723</v>
      </c>
      <c r="BR141" s="19" t="n">
        <v>-0.00180673759923646</v>
      </c>
      <c r="CX141" s="13" t="n">
        <v>36696</v>
      </c>
      <c r="CY141" s="19" t="n">
        <v>0.00621638748926926</v>
      </c>
      <c r="CZ141" s="19" t="n">
        <v>-0.014296190624527</v>
      </c>
    </row>
    <row r="142" customFormat="false" ht="12.75" hidden="false" customHeight="false" outlineLevel="0" collapsed="false">
      <c r="A142" s="3" t="n">
        <v>36214</v>
      </c>
      <c r="B142" s="1" t="n">
        <v>4.53299999237061</v>
      </c>
      <c r="C142" s="21" t="n">
        <v>1271.18005371094</v>
      </c>
      <c r="D142" s="1" t="n">
        <v>32.6565017700195</v>
      </c>
      <c r="K142" s="3" t="n">
        <v>36214</v>
      </c>
      <c r="L142" s="1" t="n">
        <f aca="false">B141/100/250</f>
        <v>0.000179599990844727</v>
      </c>
      <c r="M142" s="1" t="n">
        <f aca="false">(C142-C141)/C141</f>
        <v>-0.000801680160416632</v>
      </c>
      <c r="N142" s="1" t="n">
        <f aca="false">(D142-D141)/D141</f>
        <v>0.0205156803131104</v>
      </c>
      <c r="O142" s="1" t="n">
        <f aca="false">M142-L142</f>
        <v>-0.000981280151261358</v>
      </c>
      <c r="P142" s="1" t="n">
        <f aca="false">N142-L142</f>
        <v>0.0203360803222656</v>
      </c>
      <c r="AH142" s="13" t="n">
        <v>36181</v>
      </c>
      <c r="AI142" s="19" t="n">
        <v>-0.00923675044691525</v>
      </c>
      <c r="AJ142" s="19" t="n">
        <v>0.0234676015633676</v>
      </c>
      <c r="BP142" s="13" t="n">
        <v>36181</v>
      </c>
      <c r="BQ142" s="19" t="n">
        <v>-0.0101898416558164</v>
      </c>
      <c r="BR142" s="19" t="n">
        <v>0.0244206927722688</v>
      </c>
      <c r="CX142" s="13" t="n">
        <v>36697</v>
      </c>
      <c r="CY142" s="19" t="n">
        <v>-0.00290489008359164</v>
      </c>
      <c r="CZ142" s="19" t="n">
        <v>0.0255456844608473</v>
      </c>
    </row>
    <row r="143" customFormat="false" ht="12.75" hidden="false" customHeight="false" outlineLevel="0" collapsed="false">
      <c r="A143" s="3" t="n">
        <v>36215</v>
      </c>
      <c r="B143" s="1" t="n">
        <v>4.53900003433228</v>
      </c>
      <c r="C143" s="21" t="n">
        <v>1253.41003417969</v>
      </c>
      <c r="D143" s="1" t="n">
        <v>34.125</v>
      </c>
      <c r="K143" s="3" t="n">
        <v>36215</v>
      </c>
      <c r="L143" s="1" t="n">
        <f aca="false">B142/100/250</f>
        <v>0.000181319999694824</v>
      </c>
      <c r="M143" s="1" t="n">
        <f aca="false">(C143-C142)/C142</f>
        <v>-0.0139791522682992</v>
      </c>
      <c r="N143" s="1" t="n">
        <f aca="false">(D143-D142)/D142</f>
        <v>0.044968020160954</v>
      </c>
      <c r="O143" s="1" t="n">
        <f aca="false">M143-L143</f>
        <v>-0.0141604722679941</v>
      </c>
      <c r="P143" s="1" t="n">
        <f aca="false">N143-L143</f>
        <v>0.0447867001612592</v>
      </c>
      <c r="AH143" s="13" t="n">
        <v>36182</v>
      </c>
      <c r="AI143" s="19" t="n">
        <v>-0.00441288406084572</v>
      </c>
      <c r="AJ143" s="19" t="n">
        <v>0.00898696193869958</v>
      </c>
      <c r="BP143" s="13" t="n">
        <v>36182</v>
      </c>
      <c r="BQ143" s="19" t="n">
        <v>-0.00486822612388661</v>
      </c>
      <c r="BR143" s="19" t="n">
        <v>0.00944230400174046</v>
      </c>
      <c r="CX143" s="13" t="n">
        <v>36698</v>
      </c>
      <c r="CY143" s="19" t="n">
        <v>0.000731946079780629</v>
      </c>
      <c r="CZ143" s="19" t="n">
        <v>0.0196790193929549</v>
      </c>
    </row>
    <row r="144" customFormat="false" ht="12.75" hidden="false" customHeight="false" outlineLevel="0" collapsed="false">
      <c r="A144" s="3" t="n">
        <v>36216</v>
      </c>
      <c r="B144" s="1" t="n">
        <v>4.52899980545044</v>
      </c>
      <c r="C144" s="21" t="n">
        <v>1245.02001953125</v>
      </c>
      <c r="D144" s="1" t="n">
        <v>33</v>
      </c>
      <c r="K144" s="3" t="n">
        <v>36216</v>
      </c>
      <c r="L144" s="1" t="n">
        <f aca="false">B143/100/250</f>
        <v>0.000181560001373291</v>
      </c>
      <c r="M144" s="1" t="n">
        <f aca="false">(C144-C143)/C143</f>
        <v>-0.00669375098303602</v>
      </c>
      <c r="N144" s="1" t="n">
        <f aca="false">(D144-D143)/D143</f>
        <v>-0.032967032967033</v>
      </c>
      <c r="O144" s="1" t="n">
        <f aca="false">M144-L144</f>
        <v>-0.00687531098440932</v>
      </c>
      <c r="P144" s="1" t="n">
        <f aca="false">N144-L144</f>
        <v>-0.0331485929684063</v>
      </c>
      <c r="AH144" s="13" t="n">
        <v>36185</v>
      </c>
      <c r="AI144" s="19" t="n">
        <v>0.00375093622575362</v>
      </c>
      <c r="AJ144" s="19" t="n">
        <v>-0.018066228293198</v>
      </c>
      <c r="BP144" s="13" t="n">
        <v>36185</v>
      </c>
      <c r="BQ144" s="19" t="n">
        <v>0.00413797540825191</v>
      </c>
      <c r="BR144" s="19" t="n">
        <v>-0.0184532674756963</v>
      </c>
      <c r="CX144" s="13" t="n">
        <v>36699</v>
      </c>
      <c r="CY144" s="19" t="n">
        <v>-0.00791775276028116</v>
      </c>
      <c r="CZ144" s="19" t="n">
        <v>-0.00241736703218787</v>
      </c>
    </row>
    <row r="145" customFormat="false" ht="12.75" hidden="false" customHeight="false" outlineLevel="0" collapsed="false">
      <c r="A145" s="3" t="n">
        <v>36217</v>
      </c>
      <c r="B145" s="1" t="n">
        <v>4.56500005722046</v>
      </c>
      <c r="C145" s="21" t="n">
        <v>1238.32995605469</v>
      </c>
      <c r="D145" s="1" t="n">
        <v>32.5</v>
      </c>
      <c r="K145" s="3" t="n">
        <v>36217</v>
      </c>
      <c r="L145" s="1" t="n">
        <f aca="false">B144/100/250</f>
        <v>0.000181159992218018</v>
      </c>
      <c r="M145" s="1" t="n">
        <f aca="false">(C145-C144)/C144</f>
        <v>-0.00537345855617752</v>
      </c>
      <c r="N145" s="1" t="n">
        <f aca="false">(D145-D144)/D144</f>
        <v>-0.0151515151515152</v>
      </c>
      <c r="O145" s="1" t="n">
        <f aca="false">M145-L145</f>
        <v>-0.00555461854839554</v>
      </c>
      <c r="P145" s="1" t="n">
        <f aca="false">N145-L145</f>
        <v>-0.0153326751437332</v>
      </c>
      <c r="AH145" s="13" t="n">
        <v>36186</v>
      </c>
      <c r="AI145" s="19" t="n">
        <v>0.0078624613463092</v>
      </c>
      <c r="AJ145" s="19" t="n">
        <v>-0.0233314684585096</v>
      </c>
      <c r="BP145" s="13" t="n">
        <v>36186</v>
      </c>
      <c r="BQ145" s="19" t="n">
        <v>0.00867374696375221</v>
      </c>
      <c r="BR145" s="19" t="n">
        <v>-0.0241427540759526</v>
      </c>
      <c r="CX145" s="13" t="n">
        <v>36700</v>
      </c>
      <c r="CY145" s="19" t="n">
        <v>-0.00325711180652423</v>
      </c>
      <c r="CZ145" s="19" t="n">
        <v>-0.000373743511098832</v>
      </c>
    </row>
    <row r="146" customFormat="false" ht="12.75" hidden="false" customHeight="false" outlineLevel="0" collapsed="false">
      <c r="A146" s="3" t="n">
        <v>36220</v>
      </c>
      <c r="B146" s="1" t="n">
        <v>4.57999992370606</v>
      </c>
      <c r="C146" s="21" t="n">
        <v>1236.16003417969</v>
      </c>
      <c r="D146" s="1" t="n">
        <v>31.75</v>
      </c>
      <c r="K146" s="3" t="n">
        <v>36220</v>
      </c>
      <c r="L146" s="1" t="n">
        <f aca="false">B145/100/250</f>
        <v>0.000182600002288818</v>
      </c>
      <c r="M146" s="1" t="n">
        <f aca="false">(C146-C145)/C145</f>
        <v>-0.00175229700645647</v>
      </c>
      <c r="N146" s="1" t="n">
        <f aca="false">(D146-D145)/D145</f>
        <v>-0.0230769230769231</v>
      </c>
      <c r="O146" s="1" t="n">
        <f aca="false">M146-L146</f>
        <v>-0.00193489700874529</v>
      </c>
      <c r="P146" s="1" t="n">
        <f aca="false">N146-L146</f>
        <v>-0.0232595230792119</v>
      </c>
      <c r="AH146" s="13" t="n">
        <v>36187</v>
      </c>
      <c r="AI146" s="19" t="n">
        <v>-0.00399316755706144</v>
      </c>
      <c r="AJ146" s="19" t="n">
        <v>0.000914448177043817</v>
      </c>
      <c r="BP146" s="13" t="n">
        <v>36187</v>
      </c>
      <c r="BQ146" s="19" t="n">
        <v>-0.00440520130379709</v>
      </c>
      <c r="BR146" s="19" t="n">
        <v>0.00132648192377947</v>
      </c>
      <c r="CX146" s="13" t="n">
        <v>36703</v>
      </c>
      <c r="CY146" s="19" t="n">
        <v>0.00399966193841738</v>
      </c>
      <c r="CZ146" s="19" t="n">
        <v>-0.0529038069495537</v>
      </c>
    </row>
    <row r="147" customFormat="false" ht="12.75" hidden="false" customHeight="false" outlineLevel="0" collapsed="false">
      <c r="A147" s="3" t="n">
        <v>36221</v>
      </c>
      <c r="B147" s="1" t="n">
        <v>4.54300022125244</v>
      </c>
      <c r="C147" s="21" t="n">
        <v>1225.5</v>
      </c>
      <c r="D147" s="1" t="n">
        <v>31.3125</v>
      </c>
      <c r="K147" s="3" t="n">
        <v>36221</v>
      </c>
      <c r="L147" s="1" t="n">
        <f aca="false">B146/100/250</f>
        <v>0.000183199996948242</v>
      </c>
      <c r="M147" s="1" t="n">
        <f aca="false">(C147-C146)/C146</f>
        <v>-0.00862350657272419</v>
      </c>
      <c r="N147" s="1" t="n">
        <f aca="false">(D147-D146)/D146</f>
        <v>-0.0137795275590551</v>
      </c>
      <c r="O147" s="1" t="n">
        <f aca="false">M147-L147</f>
        <v>-0.00880670656967244</v>
      </c>
      <c r="P147" s="1" t="n">
        <f aca="false">N147-L147</f>
        <v>-0.0139627275560034</v>
      </c>
      <c r="AH147" s="13" t="n">
        <v>36188</v>
      </c>
      <c r="AI147" s="19" t="n">
        <v>0.00946094061568021</v>
      </c>
      <c r="AJ147" s="19" t="n">
        <v>0.00594373452563072</v>
      </c>
      <c r="BP147" s="13" t="n">
        <v>36188</v>
      </c>
      <c r="BQ147" s="19" t="n">
        <v>0.0104371648170986</v>
      </c>
      <c r="BR147" s="19" t="n">
        <v>0.00496751032421232</v>
      </c>
      <c r="CX147" s="13" t="n">
        <v>36704</v>
      </c>
      <c r="CY147" s="19" t="n">
        <v>-0.00148315199996581</v>
      </c>
      <c r="CZ147" s="19" t="n">
        <v>-0.0113097729498103</v>
      </c>
    </row>
    <row r="148" customFormat="false" ht="12.75" hidden="false" customHeight="false" outlineLevel="0" collapsed="false">
      <c r="A148" s="3" t="n">
        <v>36222</v>
      </c>
      <c r="B148" s="1" t="n">
        <v>4.48999977111816</v>
      </c>
      <c r="C148" s="21" t="n">
        <v>1227.69995117188</v>
      </c>
      <c r="D148" s="1" t="n">
        <v>31.6875</v>
      </c>
      <c r="K148" s="3" t="n">
        <v>36222</v>
      </c>
      <c r="L148" s="1" t="n">
        <f aca="false">B147/100/250</f>
        <v>0.000181720008850098</v>
      </c>
      <c r="M148" s="1" t="n">
        <f aca="false">(C148-C147)/C147</f>
        <v>0.00179514579508364</v>
      </c>
      <c r="N148" s="1" t="n">
        <f aca="false">(D148-D147)/D147</f>
        <v>0.0119760479041916</v>
      </c>
      <c r="O148" s="1" t="n">
        <f aca="false">M148-L148</f>
        <v>0.00161342578623354</v>
      </c>
      <c r="P148" s="1" t="n">
        <f aca="false">N148-L148</f>
        <v>0.0117943278953415</v>
      </c>
      <c r="AH148" s="13" t="n">
        <v>36189</v>
      </c>
      <c r="AI148" s="19" t="n">
        <v>0.00594566521565081</v>
      </c>
      <c r="AJ148" s="19" t="n">
        <v>0.00633572010730451</v>
      </c>
      <c r="BP148" s="13" t="n">
        <v>36189</v>
      </c>
      <c r="BQ148" s="19" t="n">
        <v>0.00655916682324256</v>
      </c>
      <c r="BR148" s="19" t="n">
        <v>0.00572221849971276</v>
      </c>
      <c r="CX148" s="13" t="n">
        <v>36705</v>
      </c>
      <c r="CY148" s="19" t="n">
        <v>0.00116629492821541</v>
      </c>
      <c r="CZ148" s="19" t="n">
        <v>-0.000540582202315976</v>
      </c>
    </row>
    <row r="149" customFormat="false" ht="12.75" hidden="false" customHeight="false" outlineLevel="0" collapsed="false">
      <c r="A149" s="3" t="n">
        <v>36223</v>
      </c>
      <c r="B149" s="1" t="n">
        <v>4.4850001335144</v>
      </c>
      <c r="C149" s="21" t="n">
        <v>1246.64001464844</v>
      </c>
      <c r="D149" s="1" t="n">
        <v>32.5</v>
      </c>
      <c r="K149" s="3" t="n">
        <v>36223</v>
      </c>
      <c r="L149" s="1" t="n">
        <f aca="false">B148/100/250</f>
        <v>0.000179599990844727</v>
      </c>
      <c r="M149" s="1" t="n">
        <f aca="false">(C149-C148)/C148</f>
        <v>0.0154272739511667</v>
      </c>
      <c r="N149" s="1" t="n">
        <f aca="false">(D149-D148)/D148</f>
        <v>0.0256410256410256</v>
      </c>
      <c r="O149" s="1" t="n">
        <f aca="false">M149-L149</f>
        <v>0.015247673960322</v>
      </c>
      <c r="P149" s="1" t="n">
        <f aca="false">N149-L149</f>
        <v>0.0254614256501809</v>
      </c>
      <c r="AH149" s="13" t="n">
        <v>36192</v>
      </c>
      <c r="AI149" s="19" t="n">
        <v>-0.00285958476831295</v>
      </c>
      <c r="AJ149" s="19" t="n">
        <v>0.00173833507637865</v>
      </c>
      <c r="BP149" s="13" t="n">
        <v>36192</v>
      </c>
      <c r="BQ149" s="19" t="n">
        <v>-0.00315465012917229</v>
      </c>
      <c r="BR149" s="19" t="n">
        <v>0.002033400437238</v>
      </c>
      <c r="CX149" s="13" t="n">
        <v>36706</v>
      </c>
      <c r="CY149" s="19" t="n">
        <v>-0.00376438396351052</v>
      </c>
      <c r="CZ149" s="19" t="n">
        <v>-0.000946230114636561</v>
      </c>
    </row>
    <row r="150" customFormat="false" ht="12.75" hidden="false" customHeight="false" outlineLevel="0" collapsed="false">
      <c r="A150" s="3" t="n">
        <v>36224</v>
      </c>
      <c r="B150" s="1" t="n">
        <v>4.48999977111816</v>
      </c>
      <c r="C150" s="21" t="n">
        <v>1275.46997070313</v>
      </c>
      <c r="D150" s="1" t="n">
        <v>32.9375</v>
      </c>
      <c r="K150" s="3" t="n">
        <v>36224</v>
      </c>
      <c r="L150" s="1" t="n">
        <f aca="false">B149/100/250</f>
        <v>0.000179400005340576</v>
      </c>
      <c r="M150" s="1" t="n">
        <f aca="false">(C150-C149)/C149</f>
        <v>0.0231261276037395</v>
      </c>
      <c r="N150" s="1" t="n">
        <f aca="false">(D150-D149)/D149</f>
        <v>0.0134615384615385</v>
      </c>
      <c r="O150" s="1" t="n">
        <f aca="false">M150-L150</f>
        <v>0.022946727598399</v>
      </c>
      <c r="P150" s="1" t="n">
        <f aca="false">N150-L150</f>
        <v>0.0132821384561979</v>
      </c>
      <c r="AH150" s="13" t="n">
        <v>36193</v>
      </c>
      <c r="AI150" s="19" t="n">
        <v>-0.00473888446847656</v>
      </c>
      <c r="AJ150" s="19" t="n">
        <v>-0.0124995269089828</v>
      </c>
      <c r="BP150" s="13" t="n">
        <v>36193</v>
      </c>
      <c r="BQ150" s="19" t="n">
        <v>-0.00522786478172209</v>
      </c>
      <c r="BR150" s="19" t="n">
        <v>-0.0120105465957373</v>
      </c>
      <c r="CX150" s="13" t="n">
        <v>36707</v>
      </c>
      <c r="CY150" s="19" t="n">
        <v>0.00353613004828981</v>
      </c>
      <c r="CZ150" s="19" t="n">
        <v>-0.0621573706340625</v>
      </c>
    </row>
    <row r="151" customFormat="false" ht="12.75" hidden="false" customHeight="false" outlineLevel="0" collapsed="false">
      <c r="A151" s="3" t="n">
        <v>36227</v>
      </c>
      <c r="B151" s="1" t="n">
        <v>4.49900007247925</v>
      </c>
      <c r="C151" s="21" t="n">
        <v>1282.72998046875</v>
      </c>
      <c r="D151" s="1" t="n">
        <v>33.3440017700195</v>
      </c>
      <c r="K151" s="3" t="n">
        <v>36227</v>
      </c>
      <c r="L151" s="1" t="n">
        <f aca="false">B150/100/250</f>
        <v>0.000179599990844727</v>
      </c>
      <c r="M151" s="1" t="n">
        <f aca="false">(C151-C150)/C150</f>
        <v>0.00569202719968608</v>
      </c>
      <c r="N151" s="1" t="n">
        <f aca="false">(D151-D150)/D150</f>
        <v>0.012341609715963</v>
      </c>
      <c r="O151" s="1" t="n">
        <f aca="false">M151-L151</f>
        <v>0.00551242720884136</v>
      </c>
      <c r="P151" s="1" t="n">
        <f aca="false">N151-L151</f>
        <v>0.0121620097251183</v>
      </c>
      <c r="AH151" s="13" t="n">
        <v>36194</v>
      </c>
      <c r="AI151" s="19" t="n">
        <v>0.00418293339343635</v>
      </c>
      <c r="AJ151" s="19" t="n">
        <v>-0.0159312152550018</v>
      </c>
      <c r="BP151" s="13" t="n">
        <v>36194</v>
      </c>
      <c r="BQ151" s="19" t="n">
        <v>0.00461454806870722</v>
      </c>
      <c r="BR151" s="19" t="n">
        <v>-0.0163628299302727</v>
      </c>
      <c r="CX151" s="13" t="n">
        <v>36710</v>
      </c>
      <c r="CY151" s="19" t="n">
        <v>0.00424594391258417</v>
      </c>
      <c r="CZ151" s="19" t="n">
        <v>0.0497896619836189</v>
      </c>
    </row>
    <row r="152" customFormat="false" ht="12.75" hidden="false" customHeight="false" outlineLevel="0" collapsed="false">
      <c r="A152" s="3" t="n">
        <v>36228</v>
      </c>
      <c r="B152" s="1" t="n">
        <v>4.4689998626709</v>
      </c>
      <c r="C152" s="21" t="n">
        <v>1279.83996582031</v>
      </c>
      <c r="D152" s="1" t="n">
        <v>33.875</v>
      </c>
      <c r="K152" s="3" t="n">
        <v>36228</v>
      </c>
      <c r="L152" s="1" t="n">
        <f aca="false">B151/100/250</f>
        <v>0.00017996000289917</v>
      </c>
      <c r="M152" s="1" t="n">
        <f aca="false">(C152-C151)/C151</f>
        <v>-0.00225301871199845</v>
      </c>
      <c r="N152" s="1" t="n">
        <f aca="false">(D152-D151)/D151</f>
        <v>0.0159248501017626</v>
      </c>
      <c r="O152" s="1" t="n">
        <f aca="false">M152-L152</f>
        <v>-0.00243297871489762</v>
      </c>
      <c r="P152" s="1" t="n">
        <f aca="false">N152-L152</f>
        <v>0.0157448900988635</v>
      </c>
      <c r="AH152" s="13" t="n">
        <v>36195</v>
      </c>
      <c r="AI152" s="19" t="n">
        <v>-0.0100203275377099</v>
      </c>
      <c r="AJ152" s="19" t="n">
        <v>-0.0262517934316438</v>
      </c>
      <c r="BP152" s="13" t="n">
        <v>36195</v>
      </c>
      <c r="BQ152" s="19" t="n">
        <v>-0.0110542719039011</v>
      </c>
      <c r="BR152" s="19" t="n">
        <v>-0.0252178490654526</v>
      </c>
      <c r="CX152" s="13" t="n">
        <v>36712</v>
      </c>
      <c r="CY152" s="19" t="n">
        <v>-0.00683577586283242</v>
      </c>
      <c r="CZ152" s="19" t="n">
        <v>-0.0163525253066191</v>
      </c>
    </row>
    <row r="153" customFormat="false" ht="12.75" hidden="false" customHeight="false" outlineLevel="0" collapsed="false">
      <c r="A153" s="3" t="n">
        <v>36229</v>
      </c>
      <c r="B153" s="1" t="n">
        <v>4.4689998626709</v>
      </c>
      <c r="C153" s="21" t="n">
        <v>1286.83996582031</v>
      </c>
      <c r="D153" s="1" t="n">
        <v>35</v>
      </c>
      <c r="K153" s="3" t="n">
        <v>36229</v>
      </c>
      <c r="L153" s="1" t="n">
        <f aca="false">B152/100/250</f>
        <v>0.000178759994506836</v>
      </c>
      <c r="M153" s="1" t="n">
        <f aca="false">(C153-C152)/C152</f>
        <v>0.0054694338252778</v>
      </c>
      <c r="N153" s="1" t="n">
        <f aca="false">(D153-D152)/D152</f>
        <v>0.033210332103321</v>
      </c>
      <c r="O153" s="1" t="n">
        <f aca="false">M153-L153</f>
        <v>0.00529067383077096</v>
      </c>
      <c r="P153" s="1" t="n">
        <f aca="false">N153-L153</f>
        <v>0.0330315721088142</v>
      </c>
      <c r="AH153" s="13" t="n">
        <v>36196</v>
      </c>
      <c r="AI153" s="19" t="n">
        <v>-0.00399251034728179</v>
      </c>
      <c r="AJ153" s="19" t="n">
        <v>0.0230568123023929</v>
      </c>
      <c r="BP153" s="13" t="n">
        <v>36196</v>
      </c>
      <c r="BQ153" s="19" t="n">
        <v>-0.00440447628003167</v>
      </c>
      <c r="BR153" s="19" t="n">
        <v>0.0234687782351428</v>
      </c>
      <c r="CX153" s="13" t="n">
        <v>36713</v>
      </c>
      <c r="CY153" s="19" t="n">
        <v>0.00299878444609697</v>
      </c>
      <c r="CZ153" s="19" t="n">
        <v>0.00617591327793765</v>
      </c>
    </row>
    <row r="154" customFormat="false" ht="12.75" hidden="false" customHeight="false" outlineLevel="0" collapsed="false">
      <c r="A154" s="3" t="n">
        <v>36230</v>
      </c>
      <c r="B154" s="1" t="n">
        <v>4.49399995803833</v>
      </c>
      <c r="C154" s="21" t="n">
        <v>1297.68005371094</v>
      </c>
      <c r="D154" s="1" t="n">
        <v>35.2815017700195</v>
      </c>
      <c r="K154" s="3" t="n">
        <v>36230</v>
      </c>
      <c r="L154" s="1" t="n">
        <f aca="false">B153/100/250</f>
        <v>0.000178759994506836</v>
      </c>
      <c r="M154" s="1" t="n">
        <f aca="false">(C154-C153)/C153</f>
        <v>0.00842380418587237</v>
      </c>
      <c r="N154" s="1" t="n">
        <f aca="false">(D154-D153)/D153</f>
        <v>0.00804290771484375</v>
      </c>
      <c r="O154" s="1" t="n">
        <f aca="false">M154-L154</f>
        <v>0.00824504419136553</v>
      </c>
      <c r="P154" s="1" t="n">
        <f aca="false">N154-L154</f>
        <v>0.00786414772033691</v>
      </c>
      <c r="AH154" s="13" t="n">
        <v>36199</v>
      </c>
      <c r="AI154" s="19" t="n">
        <v>0.00179414379702133</v>
      </c>
      <c r="AJ154" s="19" t="n">
        <v>0.0258354185108497</v>
      </c>
      <c r="BP154" s="13" t="n">
        <v>36199</v>
      </c>
      <c r="BQ154" s="19" t="n">
        <v>0.00197927196414819</v>
      </c>
      <c r="BR154" s="19" t="n">
        <v>0.0256502903437228</v>
      </c>
      <c r="CX154" s="13" t="n">
        <v>36714</v>
      </c>
      <c r="CY154" s="19" t="n">
        <v>0.00645012912858602</v>
      </c>
      <c r="CZ154" s="19" t="n">
        <v>0.00170340891062233</v>
      </c>
    </row>
    <row r="155" customFormat="false" ht="12.75" hidden="false" customHeight="false" outlineLevel="0" collapsed="false">
      <c r="A155" s="3" t="n">
        <v>36231</v>
      </c>
      <c r="B155" s="1" t="n">
        <v>4.49399995803833</v>
      </c>
      <c r="C155" s="21" t="n">
        <v>1294.58996582031</v>
      </c>
      <c r="D155" s="1" t="n">
        <v>34.4375</v>
      </c>
      <c r="K155" s="3" t="n">
        <v>36231</v>
      </c>
      <c r="L155" s="1" t="n">
        <f aca="false">B154/100/250</f>
        <v>0.000179759998321533</v>
      </c>
      <c r="M155" s="1" t="n">
        <f aca="false">(C155-C154)/C154</f>
        <v>-0.00238124018458045</v>
      </c>
      <c r="N155" s="1" t="n">
        <f aca="false">(D155-D154)/D154</f>
        <v>-0.0239219343757278</v>
      </c>
      <c r="O155" s="1" t="n">
        <f aca="false">M155-L155</f>
        <v>-0.00256100018290198</v>
      </c>
      <c r="P155" s="1" t="n">
        <f aca="false">N155-L155</f>
        <v>-0.0241016943740493</v>
      </c>
      <c r="AH155" s="13" t="n">
        <v>36200</v>
      </c>
      <c r="AI155" s="19" t="n">
        <v>-0.0119905432718674</v>
      </c>
      <c r="AJ155" s="19" t="n">
        <v>-0.000753089560646594</v>
      </c>
      <c r="BP155" s="13" t="n">
        <v>36200</v>
      </c>
      <c r="BQ155" s="19" t="n">
        <v>-0.0132277837330062</v>
      </c>
      <c r="BR155" s="19" t="n">
        <v>0.000484150900492268</v>
      </c>
      <c r="CX155" s="13" t="n">
        <v>36717</v>
      </c>
      <c r="CY155" s="19" t="n">
        <v>-0.00105263247310052</v>
      </c>
      <c r="CZ155" s="19" t="n">
        <v>0.0193025208226583</v>
      </c>
    </row>
    <row r="156" customFormat="false" ht="12.75" hidden="false" customHeight="false" outlineLevel="0" collapsed="false">
      <c r="A156" s="3" t="n">
        <v>36234</v>
      </c>
      <c r="B156" s="1" t="n">
        <v>4.47700023651123</v>
      </c>
      <c r="C156" s="21" t="n">
        <v>1307.26000976563</v>
      </c>
      <c r="D156" s="1" t="n">
        <v>34</v>
      </c>
      <c r="K156" s="3" t="n">
        <v>36234</v>
      </c>
      <c r="L156" s="1" t="n">
        <f aca="false">B155/100/250</f>
        <v>0.000179759998321533</v>
      </c>
      <c r="M156" s="1" t="n">
        <f aca="false">(C156-C155)/C155</f>
        <v>0.00978691653714786</v>
      </c>
      <c r="N156" s="1" t="n">
        <f aca="false">(D156-D155)/D155</f>
        <v>-0.0127041742286751</v>
      </c>
      <c r="O156" s="1" t="n">
        <f aca="false">M156-L156</f>
        <v>0.00960715653882633</v>
      </c>
      <c r="P156" s="1" t="n">
        <f aca="false">N156-L156</f>
        <v>-0.0128839342269967</v>
      </c>
      <c r="AH156" s="13" t="n">
        <v>36201</v>
      </c>
      <c r="AI156" s="19" t="n">
        <v>0.0031686534645217</v>
      </c>
      <c r="AJ156" s="19" t="n">
        <v>-0.0160571465237957</v>
      </c>
      <c r="BP156" s="13" t="n">
        <v>36201</v>
      </c>
      <c r="BQ156" s="19" t="n">
        <v>0.0034956099822328</v>
      </c>
      <c r="BR156" s="19" t="n">
        <v>-0.0163841030415068</v>
      </c>
      <c r="CX156" s="13" t="n">
        <v>36718</v>
      </c>
      <c r="CY156" s="19" t="n">
        <v>0.00142872275917574</v>
      </c>
      <c r="CZ156" s="19" t="n">
        <v>0.0255583477386244</v>
      </c>
    </row>
    <row r="157" customFormat="false" ht="12.75" hidden="false" customHeight="false" outlineLevel="0" collapsed="false">
      <c r="A157" s="3" t="n">
        <v>36235</v>
      </c>
      <c r="B157" s="1" t="n">
        <v>4.4229998588562</v>
      </c>
      <c r="C157" s="21" t="n">
        <v>1306.35998535156</v>
      </c>
      <c r="D157" s="1" t="n">
        <v>33.4690017700195</v>
      </c>
      <c r="K157" s="3" t="n">
        <v>36235</v>
      </c>
      <c r="L157" s="1" t="n">
        <f aca="false">B156/100/250</f>
        <v>0.000179080009460449</v>
      </c>
      <c r="M157" s="1" t="n">
        <f aca="false">(C157-C156)/C156</f>
        <v>-0.000688481562458155</v>
      </c>
      <c r="N157" s="1" t="n">
        <f aca="false">(D157-D156)/D156</f>
        <v>-0.0156175949994256</v>
      </c>
      <c r="O157" s="1" t="n">
        <f aca="false">M157-L157</f>
        <v>-0.000867561571918604</v>
      </c>
      <c r="P157" s="1" t="n">
        <f aca="false">N157-L157</f>
        <v>-0.015796675008886</v>
      </c>
      <c r="AH157" s="13" t="n">
        <v>36202</v>
      </c>
      <c r="AI157" s="19" t="n">
        <v>0.0132511686361096</v>
      </c>
      <c r="AJ157" s="19" t="n">
        <v>-0.0193726031798712</v>
      </c>
      <c r="BP157" s="13" t="n">
        <v>36202</v>
      </c>
      <c r="BQ157" s="19" t="n">
        <v>0.0146184863315834</v>
      </c>
      <c r="BR157" s="19" t="n">
        <v>-0.020739920875345</v>
      </c>
      <c r="CX157" s="13" t="n">
        <v>36719</v>
      </c>
      <c r="CY157" s="19" t="n">
        <v>0.00338797054136365</v>
      </c>
      <c r="CZ157" s="19" t="n">
        <v>0.0043250795020592</v>
      </c>
    </row>
    <row r="158" customFormat="false" ht="12.75" hidden="false" customHeight="false" outlineLevel="0" collapsed="false">
      <c r="A158" s="3" t="n">
        <v>36236</v>
      </c>
      <c r="B158" s="1" t="n">
        <v>4.40000009536743</v>
      </c>
      <c r="C158" s="21" t="n">
        <v>1297.81994628906</v>
      </c>
      <c r="D158" s="1" t="n">
        <v>33.8125</v>
      </c>
      <c r="K158" s="3" t="n">
        <v>36236</v>
      </c>
      <c r="L158" s="1" t="n">
        <f aca="false">B157/100/250</f>
        <v>0.000176919994354248</v>
      </c>
      <c r="M158" s="1" t="n">
        <f aca="false">(C158-C157)/C157</f>
        <v>-0.00653727851301396</v>
      </c>
      <c r="N158" s="1" t="n">
        <f aca="false">(D158-D157)/D157</f>
        <v>0.0102631752312423</v>
      </c>
      <c r="O158" s="1" t="n">
        <f aca="false">M158-L158</f>
        <v>-0.00671419850736821</v>
      </c>
      <c r="P158" s="1" t="n">
        <f aca="false">N158-L158</f>
        <v>0.010086255236888</v>
      </c>
      <c r="AH158" s="13" t="n">
        <v>36203</v>
      </c>
      <c r="AI158" s="19" t="n">
        <v>-0.0103044565468518</v>
      </c>
      <c r="AJ158" s="19" t="n">
        <v>0.0101290565376965</v>
      </c>
      <c r="BP158" s="13" t="n">
        <v>36203</v>
      </c>
      <c r="BQ158" s="19" t="n">
        <v>-0.0113677186760769</v>
      </c>
      <c r="BR158" s="19" t="n">
        <v>0.0111923186669217</v>
      </c>
      <c r="CX158" s="13" t="n">
        <v>36720</v>
      </c>
      <c r="CY158" s="19" t="n">
        <v>0.000736777069009221</v>
      </c>
      <c r="CZ158" s="19" t="n">
        <v>0.00165309549357308</v>
      </c>
    </row>
    <row r="159" customFormat="false" ht="12.75" hidden="false" customHeight="false" outlineLevel="0" collapsed="false">
      <c r="A159" s="3" t="n">
        <v>36237</v>
      </c>
      <c r="B159" s="1" t="n">
        <v>4.375</v>
      </c>
      <c r="C159" s="21" t="n">
        <v>1316.55004882813</v>
      </c>
      <c r="D159" s="1" t="n">
        <v>34.8125</v>
      </c>
      <c r="K159" s="3" t="n">
        <v>36237</v>
      </c>
      <c r="L159" s="1" t="n">
        <f aca="false">B158/100/250</f>
        <v>0.000176000003814697</v>
      </c>
      <c r="M159" s="1" t="n">
        <f aca="false">(C159-C158)/C158</f>
        <v>0.0144319730888854</v>
      </c>
      <c r="N159" s="1" t="n">
        <f aca="false">(D159-D158)/D158</f>
        <v>0.0295748613678373</v>
      </c>
      <c r="O159" s="1" t="n">
        <f aca="false">M159-L159</f>
        <v>0.0142559730850707</v>
      </c>
      <c r="P159" s="1" t="n">
        <f aca="false">N159-L159</f>
        <v>0.0293988613640226</v>
      </c>
      <c r="AH159" s="13" t="n">
        <v>36207</v>
      </c>
      <c r="AI159" s="19" t="n">
        <v>0.00501618188417411</v>
      </c>
      <c r="AJ159" s="19" t="n">
        <v>0.00177801366590389</v>
      </c>
      <c r="BP159" s="13" t="n">
        <v>36207</v>
      </c>
      <c r="BQ159" s="19" t="n">
        <v>0.00553377504461858</v>
      </c>
      <c r="BR159" s="19" t="n">
        <v>0.00126042050545943</v>
      </c>
      <c r="CX159" s="13" t="n">
        <v>36721</v>
      </c>
      <c r="CY159" s="19" t="n">
        <v>0.00395192796312586</v>
      </c>
      <c r="CZ159" s="19" t="n">
        <v>0.00105330728498632</v>
      </c>
    </row>
    <row r="160" customFormat="false" ht="12.75" hidden="false" customHeight="false" outlineLevel="0" collapsed="false">
      <c r="A160" s="3" t="n">
        <v>36238</v>
      </c>
      <c r="B160" s="1" t="n">
        <v>4.38700008392334</v>
      </c>
      <c r="C160" s="21" t="n">
        <v>1299.2900390625</v>
      </c>
      <c r="D160" s="1" t="n">
        <v>34.625</v>
      </c>
      <c r="K160" s="3" t="n">
        <v>36238</v>
      </c>
      <c r="L160" s="1" t="n">
        <f aca="false">B159/100/250</f>
        <v>0.000175</v>
      </c>
      <c r="M160" s="1" t="n">
        <f aca="false">(C160-C159)/C159</f>
        <v>-0.0131100293384124</v>
      </c>
      <c r="N160" s="1" t="n">
        <f aca="false">(D160-D159)/D159</f>
        <v>-0.00538599640933573</v>
      </c>
      <c r="O160" s="1" t="n">
        <f aca="false">M160-L160</f>
        <v>-0.0132850293384124</v>
      </c>
      <c r="P160" s="1" t="n">
        <f aca="false">N160-L160</f>
        <v>-0.00556099640933573</v>
      </c>
      <c r="AH160" s="13" t="n">
        <v>36208</v>
      </c>
      <c r="AI160" s="19" t="n">
        <v>-0.00778747084321779</v>
      </c>
      <c r="AJ160" s="19" t="n">
        <v>-0.0111928539006385</v>
      </c>
      <c r="BP160" s="13" t="n">
        <v>36208</v>
      </c>
      <c r="BQ160" s="19" t="n">
        <v>-0.00859101858902961</v>
      </c>
      <c r="BR160" s="19" t="n">
        <v>-0.0103893061548267</v>
      </c>
      <c r="CX160" s="13" t="n">
        <v>36724</v>
      </c>
      <c r="CY160" s="19" t="n">
        <v>4.49465893515187E-005</v>
      </c>
      <c r="CZ160" s="19" t="n">
        <v>0.0071066777543547</v>
      </c>
    </row>
    <row r="161" customFormat="false" ht="12.75" hidden="false" customHeight="false" outlineLevel="0" collapsed="false">
      <c r="A161" s="3" t="n">
        <v>36241</v>
      </c>
      <c r="B161" s="1" t="n">
        <v>4.38199996948242</v>
      </c>
      <c r="C161" s="21" t="n">
        <v>1297.01000976563</v>
      </c>
      <c r="D161" s="1" t="n">
        <v>33.8440017700195</v>
      </c>
      <c r="K161" s="3" t="n">
        <v>36241</v>
      </c>
      <c r="L161" s="1" t="n">
        <f aca="false">B160/100/250</f>
        <v>0.000175480003356934</v>
      </c>
      <c r="M161" s="1" t="n">
        <f aca="false">(C161-C160)/C160</f>
        <v>-0.00175482704271338</v>
      </c>
      <c r="N161" s="1" t="n">
        <f aca="false">(D161-D160)/D160</f>
        <v>-0.0225559055590027</v>
      </c>
      <c r="O161" s="1" t="n">
        <f aca="false">M161-L161</f>
        <v>-0.00193030704607031</v>
      </c>
      <c r="P161" s="1" t="n">
        <f aca="false">N161-L161</f>
        <v>-0.0227313855623596</v>
      </c>
      <c r="AH161" s="13" t="n">
        <v>36209</v>
      </c>
      <c r="AI161" s="19" t="n">
        <v>0.00570253092598995</v>
      </c>
      <c r="AJ161" s="19" t="n">
        <v>-0.0159696668618204</v>
      </c>
      <c r="BP161" s="13" t="n">
        <v>36209</v>
      </c>
      <c r="BQ161" s="19" t="n">
        <v>0.00629094479786881</v>
      </c>
      <c r="BR161" s="19" t="n">
        <v>-0.0165580807336992</v>
      </c>
      <c r="CX161" s="13" t="n">
        <v>36725</v>
      </c>
      <c r="CY161" s="19" t="n">
        <v>-0.00486228760338556</v>
      </c>
      <c r="CZ161" s="19" t="n">
        <v>0.00591866533168273</v>
      </c>
    </row>
    <row r="162" customFormat="false" ht="12.75" hidden="false" customHeight="false" outlineLevel="0" collapsed="false">
      <c r="A162" s="3" t="n">
        <v>36242</v>
      </c>
      <c r="B162" s="1" t="n">
        <v>4.37400007247925</v>
      </c>
      <c r="C162" s="21" t="n">
        <v>1262.14001464844</v>
      </c>
      <c r="D162" s="1" t="n">
        <v>32.9690017700195</v>
      </c>
      <c r="K162" s="3" t="n">
        <v>36242</v>
      </c>
      <c r="L162" s="1" t="n">
        <f aca="false">B161/100/250</f>
        <v>0.000175279998779297</v>
      </c>
      <c r="M162" s="1" t="n">
        <f aca="false">(C162-C161)/C161</f>
        <v>-0.0268849082540918</v>
      </c>
      <c r="N162" s="1" t="n">
        <f aca="false">(D162-D161)/D161</f>
        <v>-0.0258539166244552</v>
      </c>
      <c r="O162" s="1" t="n">
        <f aca="false">M162-L162</f>
        <v>-0.0270601882528711</v>
      </c>
      <c r="P162" s="1" t="n">
        <f aca="false">N162-L162</f>
        <v>-0.0260291966232345</v>
      </c>
      <c r="AH162" s="13" t="n">
        <v>36210</v>
      </c>
      <c r="AI162" s="19" t="n">
        <v>0.000732103535044282</v>
      </c>
      <c r="AJ162" s="19" t="n">
        <v>0.0184510200539385</v>
      </c>
      <c r="BP162" s="13" t="n">
        <v>36210</v>
      </c>
      <c r="BQ162" s="19" t="n">
        <v>0.000807645409566746</v>
      </c>
      <c r="BR162" s="19" t="n">
        <v>0.018375478179416</v>
      </c>
      <c r="CX162" s="13" t="n">
        <v>36726</v>
      </c>
      <c r="CY162" s="19" t="n">
        <v>-0.00348788935138151</v>
      </c>
      <c r="CZ162" s="19" t="n">
        <v>0.004110598308659</v>
      </c>
    </row>
    <row r="163" customFormat="false" ht="12.75" hidden="false" customHeight="false" outlineLevel="0" collapsed="false">
      <c r="A163" s="3" t="n">
        <v>36243</v>
      </c>
      <c r="B163" s="1" t="n">
        <v>4.36999988555908</v>
      </c>
      <c r="C163" s="21" t="n">
        <v>1268.58996582031</v>
      </c>
      <c r="D163" s="1" t="n">
        <v>32.9065017700195</v>
      </c>
      <c r="K163" s="3" t="n">
        <v>36243</v>
      </c>
      <c r="L163" s="1" t="n">
        <f aca="false">B162/100/250</f>
        <v>0.00017496000289917</v>
      </c>
      <c r="M163" s="1" t="n">
        <f aca="false">(C163-C162)/C162</f>
        <v>0.00511032935887989</v>
      </c>
      <c r="N163" s="1" t="n">
        <f aca="false">(D163-D162)/D162</f>
        <v>-0.00189572012025049</v>
      </c>
      <c r="O163" s="1" t="n">
        <f aca="false">M163-L163</f>
        <v>0.00493536935598072</v>
      </c>
      <c r="P163" s="1" t="n">
        <f aca="false">N163-L163</f>
        <v>-0.00207068012314966</v>
      </c>
      <c r="AH163" s="13" t="n">
        <v>36213</v>
      </c>
      <c r="AI163" s="19" t="n">
        <v>0.0141702863000957</v>
      </c>
      <c r="AJ163" s="19" t="n">
        <v>0.00965191369303783</v>
      </c>
      <c r="BP163" s="13" t="n">
        <v>36213</v>
      </c>
      <c r="BQ163" s="19" t="n">
        <v>0.0156324428645555</v>
      </c>
      <c r="BR163" s="19" t="n">
        <v>0.00818975712857803</v>
      </c>
      <c r="CX163" s="13" t="n">
        <v>36727</v>
      </c>
      <c r="CY163" s="19" t="n">
        <v>0.00381013580743148</v>
      </c>
      <c r="CZ163" s="19" t="n">
        <v>-0.0221379511074883</v>
      </c>
    </row>
    <row r="164" customFormat="false" ht="12.75" hidden="false" customHeight="false" outlineLevel="0" collapsed="false">
      <c r="A164" s="3" t="n">
        <v>36244</v>
      </c>
      <c r="B164" s="1" t="n">
        <v>4.3899998664856</v>
      </c>
      <c r="C164" s="21" t="n">
        <v>1289.98999023438</v>
      </c>
      <c r="D164" s="1" t="n">
        <v>32.875</v>
      </c>
      <c r="K164" s="3" t="n">
        <v>36244</v>
      </c>
      <c r="L164" s="1" t="n">
        <f aca="false">B163/100/250</f>
        <v>0.000174799995422363</v>
      </c>
      <c r="M164" s="1" t="n">
        <f aca="false">(C164-C163)/C163</f>
        <v>0.0168691421110402</v>
      </c>
      <c r="N164" s="1" t="n">
        <f aca="false">(D164-D163)/D163</f>
        <v>-0.000957311422517476</v>
      </c>
      <c r="O164" s="1" t="n">
        <f aca="false">M164-L164</f>
        <v>0.0166943421156179</v>
      </c>
      <c r="P164" s="1" t="n">
        <f aca="false">N164-L164</f>
        <v>-0.00113211141793984</v>
      </c>
      <c r="AH164" s="13" t="n">
        <v>36214</v>
      </c>
      <c r="AI164" s="19" t="n">
        <v>-0.000525499511685688</v>
      </c>
      <c r="AJ164" s="19" t="n">
        <v>0.0208615798339513</v>
      </c>
      <c r="BP164" s="13" t="n">
        <v>36214</v>
      </c>
      <c r="BQ164" s="19" t="n">
        <v>-0.000579723014610005</v>
      </c>
      <c r="BR164" s="19" t="n">
        <v>0.0209158033368756</v>
      </c>
      <c r="CX164" s="13" t="n">
        <v>36728</v>
      </c>
      <c r="CY164" s="19" t="n">
        <v>-0.00451772301109026</v>
      </c>
      <c r="CZ164" s="19" t="n">
        <v>0.0288387265107069</v>
      </c>
    </row>
    <row r="165" customFormat="false" ht="12.75" hidden="false" customHeight="false" outlineLevel="0" collapsed="false">
      <c r="A165" s="3" t="n">
        <v>36245</v>
      </c>
      <c r="B165" s="1" t="n">
        <v>4.38600015640259</v>
      </c>
      <c r="C165" s="21" t="n">
        <v>1282.80004882813</v>
      </c>
      <c r="D165" s="1" t="n">
        <v>32.5315017700195</v>
      </c>
      <c r="K165" s="3" t="n">
        <v>36245</v>
      </c>
      <c r="L165" s="1" t="n">
        <f aca="false">B164/100/250</f>
        <v>0.000175599994659424</v>
      </c>
      <c r="M165" s="1" t="n">
        <f aca="false">(C165-C164)/C164</f>
        <v>-0.00557364123805618</v>
      </c>
      <c r="N165" s="1" t="n">
        <f aca="false">(D165-D164)/D164</f>
        <v>-0.0104486153606226</v>
      </c>
      <c r="O165" s="1" t="n">
        <f aca="false">M165-L165</f>
        <v>-0.0057492412327156</v>
      </c>
      <c r="P165" s="1" t="n">
        <f aca="false">N165-L165</f>
        <v>-0.010624215355282</v>
      </c>
      <c r="AH165" s="13" t="n">
        <v>36215</v>
      </c>
      <c r="AI165" s="19" t="n">
        <v>-0.00758327909976002</v>
      </c>
      <c r="AJ165" s="19" t="n">
        <v>0.0523699792610192</v>
      </c>
      <c r="BP165" s="13" t="n">
        <v>36215</v>
      </c>
      <c r="BQ165" s="19" t="n">
        <v>-0.00836575738432156</v>
      </c>
      <c r="BR165" s="19" t="n">
        <v>0.0531524575455808</v>
      </c>
      <c r="CX165" s="13" t="n">
        <v>36731</v>
      </c>
      <c r="CY165" s="19" t="n">
        <v>-0.00469305717660978</v>
      </c>
      <c r="CZ165" s="19" t="n">
        <v>0.00445505718423917</v>
      </c>
    </row>
    <row r="166" customFormat="false" ht="12.75" hidden="false" customHeight="false" outlineLevel="0" collapsed="false">
      <c r="A166" s="3" t="n">
        <v>36248</v>
      </c>
      <c r="B166" s="1" t="n">
        <v>4.39099979400635</v>
      </c>
      <c r="C166" s="21" t="n">
        <v>1310.17004394531</v>
      </c>
      <c r="D166" s="1" t="n">
        <v>33.0940017700195</v>
      </c>
      <c r="K166" s="3" t="n">
        <v>36248</v>
      </c>
      <c r="L166" s="1" t="n">
        <f aca="false">B165/100/250</f>
        <v>0.000175440006256104</v>
      </c>
      <c r="M166" s="1" t="n">
        <f aca="false">(C166-C165)/C165</f>
        <v>0.0213361350759152</v>
      </c>
      <c r="N166" s="1" t="n">
        <f aca="false">(D166-D165)/D165</f>
        <v>0.0172909324622201</v>
      </c>
      <c r="O166" s="1" t="n">
        <f aca="false">M166-L166</f>
        <v>0.0211606950696591</v>
      </c>
      <c r="P166" s="1" t="n">
        <f aca="false">N166-L166</f>
        <v>0.017115492455964</v>
      </c>
      <c r="AH166" s="13" t="n">
        <v>36216</v>
      </c>
      <c r="AI166" s="19" t="n">
        <v>-0.00368189712219303</v>
      </c>
      <c r="AJ166" s="19" t="n">
        <v>-0.0294666958462132</v>
      </c>
      <c r="BP166" s="13" t="n">
        <v>36216</v>
      </c>
      <c r="BQ166" s="19" t="n">
        <v>-0.00406181252636125</v>
      </c>
      <c r="BR166" s="19" t="n">
        <v>-0.029086780442045</v>
      </c>
      <c r="CX166" s="13" t="n">
        <v>36732</v>
      </c>
      <c r="CY166" s="19" t="n">
        <v>0.00289072007055473</v>
      </c>
      <c r="CZ166" s="19" t="n">
        <v>-0.0211085321297743</v>
      </c>
    </row>
    <row r="167" customFormat="false" ht="12.75" hidden="false" customHeight="false" outlineLevel="0" collapsed="false">
      <c r="A167" s="3" t="n">
        <v>36249</v>
      </c>
      <c r="B167" s="1" t="n">
        <v>4.35799980163574</v>
      </c>
      <c r="C167" s="21" t="n">
        <v>1300.75</v>
      </c>
      <c r="D167" s="1" t="n">
        <v>32.5</v>
      </c>
      <c r="K167" s="3" t="n">
        <v>36249</v>
      </c>
      <c r="L167" s="1" t="n">
        <f aca="false">B166/100/250</f>
        <v>0.000175639991760254</v>
      </c>
      <c r="M167" s="1" t="n">
        <f aca="false">(C167-C166)/C166</f>
        <v>-0.00718993995385968</v>
      </c>
      <c r="N167" s="1" t="n">
        <f aca="false">(D167-D166)/D166</f>
        <v>-0.0179489254320899</v>
      </c>
      <c r="O167" s="1" t="n">
        <f aca="false">M167-L167</f>
        <v>-0.00736557994561994</v>
      </c>
      <c r="P167" s="1" t="n">
        <f aca="false">N167-L167</f>
        <v>-0.0181245654238501</v>
      </c>
      <c r="AH167" s="13" t="n">
        <v>36217</v>
      </c>
      <c r="AI167" s="19" t="n">
        <v>-0.00297463403395049</v>
      </c>
      <c r="AJ167" s="19" t="n">
        <v>-0.0123580411097827</v>
      </c>
      <c r="BP167" s="13" t="n">
        <v>36217</v>
      </c>
      <c r="BQ167" s="19" t="n">
        <v>-0.00328157071733824</v>
      </c>
      <c r="BR167" s="19" t="n">
        <v>-0.0120511044263949</v>
      </c>
      <c r="CX167" s="13" t="n">
        <v>36733</v>
      </c>
      <c r="CY167" s="19" t="n">
        <v>-0.00652242091653547</v>
      </c>
      <c r="CZ167" s="19" t="n">
        <v>0.0153271565801149</v>
      </c>
    </row>
    <row r="168" customFormat="false" ht="12.75" hidden="false" customHeight="false" outlineLevel="0" collapsed="false">
      <c r="A168" s="3" t="n">
        <v>36250</v>
      </c>
      <c r="B168" s="1" t="n">
        <v>4.36899995803833</v>
      </c>
      <c r="C168" s="21" t="n">
        <v>1286.42004394531</v>
      </c>
      <c r="D168" s="1" t="n">
        <v>32.125</v>
      </c>
      <c r="K168" s="3" t="n">
        <v>36250</v>
      </c>
      <c r="L168" s="1" t="n">
        <f aca="false">B167/100/250</f>
        <v>0.00017431999206543</v>
      </c>
      <c r="M168" s="1" t="n">
        <f aca="false">(C168-C167)/C167</f>
        <v>-0.0110166873378339</v>
      </c>
      <c r="N168" s="1" t="n">
        <f aca="false">(D168-D167)/D167</f>
        <v>-0.0115384615384615</v>
      </c>
      <c r="O168" s="1" t="n">
        <f aca="false">M168-L168</f>
        <v>-0.0111910073298994</v>
      </c>
      <c r="P168" s="1" t="n">
        <f aca="false">N168-L168</f>
        <v>-0.011712781530527</v>
      </c>
      <c r="AH168" s="13" t="n">
        <v>36220</v>
      </c>
      <c r="AI168" s="19" t="n">
        <v>-0.00103618465323154</v>
      </c>
      <c r="AJ168" s="19" t="n">
        <v>-0.0222233384259804</v>
      </c>
      <c r="BP168" s="13" t="n">
        <v>36220</v>
      </c>
      <c r="BQ168" s="19" t="n">
        <v>-0.00114310304292595</v>
      </c>
      <c r="BR168" s="19" t="n">
        <v>-0.0221164200362859</v>
      </c>
      <c r="CX168" s="13" t="n">
        <v>36734</v>
      </c>
      <c r="CY168" s="19" t="n">
        <v>-0.000930523315638457</v>
      </c>
      <c r="CZ168" s="19" t="n">
        <v>0.0651683686912899</v>
      </c>
    </row>
    <row r="169" customFormat="false" ht="12.75" hidden="false" customHeight="false" outlineLevel="0" collapsed="false">
      <c r="A169" s="3" t="n">
        <v>36251</v>
      </c>
      <c r="B169" s="1" t="n">
        <v>4.30599975585938</v>
      </c>
      <c r="C169" s="21" t="n">
        <v>1293.71997070313</v>
      </c>
      <c r="D169" s="1" t="n">
        <v>32.2190017700195</v>
      </c>
      <c r="K169" s="3" t="n">
        <v>36251</v>
      </c>
      <c r="L169" s="1" t="n">
        <f aca="false">B168/100/250</f>
        <v>0.000174759998321533</v>
      </c>
      <c r="M169" s="1" t="n">
        <f aca="false">(C169-C168)/C168</f>
        <v>0.00567460588955409</v>
      </c>
      <c r="N169" s="1" t="n">
        <f aca="false">(D169-D168)/D168</f>
        <v>0.00292612513679475</v>
      </c>
      <c r="O169" s="1" t="n">
        <f aca="false">M169-L169</f>
        <v>0.00549984589123256</v>
      </c>
      <c r="P169" s="1" t="n">
        <f aca="false">N169-L169</f>
        <v>0.00275136513847321</v>
      </c>
      <c r="AH169" s="13" t="n">
        <v>36221</v>
      </c>
      <c r="AI169" s="19" t="n">
        <v>-0.00471620667754584</v>
      </c>
      <c r="AJ169" s="19" t="n">
        <v>-0.00924652087845753</v>
      </c>
      <c r="BP169" s="13" t="n">
        <v>36221</v>
      </c>
      <c r="BQ169" s="19" t="n">
        <v>-0.0052028469900197</v>
      </c>
      <c r="BR169" s="19" t="n">
        <v>-0.00875988056598366</v>
      </c>
      <c r="CX169" s="13" t="n">
        <v>36735</v>
      </c>
      <c r="CY169" s="19" t="n">
        <v>-0.00890709223244591</v>
      </c>
      <c r="CZ169" s="19" t="n">
        <v>-0.0148736288124661</v>
      </c>
    </row>
    <row r="170" customFormat="false" ht="13.5" hidden="false" customHeight="false" outlineLevel="0" collapsed="false">
      <c r="A170" s="3" t="n">
        <v>36255</v>
      </c>
      <c r="B170" s="1" t="n">
        <v>4.2960000038147</v>
      </c>
      <c r="C170" s="21" t="n">
        <v>1321.11999511719</v>
      </c>
      <c r="D170" s="1" t="n">
        <v>31.5625</v>
      </c>
      <c r="K170" s="3" t="n">
        <v>36255</v>
      </c>
      <c r="L170" s="1" t="n">
        <f aca="false">B169/100/250</f>
        <v>0.000172239990234375</v>
      </c>
      <c r="M170" s="1" t="n">
        <f aca="false">(C170-C169)/C169</f>
        <v>0.0211792544248744</v>
      </c>
      <c r="N170" s="1" t="n">
        <f aca="false">(D170-D169)/D169</f>
        <v>-0.020376229366312</v>
      </c>
      <c r="O170" s="1" t="n">
        <f aca="false">M170-L170</f>
        <v>0.02100701443464</v>
      </c>
      <c r="P170" s="1" t="n">
        <f aca="false">N170-L170</f>
        <v>-0.0205484693565464</v>
      </c>
      <c r="AH170" s="13" t="n">
        <v>36222</v>
      </c>
      <c r="AI170" s="19" t="n">
        <v>0.000864028954134019</v>
      </c>
      <c r="AJ170" s="19" t="n">
        <v>0.0109302989412075</v>
      </c>
      <c r="BP170" s="13" t="n">
        <v>36222</v>
      </c>
      <c r="BQ170" s="19" t="n">
        <v>0.000953183511806001</v>
      </c>
      <c r="BR170" s="19" t="n">
        <v>0.0108411443835355</v>
      </c>
      <c r="CX170" s="13" t="n">
        <v>36738</v>
      </c>
      <c r="CY170" s="20" t="n">
        <v>0.0032039845133534</v>
      </c>
      <c r="CZ170" s="20" t="n">
        <v>-0.0225634140038463</v>
      </c>
    </row>
    <row r="171" customFormat="false" ht="12.75" hidden="false" customHeight="false" outlineLevel="0" collapsed="false">
      <c r="A171" s="3" t="n">
        <v>36256</v>
      </c>
      <c r="B171" s="1" t="n">
        <v>4.28399991989136</v>
      </c>
      <c r="C171" s="21" t="n">
        <v>1317.89001464844</v>
      </c>
      <c r="D171" s="1" t="n">
        <v>31.5314998626709</v>
      </c>
      <c r="K171" s="3" t="n">
        <v>36256</v>
      </c>
      <c r="L171" s="1" t="n">
        <f aca="false">B170/100/250</f>
        <v>0.000171840000152588</v>
      </c>
      <c r="M171" s="1" t="n">
        <f aca="false">(C171-C170)/C170</f>
        <v>-0.00244488046558064</v>
      </c>
      <c r="N171" s="1" t="n">
        <f aca="false">(D171-D170)/D170</f>
        <v>-0.000982182568842822</v>
      </c>
      <c r="O171" s="1" t="n">
        <f aca="false">M171-L171</f>
        <v>-0.00261672046573323</v>
      </c>
      <c r="P171" s="1" t="n">
        <f aca="false">N171-L171</f>
        <v>-0.00115402256899541</v>
      </c>
      <c r="AH171" s="13" t="n">
        <v>36223</v>
      </c>
      <c r="AI171" s="19" t="n">
        <v>0.00816550218629425</v>
      </c>
      <c r="AJ171" s="19" t="n">
        <v>0.0172959234638867</v>
      </c>
      <c r="BP171" s="13" t="n">
        <v>36223</v>
      </c>
      <c r="BQ171" s="19" t="n">
        <v>0.00900805697812794</v>
      </c>
      <c r="BR171" s="19" t="n">
        <v>0.016453368672053</v>
      </c>
    </row>
    <row r="172" customFormat="false" ht="12.75" hidden="false" customHeight="false" outlineLevel="0" collapsed="false">
      <c r="A172" s="3" t="n">
        <v>36257</v>
      </c>
      <c r="B172" s="1" t="n">
        <v>4.28499984741211</v>
      </c>
      <c r="C172" s="21" t="n">
        <v>1326.89001464844</v>
      </c>
      <c r="D172" s="1" t="n">
        <v>31.2814998626709</v>
      </c>
      <c r="K172" s="3" t="n">
        <v>36257</v>
      </c>
      <c r="L172" s="1" t="n">
        <f aca="false">B171/100/250</f>
        <v>0.000171359996795654</v>
      </c>
      <c r="M172" s="1" t="n">
        <f aca="false">(C172-C171)/C171</f>
        <v>0.00682909795200236</v>
      </c>
      <c r="N172" s="1" t="n">
        <f aca="false">(D172-D171)/D171</f>
        <v>-0.00792857939168212</v>
      </c>
      <c r="O172" s="1" t="n">
        <f aca="false">M172-L172</f>
        <v>0.0066577379552067</v>
      </c>
      <c r="P172" s="1" t="n">
        <f aca="false">N172-L172</f>
        <v>-0.00809993938847777</v>
      </c>
      <c r="AH172" s="13" t="n">
        <v>36224</v>
      </c>
      <c r="AI172" s="19" t="n">
        <v>0.0122885336386789</v>
      </c>
      <c r="AJ172" s="19" t="n">
        <v>0.000993604817518951</v>
      </c>
      <c r="BP172" s="13" t="n">
        <v>36224</v>
      </c>
      <c r="BQ172" s="19" t="n">
        <v>0.0135565221427121</v>
      </c>
      <c r="BR172" s="19" t="n">
        <v>-0.000274383686514171</v>
      </c>
    </row>
    <row r="173" customFormat="false" ht="12.75" hidden="false" customHeight="false" outlineLevel="0" collapsed="false">
      <c r="A173" s="3" t="n">
        <v>36258</v>
      </c>
      <c r="B173" s="1" t="n">
        <v>4.2810001373291</v>
      </c>
      <c r="C173" s="21" t="n">
        <v>1344</v>
      </c>
      <c r="D173" s="1" t="n">
        <v>31.9689998626709</v>
      </c>
      <c r="K173" s="3" t="n">
        <v>36258</v>
      </c>
      <c r="L173" s="1" t="n">
        <f aca="false">B172/100/250</f>
        <v>0.000171399993896484</v>
      </c>
      <c r="M173" s="1" t="n">
        <f aca="false">(C173-C172)/C172</f>
        <v>0.0128948030075393</v>
      </c>
      <c r="N173" s="1" t="n">
        <f aca="false">(D173-D172)/D172</f>
        <v>0.0219778464273835</v>
      </c>
      <c r="O173" s="1" t="n">
        <f aca="false">M173-L173</f>
        <v>0.0127234030136428</v>
      </c>
      <c r="P173" s="1" t="n">
        <f aca="false">N173-L173</f>
        <v>0.021806446433487</v>
      </c>
      <c r="AH173" s="13" t="n">
        <v>36227</v>
      </c>
      <c r="AI173" s="19" t="n">
        <v>0.00295203954011039</v>
      </c>
      <c r="AJ173" s="19" t="n">
        <v>0.00920997018500788</v>
      </c>
      <c r="BP173" s="13" t="n">
        <v>36227</v>
      </c>
      <c r="BQ173" s="19" t="n">
        <v>0.00325664481771075</v>
      </c>
      <c r="BR173" s="19" t="n">
        <v>0.00890536490740752</v>
      </c>
    </row>
    <row r="174" customFormat="false" ht="12.75" hidden="false" customHeight="false" outlineLevel="0" collapsed="false">
      <c r="A174" s="3" t="n">
        <v>36259</v>
      </c>
      <c r="B174" s="1" t="n">
        <v>4.25600004196167</v>
      </c>
      <c r="C174" s="21" t="n">
        <v>1348.34997558594</v>
      </c>
      <c r="D174" s="1" t="n">
        <v>32.0315017700195</v>
      </c>
      <c r="K174" s="3" t="n">
        <v>36259</v>
      </c>
      <c r="L174" s="1" t="n">
        <f aca="false">B173/100/250</f>
        <v>0.000171240005493164</v>
      </c>
      <c r="M174" s="1" t="n">
        <f aca="false">(C174-C173)/C173</f>
        <v>0.00323658897763207</v>
      </c>
      <c r="N174" s="1" t="n">
        <f aca="false">(D174-D173)/D173</f>
        <v>0.00195507859542438</v>
      </c>
      <c r="O174" s="1" t="n">
        <f aca="false">M174-L174</f>
        <v>0.0030653489721389</v>
      </c>
      <c r="P174" s="1" t="n">
        <f aca="false">N174-L174</f>
        <v>0.00178383858993122</v>
      </c>
      <c r="AH174" s="13" t="n">
        <v>36228</v>
      </c>
      <c r="AI174" s="19" t="n">
        <v>-0.00130291958415436</v>
      </c>
      <c r="AJ174" s="19" t="n">
        <v>0.0170478096830178</v>
      </c>
      <c r="BP174" s="13" t="n">
        <v>36228</v>
      </c>
      <c r="BQ174" s="19" t="n">
        <v>-0.00143736093435641</v>
      </c>
      <c r="BR174" s="19" t="n">
        <v>0.0171822510332199</v>
      </c>
    </row>
    <row r="175" customFormat="false" ht="12.75" hidden="false" customHeight="false" outlineLevel="0" collapsed="false">
      <c r="A175" s="3" t="n">
        <v>36262</v>
      </c>
      <c r="B175" s="1" t="n">
        <v>4.21999979019165</v>
      </c>
      <c r="C175" s="21" t="n">
        <v>1358.63000488281</v>
      </c>
      <c r="D175" s="1" t="n">
        <v>31</v>
      </c>
      <c r="K175" s="3" t="n">
        <v>36262</v>
      </c>
      <c r="L175" s="1" t="n">
        <f aca="false">B174/100/250</f>
        <v>0.000170240001678467</v>
      </c>
      <c r="M175" s="1" t="n">
        <f aca="false">(C175-C174)/C174</f>
        <v>0.00762415506582979</v>
      </c>
      <c r="N175" s="1" t="n">
        <f aca="false">(D175-D174)/D174</f>
        <v>-0.0322027289705469</v>
      </c>
      <c r="O175" s="1" t="n">
        <f aca="false">M175-L175</f>
        <v>0.00745391506415132</v>
      </c>
      <c r="P175" s="1" t="n">
        <f aca="false">N175-L175</f>
        <v>-0.0323729689722253</v>
      </c>
      <c r="AH175" s="13" t="n">
        <v>36229</v>
      </c>
      <c r="AI175" s="19" t="n">
        <v>0.00283328518464844</v>
      </c>
      <c r="AJ175" s="19" t="n">
        <v>0.0301982869241658</v>
      </c>
      <c r="BP175" s="13" t="n">
        <v>36229</v>
      </c>
      <c r="BQ175" s="19" t="n">
        <v>0.00312563683118451</v>
      </c>
      <c r="BR175" s="19" t="n">
        <v>0.0299059352776297</v>
      </c>
    </row>
    <row r="176" customFormat="false" ht="12.75" hidden="false" customHeight="false" outlineLevel="0" collapsed="false">
      <c r="A176" s="3" t="n">
        <v>36263</v>
      </c>
      <c r="B176" s="1" t="n">
        <v>4.15999984741211</v>
      </c>
      <c r="C176" s="21" t="n">
        <v>1349.81994628906</v>
      </c>
      <c r="D176" s="1" t="n">
        <v>32.9690017700195</v>
      </c>
      <c r="K176" s="3" t="n">
        <v>36263</v>
      </c>
      <c r="L176" s="1" t="n">
        <f aca="false">B175/100/250</f>
        <v>0.000168799991607666</v>
      </c>
      <c r="M176" s="1" t="n">
        <f aca="false">(C176-C175)/C175</f>
        <v>-0.00648451643353034</v>
      </c>
      <c r="N176" s="1" t="n">
        <f aca="false">(D176-D175)/D175</f>
        <v>0.0635161861296623</v>
      </c>
      <c r="O176" s="1" t="n">
        <f aca="false">M176-L176</f>
        <v>-0.006653316425138</v>
      </c>
      <c r="P176" s="1" t="n">
        <f aca="false">N176-L176</f>
        <v>0.0633473861380546</v>
      </c>
      <c r="AH176" s="13" t="n">
        <v>36230</v>
      </c>
      <c r="AI176" s="19" t="n">
        <v>0.00441542274224142</v>
      </c>
      <c r="AJ176" s="19" t="n">
        <v>0.00344872497809549</v>
      </c>
      <c r="BP176" s="13" t="n">
        <v>36230</v>
      </c>
      <c r="BQ176" s="19" t="n">
        <v>0.00487102675832893</v>
      </c>
      <c r="BR176" s="19" t="n">
        <v>0.00299312096200799</v>
      </c>
    </row>
    <row r="177" customFormat="false" ht="12.75" hidden="false" customHeight="false" outlineLevel="0" collapsed="false">
      <c r="A177" s="3" t="n">
        <v>36264</v>
      </c>
      <c r="B177" s="1" t="n">
        <v>4.17000007629395</v>
      </c>
      <c r="C177" s="21" t="n">
        <v>1328.5</v>
      </c>
      <c r="D177" s="1" t="n">
        <v>33.6875</v>
      </c>
      <c r="K177" s="3" t="n">
        <v>36264</v>
      </c>
      <c r="L177" s="1" t="n">
        <f aca="false">B176/100/250</f>
        <v>0.000166399993896484</v>
      </c>
      <c r="M177" s="1" t="n">
        <f aca="false">(C177-C176)/C176</f>
        <v>-0.0157946593897027</v>
      </c>
      <c r="N177" s="1" t="n">
        <f aca="false">(D177-D176)/D176</f>
        <v>0.0217931448150134</v>
      </c>
      <c r="O177" s="1" t="n">
        <f aca="false">M177-L177</f>
        <v>-0.0159610593835992</v>
      </c>
      <c r="P177" s="1" t="n">
        <f aca="false">N177-L177</f>
        <v>0.0216267448211169</v>
      </c>
      <c r="AH177" s="13" t="n">
        <v>36231</v>
      </c>
      <c r="AI177" s="19" t="n">
        <v>-0.00137147821018495</v>
      </c>
      <c r="AJ177" s="19" t="n">
        <v>-0.0227302161638644</v>
      </c>
      <c r="BP177" s="13" t="n">
        <v>36231</v>
      </c>
      <c r="BQ177" s="19" t="n">
        <v>-0.00151299376079327</v>
      </c>
      <c r="BR177" s="19" t="n">
        <v>-0.0225887006132561</v>
      </c>
    </row>
    <row r="178" customFormat="false" ht="12.75" hidden="false" customHeight="false" outlineLevel="0" collapsed="false">
      <c r="A178" s="3" t="n">
        <v>36265</v>
      </c>
      <c r="B178" s="1" t="n">
        <v>4.21000003814697</v>
      </c>
      <c r="C178" s="21" t="n">
        <v>1322.89001464844</v>
      </c>
      <c r="D178" s="1" t="n">
        <v>34.5</v>
      </c>
      <c r="K178" s="3" t="n">
        <v>36265</v>
      </c>
      <c r="L178" s="1" t="n">
        <f aca="false">B177/100/250</f>
        <v>0.000166800003051758</v>
      </c>
      <c r="M178" s="1" t="n">
        <f aca="false">(C178-C177)/C177</f>
        <v>-0.00422279665153369</v>
      </c>
      <c r="N178" s="1" t="n">
        <f aca="false">(D178-D177)/D177</f>
        <v>0.0241187384044527</v>
      </c>
      <c r="O178" s="1" t="n">
        <f aca="false">M178-L178</f>
        <v>-0.00438959665458544</v>
      </c>
      <c r="P178" s="1" t="n">
        <f aca="false">N178-L178</f>
        <v>0.0239519384014009</v>
      </c>
      <c r="AH178" s="13" t="n">
        <v>36234</v>
      </c>
      <c r="AI178" s="19" t="n">
        <v>0.00514486720571254</v>
      </c>
      <c r="AJ178" s="19" t="n">
        <v>-0.0180288014327092</v>
      </c>
      <c r="BP178" s="13" t="n">
        <v>36234</v>
      </c>
      <c r="BQ178" s="19" t="n">
        <v>0.00567573872085304</v>
      </c>
      <c r="BR178" s="19" t="n">
        <v>-0.0185596729478497</v>
      </c>
    </row>
    <row r="179" customFormat="false" ht="12.75" hidden="false" customHeight="false" outlineLevel="0" collapsed="false">
      <c r="A179" s="3" t="n">
        <v>36266</v>
      </c>
      <c r="B179" s="1" t="n">
        <v>4.21000003814697</v>
      </c>
      <c r="C179" s="21" t="n">
        <v>1319</v>
      </c>
      <c r="D179" s="1" t="n">
        <v>34.75</v>
      </c>
      <c r="K179" s="3" t="n">
        <v>36266</v>
      </c>
      <c r="L179" s="1" t="n">
        <f aca="false">B178/100/250</f>
        <v>0.000168400001525879</v>
      </c>
      <c r="M179" s="1" t="n">
        <f aca="false">(C179-C178)/C178</f>
        <v>-0.00294054275515209</v>
      </c>
      <c r="N179" s="1" t="n">
        <f aca="false">(D179-D178)/D178</f>
        <v>0.0072463768115942</v>
      </c>
      <c r="O179" s="1" t="n">
        <f aca="false">M179-L179</f>
        <v>-0.00310894275667797</v>
      </c>
      <c r="P179" s="1" t="n">
        <f aca="false">N179-L179</f>
        <v>0.00707797681006832</v>
      </c>
      <c r="AH179" s="13" t="n">
        <v>36235</v>
      </c>
      <c r="AI179" s="19" t="n">
        <v>-0.000464600432215475</v>
      </c>
      <c r="AJ179" s="19" t="n">
        <v>-0.0153320745766705</v>
      </c>
      <c r="BP179" s="13" t="n">
        <v>36235</v>
      </c>
      <c r="BQ179" s="19" t="n">
        <v>-0.000512540082652187</v>
      </c>
      <c r="BR179" s="19" t="n">
        <v>-0.0152841349262338</v>
      </c>
    </row>
    <row r="180" customFormat="false" ht="12.75" hidden="false" customHeight="false" outlineLevel="0" collapsed="false">
      <c r="A180" s="3" t="n">
        <v>36269</v>
      </c>
      <c r="B180" s="1" t="n">
        <v>4.21400022506714</v>
      </c>
      <c r="C180" s="21" t="n">
        <v>1289.47998046875</v>
      </c>
      <c r="D180" s="1" t="n">
        <v>34</v>
      </c>
      <c r="K180" s="3" t="n">
        <v>36269</v>
      </c>
      <c r="L180" s="1" t="n">
        <f aca="false">B179/100/250</f>
        <v>0.000168400001525879</v>
      </c>
      <c r="M180" s="1" t="n">
        <f aca="false">(C180-C179)/C179</f>
        <v>-0.0223806061647081</v>
      </c>
      <c r="N180" s="1" t="n">
        <f aca="false">(D180-D179)/D179</f>
        <v>-0.0215827338129496</v>
      </c>
      <c r="O180" s="1" t="n">
        <f aca="false">M180-L180</f>
        <v>-0.022549006166234</v>
      </c>
      <c r="P180" s="1" t="n">
        <f aca="false">N180-L180</f>
        <v>-0.0217511338144755</v>
      </c>
      <c r="AH180" s="13" t="n">
        <v>36236</v>
      </c>
      <c r="AI180" s="19" t="n">
        <v>-0.00359561745180253</v>
      </c>
      <c r="AJ180" s="19" t="n">
        <v>0.0136818726886906</v>
      </c>
      <c r="BP180" s="13" t="n">
        <v>36236</v>
      </c>
      <c r="BQ180" s="19" t="n">
        <v>-0.00396663011513903</v>
      </c>
      <c r="BR180" s="19" t="n">
        <v>0.0140528853520271</v>
      </c>
    </row>
    <row r="181" customFormat="false" ht="12.75" hidden="false" customHeight="false" outlineLevel="0" collapsed="false">
      <c r="A181" s="3" t="n">
        <v>36270</v>
      </c>
      <c r="B181" s="1" t="n">
        <v>4.26900005340576</v>
      </c>
      <c r="C181" s="21" t="n">
        <v>1306.17004394531</v>
      </c>
      <c r="D181" s="1" t="n">
        <v>33.3125</v>
      </c>
      <c r="K181" s="3" t="n">
        <v>36270</v>
      </c>
      <c r="L181" s="1" t="n">
        <f aca="false">B180/100/250</f>
        <v>0.000168560009002686</v>
      </c>
      <c r="M181" s="1" t="n">
        <f aca="false">(C181-C180)/C180</f>
        <v>0.012943251333375</v>
      </c>
      <c r="N181" s="1" t="n">
        <f aca="false">(D181-D180)/D180</f>
        <v>-0.0202205882352941</v>
      </c>
      <c r="O181" s="1" t="n">
        <f aca="false">M181-L181</f>
        <v>0.0127746913243723</v>
      </c>
      <c r="P181" s="1" t="n">
        <f aca="false">N181-L181</f>
        <v>-0.0203891482442968</v>
      </c>
      <c r="AH181" s="13" t="n">
        <v>36237</v>
      </c>
      <c r="AI181" s="19" t="n">
        <v>0.00763442212214243</v>
      </c>
      <c r="AJ181" s="19" t="n">
        <v>0.0217644392418802</v>
      </c>
      <c r="BP181" s="13" t="n">
        <v>36237</v>
      </c>
      <c r="BQ181" s="19" t="n">
        <v>0.0084221775834892</v>
      </c>
      <c r="BR181" s="19" t="n">
        <v>0.0209766837805334</v>
      </c>
    </row>
    <row r="182" customFormat="false" ht="12.75" hidden="false" customHeight="false" outlineLevel="0" collapsed="false">
      <c r="A182" s="3" t="n">
        <v>36271</v>
      </c>
      <c r="B182" s="1" t="n">
        <v>4.23999977111816</v>
      </c>
      <c r="C182" s="21" t="n">
        <v>1336.11999511719</v>
      </c>
      <c r="D182" s="1" t="n">
        <v>33.3440017700195</v>
      </c>
      <c r="K182" s="3" t="n">
        <v>36271</v>
      </c>
      <c r="L182" s="1" t="n">
        <f aca="false">B181/100/250</f>
        <v>0.00017076000213623</v>
      </c>
      <c r="M182" s="1" t="n">
        <f aca="false">(C182-C181)/C181</f>
        <v>0.0229295958138885</v>
      </c>
      <c r="N182" s="1" t="n">
        <f aca="false">(D182-D181)/D181</f>
        <v>0.000945644128166041</v>
      </c>
      <c r="O182" s="1" t="n">
        <f aca="false">M182-L182</f>
        <v>0.0227588358117523</v>
      </c>
      <c r="P182" s="1" t="n">
        <f aca="false">N182-L182</f>
        <v>0.000774884126029811</v>
      </c>
      <c r="AH182" s="13" t="n">
        <v>36238</v>
      </c>
      <c r="AI182" s="19" t="n">
        <v>-0.00711445800782975</v>
      </c>
      <c r="AJ182" s="19" t="n">
        <v>0.00155346159849402</v>
      </c>
      <c r="BP182" s="13" t="n">
        <v>36238</v>
      </c>
      <c r="BQ182" s="19" t="n">
        <v>-0.00784856113450063</v>
      </c>
      <c r="BR182" s="19" t="n">
        <v>0.0022875647251649</v>
      </c>
    </row>
    <row r="183" customFormat="false" ht="12.75" hidden="false" customHeight="false" outlineLevel="0" collapsed="false">
      <c r="A183" s="3" t="n">
        <v>36272</v>
      </c>
      <c r="B183" s="1" t="n">
        <v>4.25899982452393</v>
      </c>
      <c r="C183" s="21" t="n">
        <v>1358.82995605469</v>
      </c>
      <c r="D183" s="1" t="n">
        <v>34.375</v>
      </c>
      <c r="K183" s="3" t="n">
        <v>36272</v>
      </c>
      <c r="L183" s="1" t="n">
        <f aca="false">B182/100/250</f>
        <v>0.000169599990844727</v>
      </c>
      <c r="M183" s="1" t="n">
        <f aca="false">(C183-C182)/C182</f>
        <v>0.0169969471458349</v>
      </c>
      <c r="N183" s="1" t="n">
        <f aca="false">(D183-D182)/D182</f>
        <v>0.030920050841272</v>
      </c>
      <c r="O183" s="1" t="n">
        <f aca="false">M183-L183</f>
        <v>0.0168273471549902</v>
      </c>
      <c r="P183" s="1" t="n">
        <f aca="false">N183-L183</f>
        <v>0.0307504508504273</v>
      </c>
      <c r="AH183" s="13" t="n">
        <v>36241</v>
      </c>
      <c r="AI183" s="19" t="n">
        <v>-0.00103372661600206</v>
      </c>
      <c r="AJ183" s="19" t="n">
        <v>-0.0216976589463576</v>
      </c>
      <c r="BP183" s="13" t="n">
        <v>36241</v>
      </c>
      <c r="BQ183" s="19" t="n">
        <v>-0.00114039137389294</v>
      </c>
      <c r="BR183" s="19" t="n">
        <v>-0.0215909941884667</v>
      </c>
    </row>
    <row r="184" customFormat="false" ht="12.75" hidden="false" customHeight="false" outlineLevel="0" collapsed="false">
      <c r="A184" s="3" t="n">
        <v>36273</v>
      </c>
      <c r="B184" s="1" t="n">
        <v>4.30399990081787</v>
      </c>
      <c r="C184" s="21" t="n">
        <v>1356.84997558594</v>
      </c>
      <c r="D184" s="1" t="n">
        <v>34.5</v>
      </c>
      <c r="K184" s="3" t="n">
        <v>36273</v>
      </c>
      <c r="L184" s="1" t="n">
        <f aca="false">B183/100/250</f>
        <v>0.000170359992980957</v>
      </c>
      <c r="M184" s="1" t="n">
        <f aca="false">(C184-C183)/C183</f>
        <v>-0.00145712159194577</v>
      </c>
      <c r="N184" s="1" t="n">
        <f aca="false">(D184-D183)/D183</f>
        <v>0.00363636363636364</v>
      </c>
      <c r="O184" s="1" t="n">
        <f aca="false">M184-L184</f>
        <v>-0.00162748158492672</v>
      </c>
      <c r="P184" s="1" t="n">
        <f aca="false">N184-L184</f>
        <v>0.00346600364338268</v>
      </c>
      <c r="AH184" s="13" t="n">
        <v>36242</v>
      </c>
      <c r="AI184" s="19" t="n">
        <v>-0.014491392386494</v>
      </c>
      <c r="AJ184" s="19" t="n">
        <v>-0.0115378042367405</v>
      </c>
      <c r="BP184" s="13" t="n">
        <v>36242</v>
      </c>
      <c r="BQ184" s="19" t="n">
        <v>-0.0159866821821513</v>
      </c>
      <c r="BR184" s="19" t="n">
        <v>-0.0100425144410833</v>
      </c>
    </row>
    <row r="185" customFormat="false" ht="12.75" hidden="false" customHeight="false" outlineLevel="0" collapsed="false">
      <c r="A185" s="3" t="n">
        <v>36276</v>
      </c>
      <c r="B185" s="1" t="n">
        <v>4.30399990081787</v>
      </c>
      <c r="C185" s="21" t="n">
        <v>1360.0400390625</v>
      </c>
      <c r="D185" s="1" t="n">
        <v>34.3125</v>
      </c>
      <c r="K185" s="3" t="n">
        <v>36276</v>
      </c>
      <c r="L185" s="1" t="n">
        <f aca="false">B184/100/250</f>
        <v>0.000172159996032715</v>
      </c>
      <c r="M185" s="1" t="n">
        <f aca="false">(C185-C184)/C184</f>
        <v>0.00235108046870467</v>
      </c>
      <c r="N185" s="1" t="n">
        <f aca="false">(D185-D184)/D184</f>
        <v>-0.00543478260869565</v>
      </c>
      <c r="O185" s="1" t="n">
        <f aca="false">M185-L185</f>
        <v>0.00217892047267195</v>
      </c>
      <c r="P185" s="1" t="n">
        <f aca="false">N185-L185</f>
        <v>-0.00560694260472837</v>
      </c>
      <c r="AH185" s="13" t="n">
        <v>36243</v>
      </c>
      <c r="AI185" s="19" t="n">
        <v>0.00264301095178843</v>
      </c>
      <c r="AJ185" s="19" t="n">
        <v>-0.00471369107493809</v>
      </c>
      <c r="BP185" s="13" t="n">
        <v>36243</v>
      </c>
      <c r="BQ185" s="19" t="n">
        <v>0.0029157292110568</v>
      </c>
      <c r="BR185" s="19" t="n">
        <v>-0.00498640933420646</v>
      </c>
    </row>
    <row r="186" customFormat="false" ht="12.75" hidden="false" customHeight="false" outlineLevel="0" collapsed="false">
      <c r="A186" s="3" t="n">
        <v>36277</v>
      </c>
      <c r="B186" s="1" t="n">
        <v>4.36899995803833</v>
      </c>
      <c r="C186" s="21" t="n">
        <v>1362.80004882813</v>
      </c>
      <c r="D186" s="1" t="n">
        <v>35</v>
      </c>
      <c r="K186" s="3" t="n">
        <v>36277</v>
      </c>
      <c r="L186" s="1" t="n">
        <f aca="false">B185/100/250</f>
        <v>0.000172159996032715</v>
      </c>
      <c r="M186" s="1" t="n">
        <f aca="false">(C186-C185)/C185</f>
        <v>0.00202935919998909</v>
      </c>
      <c r="N186" s="1" t="n">
        <f aca="false">(D186-D185)/D185</f>
        <v>0.0200364298724954</v>
      </c>
      <c r="O186" s="1" t="n">
        <f aca="false">M186-L186</f>
        <v>0.00185719920395637</v>
      </c>
      <c r="P186" s="1" t="n">
        <f aca="false">N186-L186</f>
        <v>0.0198642698764627</v>
      </c>
      <c r="AH186" s="13" t="n">
        <v>36244</v>
      </c>
      <c r="AI186" s="19" t="n">
        <v>0.00894022835211144</v>
      </c>
      <c r="AJ186" s="19" t="n">
        <v>-0.0100723397700513</v>
      </c>
      <c r="BP186" s="13" t="n">
        <v>36244</v>
      </c>
      <c r="BQ186" s="19" t="n">
        <v>0.00986272302130672</v>
      </c>
      <c r="BR186" s="19" t="n">
        <v>-0.0109948344392466</v>
      </c>
    </row>
    <row r="187" customFormat="false" ht="12.75" hidden="false" customHeight="false" outlineLevel="0" collapsed="false">
      <c r="A187" s="3" t="n">
        <v>36278</v>
      </c>
      <c r="B187" s="1" t="n">
        <v>4.37400007247925</v>
      </c>
      <c r="C187" s="21" t="n">
        <v>1350.91003417969</v>
      </c>
      <c r="D187" s="1" t="n">
        <v>36</v>
      </c>
      <c r="K187" s="3" t="n">
        <v>36278</v>
      </c>
      <c r="L187" s="1" t="n">
        <f aca="false">B186/100/250</f>
        <v>0.000174759998321533</v>
      </c>
      <c r="M187" s="1" t="n">
        <f aca="false">(C187-C186)/C186</f>
        <v>-0.00872469490932419</v>
      </c>
      <c r="N187" s="1" t="n">
        <f aca="false">(D187-D186)/D186</f>
        <v>0.0285714285714286</v>
      </c>
      <c r="O187" s="1" t="n">
        <f aca="false">M187-L187</f>
        <v>-0.00889945490764572</v>
      </c>
      <c r="P187" s="1" t="n">
        <f aca="false">N187-L187</f>
        <v>0.028396668573107</v>
      </c>
      <c r="AH187" s="13" t="n">
        <v>36245</v>
      </c>
      <c r="AI187" s="19" t="n">
        <v>-0.00307885923960831</v>
      </c>
      <c r="AJ187" s="19" t="n">
        <v>-0.00754535611567374</v>
      </c>
      <c r="BP187" s="13" t="n">
        <v>36245</v>
      </c>
      <c r="BQ187" s="19" t="n">
        <v>-0.00339655036827736</v>
      </c>
      <c r="BR187" s="19" t="n">
        <v>-0.00722766498700469</v>
      </c>
    </row>
    <row r="188" customFormat="false" ht="12.75" hidden="false" customHeight="false" outlineLevel="0" collapsed="false">
      <c r="A188" s="3" t="n">
        <v>36279</v>
      </c>
      <c r="B188" s="1" t="n">
        <v>4.38000011444092</v>
      </c>
      <c r="C188" s="21" t="n">
        <v>1342.82995605469</v>
      </c>
      <c r="D188" s="1" t="n">
        <v>37</v>
      </c>
      <c r="K188" s="3" t="n">
        <v>36279</v>
      </c>
      <c r="L188" s="1" t="n">
        <f aca="false">B187/100/250</f>
        <v>0.00017496000289917</v>
      </c>
      <c r="M188" s="1" t="n">
        <f aca="false">(C188-C187)/C187</f>
        <v>-0.00598121112477076</v>
      </c>
      <c r="N188" s="1" t="n">
        <f aca="false">(D188-D187)/D187</f>
        <v>0.0277777777777778</v>
      </c>
      <c r="O188" s="1" t="n">
        <f aca="false">M188-L188</f>
        <v>-0.00615617112766993</v>
      </c>
      <c r="P188" s="1" t="n">
        <f aca="false">N188-L188</f>
        <v>0.0276028177748786</v>
      </c>
      <c r="AH188" s="13" t="n">
        <v>36248</v>
      </c>
      <c r="AI188" s="19" t="n">
        <v>0.0113320695539819</v>
      </c>
      <c r="AJ188" s="19" t="n">
        <v>0.00578342290198205</v>
      </c>
      <c r="BP188" s="13" t="n">
        <v>36248</v>
      </c>
      <c r="BQ188" s="19" t="n">
        <v>0.0125013656102767</v>
      </c>
      <c r="BR188" s="19" t="n">
        <v>0.00461412684568728</v>
      </c>
    </row>
    <row r="189" customFormat="false" ht="12.75" hidden="false" customHeight="false" outlineLevel="0" collapsed="false">
      <c r="A189" s="3" t="n">
        <v>36280</v>
      </c>
      <c r="B189" s="1" t="n">
        <v>4.40700006484985</v>
      </c>
      <c r="C189" s="21" t="n">
        <v>1335.18005371094</v>
      </c>
      <c r="D189" s="1" t="n">
        <v>37.625</v>
      </c>
      <c r="K189" s="3" t="n">
        <v>36280</v>
      </c>
      <c r="L189" s="1" t="n">
        <f aca="false">B188/100/250</f>
        <v>0.000175200004577637</v>
      </c>
      <c r="M189" s="1" t="n">
        <f aca="false">(C189-C188)/C188</f>
        <v>-0.00569685112344817</v>
      </c>
      <c r="N189" s="1" t="n">
        <f aca="false">(D189-D188)/D188</f>
        <v>0.0168918918918919</v>
      </c>
      <c r="O189" s="1" t="n">
        <f aca="false">M189-L189</f>
        <v>-0.0058720511280258</v>
      </c>
      <c r="P189" s="1" t="n">
        <f aca="false">N189-L189</f>
        <v>0.0167166918873143</v>
      </c>
      <c r="AH189" s="13" t="n">
        <v>36249</v>
      </c>
      <c r="AI189" s="19" t="n">
        <v>-0.0039444481371908</v>
      </c>
      <c r="AJ189" s="19" t="n">
        <v>-0.0141801172866593</v>
      </c>
      <c r="BP189" s="13" t="n">
        <v>36249</v>
      </c>
      <c r="BQ189" s="19" t="n">
        <v>-0.00435145478580917</v>
      </c>
      <c r="BR189" s="19" t="n">
        <v>-0.013773110638041</v>
      </c>
    </row>
    <row r="190" customFormat="false" ht="12.75" hidden="false" customHeight="false" outlineLevel="0" collapsed="false">
      <c r="A190" s="3" t="n">
        <v>36283</v>
      </c>
      <c r="B190" s="1" t="n">
        <v>4.49300003051758</v>
      </c>
      <c r="C190" s="21" t="n">
        <v>1354.63000488281</v>
      </c>
      <c r="D190" s="1" t="n">
        <v>37.8440017700195</v>
      </c>
      <c r="K190" s="3" t="n">
        <v>36283</v>
      </c>
      <c r="L190" s="1" t="n">
        <f aca="false">B189/100/250</f>
        <v>0.000176280002593994</v>
      </c>
      <c r="M190" s="1" t="n">
        <f aca="false">(C190-C189)/C189</f>
        <v>0.0145672870994565</v>
      </c>
      <c r="N190" s="1" t="n">
        <f aca="false">(D190-D189)/D189</f>
        <v>0.00582064505035299</v>
      </c>
      <c r="O190" s="1" t="n">
        <f aca="false">M190-L190</f>
        <v>0.0143910070968625</v>
      </c>
      <c r="P190" s="1" t="n">
        <f aca="false">N190-L190</f>
        <v>0.005644365047759</v>
      </c>
      <c r="AH190" s="13" t="n">
        <v>36250</v>
      </c>
      <c r="AI190" s="19" t="n">
        <v>-0.00599305802687813</v>
      </c>
      <c r="AJ190" s="19" t="n">
        <v>-0.00571972350364883</v>
      </c>
      <c r="BP190" s="13" t="n">
        <v>36250</v>
      </c>
      <c r="BQ190" s="19" t="n">
        <v>-0.0066114498468888</v>
      </c>
      <c r="BR190" s="19" t="n">
        <v>-0.00510133168363817</v>
      </c>
    </row>
    <row r="191" customFormat="false" ht="12.75" hidden="false" customHeight="false" outlineLevel="0" collapsed="false">
      <c r="A191" s="3" t="n">
        <v>36284</v>
      </c>
      <c r="B191" s="1" t="n">
        <v>4.50600004196167</v>
      </c>
      <c r="C191" s="21" t="n">
        <v>1332</v>
      </c>
      <c r="D191" s="1" t="n">
        <v>38.0940017700195</v>
      </c>
      <c r="K191" s="3" t="n">
        <v>36284</v>
      </c>
      <c r="L191" s="1" t="n">
        <f aca="false">B190/100/250</f>
        <v>0.000179720001220703</v>
      </c>
      <c r="M191" s="1" t="n">
        <f aca="false">(C191-C190)/C190</f>
        <v>-0.0167056722509038</v>
      </c>
      <c r="N191" s="1" t="n">
        <f aca="false">(D191-D190)/D190</f>
        <v>0.00660606670296832</v>
      </c>
      <c r="O191" s="1" t="n">
        <f aca="false">M191-L191</f>
        <v>-0.0168853922521245</v>
      </c>
      <c r="P191" s="1" t="n">
        <f aca="false">N191-L191</f>
        <v>0.00642634670174761</v>
      </c>
      <c r="AH191" s="13" t="n">
        <v>36251</v>
      </c>
      <c r="AI191" s="19" t="n">
        <v>0.00294530193693836</v>
      </c>
      <c r="AJ191" s="19" t="n">
        <v>-0.000193936798465145</v>
      </c>
      <c r="BP191" s="13" t="n">
        <v>36251</v>
      </c>
      <c r="BQ191" s="19" t="n">
        <v>0.00324921199706054</v>
      </c>
      <c r="BR191" s="19" t="n">
        <v>-0.000497846858587324</v>
      </c>
    </row>
    <row r="192" customFormat="false" ht="12.75" hidden="false" customHeight="false" outlineLevel="0" collapsed="false">
      <c r="A192" s="3" t="n">
        <v>36285</v>
      </c>
      <c r="B192" s="1" t="n">
        <v>4.49599981307983</v>
      </c>
      <c r="C192" s="21" t="n">
        <v>1347.31005859375</v>
      </c>
      <c r="D192" s="1" t="n">
        <v>38.4690017700195</v>
      </c>
      <c r="K192" s="3" t="n">
        <v>36285</v>
      </c>
      <c r="L192" s="1" t="n">
        <f aca="false">B191/100/250</f>
        <v>0.000180240001678467</v>
      </c>
      <c r="M192" s="1" t="n">
        <f aca="false">(C192-C191)/C191</f>
        <v>0.0114940379832958</v>
      </c>
      <c r="N192" s="1" t="n">
        <f aca="false">(D192-D191)/D191</f>
        <v>0.00984406947487281</v>
      </c>
      <c r="O192" s="1" t="n">
        <f aca="false">M192-L192</f>
        <v>0.0113137979816173</v>
      </c>
      <c r="P192" s="1" t="n">
        <f aca="false">N192-L192</f>
        <v>0.00966382947319434</v>
      </c>
      <c r="AH192" s="13" t="n">
        <v>36255</v>
      </c>
      <c r="AI192" s="19" t="n">
        <v>0.0112497698166905</v>
      </c>
      <c r="AJ192" s="19" t="n">
        <v>-0.0317982391732369</v>
      </c>
      <c r="BP192" s="13" t="n">
        <v>36255</v>
      </c>
      <c r="BQ192" s="19" t="n">
        <v>0.0124105738003069</v>
      </c>
      <c r="BR192" s="19" t="n">
        <v>-0.0329590431568533</v>
      </c>
    </row>
    <row r="193" customFormat="false" ht="12.75" hidden="false" customHeight="false" outlineLevel="0" collapsed="false">
      <c r="A193" s="3" t="n">
        <v>36286</v>
      </c>
      <c r="B193" s="1" t="n">
        <v>4.49200010299683</v>
      </c>
      <c r="C193" s="21" t="n">
        <v>1332.07995605469</v>
      </c>
      <c r="D193" s="1" t="n">
        <v>38</v>
      </c>
      <c r="K193" s="3" t="n">
        <v>36286</v>
      </c>
      <c r="L193" s="1" t="n">
        <f aca="false">B192/100/250</f>
        <v>0.000179839992523193</v>
      </c>
      <c r="M193" s="1" t="n">
        <f aca="false">(C193-C192)/C192</f>
        <v>-0.011304081374527</v>
      </c>
      <c r="N193" s="1" t="n">
        <f aca="false">(D193-D192)/D192</f>
        <v>-0.0121916802734674</v>
      </c>
      <c r="O193" s="1" t="n">
        <f aca="false">M193-L193</f>
        <v>-0.0114839213670502</v>
      </c>
      <c r="P193" s="1" t="n">
        <f aca="false">N193-L193</f>
        <v>-0.0123715202659906</v>
      </c>
      <c r="AH193" s="13" t="n">
        <v>36256</v>
      </c>
      <c r="AI193" s="19" t="n">
        <v>-0.00140131778391033</v>
      </c>
      <c r="AJ193" s="19" t="n">
        <v>0.000247295214914916</v>
      </c>
      <c r="BP193" s="13" t="n">
        <v>36256</v>
      </c>
      <c r="BQ193" s="19" t="n">
        <v>-0.00154591232161031</v>
      </c>
      <c r="BR193" s="19" t="n">
        <v>0.000391889752614899</v>
      </c>
    </row>
    <row r="194" customFormat="false" ht="12.75" hidden="false" customHeight="false" outlineLevel="0" collapsed="false">
      <c r="A194" s="3" t="n">
        <v>36287</v>
      </c>
      <c r="B194" s="1" t="n">
        <v>4.48600006103516</v>
      </c>
      <c r="C194" s="21" t="n">
        <v>1345</v>
      </c>
      <c r="D194" s="1" t="n">
        <v>38.125</v>
      </c>
      <c r="K194" s="3" t="n">
        <v>36287</v>
      </c>
      <c r="L194" s="1" t="n">
        <f aca="false">B193/100/250</f>
        <v>0.000179680004119873</v>
      </c>
      <c r="M194" s="1" t="n">
        <f aca="false">(C194-C193)/C193</f>
        <v>0.00969915048010983</v>
      </c>
      <c r="N194" s="1" t="n">
        <f aca="false">(D194-D193)/D193</f>
        <v>0.00328947368421053</v>
      </c>
      <c r="O194" s="1" t="n">
        <f aca="false">M194-L194</f>
        <v>0.00951947047598995</v>
      </c>
      <c r="P194" s="1" t="n">
        <f aca="false">N194-L194</f>
        <v>0.00310979368009065</v>
      </c>
      <c r="AH194" s="13" t="n">
        <v>36257</v>
      </c>
      <c r="AI194" s="19" t="n">
        <v>0.00356538144575244</v>
      </c>
      <c r="AJ194" s="19" t="n">
        <v>-0.0116653208342302</v>
      </c>
      <c r="BP194" s="13" t="n">
        <v>36257</v>
      </c>
      <c r="BQ194" s="19" t="n">
        <v>0.00393327421625171</v>
      </c>
      <c r="BR194" s="19" t="n">
        <v>-0.0120332136047295</v>
      </c>
    </row>
    <row r="195" customFormat="false" ht="12.75" hidden="false" customHeight="false" outlineLevel="0" collapsed="false">
      <c r="A195" s="3" t="n">
        <v>36290</v>
      </c>
      <c r="B195" s="1" t="n">
        <v>4.48600006103516</v>
      </c>
      <c r="C195" s="21" t="n">
        <v>1340.30004882813</v>
      </c>
      <c r="D195" s="1" t="n">
        <v>37.5940017700195</v>
      </c>
      <c r="K195" s="3" t="n">
        <v>36290</v>
      </c>
      <c r="L195" s="1" t="n">
        <f aca="false">B194/100/250</f>
        <v>0.000179440002441406</v>
      </c>
      <c r="M195" s="1" t="n">
        <f aca="false">(C195-C194)/C194</f>
        <v>-0.0034943874883829</v>
      </c>
      <c r="N195" s="1" t="n">
        <f aca="false">(D195-D194)/D194</f>
        <v>-0.0139278224257172</v>
      </c>
      <c r="O195" s="1" t="n">
        <f aca="false">M195-L195</f>
        <v>-0.00367382749082431</v>
      </c>
      <c r="P195" s="1" t="n">
        <f aca="false">N195-L195</f>
        <v>-0.0141072624281586</v>
      </c>
      <c r="AH195" s="13" t="n">
        <v>36258</v>
      </c>
      <c r="AI195" s="19" t="n">
        <v>0.006813693380076</v>
      </c>
      <c r="AJ195" s="19" t="n">
        <v>0.014992753053411</v>
      </c>
      <c r="BP195" s="13" t="n">
        <v>36258</v>
      </c>
      <c r="BQ195" s="19" t="n">
        <v>0.0075167622026041</v>
      </c>
      <c r="BR195" s="19" t="n">
        <v>0.0142896842308829</v>
      </c>
    </row>
    <row r="196" customFormat="false" ht="12.75" hidden="false" customHeight="false" outlineLevel="0" collapsed="false">
      <c r="A196" s="3" t="n">
        <v>36291</v>
      </c>
      <c r="B196" s="1" t="n">
        <v>4.48600006103516</v>
      </c>
      <c r="C196" s="21" t="n">
        <v>1355.60998535156</v>
      </c>
      <c r="D196" s="1" t="n">
        <v>37.5625</v>
      </c>
      <c r="K196" s="3" t="n">
        <v>36291</v>
      </c>
      <c r="L196" s="1" t="n">
        <f aca="false">B195/100/250</f>
        <v>0.000179440002441406</v>
      </c>
      <c r="M196" s="1" t="n">
        <f aca="false">(C196-C195)/C195</f>
        <v>0.0114227680114043</v>
      </c>
      <c r="N196" s="1" t="n">
        <f aca="false">(D196-D195)/D195</f>
        <v>-0.000837946707888206</v>
      </c>
      <c r="O196" s="1" t="n">
        <f aca="false">M196-L196</f>
        <v>0.0112433280089629</v>
      </c>
      <c r="P196" s="1" t="n">
        <f aca="false">N196-L196</f>
        <v>-0.00101738671032961</v>
      </c>
      <c r="AH196" s="13" t="n">
        <v>36259</v>
      </c>
      <c r="AI196" s="19" t="n">
        <v>0.00164156931731943</v>
      </c>
      <c r="AJ196" s="19" t="n">
        <v>0.000142269272611781</v>
      </c>
      <c r="BP196" s="13" t="n">
        <v>36259</v>
      </c>
      <c r="BQ196" s="19" t="n">
        <v>0.00181095413442918</v>
      </c>
      <c r="BR196" s="19" t="n">
        <v>-2.71155444979609E-005</v>
      </c>
    </row>
    <row r="197" customFormat="false" ht="12.75" hidden="false" customHeight="false" outlineLevel="0" collapsed="false">
      <c r="A197" s="3" t="n">
        <v>36292</v>
      </c>
      <c r="B197" s="1" t="n">
        <v>4.4520001411438</v>
      </c>
      <c r="C197" s="21" t="n">
        <v>1364</v>
      </c>
      <c r="D197" s="1" t="n">
        <v>37.25</v>
      </c>
      <c r="K197" s="3" t="n">
        <v>36292</v>
      </c>
      <c r="L197" s="1" t="n">
        <f aca="false">B196/100/250</f>
        <v>0.000179440002441406</v>
      </c>
      <c r="M197" s="1" t="n">
        <f aca="false">(C197-C196)/C196</f>
        <v>0.00618910655653045</v>
      </c>
      <c r="N197" s="1" t="n">
        <f aca="false">(D197-D196)/D196</f>
        <v>-0.00831946755407654</v>
      </c>
      <c r="O197" s="1" t="n">
        <f aca="false">M197-L197</f>
        <v>0.00600966655408904</v>
      </c>
      <c r="P197" s="1" t="n">
        <f aca="false">N197-L197</f>
        <v>-0.00849890755651795</v>
      </c>
      <c r="AH197" s="13" t="n">
        <v>36262</v>
      </c>
      <c r="AI197" s="19" t="n">
        <v>0.00399175375281267</v>
      </c>
      <c r="AJ197" s="19" t="n">
        <v>-0.036364722725038</v>
      </c>
      <c r="BP197" s="13" t="n">
        <v>36262</v>
      </c>
      <c r="BQ197" s="19" t="n">
        <v>0.00440364161659865</v>
      </c>
      <c r="BR197" s="19" t="n">
        <v>-0.036776610588824</v>
      </c>
    </row>
    <row r="198" customFormat="false" ht="12.75" hidden="false" customHeight="false" outlineLevel="0" collapsed="false">
      <c r="A198" s="3" t="n">
        <v>36293</v>
      </c>
      <c r="B198" s="1" t="n">
        <v>4.47599983215332</v>
      </c>
      <c r="C198" s="21" t="n">
        <v>1367.56005859375</v>
      </c>
      <c r="D198" s="1" t="n">
        <v>37.2815017700195</v>
      </c>
      <c r="K198" s="3" t="n">
        <v>36293</v>
      </c>
      <c r="L198" s="1" t="n">
        <f aca="false">B197/100/250</f>
        <v>0.000178080005645752</v>
      </c>
      <c r="M198" s="1" t="n">
        <f aca="false">(C198-C197)/C197</f>
        <v>0.00261001363178153</v>
      </c>
      <c r="N198" s="1" t="n">
        <f aca="false">(D198-D197)/D197</f>
        <v>0.00084568510119547</v>
      </c>
      <c r="O198" s="1" t="n">
        <f aca="false">M198-L198</f>
        <v>0.00243193362613577</v>
      </c>
      <c r="P198" s="1" t="n">
        <f aca="false">N198-L198</f>
        <v>0.000667605095549718</v>
      </c>
      <c r="AH198" s="13" t="n">
        <v>36263</v>
      </c>
      <c r="AI198" s="19" t="n">
        <v>-0.00356301360830151</v>
      </c>
      <c r="AJ198" s="19" t="n">
        <v>0.0669103997463561</v>
      </c>
      <c r="BP198" s="13" t="n">
        <v>36263</v>
      </c>
      <c r="BQ198" s="19" t="n">
        <v>-0.00393066205423323</v>
      </c>
      <c r="BR198" s="19" t="n">
        <v>0.0672780481922879</v>
      </c>
    </row>
    <row r="199" customFormat="false" ht="12.75" hidden="false" customHeight="false" outlineLevel="0" collapsed="false">
      <c r="A199" s="3" t="n">
        <v>36294</v>
      </c>
      <c r="B199" s="1" t="n">
        <v>4.52199983596802</v>
      </c>
      <c r="C199" s="21" t="n">
        <v>1337.80004882813</v>
      </c>
      <c r="D199" s="1" t="n">
        <v>36.375</v>
      </c>
      <c r="K199" s="3" t="n">
        <v>36294</v>
      </c>
      <c r="L199" s="1" t="n">
        <f aca="false">B198/100/250</f>
        <v>0.000179039993286133</v>
      </c>
      <c r="M199" s="1" t="n">
        <f aca="false">(C199-C198)/C198</f>
        <v>-0.0217613914494015</v>
      </c>
      <c r="N199" s="1" t="n">
        <f aca="false">(D199-D198)/D198</f>
        <v>-0.0243150551072626</v>
      </c>
      <c r="O199" s="1" t="n">
        <f aca="false">M199-L199</f>
        <v>-0.0219404314426876</v>
      </c>
      <c r="P199" s="1" t="n">
        <f aca="false">N199-L199</f>
        <v>-0.0244940951005487</v>
      </c>
      <c r="AH199" s="13" t="n">
        <v>36264</v>
      </c>
      <c r="AI199" s="19" t="n">
        <v>-0.00854753752155908</v>
      </c>
      <c r="AJ199" s="19" t="n">
        <v>0.030174282342676</v>
      </c>
      <c r="BP199" s="13" t="n">
        <v>36264</v>
      </c>
      <c r="BQ199" s="19" t="n">
        <v>-0.00942951251009756</v>
      </c>
      <c r="BR199" s="19" t="n">
        <v>0.0310562573312145</v>
      </c>
    </row>
    <row r="200" customFormat="false" ht="12.75" hidden="false" customHeight="false" outlineLevel="0" collapsed="false">
      <c r="A200" s="3" t="n">
        <v>36297</v>
      </c>
      <c r="B200" s="1" t="n">
        <v>4.54099988937378</v>
      </c>
      <c r="C200" s="21" t="n">
        <v>1339.48999023438</v>
      </c>
      <c r="D200" s="1" t="n">
        <v>36.75</v>
      </c>
      <c r="K200" s="3" t="n">
        <v>36297</v>
      </c>
      <c r="L200" s="1" t="n">
        <f aca="false">B199/100/250</f>
        <v>0.000180879993438721</v>
      </c>
      <c r="M200" s="1" t="n">
        <f aca="false">(C200-C199)/C199</f>
        <v>0.00126322420733228</v>
      </c>
      <c r="N200" s="1" t="n">
        <f aca="false">(D200-D199)/D199</f>
        <v>0.0103092783505155</v>
      </c>
      <c r="O200" s="1" t="n">
        <f aca="false">M200-L200</f>
        <v>0.00108234421389356</v>
      </c>
      <c r="P200" s="1" t="n">
        <f aca="false">N200-L200</f>
        <v>0.0101283983570767</v>
      </c>
      <c r="AH200" s="13" t="n">
        <v>36265</v>
      </c>
      <c r="AI200" s="19" t="n">
        <v>-0.00235073632694665</v>
      </c>
      <c r="AJ200" s="19" t="n">
        <v>0.0263026747283476</v>
      </c>
      <c r="BP200" s="13" t="n">
        <v>36265</v>
      </c>
      <c r="BQ200" s="19" t="n">
        <v>-0.00259329632037007</v>
      </c>
      <c r="BR200" s="19" t="n">
        <v>0.026545234721771</v>
      </c>
    </row>
    <row r="201" customFormat="false" ht="12.75" hidden="false" customHeight="false" outlineLevel="0" collapsed="false">
      <c r="A201" s="3" t="n">
        <v>36298</v>
      </c>
      <c r="B201" s="1" t="n">
        <v>4.52699995040894</v>
      </c>
      <c r="C201" s="21" t="n">
        <v>1333.31994628906</v>
      </c>
      <c r="D201" s="1" t="n">
        <v>36.2815017700195</v>
      </c>
      <c r="K201" s="3" t="n">
        <v>36298</v>
      </c>
      <c r="L201" s="1" t="n">
        <f aca="false">B200/100/250</f>
        <v>0.000181639995574951</v>
      </c>
      <c r="M201" s="1" t="n">
        <f aca="false">(C201-C200)/C200</f>
        <v>-0.00460626357068402</v>
      </c>
      <c r="N201" s="1" t="n">
        <f aca="false">(D201-D200)/D200</f>
        <v>-0.0127482511559311</v>
      </c>
      <c r="O201" s="1" t="n">
        <f aca="false">M201-L201</f>
        <v>-0.00478790356625898</v>
      </c>
      <c r="P201" s="1" t="n">
        <f aca="false">N201-L201</f>
        <v>-0.0129298911515061</v>
      </c>
      <c r="AH201" s="13" t="n">
        <v>36266</v>
      </c>
      <c r="AI201" s="19" t="n">
        <v>-0.00166491485473641</v>
      </c>
      <c r="AJ201" s="19" t="n">
        <v>0.00874289166480474</v>
      </c>
      <c r="BP201" s="13" t="n">
        <v>36266</v>
      </c>
      <c r="BQ201" s="19" t="n">
        <v>-0.00183670857383036</v>
      </c>
      <c r="BR201" s="19" t="n">
        <v>0.00891468538389868</v>
      </c>
    </row>
    <row r="202" customFormat="false" ht="12.75" hidden="false" customHeight="false" outlineLevel="0" collapsed="false">
      <c r="A202" s="3" t="n">
        <v>36299</v>
      </c>
      <c r="B202" s="1" t="n">
        <v>4.49100017547607</v>
      </c>
      <c r="C202" s="21" t="n">
        <v>1344.22998046875</v>
      </c>
      <c r="D202" s="1" t="n">
        <v>36.5</v>
      </c>
      <c r="K202" s="3" t="n">
        <v>36299</v>
      </c>
      <c r="L202" s="1" t="n">
        <f aca="false">B201/100/250</f>
        <v>0.000181079998016357</v>
      </c>
      <c r="M202" s="1" t="n">
        <f aca="false">(C202-C201)/C201</f>
        <v>0.00818260779046518</v>
      </c>
      <c r="N202" s="1" t="n">
        <f aca="false">(D202-D201)/D201</f>
        <v>0.00602230391028136</v>
      </c>
      <c r="O202" s="1" t="n">
        <f aca="false">M202-L202</f>
        <v>0.00800152779244882</v>
      </c>
      <c r="P202" s="1" t="n">
        <f aca="false">N202-L202</f>
        <v>0.005841223912265</v>
      </c>
      <c r="AH202" s="13" t="n">
        <v>36269</v>
      </c>
      <c r="AI202" s="19" t="n">
        <v>-0.0120755440881199</v>
      </c>
      <c r="AJ202" s="19" t="n">
        <v>-0.00967558972635559</v>
      </c>
      <c r="BP202" s="13" t="n">
        <v>36269</v>
      </c>
      <c r="BQ202" s="19" t="n">
        <v>-0.0133215553319258</v>
      </c>
      <c r="BR202" s="19" t="n">
        <v>-0.00842957848254967</v>
      </c>
    </row>
    <row r="203" customFormat="false" ht="12.75" hidden="false" customHeight="false" outlineLevel="0" collapsed="false">
      <c r="A203" s="3" t="n">
        <v>36300</v>
      </c>
      <c r="B203" s="1" t="n">
        <v>4.48099994659424</v>
      </c>
      <c r="C203" s="21" t="n">
        <v>1338.82995605469</v>
      </c>
      <c r="D203" s="1" t="n">
        <v>37.0315017700195</v>
      </c>
      <c r="K203" s="3" t="n">
        <v>36300</v>
      </c>
      <c r="L203" s="1" t="n">
        <f aca="false">B202/100/250</f>
        <v>0.000179640007019043</v>
      </c>
      <c r="M203" s="1" t="n">
        <f aca="false">(C203-C202)/C202</f>
        <v>-0.00401718790126928</v>
      </c>
      <c r="N203" s="1" t="n">
        <f aca="false">(D203-D202)/D202</f>
        <v>0.0145616923293022</v>
      </c>
      <c r="O203" s="1" t="n">
        <f aca="false">M203-L203</f>
        <v>-0.00419682790828832</v>
      </c>
      <c r="P203" s="1" t="n">
        <f aca="false">N203-L203</f>
        <v>0.0143820523222832</v>
      </c>
      <c r="AH203" s="13" t="n">
        <v>36270</v>
      </c>
      <c r="AI203" s="19" t="n">
        <v>0.00684115952438647</v>
      </c>
      <c r="AJ203" s="19" t="n">
        <v>-0.0272303077686833</v>
      </c>
      <c r="BP203" s="13" t="n">
        <v>36270</v>
      </c>
      <c r="BQ203" s="19" t="n">
        <v>0.00754706243243363</v>
      </c>
      <c r="BR203" s="19" t="n">
        <v>-0.0279362106767304</v>
      </c>
    </row>
    <row r="204" customFormat="false" ht="12.75" hidden="false" customHeight="false" outlineLevel="0" collapsed="false">
      <c r="A204" s="3" t="n">
        <v>36301</v>
      </c>
      <c r="B204" s="1" t="n">
        <v>4.47100019454956</v>
      </c>
      <c r="C204" s="21" t="n">
        <v>1330.2900390625</v>
      </c>
      <c r="D204" s="1" t="n">
        <v>36.6565017700195</v>
      </c>
      <c r="K204" s="3" t="n">
        <v>36301</v>
      </c>
      <c r="L204" s="1" t="n">
        <f aca="false">B203/100/250</f>
        <v>0.00017923999786377</v>
      </c>
      <c r="M204" s="1" t="n">
        <f aca="false">(C204-C203)/C203</f>
        <v>-0.00637864200271798</v>
      </c>
      <c r="N204" s="1" t="n">
        <f aca="false">(D204-D203)/D203</f>
        <v>-0.0101265134298063</v>
      </c>
      <c r="O204" s="1" t="n">
        <f aca="false">M204-L204</f>
        <v>-0.00655788200058175</v>
      </c>
      <c r="P204" s="1" t="n">
        <f aca="false">N204-L204</f>
        <v>-0.0103057534276701</v>
      </c>
      <c r="AH204" s="13" t="n">
        <v>36271</v>
      </c>
      <c r="AI204" s="19" t="n">
        <v>0.0121879129932846</v>
      </c>
      <c r="AJ204" s="19" t="n">
        <v>-0.0114130288672548</v>
      </c>
      <c r="BP204" s="13" t="n">
        <v>36271</v>
      </c>
      <c r="BQ204" s="19" t="n">
        <v>0.013445518987461</v>
      </c>
      <c r="BR204" s="19" t="n">
        <v>-0.0126706348614311</v>
      </c>
    </row>
    <row r="205" customFormat="false" ht="12.75" hidden="false" customHeight="false" outlineLevel="0" collapsed="false">
      <c r="A205" s="3" t="n">
        <v>36304</v>
      </c>
      <c r="B205" s="1" t="n">
        <v>4.5019998550415</v>
      </c>
      <c r="C205" s="21" t="n">
        <v>1306.65002441406</v>
      </c>
      <c r="D205" s="1" t="n">
        <v>36.0625</v>
      </c>
      <c r="K205" s="3" t="n">
        <v>36304</v>
      </c>
      <c r="L205" s="1" t="n">
        <f aca="false">B204/100/250</f>
        <v>0.000178840007781982</v>
      </c>
      <c r="M205" s="1" t="n">
        <f aca="false">(C205-C204)/C204</f>
        <v>-0.0177705717958299</v>
      </c>
      <c r="N205" s="1" t="n">
        <f aca="false">(D205-D204)/D204</f>
        <v>-0.0162045405681715</v>
      </c>
      <c r="O205" s="1" t="n">
        <f aca="false">M205-L205</f>
        <v>-0.0179494118036119</v>
      </c>
      <c r="P205" s="1" t="n">
        <f aca="false">N205-L205</f>
        <v>-0.0163833805759535</v>
      </c>
      <c r="AH205" s="13" t="n">
        <v>36272</v>
      </c>
      <c r="AI205" s="19" t="n">
        <v>0.00901145580244969</v>
      </c>
      <c r="AJ205" s="19" t="n">
        <v>0.0217389950479776</v>
      </c>
      <c r="BP205" s="13" t="n">
        <v>36272</v>
      </c>
      <c r="BQ205" s="19" t="n">
        <v>0.00994130005385357</v>
      </c>
      <c r="BR205" s="19" t="n">
        <v>0.0208091507965737</v>
      </c>
    </row>
    <row r="206" customFormat="false" ht="12.75" hidden="false" customHeight="false" outlineLevel="0" collapsed="false">
      <c r="A206" s="3" t="n">
        <v>36305</v>
      </c>
      <c r="B206" s="1" t="n">
        <v>4.51700019836426</v>
      </c>
      <c r="C206" s="21" t="n">
        <v>1284.40002441406</v>
      </c>
      <c r="D206" s="1" t="n">
        <v>36.4375</v>
      </c>
      <c r="K206" s="3" t="n">
        <v>36305</v>
      </c>
      <c r="L206" s="1" t="n">
        <f aca="false">B205/100/250</f>
        <v>0.00018007999420166</v>
      </c>
      <c r="M206" s="1" t="n">
        <f aca="false">(C206-C205)/C205</f>
        <v>-0.0170282781037543</v>
      </c>
      <c r="N206" s="1" t="n">
        <f aca="false">(D206-D205)/D205</f>
        <v>0.0103986135181976</v>
      </c>
      <c r="O206" s="1" t="n">
        <f aca="false">M206-L206</f>
        <v>-0.017208358097956</v>
      </c>
      <c r="P206" s="1" t="n">
        <f aca="false">N206-L206</f>
        <v>0.0102185335239959</v>
      </c>
      <c r="AH206" s="13" t="n">
        <v>36273</v>
      </c>
      <c r="AI206" s="19" t="n">
        <v>-0.00087155617797537</v>
      </c>
      <c r="AJ206" s="19" t="n">
        <v>0.00433755982135805</v>
      </c>
      <c r="BP206" s="13" t="n">
        <v>36273</v>
      </c>
      <c r="BQ206" s="19" t="n">
        <v>-0.000961487429887589</v>
      </c>
      <c r="BR206" s="19" t="n">
        <v>0.00442749107327027</v>
      </c>
    </row>
    <row r="207" customFormat="false" ht="12.75" hidden="false" customHeight="false" outlineLevel="0" collapsed="false">
      <c r="A207" s="3" t="n">
        <v>36306</v>
      </c>
      <c r="B207" s="1" t="n">
        <v>4.53200006484985</v>
      </c>
      <c r="C207" s="21" t="n">
        <v>1304.76000976563</v>
      </c>
      <c r="D207" s="1" t="n">
        <v>36.5</v>
      </c>
      <c r="K207" s="3" t="n">
        <v>36306</v>
      </c>
      <c r="L207" s="1" t="n">
        <f aca="false">B206/100/250</f>
        <v>0.00018068000793457</v>
      </c>
      <c r="M207" s="1" t="n">
        <f aca="false">(C207-C206)/C206</f>
        <v>0.0158517478702561</v>
      </c>
      <c r="N207" s="1" t="n">
        <f aca="false">(D207-D206)/D206</f>
        <v>0.00171526586620926</v>
      </c>
      <c r="O207" s="1" t="n">
        <f aca="false">M207-L207</f>
        <v>0.0156710678623215</v>
      </c>
      <c r="P207" s="1" t="n">
        <f aca="false">N207-L207</f>
        <v>0.00153458585827469</v>
      </c>
      <c r="AH207" s="13" t="n">
        <v>36276</v>
      </c>
      <c r="AI207" s="19" t="n">
        <v>0.00116686518413648</v>
      </c>
      <c r="AJ207" s="19" t="n">
        <v>-0.00677380778886485</v>
      </c>
      <c r="BP207" s="13" t="n">
        <v>36276</v>
      </c>
      <c r="BQ207" s="19" t="n">
        <v>0.00128726780358202</v>
      </c>
      <c r="BR207" s="19" t="n">
        <v>-0.00689421040831039</v>
      </c>
    </row>
    <row r="208" customFormat="false" ht="12.75" hidden="false" customHeight="false" outlineLevel="0" collapsed="false">
      <c r="A208" s="3" t="n">
        <v>36307</v>
      </c>
      <c r="B208" s="1" t="n">
        <v>4.5019998550415</v>
      </c>
      <c r="C208" s="21" t="n">
        <v>1281.41003417969</v>
      </c>
      <c r="D208" s="1" t="n">
        <v>35.25</v>
      </c>
      <c r="K208" s="3" t="n">
        <v>36307</v>
      </c>
      <c r="L208" s="1" t="n">
        <f aca="false">B207/100/250</f>
        <v>0.000181280002593994</v>
      </c>
      <c r="M208" s="1" t="n">
        <f aca="false">(C208-C207)/C207</f>
        <v>-0.0178959926815445</v>
      </c>
      <c r="N208" s="1" t="n">
        <f aca="false">(D208-D207)/D207</f>
        <v>-0.0342465753424658</v>
      </c>
      <c r="O208" s="1" t="n">
        <f aca="false">M208-L208</f>
        <v>-0.0180772726841385</v>
      </c>
      <c r="P208" s="1" t="n">
        <f aca="false">N208-L208</f>
        <v>-0.0344278553450597</v>
      </c>
      <c r="AH208" s="13" t="n">
        <v>36277</v>
      </c>
      <c r="AI208" s="19" t="n">
        <v>0.000994575579183585</v>
      </c>
      <c r="AJ208" s="19" t="n">
        <v>0.0188696942972791</v>
      </c>
      <c r="BP208" s="13" t="n">
        <v>36277</v>
      </c>
      <c r="BQ208" s="19" t="n">
        <v>0.00109720054957285</v>
      </c>
      <c r="BR208" s="19" t="n">
        <v>0.0187670693268899</v>
      </c>
    </row>
    <row r="209" customFormat="false" ht="12.75" hidden="false" customHeight="false" outlineLevel="0" collapsed="false">
      <c r="A209" s="3" t="n">
        <v>36308</v>
      </c>
      <c r="B209" s="1" t="n">
        <v>4.51200008392334</v>
      </c>
      <c r="C209" s="21" t="n">
        <v>1301.83996582031</v>
      </c>
      <c r="D209" s="1" t="n">
        <v>35.6875</v>
      </c>
      <c r="K209" s="3" t="n">
        <v>36308</v>
      </c>
      <c r="L209" s="1" t="n">
        <f aca="false">B208/100/250</f>
        <v>0.00018007999420166</v>
      </c>
      <c r="M209" s="1" t="n">
        <f aca="false">(C209-C208)/C208</f>
        <v>0.0159433211038522</v>
      </c>
      <c r="N209" s="1" t="n">
        <f aca="false">(D209-D208)/D208</f>
        <v>0.0124113475177305</v>
      </c>
      <c r="O209" s="1" t="n">
        <f aca="false">M209-L209</f>
        <v>0.0157632411096506</v>
      </c>
      <c r="P209" s="1" t="n">
        <f aca="false">N209-L209</f>
        <v>0.0122312675235288</v>
      </c>
      <c r="AH209" s="13" t="n">
        <v>36278</v>
      </c>
      <c r="AI209" s="19" t="n">
        <v>-0.0047658756800748</v>
      </c>
      <c r="AJ209" s="19" t="n">
        <v>0.0331625442531818</v>
      </c>
      <c r="BP209" s="13" t="n">
        <v>36278</v>
      </c>
      <c r="BQ209" s="19" t="n">
        <v>-0.00525764107305585</v>
      </c>
      <c r="BR209" s="19" t="n">
        <v>0.0336543096461629</v>
      </c>
    </row>
    <row r="210" customFormat="false" ht="12.75" hidden="false" customHeight="false" outlineLevel="0" collapsed="false">
      <c r="A210" s="3" t="n">
        <v>36312</v>
      </c>
      <c r="B210" s="1" t="n">
        <v>4.52699995040894</v>
      </c>
      <c r="C210" s="21" t="n">
        <v>1294.26000976563</v>
      </c>
      <c r="D210" s="1" t="n">
        <v>36.25</v>
      </c>
      <c r="K210" s="3" t="n">
        <v>36312</v>
      </c>
      <c r="L210" s="1" t="n">
        <f aca="false">B209/100/250</f>
        <v>0.000180480003356934</v>
      </c>
      <c r="M210" s="1" t="n">
        <f aca="false">(C210-C209)/C209</f>
        <v>-0.00582249451061462</v>
      </c>
      <c r="N210" s="1" t="n">
        <f aca="false">(D210-D209)/D209</f>
        <v>0.0157618213660245</v>
      </c>
      <c r="O210" s="1" t="n">
        <f aca="false">M210-L210</f>
        <v>-0.00600297451397156</v>
      </c>
      <c r="P210" s="1" t="n">
        <f aca="false">N210-L210</f>
        <v>0.0155813413626676</v>
      </c>
      <c r="AH210" s="13" t="n">
        <v>36279</v>
      </c>
      <c r="AI210" s="19" t="n">
        <v>-0.00329678014712278</v>
      </c>
      <c r="AJ210" s="19" t="n">
        <v>0.0308995979220014</v>
      </c>
      <c r="BP210" s="13" t="n">
        <v>36279</v>
      </c>
      <c r="BQ210" s="19" t="n">
        <v>-0.00363695737654571</v>
      </c>
      <c r="BR210" s="19" t="n">
        <v>0.0312397751514243</v>
      </c>
    </row>
    <row r="211" customFormat="false" ht="12.75" hidden="false" customHeight="false" outlineLevel="0" collapsed="false">
      <c r="A211" s="3" t="n">
        <v>36313</v>
      </c>
      <c r="B211" s="1" t="n">
        <v>4.61600017547607</v>
      </c>
      <c r="C211" s="21" t="n">
        <v>1294.81005859375</v>
      </c>
      <c r="D211" s="1" t="n">
        <v>37.4375</v>
      </c>
      <c r="K211" s="3" t="n">
        <v>36313</v>
      </c>
      <c r="L211" s="1" t="n">
        <f aca="false">B210/100/250</f>
        <v>0.000181079998016357</v>
      </c>
      <c r="M211" s="1" t="n">
        <f aca="false">(C211-C210)/C210</f>
        <v>0.000424990978609165</v>
      </c>
      <c r="N211" s="1" t="n">
        <f aca="false">(D211-D210)/D210</f>
        <v>0.0327586206896552</v>
      </c>
      <c r="O211" s="1" t="n">
        <f aca="false">M211-L211</f>
        <v>0.000243910980592807</v>
      </c>
      <c r="P211" s="1" t="n">
        <f aca="false">N211-L211</f>
        <v>0.0325775406916388</v>
      </c>
      <c r="AH211" s="13" t="n">
        <v>36280</v>
      </c>
      <c r="AI211" s="19" t="n">
        <v>-0.00314462694104681</v>
      </c>
      <c r="AJ211" s="19" t="n">
        <v>0.0198613188283611</v>
      </c>
      <c r="BP211" s="13" t="n">
        <v>36280</v>
      </c>
      <c r="BQ211" s="19" t="n">
        <v>-0.00346910428944009</v>
      </c>
      <c r="BR211" s="19" t="n">
        <v>0.0201857961767543</v>
      </c>
    </row>
    <row r="212" customFormat="false" ht="12.75" hidden="false" customHeight="false" outlineLevel="0" collapsed="false">
      <c r="A212" s="3" t="n">
        <v>36314</v>
      </c>
      <c r="B212" s="1" t="n">
        <v>4.49200010299683</v>
      </c>
      <c r="C212" s="21" t="n">
        <v>1299.5400390625</v>
      </c>
      <c r="D212" s="1" t="n">
        <v>38.21875</v>
      </c>
      <c r="K212" s="3" t="n">
        <v>36314</v>
      </c>
      <c r="L212" s="1" t="n">
        <f aca="false">B211/100/250</f>
        <v>0.000184640007019043</v>
      </c>
      <c r="M212" s="1" t="n">
        <f aca="false">(C212-C211)/C211</f>
        <v>0.00365303037102374</v>
      </c>
      <c r="N212" s="1" t="n">
        <f aca="false">(D212-D211)/D211</f>
        <v>0.0208681135225376</v>
      </c>
      <c r="O212" s="1" t="n">
        <f aca="false">M212-L212</f>
        <v>0.0034683903640047</v>
      </c>
      <c r="P212" s="1" t="n">
        <f aca="false">N212-L212</f>
        <v>0.0206834735155185</v>
      </c>
      <c r="AH212" s="13" t="n">
        <v>36283</v>
      </c>
      <c r="AI212" s="19" t="n">
        <v>0.00770673613681635</v>
      </c>
      <c r="AJ212" s="19" t="n">
        <v>-0.00206237108905736</v>
      </c>
      <c r="BP212" s="13" t="n">
        <v>36283</v>
      </c>
      <c r="BQ212" s="19" t="n">
        <v>0.00850195329717319</v>
      </c>
      <c r="BR212" s="19" t="n">
        <v>-0.00285758824941419</v>
      </c>
    </row>
    <row r="213" customFormat="false" ht="12.75" hidden="false" customHeight="false" outlineLevel="0" collapsed="false">
      <c r="A213" s="3" t="n">
        <v>36315</v>
      </c>
      <c r="B213" s="1" t="n">
        <v>4.41100025177002</v>
      </c>
      <c r="C213" s="21" t="n">
        <v>1327.75</v>
      </c>
      <c r="D213" s="1" t="n">
        <v>39.46875</v>
      </c>
      <c r="K213" s="3" t="n">
        <v>36315</v>
      </c>
      <c r="L213" s="1" t="n">
        <f aca="false">B212/100/250</f>
        <v>0.000179680004119873</v>
      </c>
      <c r="M213" s="1" t="n">
        <f aca="false">(C213-C212)/C212</f>
        <v>0.0217076504682772</v>
      </c>
      <c r="N213" s="1" t="n">
        <f aca="false">(D213-D212)/D212</f>
        <v>0.0327064595257563</v>
      </c>
      <c r="O213" s="1" t="n">
        <f aca="false">M213-L213</f>
        <v>0.0215279704641573</v>
      </c>
      <c r="P213" s="1" t="n">
        <f aca="false">N213-L213</f>
        <v>0.0325267795216365</v>
      </c>
      <c r="AH213" s="13" t="n">
        <v>36284</v>
      </c>
      <c r="AI213" s="19" t="n">
        <v>-0.00904254037107227</v>
      </c>
      <c r="AJ213" s="19" t="n">
        <v>0.0154688870728199</v>
      </c>
      <c r="BP213" s="13" t="n">
        <v>36284</v>
      </c>
      <c r="BQ213" s="19" t="n">
        <v>-0.00997559207397729</v>
      </c>
      <c r="BR213" s="19" t="n">
        <v>0.0164019387757249</v>
      </c>
    </row>
    <row r="214" customFormat="false" ht="12.75" hidden="false" customHeight="false" outlineLevel="0" collapsed="false">
      <c r="A214" s="3" t="n">
        <v>36318</v>
      </c>
      <c r="B214" s="1" t="n">
        <v>4.39599990844727</v>
      </c>
      <c r="C214" s="21" t="n">
        <v>1334.52001953125</v>
      </c>
      <c r="D214" s="1" t="n">
        <v>38.96875</v>
      </c>
      <c r="K214" s="3" t="n">
        <v>36318</v>
      </c>
      <c r="L214" s="1" t="n">
        <f aca="false">B213/100/250</f>
        <v>0.000176440010070801</v>
      </c>
      <c r="M214" s="1" t="n">
        <f aca="false">(C214-C213)/C213</f>
        <v>0.00509886615044248</v>
      </c>
      <c r="N214" s="1" t="n">
        <f aca="false">(D214-D213)/D213</f>
        <v>-0.0126682501979414</v>
      </c>
      <c r="O214" s="1" t="n">
        <f aca="false">M214-L214</f>
        <v>0.00492242614037168</v>
      </c>
      <c r="P214" s="1" t="n">
        <f aca="false">N214-L214</f>
        <v>-0.0128446902080122</v>
      </c>
      <c r="AH214" s="13" t="n">
        <v>36285</v>
      </c>
      <c r="AI214" s="19" t="n">
        <v>0.00605881542290251</v>
      </c>
      <c r="AJ214" s="19" t="n">
        <v>0.00360501405029183</v>
      </c>
      <c r="BP214" s="13" t="n">
        <v>36285</v>
      </c>
      <c r="BQ214" s="19" t="n">
        <v>0.00668399239927647</v>
      </c>
      <c r="BR214" s="19" t="n">
        <v>0.00297983707391787</v>
      </c>
    </row>
    <row r="215" customFormat="false" ht="12.75" hidden="false" customHeight="false" outlineLevel="0" collapsed="false">
      <c r="A215" s="3" t="n">
        <v>36319</v>
      </c>
      <c r="B215" s="1" t="n">
        <v>4.48600006103516</v>
      </c>
      <c r="C215" s="21" t="n">
        <v>1317.32995605469</v>
      </c>
      <c r="D215" s="1" t="n">
        <v>38.65625</v>
      </c>
      <c r="K215" s="3" t="n">
        <v>36319</v>
      </c>
      <c r="L215" s="1" t="n">
        <f aca="false">B214/100/250</f>
        <v>0.000175839996337891</v>
      </c>
      <c r="M215" s="1" t="n">
        <f aca="false">(C215-C214)/C214</f>
        <v>-0.0128810832546375</v>
      </c>
      <c r="N215" s="1" t="n">
        <f aca="false">(D215-D214)/D214</f>
        <v>-0.00801924619085806</v>
      </c>
      <c r="O215" s="1" t="n">
        <f aca="false">M215-L215</f>
        <v>-0.0130569232509754</v>
      </c>
      <c r="P215" s="1" t="n">
        <f aca="false">N215-L215</f>
        <v>-0.00819508618719595</v>
      </c>
      <c r="AH215" s="13" t="n">
        <v>36286</v>
      </c>
      <c r="AI215" s="19" t="n">
        <v>-0.00614992065503869</v>
      </c>
      <c r="AJ215" s="19" t="n">
        <v>-0.00622159961095195</v>
      </c>
      <c r="BP215" s="13" t="n">
        <v>36286</v>
      </c>
      <c r="BQ215" s="19" t="n">
        <v>-0.00678449829632537</v>
      </c>
      <c r="BR215" s="19" t="n">
        <v>-0.00558702196966527</v>
      </c>
    </row>
    <row r="216" customFormat="false" ht="12.75" hidden="false" customHeight="false" outlineLevel="0" collapsed="false">
      <c r="A216" s="3" t="n">
        <v>36320</v>
      </c>
      <c r="B216" s="1" t="n">
        <v>4.47200012207031</v>
      </c>
      <c r="C216" s="21" t="n">
        <v>1318.64001464844</v>
      </c>
      <c r="D216" s="1" t="n">
        <v>39.15625</v>
      </c>
      <c r="K216" s="3" t="n">
        <v>36320</v>
      </c>
      <c r="L216" s="1" t="n">
        <f aca="false">B215/100/250</f>
        <v>0.000179440002441406</v>
      </c>
      <c r="M216" s="1" t="n">
        <f aca="false">(C216-C215)/C215</f>
        <v>0.000994480227014297</v>
      </c>
      <c r="N216" s="1" t="n">
        <f aca="false">(D216-D215)/D215</f>
        <v>0.0129345189975748</v>
      </c>
      <c r="O216" s="1" t="n">
        <f aca="false">M216-L216</f>
        <v>0.000815040224572891</v>
      </c>
      <c r="P216" s="1" t="n">
        <f aca="false">N216-L216</f>
        <v>0.0127550789951334</v>
      </c>
      <c r="AH216" s="13" t="n">
        <v>36287</v>
      </c>
      <c r="AI216" s="19" t="n">
        <v>0.00509790917528369</v>
      </c>
      <c r="AJ216" s="19" t="n">
        <v>-0.00198811549519304</v>
      </c>
      <c r="BP216" s="13" t="n">
        <v>36287</v>
      </c>
      <c r="BQ216" s="19" t="n">
        <v>0.00562393534072613</v>
      </c>
      <c r="BR216" s="19" t="n">
        <v>-0.00251414166063547</v>
      </c>
    </row>
    <row r="217" customFormat="false" ht="12.75" hidden="false" customHeight="false" outlineLevel="0" collapsed="false">
      <c r="A217" s="3" t="n">
        <v>36321</v>
      </c>
      <c r="B217" s="1" t="n">
        <v>4.54699993133545</v>
      </c>
      <c r="C217" s="21" t="n">
        <v>1302.81994628906</v>
      </c>
      <c r="D217" s="1" t="n">
        <v>39.28125</v>
      </c>
      <c r="K217" s="3" t="n">
        <v>36321</v>
      </c>
      <c r="L217" s="1" t="n">
        <f aca="false">B216/100/250</f>
        <v>0.000178880004882813</v>
      </c>
      <c r="M217" s="1" t="n">
        <f aca="false">(C217-C216)/C216</f>
        <v>-0.0119972609534322</v>
      </c>
      <c r="N217" s="1" t="n">
        <f aca="false">(D217-D216)/D216</f>
        <v>0.00319233838786911</v>
      </c>
      <c r="O217" s="1" t="n">
        <f aca="false">M217-L217</f>
        <v>-0.012176140958315</v>
      </c>
      <c r="P217" s="1" t="n">
        <f aca="false">N217-L217</f>
        <v>0.0030134583829863</v>
      </c>
      <c r="AH217" s="13" t="n">
        <v>36290</v>
      </c>
      <c r="AI217" s="19" t="n">
        <v>-0.00196742444037414</v>
      </c>
      <c r="AJ217" s="19" t="n">
        <v>-0.0121398379877845</v>
      </c>
      <c r="BP217" s="13" t="n">
        <v>36290</v>
      </c>
      <c r="BQ217" s="19" t="n">
        <v>-0.00217043251654493</v>
      </c>
      <c r="BR217" s="19" t="n">
        <v>-0.0119368299116137</v>
      </c>
    </row>
    <row r="218" customFormat="false" ht="12.75" hidden="false" customHeight="false" outlineLevel="0" collapsed="false">
      <c r="A218" s="3" t="n">
        <v>36322</v>
      </c>
      <c r="B218" s="1" t="n">
        <v>4.60599994659424</v>
      </c>
      <c r="C218" s="21" t="n">
        <v>1293.64001464844</v>
      </c>
      <c r="D218" s="1" t="n">
        <v>40.4375</v>
      </c>
      <c r="K218" s="3" t="n">
        <v>36322</v>
      </c>
      <c r="L218" s="1" t="n">
        <f aca="false">B217/100/250</f>
        <v>0.000181879997253418</v>
      </c>
      <c r="M218" s="1" t="n">
        <f aca="false">(C218-C217)/C217</f>
        <v>-0.00704620133179033</v>
      </c>
      <c r="N218" s="1" t="n">
        <f aca="false">(D218-D217)/D217</f>
        <v>0.0294351630867144</v>
      </c>
      <c r="O218" s="1" t="n">
        <f aca="false">M218-L218</f>
        <v>-0.00722808132904375</v>
      </c>
      <c r="P218" s="1" t="n">
        <f aca="false">N218-L218</f>
        <v>0.029253283089461</v>
      </c>
      <c r="AH218" s="13" t="n">
        <v>36291</v>
      </c>
      <c r="AI218" s="19" t="n">
        <v>0.00602107702967116</v>
      </c>
      <c r="AJ218" s="19" t="n">
        <v>-0.00703846374000077</v>
      </c>
      <c r="BP218" s="13" t="n">
        <v>36291</v>
      </c>
      <c r="BQ218" s="19" t="n">
        <v>0.00664235998173066</v>
      </c>
      <c r="BR218" s="19" t="n">
        <v>-0.00765974669206028</v>
      </c>
    </row>
    <row r="219" customFormat="false" ht="12.75" hidden="false" customHeight="false" outlineLevel="0" collapsed="false">
      <c r="A219" s="3" t="n">
        <v>36325</v>
      </c>
      <c r="B219" s="1" t="n">
        <v>4.5770001411438</v>
      </c>
      <c r="C219" s="21" t="n">
        <v>1294</v>
      </c>
      <c r="D219" s="1" t="n">
        <v>41.09375</v>
      </c>
      <c r="K219" s="3" t="n">
        <v>36325</v>
      </c>
      <c r="L219" s="1" t="n">
        <f aca="false">B218/100/250</f>
        <v>0.00018423999786377</v>
      </c>
      <c r="M219" s="1" t="n">
        <f aca="false">(C219-C218)/C218</f>
        <v>0.000278273203894617</v>
      </c>
      <c r="N219" s="1" t="n">
        <f aca="false">(D219-D218)/D218</f>
        <v>0.0162287480680062</v>
      </c>
      <c r="O219" s="1" t="n">
        <f aca="false">M219-L219</f>
        <v>9.40332060308475E-005</v>
      </c>
      <c r="P219" s="1" t="n">
        <f aca="false">N219-L219</f>
        <v>0.0160445080701424</v>
      </c>
      <c r="AH219" s="13" t="n">
        <v>36292</v>
      </c>
      <c r="AI219" s="19" t="n">
        <v>0.00321832336617442</v>
      </c>
      <c r="AJ219" s="19" t="n">
        <v>-0.0117172309226924</v>
      </c>
      <c r="BP219" s="13" t="n">
        <v>36292</v>
      </c>
      <c r="BQ219" s="19" t="n">
        <v>0.00355040505716852</v>
      </c>
      <c r="BR219" s="19" t="n">
        <v>-0.0120493126136865</v>
      </c>
    </row>
    <row r="220" customFormat="false" ht="12.75" hidden="false" customHeight="false" outlineLevel="0" collapsed="false">
      <c r="A220" s="3" t="n">
        <v>36326</v>
      </c>
      <c r="B220" s="1" t="n">
        <v>4.60699987411499</v>
      </c>
      <c r="C220" s="21" t="n">
        <v>1301.16003417969</v>
      </c>
      <c r="D220" s="1" t="n">
        <v>39.71875</v>
      </c>
      <c r="K220" s="3" t="n">
        <v>36326</v>
      </c>
      <c r="L220" s="1" t="n">
        <f aca="false">B219/100/250</f>
        <v>0.000183080005645752</v>
      </c>
      <c r="M220" s="1" t="n">
        <f aca="false">(C220-C219)/C219</f>
        <v>0.00553325670764104</v>
      </c>
      <c r="N220" s="1" t="n">
        <f aca="false">(D220-D219)/D219</f>
        <v>-0.0334600760456274</v>
      </c>
      <c r="O220" s="1" t="n">
        <f aca="false">M220-L220</f>
        <v>0.00535017670199528</v>
      </c>
      <c r="P220" s="1" t="n">
        <f aca="false">N220-L220</f>
        <v>-0.0336431560512731</v>
      </c>
      <c r="AH220" s="13" t="n">
        <v>36293</v>
      </c>
      <c r="AI220" s="19" t="n">
        <v>0.00130235991357169</v>
      </c>
      <c r="AJ220" s="19" t="n">
        <v>-0.000634754818021968</v>
      </c>
      <c r="BP220" s="13" t="n">
        <v>36293</v>
      </c>
      <c r="BQ220" s="19" t="n">
        <v>0.00143674351433953</v>
      </c>
      <c r="BR220" s="19" t="n">
        <v>-0.000769138418789813</v>
      </c>
    </row>
    <row r="221" customFormat="false" ht="12.75" hidden="false" customHeight="false" outlineLevel="0" collapsed="false">
      <c r="A221" s="3" t="n">
        <v>36327</v>
      </c>
      <c r="B221" s="1" t="n">
        <v>4.53200006484985</v>
      </c>
      <c r="C221" s="21" t="n">
        <v>1330.41003417969</v>
      </c>
      <c r="D221" s="1" t="n">
        <v>39.1875</v>
      </c>
      <c r="K221" s="3" t="n">
        <v>36327</v>
      </c>
      <c r="L221" s="1" t="n">
        <f aca="false">B220/100/250</f>
        <v>0.0001842799949646</v>
      </c>
      <c r="M221" s="1" t="n">
        <f aca="false">(C221-C220)/C220</f>
        <v>0.0224799403852275</v>
      </c>
      <c r="N221" s="1" t="n">
        <f aca="false">(D221-D220)/D220</f>
        <v>-0.013375295043273</v>
      </c>
      <c r="O221" s="1" t="n">
        <f aca="false">M221-L221</f>
        <v>0.0222956603902629</v>
      </c>
      <c r="P221" s="1" t="n">
        <f aca="false">N221-L221</f>
        <v>-0.0135595750382376</v>
      </c>
      <c r="AH221" s="13" t="n">
        <v>36294</v>
      </c>
      <c r="AI221" s="19" t="n">
        <v>-0.0117496374450101</v>
      </c>
      <c r="AJ221" s="19" t="n">
        <v>-0.0127444576555386</v>
      </c>
      <c r="BP221" s="13" t="n">
        <v>36294</v>
      </c>
      <c r="BQ221" s="19" t="n">
        <v>-0.0129620201136742</v>
      </c>
      <c r="BR221" s="19" t="n">
        <v>-0.0115320749868745</v>
      </c>
    </row>
    <row r="222" customFormat="false" ht="12.75" hidden="false" customHeight="false" outlineLevel="0" collapsed="false">
      <c r="A222" s="3" t="n">
        <v>36328</v>
      </c>
      <c r="B222" s="1" t="n">
        <v>4.51700019836426</v>
      </c>
      <c r="C222" s="21" t="n">
        <v>1339.90002441406</v>
      </c>
      <c r="D222" s="1" t="n">
        <v>39.59375</v>
      </c>
      <c r="K222" s="3" t="n">
        <v>36328</v>
      </c>
      <c r="L222" s="1" t="n">
        <f aca="false">B221/100/250</f>
        <v>0.000181280002593994</v>
      </c>
      <c r="M222" s="1" t="n">
        <f aca="false">(C222-C221)/C221</f>
        <v>0.00713313188458203</v>
      </c>
      <c r="N222" s="1" t="n">
        <f aca="false">(D222-D221)/D221</f>
        <v>0.0103668261562998</v>
      </c>
      <c r="O222" s="1" t="n">
        <f aca="false">M222-L222</f>
        <v>0.00695185188198804</v>
      </c>
      <c r="P222" s="1" t="n">
        <f aca="false">N222-L222</f>
        <v>0.0101855461537058</v>
      </c>
      <c r="AH222" s="13" t="n">
        <v>36297</v>
      </c>
      <c r="AI222" s="19" t="n">
        <v>0.000579621788075288</v>
      </c>
      <c r="AJ222" s="19" t="n">
        <v>0.00954877656900146</v>
      </c>
      <c r="BP222" s="13" t="n">
        <v>36297</v>
      </c>
      <c r="BQ222" s="19" t="n">
        <v>0.000639429881178706</v>
      </c>
      <c r="BR222" s="19" t="n">
        <v>0.00948896847589804</v>
      </c>
    </row>
    <row r="223" customFormat="false" ht="12.75" hidden="false" customHeight="false" outlineLevel="0" collapsed="false">
      <c r="A223" s="3" t="n">
        <v>36329</v>
      </c>
      <c r="B223" s="1" t="n">
        <v>4.54699993133545</v>
      </c>
      <c r="C223" s="21" t="n">
        <v>1342.83996582031</v>
      </c>
      <c r="D223" s="1" t="n">
        <v>38.9375</v>
      </c>
      <c r="K223" s="3" t="n">
        <v>36329</v>
      </c>
      <c r="L223" s="1" t="n">
        <f aca="false">B222/100/250</f>
        <v>0.00018068000793457</v>
      </c>
      <c r="M223" s="1" t="n">
        <f aca="false">(C223-C222)/C222</f>
        <v>0.00219414982661534</v>
      </c>
      <c r="N223" s="1" t="n">
        <f aca="false">(D223-D222)/D222</f>
        <v>-0.0165745856353591</v>
      </c>
      <c r="O223" s="1" t="n">
        <f aca="false">M223-L223</f>
        <v>0.00201346981868077</v>
      </c>
      <c r="P223" s="1" t="n">
        <f aca="false">N223-L223</f>
        <v>-0.0167552656432937</v>
      </c>
      <c r="AH223" s="13" t="n">
        <v>36298</v>
      </c>
      <c r="AI223" s="19" t="n">
        <v>-0.0025640394160965</v>
      </c>
      <c r="AJ223" s="19" t="n">
        <v>-0.0103658517354096</v>
      </c>
      <c r="BP223" s="13" t="n">
        <v>36298</v>
      </c>
      <c r="BQ223" s="19" t="n">
        <v>-0.00282860902212865</v>
      </c>
      <c r="BR223" s="19" t="n">
        <v>-0.0101012821293774</v>
      </c>
    </row>
    <row r="224" customFormat="false" ht="12.75" hidden="false" customHeight="false" outlineLevel="0" collapsed="false">
      <c r="A224" s="3" t="n">
        <v>36332</v>
      </c>
      <c r="B224" s="1" t="n">
        <v>4.53700017929077</v>
      </c>
      <c r="C224" s="21" t="n">
        <v>1349</v>
      </c>
      <c r="D224" s="1" t="n">
        <v>38.3125</v>
      </c>
      <c r="K224" s="3" t="n">
        <v>36332</v>
      </c>
      <c r="L224" s="1" t="n">
        <f aca="false">B223/100/250</f>
        <v>0.000181879997253418</v>
      </c>
      <c r="M224" s="1" t="n">
        <f aca="false">(C224-C223)/C223</f>
        <v>0.00458731817378139</v>
      </c>
      <c r="N224" s="1" t="n">
        <f aca="false">(D224-D223)/D223</f>
        <v>-0.0160513643659711</v>
      </c>
      <c r="O224" s="1" t="n">
        <f aca="false">M224-L224</f>
        <v>0.00440543817652797</v>
      </c>
      <c r="P224" s="1" t="n">
        <f aca="false">N224-L224</f>
        <v>-0.0162332443632245</v>
      </c>
      <c r="AH224" s="13" t="n">
        <v>36299</v>
      </c>
      <c r="AI224" s="19" t="n">
        <v>0.00428501375704622</v>
      </c>
      <c r="AJ224" s="19" t="n">
        <v>0.00155621015521878</v>
      </c>
      <c r="BP224" s="13" t="n">
        <v>36299</v>
      </c>
      <c r="BQ224" s="19" t="n">
        <v>0.00472716156274182</v>
      </c>
      <c r="BR224" s="19" t="n">
        <v>0.00111406234952319</v>
      </c>
    </row>
    <row r="225" customFormat="false" ht="12.75" hidden="false" customHeight="false" outlineLevel="0" collapsed="false">
      <c r="A225" s="3" t="n">
        <v>36333</v>
      </c>
      <c r="B225" s="1" t="n">
        <v>4.58699989318848</v>
      </c>
      <c r="C225" s="21" t="n">
        <v>1335.88000488281</v>
      </c>
      <c r="D225" s="1" t="n">
        <v>38.5</v>
      </c>
      <c r="K225" s="3" t="n">
        <v>36333</v>
      </c>
      <c r="L225" s="1" t="n">
        <f aca="false">B224/100/250</f>
        <v>0.000181480007171631</v>
      </c>
      <c r="M225" s="1" t="n">
        <f aca="false">(C225-C224)/C224</f>
        <v>-0.0097257191380189</v>
      </c>
      <c r="N225" s="1" t="n">
        <f aca="false">(D225-D224)/D224</f>
        <v>0.00489396411092985</v>
      </c>
      <c r="O225" s="1" t="n">
        <f aca="false">M225-L225</f>
        <v>-0.00990719914519053</v>
      </c>
      <c r="P225" s="1" t="n">
        <f aca="false">N225-L225</f>
        <v>0.00471248410375822</v>
      </c>
      <c r="AH225" s="13" t="n">
        <v>36300</v>
      </c>
      <c r="AI225" s="19" t="n">
        <v>-0.00224750395042585</v>
      </c>
      <c r="AJ225" s="19" t="n">
        <v>0.016629556272709</v>
      </c>
      <c r="BP225" s="13" t="n">
        <v>36300</v>
      </c>
      <c r="BQ225" s="19" t="n">
        <v>-0.00247941194333227</v>
      </c>
      <c r="BR225" s="19" t="n">
        <v>0.0168614642656155</v>
      </c>
    </row>
    <row r="226" customFormat="false" ht="12.75" hidden="false" customHeight="false" outlineLevel="0" collapsed="false">
      <c r="A226" s="3" t="n">
        <v>36334</v>
      </c>
      <c r="B226" s="1" t="n">
        <v>4.60200023651123</v>
      </c>
      <c r="C226" s="21" t="n">
        <v>1333.06005859375</v>
      </c>
      <c r="D226" s="1" t="n">
        <v>38.65625</v>
      </c>
      <c r="K226" s="3" t="n">
        <v>36334</v>
      </c>
      <c r="L226" s="1" t="n">
        <f aca="false">B225/100/250</f>
        <v>0.000183479995727539</v>
      </c>
      <c r="M226" s="1" t="n">
        <f aca="false">(C226-C225)/C225</f>
        <v>-0.00211092783689795</v>
      </c>
      <c r="N226" s="1" t="n">
        <f aca="false">(D226-D225)/D225</f>
        <v>0.00405844155844156</v>
      </c>
      <c r="O226" s="1" t="n">
        <f aca="false">M226-L226</f>
        <v>-0.00229440783262549</v>
      </c>
      <c r="P226" s="1" t="n">
        <f aca="false">N226-L226</f>
        <v>0.00387496156271402</v>
      </c>
      <c r="AH226" s="13" t="n">
        <v>36301</v>
      </c>
      <c r="AI226" s="19" t="n">
        <v>-0.00351190614073698</v>
      </c>
      <c r="AJ226" s="19" t="n">
        <v>-0.00679384728693313</v>
      </c>
      <c r="BP226" s="13" t="n">
        <v>36301</v>
      </c>
      <c r="BQ226" s="19" t="n">
        <v>-0.00387428107859624</v>
      </c>
      <c r="BR226" s="19" t="n">
        <v>-0.00643147234907386</v>
      </c>
    </row>
    <row r="227" customFormat="false" ht="12.75" hidden="false" customHeight="false" outlineLevel="0" collapsed="false">
      <c r="A227" s="3" t="n">
        <v>36335</v>
      </c>
      <c r="B227" s="1" t="n">
        <v>4.60699987411499</v>
      </c>
      <c r="C227" s="21" t="n">
        <v>1315.78002929688</v>
      </c>
      <c r="D227" s="1" t="n">
        <v>38.625</v>
      </c>
      <c r="K227" s="3" t="n">
        <v>36335</v>
      </c>
      <c r="L227" s="1" t="n">
        <f aca="false">B226/100/250</f>
        <v>0.000184080009460449</v>
      </c>
      <c r="M227" s="1" t="n">
        <f aca="false">(C227-C226)/C226</f>
        <v>-0.0129626787521515</v>
      </c>
      <c r="N227" s="1" t="n">
        <f aca="false">(D227-D226)/D226</f>
        <v>-0.000808407437348424</v>
      </c>
      <c r="O227" s="1" t="n">
        <f aca="false">M227-L227</f>
        <v>-0.0131467587616119</v>
      </c>
      <c r="P227" s="1" t="n">
        <f aca="false">N227-L227</f>
        <v>-0.000992487446808873</v>
      </c>
      <c r="AH227" s="13" t="n">
        <v>36304</v>
      </c>
      <c r="AI227" s="19" t="n">
        <v>-0.00961234885442118</v>
      </c>
      <c r="AJ227" s="19" t="n">
        <v>-0.00677103172153229</v>
      </c>
      <c r="BP227" s="13" t="n">
        <v>36304</v>
      </c>
      <c r="BQ227" s="19" t="n">
        <v>-0.0106041960676475</v>
      </c>
      <c r="BR227" s="19" t="n">
        <v>-0.00577918450830593</v>
      </c>
    </row>
    <row r="228" customFormat="false" ht="12.75" hidden="false" customHeight="false" outlineLevel="0" collapsed="false">
      <c r="A228" s="3" t="n">
        <v>36336</v>
      </c>
      <c r="B228" s="1" t="n">
        <v>4.6729998588562</v>
      </c>
      <c r="C228" s="21" t="n">
        <v>1315.31005859375</v>
      </c>
      <c r="D228" s="1" t="n">
        <v>38.5</v>
      </c>
      <c r="K228" s="3" t="n">
        <v>36336</v>
      </c>
      <c r="L228" s="1" t="n">
        <f aca="false">B227/100/250</f>
        <v>0.0001842799949646</v>
      </c>
      <c r="M228" s="1" t="n">
        <f aca="false">(C228-C227)/C227</f>
        <v>-0.000357180298120304</v>
      </c>
      <c r="N228" s="1" t="n">
        <f aca="false">(D228-D227)/D227</f>
        <v>-0.00323624595469256</v>
      </c>
      <c r="O228" s="1" t="n">
        <f aca="false">M228-L228</f>
        <v>-0.000541460293084904</v>
      </c>
      <c r="P228" s="1" t="n">
        <f aca="false">N228-L228</f>
        <v>-0.00342052594965716</v>
      </c>
      <c r="AH228" s="13" t="n">
        <v>36305</v>
      </c>
      <c r="AI228" s="19" t="n">
        <v>-0.00921549647749857</v>
      </c>
      <c r="AJ228" s="19" t="n">
        <v>0.0194340300014945</v>
      </c>
      <c r="BP228" s="13" t="n">
        <v>36305</v>
      </c>
      <c r="BQ228" s="19" t="n">
        <v>-0.0101663946022062</v>
      </c>
      <c r="BR228" s="19" t="n">
        <v>0.0203849281262021</v>
      </c>
    </row>
    <row r="229" customFormat="false" ht="12.75" hidden="false" customHeight="false" outlineLevel="0" collapsed="false">
      <c r="A229" s="3" t="n">
        <v>36339</v>
      </c>
      <c r="B229" s="1" t="n">
        <v>4.65199995040894</v>
      </c>
      <c r="C229" s="21" t="n">
        <v>1331.34997558594</v>
      </c>
      <c r="D229" s="1" t="n">
        <v>39.71875</v>
      </c>
      <c r="K229" s="3" t="n">
        <v>36339</v>
      </c>
      <c r="L229" s="1" t="n">
        <f aca="false">B228/100/250</f>
        <v>0.000186919994354248</v>
      </c>
      <c r="M229" s="1" t="n">
        <f aca="false">(C229-C228)/C228</f>
        <v>0.0121947801489</v>
      </c>
      <c r="N229" s="1" t="n">
        <f aca="false">(D229-D228)/D228</f>
        <v>0.0316558441558442</v>
      </c>
      <c r="O229" s="1" t="n">
        <f aca="false">M229-L229</f>
        <v>0.0120078601545457</v>
      </c>
      <c r="P229" s="1" t="n">
        <f aca="false">N229-L229</f>
        <v>0.0314689241614899</v>
      </c>
      <c r="AH229" s="13" t="n">
        <v>36306</v>
      </c>
      <c r="AI229" s="19" t="n">
        <v>0.00839223997209932</v>
      </c>
      <c r="AJ229" s="19" t="n">
        <v>-0.00685765411382463</v>
      </c>
      <c r="BP229" s="13" t="n">
        <v>36306</v>
      </c>
      <c r="BQ229" s="19" t="n">
        <v>0.00925819063151854</v>
      </c>
      <c r="BR229" s="19" t="n">
        <v>-0.00772360477324384</v>
      </c>
    </row>
    <row r="230" customFormat="false" ht="12.75" hidden="false" customHeight="false" outlineLevel="0" collapsed="false">
      <c r="A230" s="3" t="n">
        <v>36340</v>
      </c>
      <c r="B230" s="1" t="n">
        <v>4.70699977874756</v>
      </c>
      <c r="C230" s="21" t="n">
        <v>1351.44995117188</v>
      </c>
      <c r="D230" s="1" t="n">
        <v>40.59375</v>
      </c>
      <c r="K230" s="3" t="n">
        <v>36340</v>
      </c>
      <c r="L230" s="1" t="n">
        <f aca="false">B229/100/250</f>
        <v>0.000186079998016357</v>
      </c>
      <c r="M230" s="1" t="n">
        <f aca="false">(C230-C229)/C229</f>
        <v>0.0150974394070134</v>
      </c>
      <c r="N230" s="1" t="n">
        <f aca="false">(D230-D229)/D229</f>
        <v>0.022029897718332</v>
      </c>
      <c r="O230" s="1" t="n">
        <f aca="false">M230-L230</f>
        <v>0.0149113594089971</v>
      </c>
      <c r="P230" s="1" t="n">
        <f aca="false">N230-L230</f>
        <v>0.0218438177203157</v>
      </c>
      <c r="AH230" s="13" t="n">
        <v>36307</v>
      </c>
      <c r="AI230" s="19" t="n">
        <v>-0.00968082148193133</v>
      </c>
      <c r="AJ230" s="19" t="n">
        <v>-0.0247470338631284</v>
      </c>
      <c r="BP230" s="13" t="n">
        <v>36307</v>
      </c>
      <c r="BQ230" s="19" t="n">
        <v>-0.0106797340218335</v>
      </c>
      <c r="BR230" s="19" t="n">
        <v>-0.0237481213232263</v>
      </c>
    </row>
    <row r="231" customFormat="false" ht="12.75" hidden="false" customHeight="false" outlineLevel="0" collapsed="false">
      <c r="A231" s="3" t="n">
        <v>36341</v>
      </c>
      <c r="B231" s="1" t="n">
        <v>4.64799976348877</v>
      </c>
      <c r="C231" s="21" t="n">
        <v>1372.66003417969</v>
      </c>
      <c r="D231" s="1" t="n">
        <v>40.875</v>
      </c>
      <c r="K231" s="3" t="n">
        <v>36341</v>
      </c>
      <c r="L231" s="1" t="n">
        <f aca="false">B230/100/250</f>
        <v>0.000188279991149902</v>
      </c>
      <c r="M231" s="1" t="n">
        <f aca="false">(C231-C230)/C230</f>
        <v>0.0156943163077706</v>
      </c>
      <c r="N231" s="1" t="n">
        <f aca="false">(D231-D230)/D230</f>
        <v>0.0069284064665127</v>
      </c>
      <c r="O231" s="1" t="n">
        <f aca="false">M231-L231</f>
        <v>0.0155060363166207</v>
      </c>
      <c r="P231" s="1" t="n">
        <f aca="false">N231-L231</f>
        <v>0.0067401264753628</v>
      </c>
      <c r="AH231" s="13" t="n">
        <v>36308</v>
      </c>
      <c r="AI231" s="19" t="n">
        <v>0.00844160099952826</v>
      </c>
      <c r="AJ231" s="19" t="n">
        <v>0.00378966652400057</v>
      </c>
      <c r="BP231" s="13" t="n">
        <v>36308</v>
      </c>
      <c r="BQ231" s="19" t="n">
        <v>0.00931264496114019</v>
      </c>
      <c r="BR231" s="19" t="n">
        <v>0.00291862256238865</v>
      </c>
    </row>
    <row r="232" customFormat="false" ht="12.75" hidden="false" customHeight="false" outlineLevel="0" collapsed="false">
      <c r="A232" s="3" t="n">
        <v>36342</v>
      </c>
      <c r="B232" s="1" t="n">
        <v>4.53200006484985</v>
      </c>
      <c r="C232" s="21" t="n">
        <v>1380.78002929688</v>
      </c>
      <c r="D232" s="1" t="n">
        <v>40.5625</v>
      </c>
      <c r="K232" s="3" t="n">
        <v>36342</v>
      </c>
      <c r="L232" s="1" t="n">
        <f aca="false">B231/100/250</f>
        <v>0.000185919990539551</v>
      </c>
      <c r="M232" s="1" t="n">
        <f aca="false">(C232-C231)/C231</f>
        <v>0.00591551798332941</v>
      </c>
      <c r="N232" s="1" t="n">
        <f aca="false">(D232-D231)/D231</f>
        <v>-0.00764525993883792</v>
      </c>
      <c r="O232" s="1" t="n">
        <f aca="false">M232-L232</f>
        <v>0.00572959799278986</v>
      </c>
      <c r="P232" s="1" t="n">
        <f aca="false">N232-L232</f>
        <v>-0.00783117992937747</v>
      </c>
      <c r="AH232" s="13" t="n">
        <v>36312</v>
      </c>
      <c r="AI232" s="19" t="n">
        <v>-0.00321473961508214</v>
      </c>
      <c r="AJ232" s="19" t="n">
        <v>0.0187960809777497</v>
      </c>
      <c r="BP232" s="13" t="n">
        <v>36312</v>
      </c>
      <c r="BQ232" s="19" t="n">
        <v>-0.0035464515178395</v>
      </c>
      <c r="BR232" s="19" t="n">
        <v>0.0191277928805071</v>
      </c>
    </row>
    <row r="233" customFormat="false" ht="12.75" hidden="false" customHeight="false" outlineLevel="0" collapsed="false">
      <c r="A233" s="3" t="n">
        <v>36343</v>
      </c>
      <c r="B233" s="1" t="n">
        <v>4.54699993133545</v>
      </c>
      <c r="C233" s="21" t="n">
        <v>1391.21997070313</v>
      </c>
      <c r="D233" s="1" t="n">
        <v>40.625</v>
      </c>
      <c r="K233" s="3" t="n">
        <v>36343</v>
      </c>
      <c r="L233" s="1" t="n">
        <f aca="false">B232/100/250</f>
        <v>0.000181280002593994</v>
      </c>
      <c r="M233" s="1" t="n">
        <f aca="false">(C233-C232)/C232</f>
        <v>0.00756090121868742</v>
      </c>
      <c r="N233" s="1" t="n">
        <f aca="false">(D233-D232)/D232</f>
        <v>0.00154083204930663</v>
      </c>
      <c r="O233" s="1" t="n">
        <f aca="false">M233-L233</f>
        <v>0.00737962121609343</v>
      </c>
      <c r="P233" s="1" t="n">
        <f aca="false">N233-L233</f>
        <v>0.00135955204671263</v>
      </c>
      <c r="AH233" s="13" t="n">
        <v>36313</v>
      </c>
      <c r="AI233" s="19" t="n">
        <v>0.000130620293329625</v>
      </c>
      <c r="AJ233" s="19" t="n">
        <v>0.0324469203983092</v>
      </c>
      <c r="BP233" s="13" t="n">
        <v>36313</v>
      </c>
      <c r="BQ233" s="19" t="n">
        <v>0.000144098307485365</v>
      </c>
      <c r="BR233" s="19" t="n">
        <v>0.0324334423841535</v>
      </c>
    </row>
    <row r="234" customFormat="false" ht="12.75" hidden="false" customHeight="false" outlineLevel="0" collapsed="false">
      <c r="A234" s="3" t="n">
        <v>36347</v>
      </c>
      <c r="B234" s="1" t="n">
        <v>4.54699993133545</v>
      </c>
      <c r="C234" s="21" t="n">
        <v>1388.11999511719</v>
      </c>
      <c r="D234" s="1" t="n">
        <v>41.9375</v>
      </c>
      <c r="K234" s="3" t="n">
        <v>36347</v>
      </c>
      <c r="L234" s="1" t="n">
        <f aca="false">B233/100/250</f>
        <v>0.000181879997253418</v>
      </c>
      <c r="M234" s="1" t="n">
        <f aca="false">(C234-C233)/C233</f>
        <v>-0.00222824258651978</v>
      </c>
      <c r="N234" s="1" t="n">
        <f aca="false">(D234-D233)/D233</f>
        <v>0.0323076923076923</v>
      </c>
      <c r="O234" s="1" t="n">
        <f aca="false">M234-L234</f>
        <v>-0.0024101225837732</v>
      </c>
      <c r="P234" s="1" t="n">
        <f aca="false">N234-L234</f>
        <v>0.0321258123104389</v>
      </c>
      <c r="AH234" s="13" t="n">
        <v>36314</v>
      </c>
      <c r="AI234" s="19" t="n">
        <v>0.00185740783636249</v>
      </c>
      <c r="AJ234" s="19" t="n">
        <v>0.018826065679156</v>
      </c>
      <c r="BP234" s="13" t="n">
        <v>36314</v>
      </c>
      <c r="BQ234" s="19" t="n">
        <v>0.00204906388362232</v>
      </c>
      <c r="BR234" s="19" t="n">
        <v>0.0186344096318962</v>
      </c>
    </row>
    <row r="235" customFormat="false" ht="12.75" hidden="false" customHeight="false" outlineLevel="0" collapsed="false">
      <c r="A235" s="3" t="n">
        <v>36348</v>
      </c>
      <c r="B235" s="1" t="n">
        <v>4.50699996948242</v>
      </c>
      <c r="C235" s="21" t="n">
        <v>1395.85998535156</v>
      </c>
      <c r="D235" s="1" t="n">
        <v>41.8125</v>
      </c>
      <c r="K235" s="3" t="n">
        <v>36348</v>
      </c>
      <c r="L235" s="1" t="n">
        <f aca="false">B234/100/250</f>
        <v>0.000181879997253418</v>
      </c>
      <c r="M235" s="1" t="n">
        <f aca="false">(C235-C234)/C234</f>
        <v>0.00557587979540744</v>
      </c>
      <c r="N235" s="1" t="n">
        <f aca="false">(D235-D234)/D234</f>
        <v>-0.0029806259314456</v>
      </c>
      <c r="O235" s="1" t="n">
        <f aca="false">M235-L235</f>
        <v>0.00539399979815402</v>
      </c>
      <c r="P235" s="1" t="n">
        <f aca="false">N235-L235</f>
        <v>-0.00316250592869902</v>
      </c>
      <c r="AH235" s="13" t="n">
        <v>36315</v>
      </c>
      <c r="AI235" s="19" t="n">
        <v>0.0115287545070148</v>
      </c>
      <c r="AJ235" s="19" t="n">
        <v>0.0209980250146216</v>
      </c>
      <c r="BP235" s="13" t="n">
        <v>36315</v>
      </c>
      <c r="BQ235" s="19" t="n">
        <v>0.0127183454387353</v>
      </c>
      <c r="BR235" s="19" t="n">
        <v>0.0198084340829011</v>
      </c>
    </row>
    <row r="236" customFormat="false" ht="12.75" hidden="false" customHeight="false" outlineLevel="0" collapsed="false">
      <c r="A236" s="3" t="n">
        <v>36349</v>
      </c>
      <c r="B236" s="1" t="n">
        <v>4.5310001373291</v>
      </c>
      <c r="C236" s="21" t="n">
        <v>1394.42004394531</v>
      </c>
      <c r="D236" s="1" t="n">
        <v>42.25</v>
      </c>
      <c r="K236" s="3" t="n">
        <v>36349</v>
      </c>
      <c r="L236" s="1" t="n">
        <f aca="false">B235/100/250</f>
        <v>0.000180279998779297</v>
      </c>
      <c r="M236" s="1" t="n">
        <f aca="false">(C236-C235)/C235</f>
        <v>-0.00103158011645941</v>
      </c>
      <c r="N236" s="1" t="n">
        <f aca="false">(D236-D235)/D235</f>
        <v>0.0104633781763827</v>
      </c>
      <c r="O236" s="1" t="n">
        <f aca="false">M236-L236</f>
        <v>-0.00121186011523871</v>
      </c>
      <c r="P236" s="1" t="n">
        <f aca="false">N236-L236</f>
        <v>0.0102830981776034</v>
      </c>
      <c r="AH236" s="13" t="n">
        <v>36318</v>
      </c>
      <c r="AI236" s="19" t="n">
        <v>0.00263607954338946</v>
      </c>
      <c r="AJ236" s="19" t="n">
        <v>-0.0154807697514017</v>
      </c>
      <c r="BP236" s="13" t="n">
        <v>36318</v>
      </c>
      <c r="BQ236" s="19" t="n">
        <v>0.00290808258744786</v>
      </c>
      <c r="BR236" s="19" t="n">
        <v>-0.0157527727954601</v>
      </c>
    </row>
    <row r="237" customFormat="false" ht="12.75" hidden="false" customHeight="false" outlineLevel="0" collapsed="false">
      <c r="A237" s="3" t="n">
        <v>36350</v>
      </c>
      <c r="B237" s="1" t="n">
        <v>4.55200004577637</v>
      </c>
      <c r="C237" s="21" t="n">
        <v>1403.28002929688</v>
      </c>
      <c r="D237" s="1" t="n">
        <v>43.1875</v>
      </c>
      <c r="K237" s="3" t="n">
        <v>36350</v>
      </c>
      <c r="L237" s="1" t="n">
        <f aca="false">B236/100/250</f>
        <v>0.000181240005493164</v>
      </c>
      <c r="M237" s="1" t="n">
        <f aca="false">(C237-C236)/C236</f>
        <v>0.0063538855383163</v>
      </c>
      <c r="N237" s="1" t="n">
        <f aca="false">(D237-D236)/D236</f>
        <v>0.022189349112426</v>
      </c>
      <c r="O237" s="1" t="n">
        <f aca="false">M237-L237</f>
        <v>0.00617264553282314</v>
      </c>
      <c r="P237" s="1" t="n">
        <f aca="false">N237-L237</f>
        <v>0.0220081091069329</v>
      </c>
      <c r="AH237" s="13" t="n">
        <v>36319</v>
      </c>
      <c r="AI237" s="19" t="n">
        <v>-0.00699230162118869</v>
      </c>
      <c r="AJ237" s="19" t="n">
        <v>-0.00120278456600726</v>
      </c>
      <c r="BP237" s="13" t="n">
        <v>36319</v>
      </c>
      <c r="BQ237" s="19" t="n">
        <v>-0.00771380007927099</v>
      </c>
      <c r="BR237" s="19" t="n">
        <v>-0.000481286107924957</v>
      </c>
    </row>
    <row r="238" customFormat="false" ht="12.75" hidden="false" customHeight="false" outlineLevel="0" collapsed="false">
      <c r="A238" s="3" t="n">
        <v>36353</v>
      </c>
      <c r="B238" s="1" t="n">
        <v>4.56199979782105</v>
      </c>
      <c r="C238" s="21" t="n">
        <v>1399.09997558594</v>
      </c>
      <c r="D238" s="1" t="n">
        <v>42.5625</v>
      </c>
      <c r="K238" s="3" t="n">
        <v>36353</v>
      </c>
      <c r="L238" s="1" t="n">
        <f aca="false">B237/100/250</f>
        <v>0.000182080001831055</v>
      </c>
      <c r="M238" s="1" t="n">
        <f aca="false">(C238-C237)/C237</f>
        <v>-0.00297877374698473</v>
      </c>
      <c r="N238" s="1" t="n">
        <f aca="false">(D238-D237)/D237</f>
        <v>-0.0144717800289436</v>
      </c>
      <c r="O238" s="1" t="n">
        <f aca="false">M238-L238</f>
        <v>-0.00316085374881579</v>
      </c>
      <c r="P238" s="1" t="n">
        <f aca="false">N238-L238</f>
        <v>-0.0146538600307746</v>
      </c>
      <c r="AH238" s="13" t="n">
        <v>36320</v>
      </c>
      <c r="AI238" s="19" t="n">
        <v>0.000436473966651315</v>
      </c>
      <c r="AJ238" s="19" t="n">
        <v>0.0123186050284821</v>
      </c>
      <c r="BP238" s="13" t="n">
        <v>36320</v>
      </c>
      <c r="BQ238" s="19" t="n">
        <v>0.000481511396526724</v>
      </c>
      <c r="BR238" s="19" t="n">
        <v>0.0122735675986066</v>
      </c>
    </row>
    <row r="239" customFormat="false" ht="12.75" hidden="false" customHeight="false" outlineLevel="0" collapsed="false">
      <c r="A239" s="3" t="n">
        <v>36354</v>
      </c>
      <c r="B239" s="1" t="n">
        <v>4.5770001411438</v>
      </c>
      <c r="C239" s="21" t="n">
        <v>1393.56005859375</v>
      </c>
      <c r="D239" s="1" t="n">
        <v>42</v>
      </c>
      <c r="K239" s="3" t="n">
        <v>36354</v>
      </c>
      <c r="L239" s="1" t="n">
        <f aca="false">B238/100/250</f>
        <v>0.000182479991912842</v>
      </c>
      <c r="M239" s="1" t="n">
        <f aca="false">(C239-C238)/C238</f>
        <v>-0.00395962911075558</v>
      </c>
      <c r="N239" s="1" t="n">
        <f aca="false">(D239-D238)/D238</f>
        <v>-0.013215859030837</v>
      </c>
      <c r="O239" s="1" t="n">
        <f aca="false">M239-L239</f>
        <v>-0.00414210910266842</v>
      </c>
      <c r="P239" s="1" t="n">
        <f aca="false">N239-L239</f>
        <v>-0.0133983390227498</v>
      </c>
      <c r="AH239" s="13" t="n">
        <v>36321</v>
      </c>
      <c r="AI239" s="19" t="n">
        <v>-0.00652062116979113</v>
      </c>
      <c r="AJ239" s="19" t="n">
        <v>0.00953407955277743</v>
      </c>
      <c r="BP239" s="13" t="n">
        <v>36321</v>
      </c>
      <c r="BQ239" s="19" t="n">
        <v>-0.00719344942786953</v>
      </c>
      <c r="BR239" s="19" t="n">
        <v>0.0102069078108558</v>
      </c>
    </row>
    <row r="240" customFormat="false" ht="12.75" hidden="false" customHeight="false" outlineLevel="0" collapsed="false">
      <c r="A240" s="3" t="n">
        <v>36355</v>
      </c>
      <c r="B240" s="1" t="n">
        <v>4.58199977874756</v>
      </c>
      <c r="C240" s="21" t="n">
        <v>1398.17004394531</v>
      </c>
      <c r="D240" s="1" t="n">
        <v>41.28125</v>
      </c>
      <c r="K240" s="3" t="n">
        <v>36355</v>
      </c>
      <c r="L240" s="1" t="n">
        <f aca="false">B239/100/250</f>
        <v>0.000183080005645752</v>
      </c>
      <c r="M240" s="1" t="n">
        <f aca="false">(C240-C239)/C239</f>
        <v>0.00330806363395236</v>
      </c>
      <c r="N240" s="1" t="n">
        <f aca="false">(D240-D239)/D239</f>
        <v>-0.0171130952380952</v>
      </c>
      <c r="O240" s="1" t="n">
        <f aca="false">M240-L240</f>
        <v>0.0031249836283066</v>
      </c>
      <c r="P240" s="1" t="n">
        <f aca="false">N240-L240</f>
        <v>-0.017296175243741</v>
      </c>
      <c r="AH240" s="13" t="n">
        <v>36322</v>
      </c>
      <c r="AI240" s="19" t="n">
        <v>-0.0038708142663993</v>
      </c>
      <c r="AJ240" s="19" t="n">
        <v>0.0331240973558603</v>
      </c>
      <c r="BP240" s="13" t="n">
        <v>36322</v>
      </c>
      <c r="BQ240" s="19" t="n">
        <v>-0.00427022302706648</v>
      </c>
      <c r="BR240" s="19" t="n">
        <v>0.0335235061165275</v>
      </c>
    </row>
    <row r="241" customFormat="false" ht="12.75" hidden="false" customHeight="false" outlineLevel="0" collapsed="false">
      <c r="A241" s="3" t="n">
        <v>36356</v>
      </c>
      <c r="B241" s="1" t="n">
        <v>4.58699989318848</v>
      </c>
      <c r="C241" s="21" t="n">
        <v>1409.61999511719</v>
      </c>
      <c r="D241" s="1" t="n">
        <v>40.96875</v>
      </c>
      <c r="K241" s="3" t="n">
        <v>36356</v>
      </c>
      <c r="L241" s="1" t="n">
        <f aca="false">B240/100/250</f>
        <v>0.000183279991149902</v>
      </c>
      <c r="M241" s="1" t="n">
        <f aca="false">(C241-C240)/C240</f>
        <v>0.00818924080190267</v>
      </c>
      <c r="N241" s="1" t="n">
        <f aca="false">(D241-D240)/D240</f>
        <v>-0.00757002271006813</v>
      </c>
      <c r="O241" s="1" t="n">
        <f aca="false">M241-L241</f>
        <v>0.00800596081075277</v>
      </c>
      <c r="P241" s="1" t="n">
        <f aca="false">N241-L241</f>
        <v>-0.00775330270121803</v>
      </c>
      <c r="AH241" s="13" t="n">
        <v>36325</v>
      </c>
      <c r="AI241" s="19" t="n">
        <v>5.03570807866965E-005</v>
      </c>
      <c r="AJ241" s="19" t="n">
        <v>0.0159941509893557</v>
      </c>
      <c r="BP241" s="13" t="n">
        <v>36325</v>
      </c>
      <c r="BQ241" s="19" t="n">
        <v>5.55531604339231E-005</v>
      </c>
      <c r="BR241" s="19" t="n">
        <v>0.0159889549097085</v>
      </c>
    </row>
    <row r="242" customFormat="false" ht="12.75" hidden="false" customHeight="false" outlineLevel="0" collapsed="false">
      <c r="A242" s="3" t="n">
        <v>36357</v>
      </c>
      <c r="B242" s="1" t="n">
        <v>4.54699993133545</v>
      </c>
      <c r="C242" s="21" t="n">
        <v>1418.78002929688</v>
      </c>
      <c r="D242" s="1" t="n">
        <v>42</v>
      </c>
      <c r="K242" s="3" t="n">
        <v>36357</v>
      </c>
      <c r="L242" s="1" t="n">
        <f aca="false">B241/100/250</f>
        <v>0.000183479995727539</v>
      </c>
      <c r="M242" s="1" t="n">
        <f aca="false">(C242-C241)/C241</f>
        <v>0.00649822946000847</v>
      </c>
      <c r="N242" s="1" t="n">
        <f aca="false">(D242-D241)/D241</f>
        <v>0.0251716247139588</v>
      </c>
      <c r="O242" s="1" t="n">
        <f aca="false">M242-L242</f>
        <v>0.00631474946428093</v>
      </c>
      <c r="P242" s="1" t="n">
        <f aca="false">N242-L242</f>
        <v>0.0249881447182313</v>
      </c>
      <c r="AH242" s="13" t="n">
        <v>36326</v>
      </c>
      <c r="AI242" s="19" t="n">
        <v>0.00286515042693637</v>
      </c>
      <c r="AJ242" s="19" t="n">
        <v>-0.0365083064782095</v>
      </c>
      <c r="BP242" s="13" t="n">
        <v>36326</v>
      </c>
      <c r="BQ242" s="19" t="n">
        <v>0.00316079007854182</v>
      </c>
      <c r="BR242" s="19" t="n">
        <v>-0.036803946129815</v>
      </c>
    </row>
    <row r="243" customFormat="false" ht="12.75" hidden="false" customHeight="false" outlineLevel="0" collapsed="false">
      <c r="A243" s="3" t="n">
        <v>36360</v>
      </c>
      <c r="B243" s="1" t="n">
        <v>4.49700021743774</v>
      </c>
      <c r="C243" s="21" t="n">
        <v>1407.65002441406</v>
      </c>
      <c r="D243" s="1" t="n">
        <v>42.65625</v>
      </c>
      <c r="K243" s="3" t="n">
        <v>36360</v>
      </c>
      <c r="L243" s="1" t="n">
        <f aca="false">B242/100/250</f>
        <v>0.000181879997253418</v>
      </c>
      <c r="M243" s="1" t="n">
        <f aca="false">(C243-C242)/C242</f>
        <v>-0.00784477131971498</v>
      </c>
      <c r="N243" s="1" t="n">
        <f aca="false">(D243-D242)/D242</f>
        <v>0.015625</v>
      </c>
      <c r="O243" s="1" t="n">
        <f aca="false">M243-L243</f>
        <v>-0.0080266513169684</v>
      </c>
      <c r="P243" s="1" t="n">
        <f aca="false">N243-L243</f>
        <v>0.0154431200027466</v>
      </c>
      <c r="AH243" s="13" t="n">
        <v>36327</v>
      </c>
      <c r="AI243" s="19" t="n">
        <v>0.0119398712312</v>
      </c>
      <c r="AJ243" s="19" t="n">
        <v>-0.0254994462694376</v>
      </c>
      <c r="BP243" s="13" t="n">
        <v>36327</v>
      </c>
      <c r="BQ243" s="19" t="n">
        <v>0.0131718831136548</v>
      </c>
      <c r="BR243" s="19" t="n">
        <v>-0.0267314581518924</v>
      </c>
    </row>
    <row r="244" customFormat="false" ht="12.75" hidden="false" customHeight="false" outlineLevel="0" collapsed="false">
      <c r="A244" s="3" t="n">
        <v>36361</v>
      </c>
      <c r="B244" s="1" t="n">
        <v>4.49200010299683</v>
      </c>
      <c r="C244" s="21" t="n">
        <v>1377.09997558594</v>
      </c>
      <c r="D244" s="1" t="n">
        <v>42.78125</v>
      </c>
      <c r="K244" s="3" t="n">
        <v>36361</v>
      </c>
      <c r="L244" s="1" t="n">
        <f aca="false">B243/100/250</f>
        <v>0.00017988000869751</v>
      </c>
      <c r="M244" s="1" t="n">
        <f aca="false">(C244-C243)/C243</f>
        <v>-0.0217028723747165</v>
      </c>
      <c r="N244" s="1" t="n">
        <f aca="false">(D244-D243)/D243</f>
        <v>0.00293040293040293</v>
      </c>
      <c r="O244" s="1" t="n">
        <f aca="false">M244-L244</f>
        <v>-0.021882752383414</v>
      </c>
      <c r="P244" s="1" t="n">
        <f aca="false">N244-L244</f>
        <v>0.00275052292170542</v>
      </c>
      <c r="AH244" s="13" t="n">
        <v>36328</v>
      </c>
      <c r="AI244" s="19" t="n">
        <v>0.00372288664414546</v>
      </c>
      <c r="AJ244" s="19" t="n">
        <v>0.00646265950956039</v>
      </c>
      <c r="BP244" s="13" t="n">
        <v>36328</v>
      </c>
      <c r="BQ244" s="19" t="n">
        <v>0.00410703153932942</v>
      </c>
      <c r="BR244" s="19" t="n">
        <v>0.00607851461437643</v>
      </c>
    </row>
    <row r="245" customFormat="false" ht="12.75" hidden="false" customHeight="false" outlineLevel="0" collapsed="false">
      <c r="A245" s="3" t="n">
        <v>36362</v>
      </c>
      <c r="B245" s="1" t="n">
        <v>4.41599988937378</v>
      </c>
      <c r="C245" s="21" t="n">
        <v>1379.28002929688</v>
      </c>
      <c r="D245" s="1" t="n">
        <v>42.625</v>
      </c>
      <c r="K245" s="3" t="n">
        <v>36362</v>
      </c>
      <c r="L245" s="1" t="n">
        <f aca="false">B244/100/250</f>
        <v>0.000179680004119873</v>
      </c>
      <c r="M245" s="1" t="n">
        <f aca="false">(C245-C244)/C244</f>
        <v>0.00158307584749605</v>
      </c>
      <c r="N245" s="1" t="n">
        <f aca="false">(D245-D244)/D244</f>
        <v>-0.00365230094959825</v>
      </c>
      <c r="O245" s="1" t="n">
        <f aca="false">M245-L245</f>
        <v>0.00140339584337618</v>
      </c>
      <c r="P245" s="1" t="n">
        <f aca="false">N245-L245</f>
        <v>-0.00383198095371812</v>
      </c>
      <c r="AH245" s="13" t="n">
        <v>36329</v>
      </c>
      <c r="AI245" s="19" t="n">
        <v>0.00107826231392792</v>
      </c>
      <c r="AJ245" s="19" t="n">
        <v>-0.0178335279572216</v>
      </c>
      <c r="BP245" s="13" t="n">
        <v>36329</v>
      </c>
      <c r="BQ245" s="19" t="n">
        <v>0.00118952247389439</v>
      </c>
      <c r="BR245" s="19" t="n">
        <v>-0.0179447881171881</v>
      </c>
    </row>
    <row r="246" customFormat="false" ht="12.75" hidden="false" customHeight="false" outlineLevel="0" collapsed="false">
      <c r="A246" s="3" t="n">
        <v>36363</v>
      </c>
      <c r="B246" s="1" t="n">
        <v>4.46199989318848</v>
      </c>
      <c r="C246" s="21" t="n">
        <v>1360.96997070313</v>
      </c>
      <c r="D246" s="1" t="n">
        <v>41.9375</v>
      </c>
      <c r="K246" s="3" t="n">
        <v>36363</v>
      </c>
      <c r="L246" s="1" t="n">
        <f aca="false">B245/100/250</f>
        <v>0.000176639995574951</v>
      </c>
      <c r="M246" s="1" t="n">
        <f aca="false">(C246-C245)/C245</f>
        <v>-0.0132750842503564</v>
      </c>
      <c r="N246" s="1" t="n">
        <f aca="false">(D246-D245)/D245</f>
        <v>-0.0161290322580645</v>
      </c>
      <c r="O246" s="1" t="n">
        <f aca="false">M246-L246</f>
        <v>-0.0134517242459313</v>
      </c>
      <c r="P246" s="1" t="n">
        <f aca="false">N246-L246</f>
        <v>-0.0163056722536395</v>
      </c>
      <c r="AH246" s="13" t="n">
        <v>36332</v>
      </c>
      <c r="AI246" s="19" t="n">
        <v>0.00235921984924602</v>
      </c>
      <c r="AJ246" s="19" t="n">
        <v>-0.0185924642124705</v>
      </c>
      <c r="BP246" s="13" t="n">
        <v>36332</v>
      </c>
      <c r="BQ246" s="19" t="n">
        <v>0.00260265521226728</v>
      </c>
      <c r="BR246" s="19" t="n">
        <v>-0.0188358995754918</v>
      </c>
    </row>
    <row r="247" customFormat="false" ht="12.75" hidden="false" customHeight="false" outlineLevel="0" collapsed="false">
      <c r="A247" s="3" t="n">
        <v>36364</v>
      </c>
      <c r="B247" s="1" t="n">
        <v>4.53700017929077</v>
      </c>
      <c r="C247" s="21" t="n">
        <v>1356.93994140625</v>
      </c>
      <c r="D247" s="1" t="n">
        <v>41.9375</v>
      </c>
      <c r="K247" s="3" t="n">
        <v>36364</v>
      </c>
      <c r="L247" s="1" t="n">
        <f aca="false">B246/100/250</f>
        <v>0.000178479995727539</v>
      </c>
      <c r="M247" s="1" t="n">
        <f aca="false">(C247-C246)/C246</f>
        <v>-0.00296114490666752</v>
      </c>
      <c r="N247" s="1" t="n">
        <f aca="false">(D247-D246)/D246</f>
        <v>0</v>
      </c>
      <c r="O247" s="1" t="n">
        <f aca="false">M247-L247</f>
        <v>-0.00313962490239506</v>
      </c>
      <c r="P247" s="1" t="n">
        <f aca="false">N247-L247</f>
        <v>-0.000178479995727539</v>
      </c>
      <c r="AH247" s="13" t="n">
        <v>36333</v>
      </c>
      <c r="AI247" s="19" t="n">
        <v>-0.00530554735696864</v>
      </c>
      <c r="AJ247" s="19" t="n">
        <v>0.0100180314607269</v>
      </c>
      <c r="BP247" s="13" t="n">
        <v>36333</v>
      </c>
      <c r="BQ247" s="19" t="n">
        <v>-0.00585299860331302</v>
      </c>
      <c r="BR247" s="19" t="n">
        <v>0.0105654827070712</v>
      </c>
    </row>
    <row r="248" customFormat="false" ht="12.75" hidden="false" customHeight="false" outlineLevel="0" collapsed="false">
      <c r="A248" s="3" t="n">
        <v>36367</v>
      </c>
      <c r="B248" s="1" t="n">
        <v>4.53700017929077</v>
      </c>
      <c r="C248" s="21" t="n">
        <v>1347.76000976563</v>
      </c>
      <c r="D248" s="1" t="n">
        <v>41.96875</v>
      </c>
      <c r="K248" s="3" t="n">
        <v>36367</v>
      </c>
      <c r="L248" s="1" t="n">
        <f aca="false">B247/100/250</f>
        <v>0.000181480007171631</v>
      </c>
      <c r="M248" s="1" t="n">
        <f aca="false">(C248-C247)/C247</f>
        <v>-0.00676517166346469</v>
      </c>
      <c r="N248" s="1" t="n">
        <f aca="false">(D248-D247)/D247</f>
        <v>0.000745156482861401</v>
      </c>
      <c r="O248" s="1" t="n">
        <f aca="false">M248-L248</f>
        <v>-0.00694665167063632</v>
      </c>
      <c r="P248" s="1" t="n">
        <f aca="false">N248-L248</f>
        <v>0.00056367647568977</v>
      </c>
      <c r="AH248" s="13" t="n">
        <v>36334</v>
      </c>
      <c r="AI248" s="19" t="n">
        <v>-0.00122871148886754</v>
      </c>
      <c r="AJ248" s="19" t="n">
        <v>0.00510367305158156</v>
      </c>
      <c r="BP248" s="13" t="n">
        <v>36334</v>
      </c>
      <c r="BQ248" s="19" t="n">
        <v>-0.00135549569994327</v>
      </c>
      <c r="BR248" s="19" t="n">
        <v>0.00523045726265729</v>
      </c>
    </row>
    <row r="249" customFormat="false" ht="12.75" hidden="false" customHeight="false" outlineLevel="0" collapsed="false">
      <c r="A249" s="3" t="n">
        <v>36368</v>
      </c>
      <c r="B249" s="1" t="n">
        <v>4.56699991226196</v>
      </c>
      <c r="C249" s="21" t="n">
        <v>1362.83996582031</v>
      </c>
      <c r="D249" s="1" t="n">
        <v>41.90625</v>
      </c>
      <c r="K249" s="3" t="n">
        <v>36368</v>
      </c>
      <c r="L249" s="1" t="n">
        <f aca="false">B248/100/250</f>
        <v>0.000181480007171631</v>
      </c>
      <c r="M249" s="1" t="n">
        <f aca="false">(C249-C248)/C248</f>
        <v>0.0111889030282995</v>
      </c>
      <c r="N249" s="1" t="n">
        <f aca="false">(D249-D248)/D248</f>
        <v>-0.00148920327624721</v>
      </c>
      <c r="O249" s="1" t="n">
        <f aca="false">M249-L249</f>
        <v>0.0110074230211278</v>
      </c>
      <c r="P249" s="1" t="n">
        <f aca="false">N249-L249</f>
        <v>-0.00167068328341884</v>
      </c>
      <c r="AH249" s="13" t="n">
        <v>36335</v>
      </c>
      <c r="AI249" s="19" t="n">
        <v>-0.00704041073346498</v>
      </c>
      <c r="AJ249" s="19" t="n">
        <v>0.00604792328665611</v>
      </c>
      <c r="BP249" s="13" t="n">
        <v>36335</v>
      </c>
      <c r="BQ249" s="19" t="n">
        <v>-0.00776687331526613</v>
      </c>
      <c r="BR249" s="19" t="n">
        <v>0.00677438586845726</v>
      </c>
    </row>
    <row r="250" customFormat="false" ht="12.75" hidden="false" customHeight="false" outlineLevel="0" collapsed="false">
      <c r="A250" s="3" t="n">
        <v>36369</v>
      </c>
      <c r="B250" s="1" t="n">
        <v>4.5770001411438</v>
      </c>
      <c r="C250" s="21" t="n">
        <v>1365.40002441406</v>
      </c>
      <c r="D250" s="1" t="n">
        <v>42</v>
      </c>
      <c r="K250" s="3" t="n">
        <v>36369</v>
      </c>
      <c r="L250" s="1" t="n">
        <f aca="false">B249/100/250</f>
        <v>0.000182679996490479</v>
      </c>
      <c r="M250" s="1" t="n">
        <f aca="false">(C250-C249)/C249</f>
        <v>0.00187847337761999</v>
      </c>
      <c r="N250" s="1" t="n">
        <f aca="false">(D250-D249)/D249</f>
        <v>0.00223713646532438</v>
      </c>
      <c r="O250" s="1" t="n">
        <f aca="false">M250-L250</f>
        <v>0.00169579338112952</v>
      </c>
      <c r="P250" s="1" t="n">
        <f aca="false">N250-L250</f>
        <v>0.00205445646883391</v>
      </c>
      <c r="AH250" s="13" t="n">
        <v>36336</v>
      </c>
      <c r="AI250" s="19" t="n">
        <v>-0.000289965224760285</v>
      </c>
      <c r="AJ250" s="19" t="n">
        <v>-0.00313056072489687</v>
      </c>
      <c r="BP250" s="13" t="n">
        <v>36336</v>
      </c>
      <c r="BQ250" s="19" t="n">
        <v>-0.00031988519587939</v>
      </c>
      <c r="BR250" s="19" t="n">
        <v>-0.00310064075377777</v>
      </c>
    </row>
    <row r="251" customFormat="false" ht="12.75" hidden="false" customHeight="false" outlineLevel="0" collapsed="false">
      <c r="A251" s="3" t="n">
        <v>36370</v>
      </c>
      <c r="B251" s="1" t="n">
        <v>4.58099985122681</v>
      </c>
      <c r="C251" s="21" t="n">
        <v>1341.03002929688</v>
      </c>
      <c r="D251" s="1" t="n">
        <v>42.03125</v>
      </c>
      <c r="K251" s="3" t="n">
        <v>36370</v>
      </c>
      <c r="L251" s="1" t="n">
        <f aca="false">B250/100/250</f>
        <v>0.000183080005645752</v>
      </c>
      <c r="M251" s="1" t="n">
        <f aca="false">(C251-C250)/C250</f>
        <v>-0.0178482457019476</v>
      </c>
      <c r="N251" s="1" t="n">
        <f aca="false">(D251-D250)/D250</f>
        <v>0.000744047619047619</v>
      </c>
      <c r="O251" s="1" t="n">
        <f aca="false">M251-L251</f>
        <v>-0.0180313257075934</v>
      </c>
      <c r="P251" s="1" t="n">
        <f aca="false">N251-L251</f>
        <v>0.000560967613401867</v>
      </c>
      <c r="AH251" s="13" t="n">
        <v>36339</v>
      </c>
      <c r="AI251" s="19" t="n">
        <v>0.00643050268518387</v>
      </c>
      <c r="AJ251" s="19" t="n">
        <v>0.025038421476306</v>
      </c>
      <c r="BP251" s="13" t="n">
        <v>36339</v>
      </c>
      <c r="BQ251" s="19" t="n">
        <v>0.00709403209558501</v>
      </c>
      <c r="BR251" s="19" t="n">
        <v>0.0243748920659049</v>
      </c>
    </row>
    <row r="252" customFormat="false" ht="12.75" hidden="false" customHeight="false" outlineLevel="0" collapsed="false">
      <c r="A252" s="3" t="n">
        <v>36371</v>
      </c>
      <c r="B252" s="1" t="n">
        <v>4.61800003051758</v>
      </c>
      <c r="C252" s="21" t="n">
        <v>1328.71997070313</v>
      </c>
      <c r="D252" s="1" t="n">
        <v>42.59375</v>
      </c>
      <c r="K252" s="3" t="n">
        <v>36371</v>
      </c>
      <c r="L252" s="1" t="n">
        <f aca="false">B251/100/250</f>
        <v>0.000183239994049072</v>
      </c>
      <c r="M252" s="1" t="n">
        <f aca="false">(C252-C251)/C251</f>
        <v>-0.00917955476373961</v>
      </c>
      <c r="N252" s="1" t="n">
        <f aca="false">(D252-D251)/D251</f>
        <v>0.0133828996282528</v>
      </c>
      <c r="O252" s="1" t="n">
        <f aca="false">M252-L252</f>
        <v>-0.00936279475778868</v>
      </c>
      <c r="P252" s="1" t="n">
        <f aca="false">N252-L252</f>
        <v>0.0131996596342037</v>
      </c>
      <c r="AH252" s="13" t="n">
        <v>36340</v>
      </c>
      <c r="AI252" s="19" t="n">
        <v>0.00798539752172232</v>
      </c>
      <c r="AJ252" s="19" t="n">
        <v>0.0138584201985934</v>
      </c>
      <c r="BP252" s="13" t="n">
        <v>36340</v>
      </c>
      <c r="BQ252" s="19" t="n">
        <v>0.0088093682700147</v>
      </c>
      <c r="BR252" s="19" t="n">
        <v>0.013034449450301</v>
      </c>
    </row>
    <row r="253" customFormat="false" ht="12.75" hidden="false" customHeight="false" outlineLevel="0" collapsed="false">
      <c r="A253" s="3" t="n">
        <v>36374</v>
      </c>
      <c r="B253" s="1" t="n">
        <v>4.65700006484985</v>
      </c>
      <c r="C253" s="21" t="n">
        <v>1328.05004882813</v>
      </c>
      <c r="D253" s="1" t="n">
        <v>42.03125</v>
      </c>
      <c r="K253" s="3" t="n">
        <v>36374</v>
      </c>
      <c r="L253" s="1" t="n">
        <f aca="false">B252/100/250</f>
        <v>0.000184720001220703</v>
      </c>
      <c r="M253" s="1" t="n">
        <f aca="false">(C253-C252)/C252</f>
        <v>-0.000504185900544186</v>
      </c>
      <c r="N253" s="1" t="n">
        <f aca="false">(D253-D252)/D252</f>
        <v>-0.0132061628760088</v>
      </c>
      <c r="O253" s="1" t="n">
        <f aca="false">M253-L253</f>
        <v>-0.00068890590176489</v>
      </c>
      <c r="P253" s="1" t="n">
        <f aca="false">N253-L253</f>
        <v>-0.0133908828772295</v>
      </c>
      <c r="AH253" s="13" t="n">
        <v>36341</v>
      </c>
      <c r="AI253" s="19" t="n">
        <v>0.00830386154462674</v>
      </c>
      <c r="AJ253" s="19" t="n">
        <v>-0.00156373506926394</v>
      </c>
      <c r="BP253" s="13" t="n">
        <v>36341</v>
      </c>
      <c r="BQ253" s="19" t="n">
        <v>0.00916069290362047</v>
      </c>
      <c r="BR253" s="19" t="n">
        <v>-0.00242056642825767</v>
      </c>
    </row>
    <row r="254" customFormat="false" ht="12.75" hidden="false" customHeight="false" outlineLevel="0" collapsed="false">
      <c r="A254" s="3" t="n">
        <v>36375</v>
      </c>
      <c r="B254" s="1" t="n">
        <v>4.70100021362305</v>
      </c>
      <c r="C254" s="21" t="n">
        <v>1322.18005371094</v>
      </c>
      <c r="D254" s="1" t="n">
        <v>42.125</v>
      </c>
      <c r="K254" s="3" t="n">
        <v>36375</v>
      </c>
      <c r="L254" s="1" t="n">
        <f aca="false">B253/100/250</f>
        <v>0.000186280002593994</v>
      </c>
      <c r="M254" s="1" t="n">
        <f aca="false">(C254-C253)/C253</f>
        <v>-0.00442001046750249</v>
      </c>
      <c r="N254" s="1" t="n">
        <f aca="false">(D254-D253)/D253</f>
        <v>0.00223048327137546</v>
      </c>
      <c r="O254" s="1" t="n">
        <f aca="false">M254-L254</f>
        <v>-0.00460629047009648</v>
      </c>
      <c r="P254" s="1" t="n">
        <f aca="false">N254-L254</f>
        <v>0.00204420326878147</v>
      </c>
      <c r="AH254" s="13" t="n">
        <v>36342</v>
      </c>
      <c r="AI254" s="19" t="n">
        <v>0.00306833980438317</v>
      </c>
      <c r="AJ254" s="19" t="n">
        <v>-0.0108995197337606</v>
      </c>
      <c r="BP254" s="13" t="n">
        <v>36342</v>
      </c>
      <c r="BQ254" s="19" t="n">
        <v>0.00338494548841525</v>
      </c>
      <c r="BR254" s="19" t="n">
        <v>-0.0112161254177927</v>
      </c>
    </row>
    <row r="255" customFormat="false" ht="12.75" hidden="false" customHeight="false" outlineLevel="0" collapsed="false">
      <c r="A255" s="3" t="n">
        <v>36376</v>
      </c>
      <c r="B255" s="1" t="n">
        <v>4.6230001449585</v>
      </c>
      <c r="C255" s="21" t="n">
        <v>1305.32995605469</v>
      </c>
      <c r="D255" s="1" t="n">
        <v>42.375</v>
      </c>
      <c r="K255" s="3" t="n">
        <v>36376</v>
      </c>
      <c r="L255" s="1" t="n">
        <f aca="false">B254/100/250</f>
        <v>0.000188040008544922</v>
      </c>
      <c r="M255" s="1" t="n">
        <f aca="false">(C255-C254)/C254</f>
        <v>-0.0127441777759067</v>
      </c>
      <c r="N255" s="1" t="n">
        <f aca="false">(D255-D254)/D254</f>
        <v>0.00593471810089021</v>
      </c>
      <c r="O255" s="1" t="n">
        <f aca="false">M255-L255</f>
        <v>-0.0129322177844516</v>
      </c>
      <c r="P255" s="1" t="n">
        <f aca="false">N255-L255</f>
        <v>0.00574667809234529</v>
      </c>
      <c r="AH255" s="13" t="n">
        <v>36343</v>
      </c>
      <c r="AI255" s="19" t="n">
        <v>0.00395196758081532</v>
      </c>
      <c r="AJ255" s="19" t="n">
        <v>-0.00259241553410269</v>
      </c>
      <c r="BP255" s="13" t="n">
        <v>36343</v>
      </c>
      <c r="BQ255" s="19" t="n">
        <v>0.00435975012087468</v>
      </c>
      <c r="BR255" s="19" t="n">
        <v>-0.00300019807416205</v>
      </c>
    </row>
    <row r="256" customFormat="false" ht="12.75" hidden="false" customHeight="false" outlineLevel="0" collapsed="false">
      <c r="A256" s="3" t="n">
        <v>36377</v>
      </c>
      <c r="B256" s="1" t="n">
        <v>4.58699989318848</v>
      </c>
      <c r="C256" s="21" t="n">
        <v>1313.7099609375</v>
      </c>
      <c r="D256" s="1" t="n">
        <v>42.71875</v>
      </c>
      <c r="K256" s="3" t="n">
        <v>36377</v>
      </c>
      <c r="L256" s="1" t="n">
        <f aca="false">B255/100/250</f>
        <v>0.00018492000579834</v>
      </c>
      <c r="M256" s="1" t="n">
        <f aca="false">(C256-C255)/C255</f>
        <v>0.00641983648957292</v>
      </c>
      <c r="N256" s="1" t="n">
        <f aca="false">(D256-D255)/D255</f>
        <v>0.00811209439528024</v>
      </c>
      <c r="O256" s="1" t="n">
        <f aca="false">M256-L256</f>
        <v>0.00623491648377458</v>
      </c>
      <c r="P256" s="1" t="n">
        <f aca="false">N256-L256</f>
        <v>0.0079271743894819</v>
      </c>
      <c r="AH256" s="13" t="n">
        <v>36347</v>
      </c>
      <c r="AI256" s="19" t="n">
        <v>-0.00129067956714242</v>
      </c>
      <c r="AJ256" s="19" t="n">
        <v>0.0334164918775813</v>
      </c>
      <c r="BP256" s="13" t="n">
        <v>36347</v>
      </c>
      <c r="BQ256" s="19" t="n">
        <v>-0.00142385793501342</v>
      </c>
      <c r="BR256" s="19" t="n">
        <v>0.0335496702454523</v>
      </c>
    </row>
    <row r="257" customFormat="false" ht="12.75" hidden="false" customHeight="false" outlineLevel="0" collapsed="false">
      <c r="A257" s="3" t="n">
        <v>36378</v>
      </c>
      <c r="B257" s="1" t="n">
        <v>4.66800022125244</v>
      </c>
      <c r="C257" s="21" t="n">
        <v>1300.2900390625</v>
      </c>
      <c r="D257" s="1" t="n">
        <v>43.40625</v>
      </c>
      <c r="K257" s="3" t="n">
        <v>36378</v>
      </c>
      <c r="L257" s="1" t="n">
        <f aca="false">B256/100/250</f>
        <v>0.000183479995727539</v>
      </c>
      <c r="M257" s="1" t="n">
        <f aca="false">(C257-C256)/C256</f>
        <v>-0.010215285164941</v>
      </c>
      <c r="N257" s="1" t="n">
        <f aca="false">(D257-D256)/D256</f>
        <v>0.0160936356986101</v>
      </c>
      <c r="O257" s="1" t="n">
        <f aca="false">M257-L257</f>
        <v>-0.0103987651606685</v>
      </c>
      <c r="P257" s="1" t="n">
        <f aca="false">N257-L257</f>
        <v>0.0159101557028826</v>
      </c>
      <c r="AH257" s="13" t="n">
        <v>36348</v>
      </c>
      <c r="AI257" s="19" t="n">
        <v>0.00288861876633197</v>
      </c>
      <c r="AJ257" s="19" t="n">
        <v>-0.006051124695031</v>
      </c>
      <c r="BP257" s="13" t="n">
        <v>36348</v>
      </c>
      <c r="BQ257" s="19" t="n">
        <v>0.00318667999120543</v>
      </c>
      <c r="BR257" s="19" t="n">
        <v>-0.00634918591990445</v>
      </c>
    </row>
    <row r="258" customFormat="false" ht="12.75" hidden="false" customHeight="false" outlineLevel="0" collapsed="false">
      <c r="A258" s="3" t="n">
        <v>36381</v>
      </c>
      <c r="B258" s="1" t="n">
        <v>4.7519998550415</v>
      </c>
      <c r="C258" s="21" t="n">
        <v>1297.80004882813</v>
      </c>
      <c r="D258" s="1" t="n">
        <v>44.0625</v>
      </c>
      <c r="K258" s="3" t="n">
        <v>36381</v>
      </c>
      <c r="L258" s="1" t="n">
        <f aca="false">B257/100/250</f>
        <v>0.000186720008850098</v>
      </c>
      <c r="M258" s="1" t="n">
        <f aca="false">(C258-C257)/C257</f>
        <v>-0.00191494986470116</v>
      </c>
      <c r="N258" s="1" t="n">
        <f aca="false">(D258-D257)/D257</f>
        <v>0.0151187904967603</v>
      </c>
      <c r="O258" s="1" t="n">
        <f aca="false">M258-L258</f>
        <v>-0.00210166987355126</v>
      </c>
      <c r="P258" s="1" t="n">
        <f aca="false">N258-L258</f>
        <v>0.0149320704879102</v>
      </c>
      <c r="AH258" s="13" t="n">
        <v>36349</v>
      </c>
      <c r="AI258" s="19" t="n">
        <v>-0.000648980719696314</v>
      </c>
      <c r="AJ258" s="19" t="n">
        <v>0.0109320788972997</v>
      </c>
      <c r="BP258" s="13" t="n">
        <v>36349</v>
      </c>
      <c r="BQ258" s="19" t="n">
        <v>-0.000715945592488291</v>
      </c>
      <c r="BR258" s="19" t="n">
        <v>0.0109990437700917</v>
      </c>
    </row>
    <row r="259" customFormat="false" ht="12.75" hidden="false" customHeight="false" outlineLevel="0" collapsed="false">
      <c r="A259" s="3" t="n">
        <v>36382</v>
      </c>
      <c r="B259" s="1" t="n">
        <v>4.79699993133545</v>
      </c>
      <c r="C259" s="21" t="n">
        <v>1281.43005371094</v>
      </c>
      <c r="D259" s="1" t="n">
        <v>44.28125</v>
      </c>
      <c r="K259" s="3" t="n">
        <v>36382</v>
      </c>
      <c r="L259" s="1" t="n">
        <f aca="false">B258/100/250</f>
        <v>0.00019007999420166</v>
      </c>
      <c r="M259" s="1" t="n">
        <f aca="false">(C259-C258)/C258</f>
        <v>-0.0126136496388401</v>
      </c>
      <c r="N259" s="1" t="n">
        <f aca="false">(D259-D258)/D258</f>
        <v>0.0049645390070922</v>
      </c>
      <c r="O259" s="1" t="n">
        <f aca="false">M259-L259</f>
        <v>-0.0128037296330417</v>
      </c>
      <c r="P259" s="1" t="n">
        <f aca="false">N259-L259</f>
        <v>0.00477445901289054</v>
      </c>
      <c r="AH259" s="13" t="n">
        <v>36350</v>
      </c>
      <c r="AI259" s="19" t="n">
        <v>0.00330560259385442</v>
      </c>
      <c r="AJ259" s="19" t="n">
        <v>0.0187025065130785</v>
      </c>
      <c r="BP259" s="13" t="n">
        <v>36350</v>
      </c>
      <c r="BQ259" s="19" t="n">
        <v>0.00364669016468684</v>
      </c>
      <c r="BR259" s="19" t="n">
        <v>0.018361418942246</v>
      </c>
    </row>
    <row r="260" customFormat="false" ht="12.75" hidden="false" customHeight="false" outlineLevel="0" collapsed="false">
      <c r="A260" s="3" t="n">
        <v>36383</v>
      </c>
      <c r="B260" s="1" t="n">
        <v>4.75699996948242</v>
      </c>
      <c r="C260" s="21" t="n">
        <v>1301.93005371094</v>
      </c>
      <c r="D260" s="1" t="n">
        <v>44.0156211853027</v>
      </c>
      <c r="K260" s="3" t="n">
        <v>36383</v>
      </c>
      <c r="L260" s="1" t="n">
        <f aca="false">B259/100/250</f>
        <v>0.000191879997253418</v>
      </c>
      <c r="M260" s="1" t="n">
        <f aca="false">(C260-C259)/C259</f>
        <v>0.0159977518403235</v>
      </c>
      <c r="N260" s="1" t="n">
        <f aca="false">(D260-D259)/D259</f>
        <v>-0.00599867471440543</v>
      </c>
      <c r="O260" s="1" t="n">
        <f aca="false">M260-L260</f>
        <v>0.0158058718430701</v>
      </c>
      <c r="P260" s="1" t="n">
        <f aca="false">N260-L260</f>
        <v>-0.00619055471165885</v>
      </c>
      <c r="AH260" s="13" t="n">
        <v>36353</v>
      </c>
      <c r="AI260" s="19" t="n">
        <v>-0.00169271446016457</v>
      </c>
      <c r="AJ260" s="19" t="n">
        <v>-0.01296114557061</v>
      </c>
      <c r="BP260" s="13" t="n">
        <v>36353</v>
      </c>
      <c r="BQ260" s="19" t="n">
        <v>-0.00186737667285881</v>
      </c>
      <c r="BR260" s="19" t="n">
        <v>-0.0127864833579158</v>
      </c>
    </row>
    <row r="261" customFormat="false" ht="12.75" hidden="false" customHeight="false" outlineLevel="0" collapsed="false">
      <c r="A261" s="3" t="n">
        <v>36384</v>
      </c>
      <c r="B261" s="1" t="n">
        <v>4.65299987792969</v>
      </c>
      <c r="C261" s="21" t="n">
        <v>1298.16003417969</v>
      </c>
      <c r="D261" s="1" t="n">
        <v>43</v>
      </c>
      <c r="K261" s="3" t="n">
        <v>36384</v>
      </c>
      <c r="L261" s="1" t="n">
        <f aca="false">B260/100/250</f>
        <v>0.000190279998779297</v>
      </c>
      <c r="M261" s="1" t="n">
        <f aca="false">(C261-C260)/C260</f>
        <v>-0.00289571588005376</v>
      </c>
      <c r="N261" s="1" t="n">
        <f aca="false">(D261-D260)/D260</f>
        <v>-0.0230741077361385</v>
      </c>
      <c r="O261" s="1" t="n">
        <f aca="false">M261-L261</f>
        <v>-0.00308599587883305</v>
      </c>
      <c r="P261" s="1" t="n">
        <f aca="false">N261-L261</f>
        <v>-0.0232643877349178</v>
      </c>
      <c r="AH261" s="13" t="n">
        <v>36354</v>
      </c>
      <c r="AI261" s="19" t="n">
        <v>-0.00221820069223163</v>
      </c>
      <c r="AJ261" s="19" t="n">
        <v>-0.0111801383305182</v>
      </c>
      <c r="BP261" s="13" t="n">
        <v>36354</v>
      </c>
      <c r="BQ261" s="19" t="n">
        <v>-0.00244708503759689</v>
      </c>
      <c r="BR261" s="19" t="n">
        <v>-0.010951253985153</v>
      </c>
    </row>
    <row r="262" customFormat="false" ht="12.75" hidden="false" customHeight="false" outlineLevel="0" collapsed="false">
      <c r="A262" s="3" t="n">
        <v>36385</v>
      </c>
      <c r="B262" s="1" t="n">
        <v>4.63299989700317</v>
      </c>
      <c r="C262" s="21" t="n">
        <v>1327.68005371094</v>
      </c>
      <c r="D262" s="1" t="n">
        <v>43.84375</v>
      </c>
      <c r="K262" s="3" t="n">
        <v>36385</v>
      </c>
      <c r="L262" s="1" t="n">
        <f aca="false">B261/100/250</f>
        <v>0.000186119995117188</v>
      </c>
      <c r="M262" s="1" t="n">
        <f aca="false">(C262-C261)/C261</f>
        <v>0.0227398924277497</v>
      </c>
      <c r="N262" s="1" t="n">
        <f aca="false">(D262-D261)/D261</f>
        <v>0.0196220930232558</v>
      </c>
      <c r="O262" s="1" t="n">
        <f aca="false">M262-L262</f>
        <v>0.0225537724326325</v>
      </c>
      <c r="P262" s="1" t="n">
        <f aca="false">N262-L262</f>
        <v>0.0194359730281386</v>
      </c>
      <c r="AH262" s="13" t="n">
        <v>36355</v>
      </c>
      <c r="AI262" s="19" t="n">
        <v>0.00167350513366647</v>
      </c>
      <c r="AJ262" s="19" t="n">
        <v>-0.0189696803774075</v>
      </c>
      <c r="BP262" s="13" t="n">
        <v>36355</v>
      </c>
      <c r="BQ262" s="19" t="n">
        <v>0.00184618523800783</v>
      </c>
      <c r="BR262" s="19" t="n">
        <v>-0.0191423604817488</v>
      </c>
    </row>
    <row r="263" customFormat="false" ht="12.75" hidden="false" customHeight="false" outlineLevel="0" collapsed="false">
      <c r="A263" s="3" t="n">
        <v>36388</v>
      </c>
      <c r="B263" s="1" t="n">
        <v>4.59700012207031</v>
      </c>
      <c r="C263" s="21" t="n">
        <v>1330.77001953125</v>
      </c>
      <c r="D263" s="1" t="n">
        <v>43.875</v>
      </c>
      <c r="K263" s="3" t="n">
        <v>36388</v>
      </c>
      <c r="L263" s="1" t="n">
        <f aca="false">B262/100/250</f>
        <v>0.000185319995880127</v>
      </c>
      <c r="M263" s="1" t="n">
        <f aca="false">(C263-C262)/C262</f>
        <v>0.00232734220241984</v>
      </c>
      <c r="N263" s="1" t="n">
        <f aca="false">(D263-D262)/D262</f>
        <v>0.000712758374910905</v>
      </c>
      <c r="O263" s="1" t="n">
        <f aca="false">M263-L263</f>
        <v>0.00214202220653971</v>
      </c>
      <c r="P263" s="1" t="n">
        <f aca="false">N263-L263</f>
        <v>0.000527438379030778</v>
      </c>
      <c r="AH263" s="13" t="n">
        <v>36356</v>
      </c>
      <c r="AI263" s="19" t="n">
        <v>0.00428738774672799</v>
      </c>
      <c r="AJ263" s="19" t="n">
        <v>-0.012040690447946</v>
      </c>
      <c r="BP263" s="13" t="n">
        <v>36356</v>
      </c>
      <c r="BQ263" s="19" t="n">
        <v>0.00472978051180716</v>
      </c>
      <c r="BR263" s="19" t="n">
        <v>-0.0124830832130252</v>
      </c>
    </row>
    <row r="264" customFormat="false" ht="12.75" hidden="false" customHeight="false" outlineLevel="0" collapsed="false">
      <c r="A264" s="3" t="n">
        <v>36389</v>
      </c>
      <c r="B264" s="1" t="n">
        <v>4.66699981689453</v>
      </c>
      <c r="C264" s="21" t="n">
        <v>1344.16003417969</v>
      </c>
      <c r="D264" s="1" t="n">
        <v>44.3125</v>
      </c>
      <c r="K264" s="3" t="n">
        <v>36389</v>
      </c>
      <c r="L264" s="1" t="n">
        <f aca="false">B263/100/250</f>
        <v>0.000183880004882813</v>
      </c>
      <c r="M264" s="1" t="n">
        <f aca="false">(C264-C263)/C263</f>
        <v>0.0100618547547036</v>
      </c>
      <c r="N264" s="1" t="n">
        <f aca="false">(D264-D263)/D263</f>
        <v>0.00997150997150997</v>
      </c>
      <c r="O264" s="1" t="n">
        <f aca="false">M264-L264</f>
        <v>0.00987797474982078</v>
      </c>
      <c r="P264" s="1" t="n">
        <f aca="false">N264-L264</f>
        <v>0.00978762996662716</v>
      </c>
      <c r="AH264" s="13" t="n">
        <v>36357</v>
      </c>
      <c r="AI264" s="19" t="n">
        <v>0.00338170272335739</v>
      </c>
      <c r="AJ264" s="19" t="n">
        <v>0.0216064419948739</v>
      </c>
      <c r="BP264" s="13" t="n">
        <v>36357</v>
      </c>
      <c r="BQ264" s="19" t="n">
        <v>0.00373064266227557</v>
      </c>
      <c r="BR264" s="19" t="n">
        <v>0.0212575020559557</v>
      </c>
    </row>
    <row r="265" customFormat="false" ht="12.75" hidden="false" customHeight="false" outlineLevel="0" collapsed="false">
      <c r="A265" s="3" t="n">
        <v>36390</v>
      </c>
      <c r="B265" s="1" t="n">
        <v>4.60300016403198</v>
      </c>
      <c r="C265" s="21" t="n">
        <v>1332.83996582031</v>
      </c>
      <c r="D265" s="1" t="n">
        <v>43.6875</v>
      </c>
      <c r="K265" s="3" t="n">
        <v>36390</v>
      </c>
      <c r="L265" s="1" t="n">
        <f aca="false">B264/100/250</f>
        <v>0.000186679992675781</v>
      </c>
      <c r="M265" s="1" t="n">
        <f aca="false">(C265-C264)/C264</f>
        <v>-0.00842166711665654</v>
      </c>
      <c r="N265" s="1" t="n">
        <f aca="false">(D265-D264)/D264</f>
        <v>-0.0141043723554302</v>
      </c>
      <c r="O265" s="1" t="n">
        <f aca="false">M265-L265</f>
        <v>-0.00860834710933232</v>
      </c>
      <c r="P265" s="1" t="n">
        <f aca="false">N265-L265</f>
        <v>-0.014291052348106</v>
      </c>
      <c r="AH265" s="13" t="n">
        <v>36360</v>
      </c>
      <c r="AI265" s="19" t="n">
        <v>-0.00429846801865529</v>
      </c>
      <c r="AJ265" s="19" t="n">
        <v>0.0197415880214019</v>
      </c>
      <c r="BP265" s="13" t="n">
        <v>36360</v>
      </c>
      <c r="BQ265" s="19" t="n">
        <v>-0.00474200409813132</v>
      </c>
      <c r="BR265" s="19" t="n">
        <v>0.0201851241008779</v>
      </c>
    </row>
    <row r="266" customFormat="false" ht="12.75" hidden="false" customHeight="false" outlineLevel="0" collapsed="false">
      <c r="A266" s="3" t="n">
        <v>36391</v>
      </c>
      <c r="B266" s="1" t="n">
        <v>4.61399984359741</v>
      </c>
      <c r="C266" s="21" t="n">
        <v>1323.58996582031</v>
      </c>
      <c r="D266" s="1" t="n">
        <v>43.75</v>
      </c>
      <c r="K266" s="3" t="n">
        <v>36391</v>
      </c>
      <c r="L266" s="1" t="n">
        <f aca="false">B265/100/250</f>
        <v>0.000184120006561279</v>
      </c>
      <c r="M266" s="1" t="n">
        <f aca="false">(C266-C265)/C265</f>
        <v>-0.00694006800306815</v>
      </c>
      <c r="N266" s="1" t="n">
        <f aca="false">(D266-D265)/D265</f>
        <v>0.00143061516452074</v>
      </c>
      <c r="O266" s="1" t="n">
        <f aca="false">M266-L266</f>
        <v>-0.00712418800962943</v>
      </c>
      <c r="P266" s="1" t="n">
        <f aca="false">N266-L266</f>
        <v>0.00124649515795946</v>
      </c>
      <c r="AH266" s="13" t="n">
        <v>36361</v>
      </c>
      <c r="AI266" s="19" t="n">
        <v>-0.011718748898611</v>
      </c>
      <c r="AJ266" s="19" t="n">
        <v>0.0144692718203164</v>
      </c>
      <c r="BP266" s="13" t="n">
        <v>36361</v>
      </c>
      <c r="BQ266" s="19" t="n">
        <v>-0.0129279443422658</v>
      </c>
      <c r="BR266" s="19" t="n">
        <v>0.0156784672639713</v>
      </c>
    </row>
    <row r="267" customFormat="false" ht="12.75" hidden="false" customHeight="false" outlineLevel="0" collapsed="false">
      <c r="A267" s="3" t="n">
        <v>36392</v>
      </c>
      <c r="B267" s="1" t="n">
        <v>4.69099998474121</v>
      </c>
      <c r="C267" s="21" t="n">
        <v>1336.60998535156</v>
      </c>
      <c r="D267" s="1" t="n">
        <v>43.9375</v>
      </c>
      <c r="K267" s="3" t="n">
        <v>36392</v>
      </c>
      <c r="L267" s="1" t="n">
        <f aca="false">B266/100/250</f>
        <v>0.000184559993743897</v>
      </c>
      <c r="M267" s="1" t="n">
        <f aca="false">(C267-C266)/C266</f>
        <v>0.00983689803298008</v>
      </c>
      <c r="N267" s="1" t="n">
        <f aca="false">(D267-D266)/D266</f>
        <v>0.00428571428571429</v>
      </c>
      <c r="O267" s="1" t="n">
        <f aca="false">M267-L267</f>
        <v>0.00965233803923618</v>
      </c>
      <c r="P267" s="1" t="n">
        <f aca="false">N267-L267</f>
        <v>0.00410115429197039</v>
      </c>
      <c r="AH267" s="13" t="n">
        <v>36362</v>
      </c>
      <c r="AI267" s="19" t="n">
        <v>0.000751552784847353</v>
      </c>
      <c r="AJ267" s="19" t="n">
        <v>-0.00458353373856547</v>
      </c>
      <c r="BP267" s="13" t="n">
        <v>36362</v>
      </c>
      <c r="BQ267" s="19" t="n">
        <v>0.000829101524133953</v>
      </c>
      <c r="BR267" s="19" t="n">
        <v>-0.00466108247785207</v>
      </c>
    </row>
    <row r="268" customFormat="false" ht="12.75" hidden="false" customHeight="false" outlineLevel="0" collapsed="false">
      <c r="A268" s="3" t="n">
        <v>36395</v>
      </c>
      <c r="B268" s="1" t="n">
        <v>4.77400016784668</v>
      </c>
      <c r="C268" s="21" t="n">
        <v>1360.21997070313</v>
      </c>
      <c r="D268" s="1" t="n">
        <v>44.25</v>
      </c>
      <c r="K268" s="3" t="n">
        <v>36395</v>
      </c>
      <c r="L268" s="1" t="n">
        <f aca="false">B267/100/250</f>
        <v>0.000187639999389648</v>
      </c>
      <c r="M268" s="1" t="n">
        <f aca="false">(C268-C267)/C267</f>
        <v>0.0176640797317944</v>
      </c>
      <c r="N268" s="1" t="n">
        <f aca="false">(D268-D267)/D267</f>
        <v>0.00711237553342817</v>
      </c>
      <c r="O268" s="1" t="n">
        <f aca="false">M268-L268</f>
        <v>0.0174764397324047</v>
      </c>
      <c r="P268" s="1" t="n">
        <f aca="false">N268-L268</f>
        <v>0.00692473553403852</v>
      </c>
      <c r="AH268" s="13" t="n">
        <v>36363</v>
      </c>
      <c r="AI268" s="19" t="n">
        <v>-0.00720372720622235</v>
      </c>
      <c r="AJ268" s="19" t="n">
        <v>-0.00910194504741712</v>
      </c>
      <c r="BP268" s="13" t="n">
        <v>36363</v>
      </c>
      <c r="BQ268" s="19" t="n">
        <v>-0.00794704154723778</v>
      </c>
      <c r="BR268" s="19" t="n">
        <v>-0.00835863070640169</v>
      </c>
    </row>
    <row r="269" customFormat="false" ht="12.75" hidden="false" customHeight="false" outlineLevel="0" collapsed="false">
      <c r="A269" s="3" t="n">
        <v>36396</v>
      </c>
      <c r="B269" s="1" t="n">
        <v>4.84200000762939</v>
      </c>
      <c r="C269" s="21" t="n">
        <v>1363.5</v>
      </c>
      <c r="D269" s="1" t="n">
        <v>43.875</v>
      </c>
      <c r="K269" s="3" t="n">
        <v>36396</v>
      </c>
      <c r="L269" s="1" t="n">
        <f aca="false">B268/100/250</f>
        <v>0.000190960006713867</v>
      </c>
      <c r="M269" s="1" t="n">
        <f aca="false">(C269-C268)/C268</f>
        <v>0.00241139622084764</v>
      </c>
      <c r="N269" s="1" t="n">
        <f aca="false">(D269-D268)/D268</f>
        <v>-0.00847457627118644</v>
      </c>
      <c r="O269" s="1" t="n">
        <f aca="false">M269-L269</f>
        <v>0.00222043621413377</v>
      </c>
      <c r="P269" s="1" t="n">
        <f aca="false">N269-L269</f>
        <v>-0.00866553627790031</v>
      </c>
      <c r="AH269" s="13" t="n">
        <v>36364</v>
      </c>
      <c r="AI269" s="19" t="n">
        <v>-0.0016813458938959</v>
      </c>
      <c r="AJ269" s="19" t="n">
        <v>0.00150286589816836</v>
      </c>
      <c r="BP269" s="13" t="n">
        <v>36364</v>
      </c>
      <c r="BQ269" s="19" t="n">
        <v>-0.00185483504463174</v>
      </c>
      <c r="BR269" s="19" t="n">
        <v>0.0016763550489042</v>
      </c>
    </row>
    <row r="270" customFormat="false" ht="12.75" hidden="false" customHeight="false" outlineLevel="0" collapsed="false">
      <c r="A270" s="3" t="n">
        <v>36397</v>
      </c>
      <c r="B270" s="1" t="n">
        <v>4.77299976348877</v>
      </c>
      <c r="C270" s="21" t="n">
        <v>1381.7900390625</v>
      </c>
      <c r="D270" s="1" t="n">
        <v>43.125</v>
      </c>
      <c r="K270" s="3" t="n">
        <v>36397</v>
      </c>
      <c r="L270" s="1" t="n">
        <f aca="false">B269/100/250</f>
        <v>0.000193680000305176</v>
      </c>
      <c r="M270" s="1" t="n">
        <f aca="false">(C270-C269)/C269</f>
        <v>0.0134140367161716</v>
      </c>
      <c r="N270" s="1" t="n">
        <f aca="false">(D270-D269)/D269</f>
        <v>-0.0170940170940171</v>
      </c>
      <c r="O270" s="1" t="n">
        <f aca="false">M270-L270</f>
        <v>0.0132203567158664</v>
      </c>
      <c r="P270" s="1" t="n">
        <f aca="false">N270-L270</f>
        <v>-0.0172876970943223</v>
      </c>
      <c r="AH270" s="13" t="n">
        <v>36367</v>
      </c>
      <c r="AI270" s="19" t="n">
        <v>-0.00372010180383</v>
      </c>
      <c r="AJ270" s="19" t="n">
        <v>0.00428377827951977</v>
      </c>
      <c r="BP270" s="13" t="n">
        <v>36367</v>
      </c>
      <c r="BQ270" s="19" t="n">
        <v>-0.00410395934613612</v>
      </c>
      <c r="BR270" s="19" t="n">
        <v>0.00466763582182589</v>
      </c>
    </row>
    <row r="271" customFormat="false" ht="12.75" hidden="false" customHeight="false" outlineLevel="0" collapsed="false">
      <c r="A271" s="3" t="n">
        <v>36398</v>
      </c>
      <c r="B271" s="1" t="n">
        <v>4.78299999237061</v>
      </c>
      <c r="C271" s="21" t="n">
        <v>1362.01000976563</v>
      </c>
      <c r="D271" s="1" t="n">
        <v>42.0625</v>
      </c>
      <c r="K271" s="3" t="n">
        <v>36398</v>
      </c>
      <c r="L271" s="1" t="n">
        <f aca="false">B270/100/250</f>
        <v>0.000190919990539551</v>
      </c>
      <c r="M271" s="1" t="n">
        <f aca="false">(C271-C270)/C270</f>
        <v>-0.014314786427535</v>
      </c>
      <c r="N271" s="1" t="n">
        <f aca="false">(D271-D270)/D270</f>
        <v>-0.0246376811594203</v>
      </c>
      <c r="O271" s="1" t="n">
        <f aca="false">M271-L271</f>
        <v>-0.0145057064180746</v>
      </c>
      <c r="P271" s="1" t="n">
        <f aca="false">N271-L271</f>
        <v>-0.0248286011499598</v>
      </c>
      <c r="AH271" s="13" t="n">
        <v>36368</v>
      </c>
      <c r="AI271" s="19" t="n">
        <v>0.00589474414119667</v>
      </c>
      <c r="AJ271" s="19" t="n">
        <v>-0.0075654274246155</v>
      </c>
      <c r="BP271" s="13" t="n">
        <v>36368</v>
      </c>
      <c r="BQ271" s="19" t="n">
        <v>0.00650299147363083</v>
      </c>
      <c r="BR271" s="19" t="n">
        <v>-0.00817367475704967</v>
      </c>
    </row>
    <row r="272" customFormat="false" ht="12.75" hidden="false" customHeight="false" outlineLevel="0" collapsed="false">
      <c r="A272" s="3" t="n">
        <v>36399</v>
      </c>
      <c r="B272" s="1" t="n">
        <v>4.81799983978272</v>
      </c>
      <c r="C272" s="21" t="n">
        <v>1348.27001953125</v>
      </c>
      <c r="D272" s="1" t="n">
        <v>42.375</v>
      </c>
      <c r="K272" s="3" t="n">
        <v>36399</v>
      </c>
      <c r="L272" s="1" t="n">
        <f aca="false">B271/100/250</f>
        <v>0.000191319999694824</v>
      </c>
      <c r="M272" s="1" t="n">
        <f aca="false">(C272-C271)/C271</f>
        <v>-0.0100880244167511</v>
      </c>
      <c r="N272" s="1" t="n">
        <f aca="false">(D272-D271)/D271</f>
        <v>0.00742942050520059</v>
      </c>
      <c r="O272" s="1" t="n">
        <f aca="false">M272-L272</f>
        <v>-0.0102793444164459</v>
      </c>
      <c r="P272" s="1" t="n">
        <f aca="false">N272-L272</f>
        <v>0.00723810050550577</v>
      </c>
      <c r="AH272" s="13" t="n">
        <v>36369</v>
      </c>
      <c r="AI272" s="19" t="n">
        <v>0.000908138814952991</v>
      </c>
      <c r="AJ272" s="19" t="n">
        <v>0.00114631765388091</v>
      </c>
      <c r="BP272" s="13" t="n">
        <v>36369</v>
      </c>
      <c r="BQ272" s="19" t="n">
        <v>0.00100184483483174</v>
      </c>
      <c r="BR272" s="19" t="n">
        <v>0.00105261163400217</v>
      </c>
    </row>
    <row r="273" customFormat="false" ht="12.75" hidden="false" customHeight="false" outlineLevel="0" collapsed="false">
      <c r="A273" s="3" t="n">
        <v>36402</v>
      </c>
      <c r="B273" s="1" t="n">
        <v>4.84700012207031</v>
      </c>
      <c r="C273" s="21" t="n">
        <v>1324.02001953125</v>
      </c>
      <c r="D273" s="1" t="n">
        <v>41.25</v>
      </c>
      <c r="K273" s="3" t="n">
        <v>36402</v>
      </c>
      <c r="L273" s="1" t="n">
        <f aca="false">B272/100/250</f>
        <v>0.000192719993591309</v>
      </c>
      <c r="M273" s="1" t="n">
        <f aca="false">(C273-C272)/C272</f>
        <v>-0.017986011443339</v>
      </c>
      <c r="N273" s="1" t="n">
        <f aca="false">(D273-D272)/D272</f>
        <v>-0.0265486725663717</v>
      </c>
      <c r="O273" s="1" t="n">
        <f aca="false">M273-L273</f>
        <v>-0.0181787314369303</v>
      </c>
      <c r="P273" s="1" t="n">
        <f aca="false">N273-L273</f>
        <v>-0.026741392559963</v>
      </c>
      <c r="AH273" s="13" t="n">
        <v>36370</v>
      </c>
      <c r="AI273" s="19" t="n">
        <v>-0.00965621575266347</v>
      </c>
      <c r="AJ273" s="19" t="n">
        <v>0.0102171833660653</v>
      </c>
      <c r="BP273" s="13" t="n">
        <v>36370</v>
      </c>
      <c r="BQ273" s="19" t="n">
        <v>-0.010652589358079</v>
      </c>
      <c r="BR273" s="19" t="n">
        <v>0.0112135569714809</v>
      </c>
    </row>
    <row r="274" customFormat="false" ht="12.75" hidden="false" customHeight="false" outlineLevel="0" collapsed="false">
      <c r="A274" s="3" t="n">
        <v>36403</v>
      </c>
      <c r="B274" s="1" t="n">
        <v>4.94999980926514</v>
      </c>
      <c r="C274" s="21" t="n">
        <v>1320.41003417969</v>
      </c>
      <c r="D274" s="1" t="n">
        <v>41.875</v>
      </c>
      <c r="K274" s="3" t="n">
        <v>36403</v>
      </c>
      <c r="L274" s="1" t="n">
        <f aca="false">B273/100/250</f>
        <v>0.000193880004882813</v>
      </c>
      <c r="M274" s="1" t="n">
        <f aca="false">(C274-C273)/C273</f>
        <v>-0.00272653381241211</v>
      </c>
      <c r="N274" s="1" t="n">
        <f aca="false">(D274-D273)/D273</f>
        <v>0.0151515151515152</v>
      </c>
      <c r="O274" s="1" t="n">
        <f aca="false">M274-L274</f>
        <v>-0.00292041381729493</v>
      </c>
      <c r="P274" s="1" t="n">
        <f aca="false">N274-L274</f>
        <v>0.0149576351466323</v>
      </c>
      <c r="AH274" s="13" t="n">
        <v>36371</v>
      </c>
      <c r="AI274" s="19" t="n">
        <v>-0.00501400549772337</v>
      </c>
      <c r="AJ274" s="19" t="n">
        <v>0.0182136651319271</v>
      </c>
      <c r="BP274" s="13" t="n">
        <v>36371</v>
      </c>
      <c r="BQ274" s="19" t="n">
        <v>-0.00553137408841192</v>
      </c>
      <c r="BR274" s="19" t="n">
        <v>0.0187310337226156</v>
      </c>
    </row>
    <row r="275" customFormat="false" ht="12.75" hidden="false" customHeight="false" outlineLevel="0" collapsed="false">
      <c r="A275" s="3" t="n">
        <v>36404</v>
      </c>
      <c r="B275" s="1" t="n">
        <v>4.91900014877319</v>
      </c>
      <c r="C275" s="21" t="n">
        <v>1331.06994628906</v>
      </c>
      <c r="D275" s="1" t="n">
        <v>41.3125</v>
      </c>
      <c r="K275" s="3" t="n">
        <v>36404</v>
      </c>
      <c r="L275" s="1" t="n">
        <f aca="false">B274/100/250</f>
        <v>0.000197999992370605</v>
      </c>
      <c r="M275" s="1" t="n">
        <f aca="false">(C275-C274)/C274</f>
        <v>0.00807318320327483</v>
      </c>
      <c r="N275" s="1" t="n">
        <f aca="false">(D275-D274)/D274</f>
        <v>-0.0134328358208955</v>
      </c>
      <c r="O275" s="1" t="n">
        <f aca="false">M275-L275</f>
        <v>0.00787518321090423</v>
      </c>
      <c r="P275" s="1" t="n">
        <f aca="false">N275-L275</f>
        <v>-0.0136308358132661</v>
      </c>
      <c r="AH275" s="13" t="n">
        <v>36374</v>
      </c>
      <c r="AI275" s="19" t="n">
        <v>-0.000368925953010962</v>
      </c>
      <c r="AJ275" s="19" t="n">
        <v>-0.0130219569242185</v>
      </c>
      <c r="BP275" s="13" t="n">
        <v>36374</v>
      </c>
      <c r="BQ275" s="19" t="n">
        <v>-0.000406993462203837</v>
      </c>
      <c r="BR275" s="19" t="n">
        <v>-0.0129838894150257</v>
      </c>
    </row>
    <row r="276" customFormat="false" ht="12.75" hidden="false" customHeight="false" outlineLevel="0" collapsed="false">
      <c r="A276" s="3" t="n">
        <v>36405</v>
      </c>
      <c r="B276" s="1" t="n">
        <v>4.78800010681152</v>
      </c>
      <c r="C276" s="21" t="n">
        <v>1319.10998535156</v>
      </c>
      <c r="D276" s="1" t="n">
        <v>40.1875</v>
      </c>
      <c r="K276" s="3" t="n">
        <v>36405</v>
      </c>
      <c r="L276" s="1" t="n">
        <f aca="false">B275/100/250</f>
        <v>0.000196760005950928</v>
      </c>
      <c r="M276" s="1" t="n">
        <f aca="false">(C276-C275)/C275</f>
        <v>-0.00898522348193918</v>
      </c>
      <c r="N276" s="1" t="n">
        <f aca="false">(D276-D275)/D275</f>
        <v>-0.027231467473525</v>
      </c>
      <c r="O276" s="1" t="n">
        <f aca="false">M276-L276</f>
        <v>-0.0091819834878901</v>
      </c>
      <c r="P276" s="1" t="n">
        <f aca="false">N276-L276</f>
        <v>-0.0274282274794759</v>
      </c>
      <c r="AH276" s="13" t="n">
        <v>36375</v>
      </c>
      <c r="AI276" s="19" t="n">
        <v>-0.00246678116296008</v>
      </c>
      <c r="AJ276" s="19" t="n">
        <v>0.00451098443174155</v>
      </c>
      <c r="BP276" s="13" t="n">
        <v>36375</v>
      </c>
      <c r="BQ276" s="19" t="n">
        <v>-0.00272131520653008</v>
      </c>
      <c r="BR276" s="19" t="n">
        <v>0.00476551847531155</v>
      </c>
    </row>
    <row r="277" customFormat="false" ht="12.75" hidden="false" customHeight="false" outlineLevel="0" collapsed="false">
      <c r="A277" s="3" t="n">
        <v>36406</v>
      </c>
      <c r="B277" s="1" t="n">
        <v>4.77400016784668</v>
      </c>
      <c r="C277" s="21" t="n">
        <v>1357.23999023438</v>
      </c>
      <c r="D277" s="1" t="n">
        <v>41.5</v>
      </c>
      <c r="K277" s="3" t="n">
        <v>36406</v>
      </c>
      <c r="L277" s="1" t="n">
        <f aca="false">B276/100/250</f>
        <v>0.000191520004272461</v>
      </c>
      <c r="M277" s="1" t="n">
        <f aca="false">(C277-C276)/C276</f>
        <v>0.0289058572114821</v>
      </c>
      <c r="N277" s="1" t="n">
        <f aca="false">(D277-D276)/D276</f>
        <v>0.0326594090202177</v>
      </c>
      <c r="O277" s="1" t="n">
        <f aca="false">M277-L277</f>
        <v>0.0287143372072096</v>
      </c>
      <c r="P277" s="1" t="n">
        <f aca="false">N277-L277</f>
        <v>0.0324678890159453</v>
      </c>
      <c r="AH277" s="13" t="n">
        <v>36376</v>
      </c>
      <c r="AI277" s="19" t="n">
        <v>-0.0069255187950217</v>
      </c>
      <c r="AJ277" s="19" t="n">
        <v>0.012672196887367</v>
      </c>
      <c r="BP277" s="13" t="n">
        <v>36376</v>
      </c>
      <c r="BQ277" s="19" t="n">
        <v>-0.00764012628805184</v>
      </c>
      <c r="BR277" s="19" t="n">
        <v>0.0133868043803971</v>
      </c>
    </row>
    <row r="278" customFormat="false" ht="12.75" hidden="false" customHeight="false" outlineLevel="0" collapsed="false">
      <c r="A278" s="3" t="n">
        <v>36410</v>
      </c>
      <c r="B278" s="1" t="n">
        <v>4.6729998588562</v>
      </c>
      <c r="C278" s="21" t="n">
        <v>1350.44995117188</v>
      </c>
      <c r="D278" s="1" t="n">
        <v>41.375</v>
      </c>
      <c r="K278" s="3" t="n">
        <v>36410</v>
      </c>
      <c r="L278" s="1" t="n">
        <f aca="false">B277/100/250</f>
        <v>0.000190960006713867</v>
      </c>
      <c r="M278" s="1" t="n">
        <f aca="false">(C278-C277)/C277</f>
        <v>-0.00500282861642432</v>
      </c>
      <c r="N278" s="1" t="n">
        <f aca="false">(D278-D277)/D277</f>
        <v>-0.00301204819277108</v>
      </c>
      <c r="O278" s="1" t="n">
        <f aca="false">M278-L278</f>
        <v>-0.00519378862313819</v>
      </c>
      <c r="P278" s="1" t="n">
        <f aca="false">N278-L278</f>
        <v>-0.00320300819948495</v>
      </c>
      <c r="AH278" s="13" t="n">
        <v>36377</v>
      </c>
      <c r="AI278" s="19" t="n">
        <v>0.00333895021051121</v>
      </c>
      <c r="AJ278" s="19" t="n">
        <v>0.00458822417897068</v>
      </c>
      <c r="BP278" s="13" t="n">
        <v>36377</v>
      </c>
      <c r="BQ278" s="19" t="n">
        <v>0.00368347874474912</v>
      </c>
      <c r="BR278" s="19" t="n">
        <v>0.00424369564473278</v>
      </c>
    </row>
    <row r="279" customFormat="false" ht="12.75" hidden="false" customHeight="false" outlineLevel="0" collapsed="false">
      <c r="A279" s="3" t="n">
        <v>36411</v>
      </c>
      <c r="B279" s="1" t="n">
        <v>4.66699981689453</v>
      </c>
      <c r="C279" s="21" t="n">
        <v>1344.15002441406</v>
      </c>
      <c r="D279" s="1" t="n">
        <v>40.4375</v>
      </c>
      <c r="K279" s="3" t="n">
        <v>36411</v>
      </c>
      <c r="L279" s="1" t="n">
        <f aca="false">B278/100/250</f>
        <v>0.000186919994354248</v>
      </c>
      <c r="M279" s="1" t="n">
        <f aca="false">(C279-C278)/C278</f>
        <v>-0.00466505756273725</v>
      </c>
      <c r="N279" s="1" t="n">
        <f aca="false">(D279-D278)/D278</f>
        <v>-0.0226586102719033</v>
      </c>
      <c r="O279" s="1" t="n">
        <f aca="false">M279-L279</f>
        <v>-0.00485197755709149</v>
      </c>
      <c r="P279" s="1" t="n">
        <f aca="false">N279-L279</f>
        <v>-0.0228455302662576</v>
      </c>
      <c r="AH279" s="13" t="n">
        <v>36378</v>
      </c>
      <c r="AI279" s="19" t="n">
        <v>-0.00556879297623741</v>
      </c>
      <c r="AJ279" s="19" t="n">
        <v>0.02147894867912</v>
      </c>
      <c r="BP279" s="13" t="n">
        <v>36378</v>
      </c>
      <c r="BQ279" s="19" t="n">
        <v>-0.00614340713955662</v>
      </c>
      <c r="BR279" s="19" t="n">
        <v>0.0220535628424392</v>
      </c>
    </row>
    <row r="280" customFormat="false" ht="12.75" hidden="false" customHeight="false" outlineLevel="0" collapsed="false">
      <c r="A280" s="3" t="n">
        <v>36412</v>
      </c>
      <c r="B280" s="1" t="n">
        <v>4.65799999237061</v>
      </c>
      <c r="C280" s="21" t="n">
        <v>1347.66003417969</v>
      </c>
      <c r="D280" s="1" t="n">
        <v>42.25</v>
      </c>
      <c r="K280" s="3" t="n">
        <v>36412</v>
      </c>
      <c r="L280" s="1" t="n">
        <f aca="false">B279/100/250</f>
        <v>0.000186679992675781</v>
      </c>
      <c r="M280" s="1" t="n">
        <f aca="false">(C280-C279)/C279</f>
        <v>0.00261132291922181</v>
      </c>
      <c r="N280" s="1" t="n">
        <f aca="false">(D280-D279)/D279</f>
        <v>0.044822256568779</v>
      </c>
      <c r="O280" s="1" t="n">
        <f aca="false">M280-L280</f>
        <v>0.00242464292654603</v>
      </c>
      <c r="P280" s="1" t="n">
        <f aca="false">N280-L280</f>
        <v>0.0446355765761032</v>
      </c>
      <c r="AH280" s="13" t="n">
        <v>36381</v>
      </c>
      <c r="AI280" s="19" t="n">
        <v>-0.0011254955996573</v>
      </c>
      <c r="AJ280" s="19" t="n">
        <v>0.0160575660875675</v>
      </c>
      <c r="BP280" s="13" t="n">
        <v>36381</v>
      </c>
      <c r="BQ280" s="19" t="n">
        <v>-0.00124162951145401</v>
      </c>
      <c r="BR280" s="19" t="n">
        <v>0.0161736999993642</v>
      </c>
    </row>
    <row r="281" customFormat="false" ht="12.75" hidden="false" customHeight="false" outlineLevel="0" collapsed="false">
      <c r="A281" s="3" t="n">
        <v>36413</v>
      </c>
      <c r="B281" s="1" t="n">
        <v>4.61299991607666</v>
      </c>
      <c r="C281" s="21" t="n">
        <v>1351.66003417969</v>
      </c>
      <c r="D281" s="1" t="n">
        <v>42.8125</v>
      </c>
      <c r="K281" s="3" t="n">
        <v>36413</v>
      </c>
      <c r="L281" s="1" t="n">
        <f aca="false">B280/100/250</f>
        <v>0.000186319999694824</v>
      </c>
      <c r="M281" s="1" t="n">
        <f aca="false">(C281-C280)/C280</f>
        <v>0.00296810760766886</v>
      </c>
      <c r="N281" s="1" t="n">
        <f aca="false">(D281-D280)/D280</f>
        <v>0.0133136094674556</v>
      </c>
      <c r="O281" s="1" t="n">
        <f aca="false">M281-L281</f>
        <v>0.00278178760797403</v>
      </c>
      <c r="P281" s="1" t="n">
        <f aca="false">N281-L281</f>
        <v>0.0131272894677608</v>
      </c>
      <c r="AH281" s="13" t="n">
        <v>36382</v>
      </c>
      <c r="AI281" s="19" t="n">
        <v>-0.00685671024861782</v>
      </c>
      <c r="AJ281" s="19" t="n">
        <v>0.0116311692615084</v>
      </c>
      <c r="BP281" s="13" t="n">
        <v>36382</v>
      </c>
      <c r="BQ281" s="19" t="n">
        <v>-0.00756421775328606</v>
      </c>
      <c r="BR281" s="19" t="n">
        <v>0.0123386767661766</v>
      </c>
    </row>
    <row r="282" customFormat="false" ht="12.75" hidden="false" customHeight="false" outlineLevel="0" collapsed="false">
      <c r="A282" s="3" t="n">
        <v>36416</v>
      </c>
      <c r="B282" s="1" t="n">
        <v>4.63800001144409</v>
      </c>
      <c r="C282" s="21" t="n">
        <v>1344.13000488281</v>
      </c>
      <c r="D282" s="1" t="n">
        <v>41.9375</v>
      </c>
      <c r="K282" s="3" t="n">
        <v>36416</v>
      </c>
      <c r="L282" s="1" t="n">
        <f aca="false">B281/100/250</f>
        <v>0.000184519996643066</v>
      </c>
      <c r="M282" s="1" t="n">
        <f aca="false">(C282-C281)/C281</f>
        <v>-0.00557094913399945</v>
      </c>
      <c r="N282" s="1" t="n">
        <f aca="false">(D282-D281)/D281</f>
        <v>-0.0204379562043796</v>
      </c>
      <c r="O282" s="1" t="n">
        <f aca="false">M282-L282</f>
        <v>-0.00575546913064252</v>
      </c>
      <c r="P282" s="1" t="n">
        <f aca="false">N282-L282</f>
        <v>-0.0206224762010226</v>
      </c>
      <c r="AH282" s="13" t="n">
        <v>36383</v>
      </c>
      <c r="AI282" s="19" t="n">
        <v>0.00846443079952572</v>
      </c>
      <c r="AJ282" s="19" t="n">
        <v>-0.0146549855111846</v>
      </c>
      <c r="BP282" s="13" t="n">
        <v>36383</v>
      </c>
      <c r="BQ282" s="19" t="n">
        <v>0.00933783044691736</v>
      </c>
      <c r="BR282" s="19" t="n">
        <v>-0.0155283851585762</v>
      </c>
    </row>
    <row r="283" customFormat="false" ht="12.75" hidden="false" customHeight="false" outlineLevel="0" collapsed="false">
      <c r="A283" s="3" t="n">
        <v>36417</v>
      </c>
      <c r="B283" s="1" t="n">
        <v>4.67700004577637</v>
      </c>
      <c r="C283" s="21" t="n">
        <v>1336.2900390625</v>
      </c>
      <c r="D283" s="1" t="n">
        <v>41.9375</v>
      </c>
      <c r="K283" s="3" t="n">
        <v>36417</v>
      </c>
      <c r="L283" s="1" t="n">
        <f aca="false">B282/100/250</f>
        <v>0.000185520000457764</v>
      </c>
      <c r="M283" s="1" t="n">
        <f aca="false">(C283-C282)/C282</f>
        <v>-0.00583274370174931</v>
      </c>
      <c r="N283" s="1" t="n">
        <f aca="false">(D283-D282)/D282</f>
        <v>0</v>
      </c>
      <c r="O283" s="1" t="n">
        <f aca="false">M283-L283</f>
        <v>-0.00601826370220708</v>
      </c>
      <c r="P283" s="1" t="n">
        <f aca="false">N283-L283</f>
        <v>-0.000185520000457764</v>
      </c>
      <c r="AH283" s="13" t="n">
        <v>36384</v>
      </c>
      <c r="AI283" s="19" t="n">
        <v>-0.00165262624063705</v>
      </c>
      <c r="AJ283" s="19" t="n">
        <v>-0.0216117614942807</v>
      </c>
      <c r="BP283" s="13" t="n">
        <v>36384</v>
      </c>
      <c r="BQ283" s="19" t="n">
        <v>-0.00182315196292465</v>
      </c>
      <c r="BR283" s="19" t="n">
        <v>-0.0214412357719931</v>
      </c>
    </row>
    <row r="284" customFormat="false" ht="12.75" hidden="false" customHeight="false" outlineLevel="0" collapsed="false">
      <c r="A284" s="3" t="n">
        <v>36418</v>
      </c>
      <c r="B284" s="1" t="n">
        <v>4.60699987411499</v>
      </c>
      <c r="C284" s="21" t="n">
        <v>1317.96997070313</v>
      </c>
      <c r="D284" s="1" t="n">
        <v>41.625</v>
      </c>
      <c r="K284" s="3" t="n">
        <v>36418</v>
      </c>
      <c r="L284" s="1" t="n">
        <f aca="false">B283/100/250</f>
        <v>0.000187080001831055</v>
      </c>
      <c r="M284" s="1" t="n">
        <f aca="false">(C284-C283)/C283</f>
        <v>-0.0137096497196281</v>
      </c>
      <c r="N284" s="1" t="n">
        <f aca="false">(D284-D283)/D283</f>
        <v>-0.00745156482861401</v>
      </c>
      <c r="O284" s="1" t="n">
        <f aca="false">M284-L284</f>
        <v>-0.0138967297214591</v>
      </c>
      <c r="P284" s="1" t="n">
        <f aca="false">N284-L284</f>
        <v>-0.00763864483044506</v>
      </c>
      <c r="AH284" s="13" t="n">
        <v>36385</v>
      </c>
      <c r="AI284" s="19" t="n">
        <v>0.0120780965403037</v>
      </c>
      <c r="AJ284" s="19" t="n">
        <v>0.0073578764878349</v>
      </c>
      <c r="BP284" s="13" t="n">
        <v>36385</v>
      </c>
      <c r="BQ284" s="19" t="n">
        <v>0.0133243711580907</v>
      </c>
      <c r="BR284" s="19" t="n">
        <v>0.0061116018700479</v>
      </c>
    </row>
    <row r="285" customFormat="false" ht="12.75" hidden="false" customHeight="false" outlineLevel="0" collapsed="false">
      <c r="A285" s="3" t="n">
        <v>36419</v>
      </c>
      <c r="B285" s="1" t="n">
        <v>4.55700016021729</v>
      </c>
      <c r="C285" s="21" t="n">
        <v>1318.47998046875</v>
      </c>
      <c r="D285" s="1" t="n">
        <v>41.6875</v>
      </c>
      <c r="K285" s="3" t="n">
        <v>36419</v>
      </c>
      <c r="L285" s="1" t="n">
        <f aca="false">B284/100/250</f>
        <v>0.0001842799949646</v>
      </c>
      <c r="M285" s="1" t="n">
        <f aca="false">(C285-C284)/C284</f>
        <v>0.000386966150186953</v>
      </c>
      <c r="N285" s="1" t="n">
        <f aca="false">(D285-D284)/D284</f>
        <v>0.0015015015015015</v>
      </c>
      <c r="O285" s="1" t="n">
        <f aca="false">M285-L285</f>
        <v>0.000202686155222354</v>
      </c>
      <c r="P285" s="1" t="n">
        <f aca="false">N285-L285</f>
        <v>0.0013172215065369</v>
      </c>
      <c r="AH285" s="13" t="n">
        <v>36388</v>
      </c>
      <c r="AI285" s="19" t="n">
        <v>0.00114710526052077</v>
      </c>
      <c r="AJ285" s="19" t="n">
        <v>-0.000619666881489988</v>
      </c>
      <c r="BP285" s="13" t="n">
        <v>36388</v>
      </c>
      <c r="BQ285" s="19" t="n">
        <v>0.00126546895842188</v>
      </c>
      <c r="BR285" s="19" t="n">
        <v>-0.0007380305793911</v>
      </c>
    </row>
    <row r="286" customFormat="false" ht="12.75" hidden="false" customHeight="false" outlineLevel="0" collapsed="false">
      <c r="A286" s="3" t="n">
        <v>36420</v>
      </c>
      <c r="B286" s="1" t="n">
        <v>4.54199981689453</v>
      </c>
      <c r="C286" s="21" t="n">
        <v>1335.42004394531</v>
      </c>
      <c r="D286" s="1" t="n">
        <v>42.25</v>
      </c>
      <c r="K286" s="3" t="n">
        <v>36420</v>
      </c>
      <c r="L286" s="1" t="n">
        <f aca="false">B285/100/250</f>
        <v>0.000182280006408691</v>
      </c>
      <c r="M286" s="1" t="n">
        <f aca="false">(C286-C285)/C285</f>
        <v>0.012848176481633</v>
      </c>
      <c r="N286" s="1" t="n">
        <f aca="false">(D286-D285)/D285</f>
        <v>0.0134932533733133</v>
      </c>
      <c r="O286" s="1" t="n">
        <f aca="false">M286-L286</f>
        <v>0.0126658964752243</v>
      </c>
      <c r="P286" s="1" t="n">
        <f aca="false">N286-L286</f>
        <v>0.0133109733669047</v>
      </c>
      <c r="AH286" s="13" t="n">
        <v>36389</v>
      </c>
      <c r="AI286" s="19" t="n">
        <v>0.00528989697875975</v>
      </c>
      <c r="AJ286" s="19" t="n">
        <v>0.00449773298786741</v>
      </c>
      <c r="BP286" s="13" t="n">
        <v>36389</v>
      </c>
      <c r="BQ286" s="19" t="n">
        <v>0.00583573334571851</v>
      </c>
      <c r="BR286" s="19" t="n">
        <v>0.00395189662090865</v>
      </c>
    </row>
    <row r="287" customFormat="false" ht="12.75" hidden="false" customHeight="false" outlineLevel="0" collapsed="false">
      <c r="A287" s="3" t="n">
        <v>36423</v>
      </c>
      <c r="B287" s="1" t="n">
        <v>4.55599975585938</v>
      </c>
      <c r="C287" s="21" t="n">
        <v>1335.53002929688</v>
      </c>
      <c r="D287" s="1" t="n">
        <v>41.25</v>
      </c>
      <c r="K287" s="3" t="n">
        <v>36423</v>
      </c>
      <c r="L287" s="1" t="n">
        <f aca="false">B286/100/250</f>
        <v>0.000181679992675781</v>
      </c>
      <c r="M287" s="1" t="n">
        <f aca="false">(C287-C286)/C286</f>
        <v>8.23601173736794E-005</v>
      </c>
      <c r="N287" s="1" t="n">
        <f aca="false">(D287-D286)/D286</f>
        <v>-0.0236686390532544</v>
      </c>
      <c r="O287" s="1" t="n">
        <f aca="false">M287-L287</f>
        <v>-9.93198753021019E-005</v>
      </c>
      <c r="P287" s="1" t="n">
        <f aca="false">N287-L287</f>
        <v>-0.0238503190459302</v>
      </c>
      <c r="AH287" s="13" t="n">
        <v>36390</v>
      </c>
      <c r="AI287" s="19" t="n">
        <v>-0.00460998033697125</v>
      </c>
      <c r="AJ287" s="19" t="n">
        <v>-0.00968107201113472</v>
      </c>
      <c r="BP287" s="13" t="n">
        <v>36390</v>
      </c>
      <c r="BQ287" s="19" t="n">
        <v>-0.00508565971768267</v>
      </c>
      <c r="BR287" s="19" t="n">
        <v>-0.00920539263042329</v>
      </c>
    </row>
    <row r="288" customFormat="false" ht="12.75" hidden="false" customHeight="false" outlineLevel="0" collapsed="false">
      <c r="A288" s="3" t="n">
        <v>36424</v>
      </c>
      <c r="B288" s="1" t="n">
        <v>4.65100002288818</v>
      </c>
      <c r="C288" s="21" t="n">
        <v>1307.57995605469</v>
      </c>
      <c r="D288" s="1" t="n">
        <v>39.5</v>
      </c>
      <c r="K288" s="3" t="n">
        <v>36424</v>
      </c>
      <c r="L288" s="1" t="n">
        <f aca="false">B287/100/250</f>
        <v>0.000182239990234375</v>
      </c>
      <c r="M288" s="1" t="n">
        <f aca="false">(C288-C287)/C287</f>
        <v>-0.0209280754674626</v>
      </c>
      <c r="N288" s="1" t="n">
        <f aca="false">(D288-D287)/D287</f>
        <v>-0.0424242424242424</v>
      </c>
      <c r="O288" s="1" t="n">
        <f aca="false">M288-L288</f>
        <v>-0.0211103154576969</v>
      </c>
      <c r="P288" s="1" t="n">
        <f aca="false">N288-L288</f>
        <v>-0.0426064824144768</v>
      </c>
      <c r="AH288" s="13" t="n">
        <v>36391</v>
      </c>
      <c r="AI288" s="19" t="n">
        <v>-0.00381517685383221</v>
      </c>
      <c r="AJ288" s="19" t="n">
        <v>0.00506167201179167</v>
      </c>
      <c r="BP288" s="13" t="n">
        <v>36391</v>
      </c>
      <c r="BQ288" s="19" t="n">
        <v>-0.0042088446854672</v>
      </c>
      <c r="BR288" s="19" t="n">
        <v>0.00545533984342667</v>
      </c>
    </row>
    <row r="289" customFormat="false" ht="12.75" hidden="false" customHeight="false" outlineLevel="0" collapsed="false">
      <c r="A289" s="3" t="n">
        <v>36425</v>
      </c>
      <c r="B289" s="1" t="n">
        <v>4.67799997329712</v>
      </c>
      <c r="C289" s="21" t="n">
        <v>1310.51000976563</v>
      </c>
      <c r="D289" s="1" t="n">
        <v>39.5</v>
      </c>
      <c r="K289" s="3" t="n">
        <v>36425</v>
      </c>
      <c r="L289" s="1" t="n">
        <f aca="false">B288/100/250</f>
        <v>0.000186040000915527</v>
      </c>
      <c r="M289" s="1" t="n">
        <f aca="false">(C289-C288)/C288</f>
        <v>0.00224082183071867</v>
      </c>
      <c r="N289" s="1" t="n">
        <f aca="false">(D289-D288)/D288</f>
        <v>0</v>
      </c>
      <c r="O289" s="1" t="n">
        <f aca="false">M289-L289</f>
        <v>0.00205478182980314</v>
      </c>
      <c r="P289" s="1" t="n">
        <f aca="false">N289-L289</f>
        <v>-0.000186040000915527</v>
      </c>
      <c r="AH289" s="13" t="n">
        <v>36392</v>
      </c>
      <c r="AI289" s="19" t="n">
        <v>0.00516906300379536</v>
      </c>
      <c r="AJ289" s="19" t="n">
        <v>-0.00106790871182497</v>
      </c>
      <c r="BP289" s="13" t="n">
        <v>36392</v>
      </c>
      <c r="BQ289" s="19" t="n">
        <v>0.00570243115480122</v>
      </c>
      <c r="BR289" s="19" t="n">
        <v>-0.00160127686283083</v>
      </c>
    </row>
    <row r="290" customFormat="false" ht="12.75" hidden="false" customHeight="false" outlineLevel="0" collapsed="false">
      <c r="A290" s="3" t="n">
        <v>36426</v>
      </c>
      <c r="B290" s="1" t="n">
        <v>4.6729998588562</v>
      </c>
      <c r="C290" s="21" t="n">
        <v>1280.77001953125</v>
      </c>
      <c r="D290" s="1" t="n">
        <v>39</v>
      </c>
      <c r="K290" s="3" t="n">
        <v>36426</v>
      </c>
      <c r="L290" s="1" t="n">
        <f aca="false">B289/100/250</f>
        <v>0.000187119998931885</v>
      </c>
      <c r="M290" s="1" t="n">
        <f aca="false">(C290-C289)/C289</f>
        <v>-0.0226934475988427</v>
      </c>
      <c r="N290" s="1" t="n">
        <f aca="false">(D290-D289)/D289</f>
        <v>-0.0126582278481013</v>
      </c>
      <c r="O290" s="1" t="n">
        <f aca="false">M290-L290</f>
        <v>-0.0228805675977746</v>
      </c>
      <c r="P290" s="1" t="n">
        <f aca="false">N290-L290</f>
        <v>-0.0128453478470332</v>
      </c>
      <c r="AH290" s="13" t="n">
        <v>36395</v>
      </c>
      <c r="AI290" s="19" t="n">
        <v>0.00935906074690078</v>
      </c>
      <c r="AJ290" s="19" t="n">
        <v>-0.00243432521286226</v>
      </c>
      <c r="BP290" s="13" t="n">
        <v>36395</v>
      </c>
      <c r="BQ290" s="19" t="n">
        <v>0.0103247725058909</v>
      </c>
      <c r="BR290" s="19" t="n">
        <v>-0.00340003697185237</v>
      </c>
    </row>
    <row r="291" customFormat="false" ht="12.75" hidden="false" customHeight="false" outlineLevel="0" collapsed="false">
      <c r="A291" s="3" t="n">
        <v>36427</v>
      </c>
      <c r="B291" s="1" t="n">
        <v>4.65299987792969</v>
      </c>
      <c r="C291" s="21" t="n">
        <v>1277.35998535156</v>
      </c>
      <c r="D291" s="1" t="n">
        <v>39.8125</v>
      </c>
      <c r="K291" s="3" t="n">
        <v>36427</v>
      </c>
      <c r="L291" s="1" t="n">
        <f aca="false">B290/100/250</f>
        <v>0.000186919994354248</v>
      </c>
      <c r="M291" s="1" t="n">
        <f aca="false">(C291-C290)/C290</f>
        <v>-0.00266248750961202</v>
      </c>
      <c r="N291" s="1" t="n">
        <f aca="false">(D291-D290)/D290</f>
        <v>0.0208333333333333</v>
      </c>
      <c r="O291" s="1" t="n">
        <f aca="false">M291-L291</f>
        <v>-0.00284940750396627</v>
      </c>
      <c r="P291" s="1" t="n">
        <f aca="false">N291-L291</f>
        <v>0.0206464133389791</v>
      </c>
      <c r="AH291" s="13" t="n">
        <v>36396</v>
      </c>
      <c r="AI291" s="19" t="n">
        <v>0.00118909787868086</v>
      </c>
      <c r="AJ291" s="19" t="n">
        <v>-0.00985463415658117</v>
      </c>
      <c r="BP291" s="13" t="n">
        <v>36396</v>
      </c>
      <c r="BQ291" s="19" t="n">
        <v>0.0013117945717665</v>
      </c>
      <c r="BR291" s="19" t="n">
        <v>-0.0099773308496668</v>
      </c>
    </row>
    <row r="292" customFormat="false" ht="12.75" hidden="false" customHeight="false" outlineLevel="0" collapsed="false">
      <c r="A292" s="3" t="n">
        <v>36430</v>
      </c>
      <c r="B292" s="1" t="n">
        <v>4.67799997329712</v>
      </c>
      <c r="C292" s="21" t="n">
        <v>1283.31005859375</v>
      </c>
      <c r="D292" s="1" t="n">
        <v>38.875</v>
      </c>
      <c r="K292" s="3" t="n">
        <v>36430</v>
      </c>
      <c r="L292" s="1" t="n">
        <f aca="false">B291/100/250</f>
        <v>0.000186119995117188</v>
      </c>
      <c r="M292" s="1" t="n">
        <f aca="false">(C292-C291)/C291</f>
        <v>0.0046581021093673</v>
      </c>
      <c r="N292" s="1" t="n">
        <f aca="false">(D292-D291)/D291</f>
        <v>-0.0235478806907378</v>
      </c>
      <c r="O292" s="1" t="n">
        <f aca="false">M292-L292</f>
        <v>0.00447198211425012</v>
      </c>
      <c r="P292" s="1" t="n">
        <f aca="false">N292-L292</f>
        <v>-0.023734000685855</v>
      </c>
      <c r="AH292" s="13" t="n">
        <v>36397</v>
      </c>
      <c r="AI292" s="19" t="n">
        <v>0.00707982423731717</v>
      </c>
      <c r="AJ292" s="19" t="n">
        <v>-0.0243675213316394</v>
      </c>
      <c r="BP292" s="13" t="n">
        <v>36397</v>
      </c>
      <c r="BQ292" s="19" t="n">
        <v>0.00781035368919881</v>
      </c>
      <c r="BR292" s="19" t="n">
        <v>-0.0250980507835211</v>
      </c>
    </row>
    <row r="293" customFormat="false" ht="12.75" hidden="false" customHeight="false" outlineLevel="0" collapsed="false">
      <c r="A293" s="3" t="n">
        <v>36431</v>
      </c>
      <c r="B293" s="1" t="n">
        <v>4.71700000762939</v>
      </c>
      <c r="C293" s="21" t="n">
        <v>1282.19995117188</v>
      </c>
      <c r="D293" s="1" t="n">
        <v>39.25</v>
      </c>
      <c r="K293" s="3" t="n">
        <v>36431</v>
      </c>
      <c r="L293" s="1" t="n">
        <f aca="false">B292/100/250</f>
        <v>0.000187119998931885</v>
      </c>
      <c r="M293" s="1" t="n">
        <f aca="false">(C293-C292)/C292</f>
        <v>-0.000865034458696174</v>
      </c>
      <c r="N293" s="1" t="n">
        <f aca="false">(D293-D292)/D292</f>
        <v>0.00964630225080386</v>
      </c>
      <c r="O293" s="1" t="n">
        <f aca="false">M293-L293</f>
        <v>-0.00105215445762806</v>
      </c>
      <c r="P293" s="1" t="n">
        <f aca="false">N293-L293</f>
        <v>0.00945918225187198</v>
      </c>
      <c r="AH293" s="13" t="n">
        <v>36398</v>
      </c>
      <c r="AI293" s="19" t="n">
        <v>-0.00776816042753511</v>
      </c>
      <c r="AJ293" s="19" t="n">
        <v>-0.0170604407224247</v>
      </c>
      <c r="BP293" s="13" t="n">
        <v>36398</v>
      </c>
      <c r="BQ293" s="19" t="n">
        <v>-0.00856971563413814</v>
      </c>
      <c r="BR293" s="19" t="n">
        <v>-0.0162588855158217</v>
      </c>
    </row>
    <row r="294" customFormat="false" ht="12.75" hidden="false" customHeight="false" outlineLevel="0" collapsed="false">
      <c r="A294" s="3" t="n">
        <v>36432</v>
      </c>
      <c r="B294" s="1" t="n">
        <v>4.69199991226196</v>
      </c>
      <c r="C294" s="21" t="n">
        <v>1268.36999511719</v>
      </c>
      <c r="D294" s="1" t="n">
        <v>39.5</v>
      </c>
      <c r="K294" s="3" t="n">
        <v>36432</v>
      </c>
      <c r="L294" s="1" t="n">
        <f aca="false">B293/100/250</f>
        <v>0.000188680000305176</v>
      </c>
      <c r="M294" s="1" t="n">
        <f aca="false">(C294-C293)/C293</f>
        <v>-0.010786114944122</v>
      </c>
      <c r="N294" s="1" t="n">
        <f aca="false">(D294-D293)/D293</f>
        <v>0.00636942675159236</v>
      </c>
      <c r="O294" s="1" t="n">
        <f aca="false">M294-L294</f>
        <v>-0.0109747949444272</v>
      </c>
      <c r="P294" s="1" t="n">
        <f aca="false">N294-L294</f>
        <v>0.00618074675128718</v>
      </c>
      <c r="AH294" s="13" t="n">
        <v>36399</v>
      </c>
      <c r="AI294" s="19" t="n">
        <v>-0.0055048402480655</v>
      </c>
      <c r="AJ294" s="19" t="n">
        <v>0.0127429407535713</v>
      </c>
      <c r="BP294" s="13" t="n">
        <v>36399</v>
      </c>
      <c r="BQ294" s="19" t="n">
        <v>-0.00607285546910991</v>
      </c>
      <c r="BR294" s="19" t="n">
        <v>0.0133109559746157</v>
      </c>
    </row>
    <row r="295" customFormat="false" ht="12.75" hidden="false" customHeight="false" outlineLevel="0" collapsed="false">
      <c r="A295" s="3" t="n">
        <v>36433</v>
      </c>
      <c r="B295" s="1" t="n">
        <v>4.72300004959106</v>
      </c>
      <c r="C295" s="21" t="n">
        <v>1282.7099609375</v>
      </c>
      <c r="D295" s="1" t="n">
        <v>41.0625</v>
      </c>
      <c r="K295" s="3" t="n">
        <v>36433</v>
      </c>
      <c r="L295" s="1" t="n">
        <f aca="false">B294/100/250</f>
        <v>0.000187679996490479</v>
      </c>
      <c r="M295" s="1" t="n">
        <f aca="false">(C295-C294)/C294</f>
        <v>0.0113058223353727</v>
      </c>
      <c r="N295" s="1" t="n">
        <f aca="false">(D295-D294)/D294</f>
        <v>0.0395569620253165</v>
      </c>
      <c r="O295" s="1" t="n">
        <f aca="false">M295-L295</f>
        <v>0.0111181423388823</v>
      </c>
      <c r="P295" s="1" t="n">
        <f aca="false">N295-L295</f>
        <v>0.039369282028826</v>
      </c>
      <c r="AH295" s="13" t="n">
        <v>36402</v>
      </c>
      <c r="AI295" s="19" t="n">
        <v>-0.00973515512455096</v>
      </c>
      <c r="AJ295" s="19" t="n">
        <v>-0.017006237435412</v>
      </c>
      <c r="BP295" s="13" t="n">
        <v>36402</v>
      </c>
      <c r="BQ295" s="19" t="n">
        <v>-0.0107396740643906</v>
      </c>
      <c r="BR295" s="19" t="n">
        <v>-0.0160017184955724</v>
      </c>
    </row>
    <row r="296" customFormat="false" ht="12.75" hidden="false" customHeight="false" outlineLevel="0" collapsed="false">
      <c r="A296" s="3" t="n">
        <v>36434</v>
      </c>
      <c r="B296" s="1" t="n">
        <v>4.73799991607666</v>
      </c>
      <c r="C296" s="21" t="n">
        <v>1282.81005859375</v>
      </c>
      <c r="D296" s="1" t="n">
        <v>40.9375</v>
      </c>
      <c r="K296" s="3" t="n">
        <v>36434</v>
      </c>
      <c r="L296" s="1" t="n">
        <f aca="false">B295/100/250</f>
        <v>0.000188920001983643</v>
      </c>
      <c r="M296" s="1" t="n">
        <f aca="false">(C296-C295)/C295</f>
        <v>7.80360793151097E-005</v>
      </c>
      <c r="N296" s="1" t="n">
        <f aca="false">(D296-D295)/D295</f>
        <v>-0.0030441400304414</v>
      </c>
      <c r="O296" s="1" t="n">
        <f aca="false">M296-L296</f>
        <v>-0.000110883922668533</v>
      </c>
      <c r="P296" s="1" t="n">
        <f aca="false">N296-L296</f>
        <v>-0.00323306003242504</v>
      </c>
      <c r="AH296" s="13" t="n">
        <v>36403</v>
      </c>
      <c r="AI296" s="19" t="n">
        <v>-0.00156395299847441</v>
      </c>
      <c r="AJ296" s="19" t="n">
        <v>0.0165215881451067</v>
      </c>
      <c r="BP296" s="13" t="n">
        <v>36403</v>
      </c>
      <c r="BQ296" s="19" t="n">
        <v>-0.00172532899997485</v>
      </c>
      <c r="BR296" s="19" t="n">
        <v>0.0166829641466072</v>
      </c>
    </row>
    <row r="297" customFormat="false" ht="12.75" hidden="false" customHeight="false" outlineLevel="0" collapsed="false">
      <c r="A297" s="3" t="n">
        <v>36437</v>
      </c>
      <c r="B297" s="1" t="n">
        <v>4.72000026702881</v>
      </c>
      <c r="C297" s="21" t="n">
        <v>1304.59997558594</v>
      </c>
      <c r="D297" s="1" t="n">
        <v>40.1875</v>
      </c>
      <c r="K297" s="3" t="n">
        <v>36437</v>
      </c>
      <c r="L297" s="1" t="n">
        <f aca="false">B296/100/250</f>
        <v>0.000189519996643066</v>
      </c>
      <c r="M297" s="1" t="n">
        <f aca="false">(C297-C296)/C296</f>
        <v>0.016986082114194</v>
      </c>
      <c r="N297" s="1" t="n">
        <f aca="false">(D297-D296)/D296</f>
        <v>-0.0183206106870229</v>
      </c>
      <c r="O297" s="1" t="n">
        <f aca="false">M297-L297</f>
        <v>0.016796562117551</v>
      </c>
      <c r="P297" s="1" t="n">
        <f aca="false">N297-L297</f>
        <v>-0.018510130683666</v>
      </c>
      <c r="AH297" s="13" t="n">
        <v>36404</v>
      </c>
      <c r="AI297" s="19" t="n">
        <v>0.00421735314471194</v>
      </c>
      <c r="AJ297" s="19" t="n">
        <v>-0.0178481889579781</v>
      </c>
      <c r="BP297" s="13" t="n">
        <v>36404</v>
      </c>
      <c r="BQ297" s="19" t="n">
        <v>0.00465251941126395</v>
      </c>
      <c r="BR297" s="19" t="n">
        <v>-0.0182833552245301</v>
      </c>
    </row>
    <row r="298" customFormat="false" ht="12.75" hidden="false" customHeight="false" outlineLevel="0" collapsed="false">
      <c r="A298" s="3" t="n">
        <v>36438</v>
      </c>
      <c r="B298" s="1" t="n">
        <v>4.72700023651123</v>
      </c>
      <c r="C298" s="21" t="n">
        <v>1301.34997558594</v>
      </c>
      <c r="D298" s="1" t="n">
        <v>40</v>
      </c>
      <c r="K298" s="3" t="n">
        <v>36438</v>
      </c>
      <c r="L298" s="1" t="n">
        <f aca="false">B297/100/250</f>
        <v>0.000188800010681152</v>
      </c>
      <c r="M298" s="1" t="n">
        <f aca="false">(C298-C297)/C297</f>
        <v>-0.00249118508417902</v>
      </c>
      <c r="N298" s="1" t="n">
        <f aca="false">(D298-D297)/D297</f>
        <v>-0.00466562986003111</v>
      </c>
      <c r="O298" s="1" t="n">
        <f aca="false">M298-L298</f>
        <v>-0.00267998509486017</v>
      </c>
      <c r="P298" s="1" t="n">
        <f aca="false">N298-L298</f>
        <v>-0.00485442987071226</v>
      </c>
      <c r="AH298" s="13" t="n">
        <v>36405</v>
      </c>
      <c r="AI298" s="19" t="n">
        <v>-0.00491717664215462</v>
      </c>
      <c r="AJ298" s="19" t="n">
        <v>-0.0225110508373213</v>
      </c>
      <c r="BP298" s="13" t="n">
        <v>36405</v>
      </c>
      <c r="BQ298" s="19" t="n">
        <v>-0.00542455397763486</v>
      </c>
      <c r="BR298" s="19" t="n">
        <v>-0.022003673501841</v>
      </c>
    </row>
    <row r="299" customFormat="false" ht="12.75" hidden="false" customHeight="false" outlineLevel="0" collapsed="false">
      <c r="A299" s="3" t="n">
        <v>36439</v>
      </c>
      <c r="B299" s="1" t="n">
        <v>4.67799997329712</v>
      </c>
      <c r="C299" s="21" t="n">
        <v>1325.40002441406</v>
      </c>
      <c r="D299" s="1" t="n">
        <v>38.375</v>
      </c>
      <c r="K299" s="3" t="n">
        <v>36439</v>
      </c>
      <c r="L299" s="1" t="n">
        <f aca="false">B298/100/250</f>
        <v>0.000189080009460449</v>
      </c>
      <c r="M299" s="1" t="n">
        <f aca="false">(C299-C298)/C298</f>
        <v>0.018480846259129</v>
      </c>
      <c r="N299" s="1" t="n">
        <f aca="false">(D299-D298)/D298</f>
        <v>-0.040625</v>
      </c>
      <c r="O299" s="1" t="n">
        <f aca="false">M299-L299</f>
        <v>0.0182917662496686</v>
      </c>
      <c r="P299" s="1" t="n">
        <f aca="false">N299-L299</f>
        <v>-0.0408140800094605</v>
      </c>
      <c r="AH299" s="13" t="n">
        <v>36406</v>
      </c>
      <c r="AI299" s="19" t="n">
        <v>0.0153772295927627</v>
      </c>
      <c r="AJ299" s="19" t="n">
        <v>0.0170906594231826</v>
      </c>
      <c r="BP299" s="13" t="n">
        <v>36406</v>
      </c>
      <c r="BQ299" s="19" t="n">
        <v>0.0169639242237746</v>
      </c>
      <c r="BR299" s="19" t="n">
        <v>0.0155039647921706</v>
      </c>
    </row>
    <row r="300" customFormat="false" ht="12.75" hidden="false" customHeight="false" outlineLevel="0" collapsed="false">
      <c r="A300" s="3" t="n">
        <v>36440</v>
      </c>
      <c r="B300" s="1" t="n">
        <v>4.6729998588562</v>
      </c>
      <c r="C300" s="21" t="n">
        <v>1317.64001464844</v>
      </c>
      <c r="D300" s="1" t="n">
        <v>37</v>
      </c>
      <c r="K300" s="3" t="n">
        <v>36440</v>
      </c>
      <c r="L300" s="1" t="n">
        <f aca="false">B299/100/250</f>
        <v>0.000187119998931885</v>
      </c>
      <c r="M300" s="1" t="n">
        <f aca="false">(C300-C299)/C299</f>
        <v>-0.00585484353605288</v>
      </c>
      <c r="N300" s="1" t="n">
        <f aca="false">(D300-D299)/D299</f>
        <v>-0.0358306188925081</v>
      </c>
      <c r="O300" s="1" t="n">
        <f aca="false">M300-L300</f>
        <v>-0.00604196353498476</v>
      </c>
      <c r="P300" s="1" t="n">
        <f aca="false">N300-L300</f>
        <v>-0.03601773889144</v>
      </c>
      <c r="AH300" s="13" t="n">
        <v>36410</v>
      </c>
      <c r="AI300" s="19" t="n">
        <v>-0.00278140078727717</v>
      </c>
      <c r="AJ300" s="19" t="n">
        <v>-0.000421607412207784</v>
      </c>
      <c r="BP300" s="13" t="n">
        <v>36410</v>
      </c>
      <c r="BQ300" s="19" t="n">
        <v>-0.00306839875848142</v>
      </c>
      <c r="BR300" s="19" t="n">
        <v>-0.000134609441003527</v>
      </c>
    </row>
    <row r="301" customFormat="false" ht="12.75" hidden="false" customHeight="false" outlineLevel="0" collapsed="false">
      <c r="A301" s="3" t="n">
        <v>36441</v>
      </c>
      <c r="B301" s="1" t="n">
        <v>4.66300010681152</v>
      </c>
      <c r="C301" s="21" t="n">
        <v>1336.02001953125</v>
      </c>
      <c r="D301" s="1" t="n">
        <v>38.9375</v>
      </c>
      <c r="K301" s="3" t="n">
        <v>36441</v>
      </c>
      <c r="L301" s="1" t="n">
        <f aca="false">B300/100/250</f>
        <v>0.000186919994354248</v>
      </c>
      <c r="M301" s="1" t="n">
        <f aca="false">(C301-C300)/C300</f>
        <v>0.0139491854212674</v>
      </c>
      <c r="N301" s="1" t="n">
        <f aca="false">(D301-D300)/D300</f>
        <v>0.0523648648648649</v>
      </c>
      <c r="O301" s="1" t="n">
        <f aca="false">M301-L301</f>
        <v>0.0137622654269131</v>
      </c>
      <c r="P301" s="1" t="n">
        <f aca="false">N301-L301</f>
        <v>0.0521779448705106</v>
      </c>
      <c r="AH301" s="13" t="n">
        <v>36411</v>
      </c>
      <c r="AI301" s="19" t="n">
        <v>-0.00259835260469097</v>
      </c>
      <c r="AJ301" s="19" t="n">
        <v>-0.0202471776615666</v>
      </c>
      <c r="BP301" s="13" t="n">
        <v>36411</v>
      </c>
      <c r="BQ301" s="19" t="n">
        <v>-0.0028664628063673</v>
      </c>
      <c r="BR301" s="19" t="n">
        <v>-0.0199790674598903</v>
      </c>
    </row>
    <row r="302" customFormat="false" ht="12.75" hidden="false" customHeight="false" outlineLevel="0" collapsed="false">
      <c r="A302" s="3" t="n">
        <v>36445</v>
      </c>
      <c r="B302" s="1" t="n">
        <v>4.71299982070923</v>
      </c>
      <c r="C302" s="21" t="n">
        <v>1335.2099609375</v>
      </c>
      <c r="D302" s="1" t="n">
        <v>38.875</v>
      </c>
      <c r="K302" s="3" t="n">
        <v>36445</v>
      </c>
      <c r="L302" s="1" t="n">
        <f aca="false">B301/100/250</f>
        <v>0.000186520004272461</v>
      </c>
      <c r="M302" s="1" t="n">
        <f aca="false">(C302-C301)/C301</f>
        <v>-0.000606322197203462</v>
      </c>
      <c r="N302" s="1" t="n">
        <f aca="false">(D302-D301)/D301</f>
        <v>-0.00160513643659711</v>
      </c>
      <c r="O302" s="1" t="n">
        <f aca="false">M302-L302</f>
        <v>-0.000792842201475923</v>
      </c>
      <c r="P302" s="1" t="n">
        <f aca="false">N302-L302</f>
        <v>-0.00179165644086957</v>
      </c>
      <c r="AH302" s="13" t="n">
        <v>36412</v>
      </c>
      <c r="AI302" s="19" t="n">
        <v>0.00129845556569577</v>
      </c>
      <c r="AJ302" s="19" t="n">
        <v>0.0433371210104074</v>
      </c>
      <c r="BP302" s="13" t="n">
        <v>36412</v>
      </c>
      <c r="BQ302" s="19" t="n">
        <v>0.00143243629754793</v>
      </c>
      <c r="BR302" s="19" t="n">
        <v>0.0432031402785553</v>
      </c>
    </row>
    <row r="303" customFormat="false" ht="12.75" hidden="false" customHeight="false" outlineLevel="0" collapsed="false">
      <c r="A303" s="3" t="n">
        <v>36446</v>
      </c>
      <c r="B303" s="1" t="n">
        <v>4.84800004959106</v>
      </c>
      <c r="C303" s="21" t="n">
        <v>1313.0400390625</v>
      </c>
      <c r="D303" s="1" t="n">
        <v>38.8125</v>
      </c>
      <c r="K303" s="3" t="n">
        <v>36446</v>
      </c>
      <c r="L303" s="1" t="n">
        <f aca="false">B302/100/250</f>
        <v>0.000188519992828369</v>
      </c>
      <c r="M303" s="1" t="n">
        <f aca="false">(C303-C302)/C302</f>
        <v>-0.0166040716618334</v>
      </c>
      <c r="N303" s="1" t="n">
        <f aca="false">(D303-D302)/D302</f>
        <v>-0.00160771704180064</v>
      </c>
      <c r="O303" s="1" t="n">
        <f aca="false">M303-L303</f>
        <v>-0.0167925916546618</v>
      </c>
      <c r="P303" s="1" t="n">
        <f aca="false">N303-L303</f>
        <v>-0.00179623703462901</v>
      </c>
      <c r="AH303" s="13" t="n">
        <v>36413</v>
      </c>
      <c r="AI303" s="19" t="n">
        <v>0.00148971527420033</v>
      </c>
      <c r="AJ303" s="19" t="n">
        <v>0.0116375741935605</v>
      </c>
      <c r="BP303" s="13" t="n">
        <v>36413</v>
      </c>
      <c r="BQ303" s="19" t="n">
        <v>0.00164343107931665</v>
      </c>
      <c r="BR303" s="19" t="n">
        <v>0.0114838583884441</v>
      </c>
    </row>
    <row r="304" customFormat="false" ht="12.75" hidden="false" customHeight="false" outlineLevel="0" collapsed="false">
      <c r="A304" s="3" t="n">
        <v>36447</v>
      </c>
      <c r="B304" s="1" t="n">
        <v>4.8730001449585</v>
      </c>
      <c r="C304" s="21" t="n">
        <v>1285.55004882813</v>
      </c>
      <c r="D304" s="1" t="n">
        <v>40.0625</v>
      </c>
      <c r="K304" s="3" t="n">
        <v>36447</v>
      </c>
      <c r="L304" s="1" t="n">
        <f aca="false">B303/100/250</f>
        <v>0.000193920001983643</v>
      </c>
      <c r="M304" s="1" t="n">
        <f aca="false">(C304-C303)/C303</f>
        <v>-0.0209361401149676</v>
      </c>
      <c r="N304" s="1" t="n">
        <f aca="false">(D304-D303)/D303</f>
        <v>0.0322061191626409</v>
      </c>
      <c r="O304" s="1" t="n">
        <f aca="false">M304-L304</f>
        <v>-0.0211300601169512</v>
      </c>
      <c r="P304" s="1" t="n">
        <f aca="false">N304-L304</f>
        <v>0.0320121991606573</v>
      </c>
      <c r="AH304" s="13" t="n">
        <v>36416</v>
      </c>
      <c r="AI304" s="19" t="n">
        <v>-0.00308219443121003</v>
      </c>
      <c r="AJ304" s="19" t="n">
        <v>-0.0175402817698126</v>
      </c>
      <c r="BP304" s="13" t="n">
        <v>36416</v>
      </c>
      <c r="BQ304" s="19" t="n">
        <v>-0.00340022970058244</v>
      </c>
      <c r="BR304" s="19" t="n">
        <v>-0.0172222465004402</v>
      </c>
    </row>
    <row r="305" customFormat="false" ht="12.75" hidden="false" customHeight="false" outlineLevel="0" collapsed="false">
      <c r="A305" s="3" t="n">
        <v>36448</v>
      </c>
      <c r="B305" s="1" t="n">
        <v>4.89300012588501</v>
      </c>
      <c r="C305" s="21" t="n">
        <v>1283.42004394531</v>
      </c>
      <c r="D305" s="1" t="n">
        <v>39.0625</v>
      </c>
      <c r="K305" s="3" t="n">
        <v>36448</v>
      </c>
      <c r="L305" s="1" t="n">
        <f aca="false">B304/100/250</f>
        <v>0.00019492000579834</v>
      </c>
      <c r="M305" s="1" t="n">
        <f aca="false">(C305-C304)/C304</f>
        <v>-0.00165688211420019</v>
      </c>
      <c r="N305" s="1" t="n">
        <f aca="false">(D305-D304)/D304</f>
        <v>-0.0249609984399376</v>
      </c>
      <c r="O305" s="1" t="n">
        <f aca="false">M305-L305</f>
        <v>-0.00185180211999853</v>
      </c>
      <c r="P305" s="1" t="n">
        <f aca="false">N305-L305</f>
        <v>-0.0251559184457359</v>
      </c>
      <c r="AH305" s="13" t="n">
        <v>36417</v>
      </c>
      <c r="AI305" s="19" t="n">
        <v>-0.00322292734917776</v>
      </c>
      <c r="AJ305" s="19" t="n">
        <v>0.00303740734872</v>
      </c>
      <c r="BP305" s="13" t="n">
        <v>36417</v>
      </c>
      <c r="BQ305" s="19" t="n">
        <v>-0.00355548410071957</v>
      </c>
      <c r="BR305" s="19" t="n">
        <v>0.00336996410026181</v>
      </c>
    </row>
    <row r="306" customFormat="false" ht="12.75" hidden="false" customHeight="false" outlineLevel="0" collapsed="false">
      <c r="A306" s="3" t="n">
        <v>36451</v>
      </c>
      <c r="B306" s="1" t="n">
        <v>4.99699974060059</v>
      </c>
      <c r="C306" s="21" t="n">
        <v>1247.41003417969</v>
      </c>
      <c r="D306" s="1" t="n">
        <v>38.25</v>
      </c>
      <c r="K306" s="3" t="n">
        <v>36451</v>
      </c>
      <c r="L306" s="1" t="n">
        <f aca="false">B305/100/250</f>
        <v>0.0001957200050354</v>
      </c>
      <c r="M306" s="1" t="n">
        <f aca="false">(C306-C305)/C305</f>
        <v>-0.0280578520925449</v>
      </c>
      <c r="N306" s="1" t="n">
        <f aca="false">(D306-D305)/D305</f>
        <v>-0.0208</v>
      </c>
      <c r="O306" s="1" t="n">
        <f aca="false">M306-L306</f>
        <v>-0.0282535720975803</v>
      </c>
      <c r="P306" s="1" t="n">
        <f aca="false">N306-L306</f>
        <v>-0.0209957200050354</v>
      </c>
      <c r="AH306" s="13" t="n">
        <v>36418</v>
      </c>
      <c r="AI306" s="19" t="n">
        <v>-0.00744203851801923</v>
      </c>
      <c r="AJ306" s="19" t="n">
        <v>-0.000196606312425837</v>
      </c>
      <c r="BP306" s="13" t="n">
        <v>36418</v>
      </c>
      <c r="BQ306" s="19" t="n">
        <v>-0.00820994293728357</v>
      </c>
      <c r="BR306" s="19" t="n">
        <v>0.000571298106838505</v>
      </c>
    </row>
    <row r="307" customFormat="false" ht="12.75" hidden="false" customHeight="false" outlineLevel="0" collapsed="false">
      <c r="A307" s="3" t="n">
        <v>36452</v>
      </c>
      <c r="B307" s="1" t="n">
        <v>4.98799991607666</v>
      </c>
      <c r="C307" s="21" t="n">
        <v>1254.13000488281</v>
      </c>
      <c r="D307" s="1" t="n">
        <v>38.1875</v>
      </c>
      <c r="K307" s="3" t="n">
        <v>36452</v>
      </c>
      <c r="L307" s="1" t="n">
        <f aca="false">B306/100/250</f>
        <v>0.000199879989624023</v>
      </c>
      <c r="M307" s="1" t="n">
        <f aca="false">(C307-C306)/C306</f>
        <v>0.00538713856630481</v>
      </c>
      <c r="N307" s="1" t="n">
        <f aca="false">(D307-D306)/D306</f>
        <v>-0.00163398692810458</v>
      </c>
      <c r="O307" s="1" t="n">
        <f aca="false">M307-L307</f>
        <v>0.00518725857668079</v>
      </c>
      <c r="P307" s="1" t="n">
        <f aca="false">N307-L307</f>
        <v>-0.0018338669177286</v>
      </c>
      <c r="AH307" s="13" t="n">
        <v>36419</v>
      </c>
      <c r="AI307" s="19" t="n">
        <v>0.000108543391464593</v>
      </c>
      <c r="AJ307" s="19" t="n">
        <v>0.00120867811507231</v>
      </c>
      <c r="BP307" s="13" t="n">
        <v>36419</v>
      </c>
      <c r="BQ307" s="19" t="n">
        <v>0.000119743407399176</v>
      </c>
      <c r="BR307" s="19" t="n">
        <v>0.00119747809913773</v>
      </c>
    </row>
    <row r="308" customFormat="false" ht="12.75" hidden="false" customHeight="false" outlineLevel="0" collapsed="false">
      <c r="A308" s="3" t="n">
        <v>36453</v>
      </c>
      <c r="B308" s="1" t="n">
        <v>4.98299980163574</v>
      </c>
      <c r="C308" s="21" t="n">
        <v>1261.31994628906</v>
      </c>
      <c r="D308" s="1" t="n">
        <v>39.25</v>
      </c>
      <c r="K308" s="3" t="n">
        <v>36453</v>
      </c>
      <c r="L308" s="1" t="n">
        <f aca="false">B307/100/250</f>
        <v>0.000199519996643066</v>
      </c>
      <c r="M308" s="1" t="n">
        <f aca="false">(C308-C307)/C307</f>
        <v>0.00573301123348997</v>
      </c>
      <c r="N308" s="1" t="n">
        <f aca="false">(D308-D307)/D307</f>
        <v>0.027823240589198</v>
      </c>
      <c r="O308" s="1" t="n">
        <f aca="false">M308-L308</f>
        <v>0.00553349123684691</v>
      </c>
      <c r="P308" s="1" t="n">
        <f aca="false">N308-L308</f>
        <v>0.027623720592555</v>
      </c>
      <c r="AH308" s="13" t="n">
        <v>36420</v>
      </c>
      <c r="AI308" s="19" t="n">
        <v>0.00678289722281264</v>
      </c>
      <c r="AJ308" s="19" t="n">
        <v>0.00652807614409201</v>
      </c>
      <c r="BP308" s="13" t="n">
        <v>36420</v>
      </c>
      <c r="BQ308" s="19" t="n">
        <v>0.00748278835347559</v>
      </c>
      <c r="BR308" s="19" t="n">
        <v>0.00582818501342907</v>
      </c>
    </row>
    <row r="309" customFormat="false" ht="12.75" hidden="false" customHeight="false" outlineLevel="0" collapsed="false">
      <c r="A309" s="3" t="n">
        <v>36454</v>
      </c>
      <c r="B309" s="1" t="n">
        <v>4.97800016403198</v>
      </c>
      <c r="C309" s="21" t="n">
        <v>1289.43005371094</v>
      </c>
      <c r="D309" s="1" t="n">
        <v>39.25</v>
      </c>
      <c r="K309" s="3" t="n">
        <v>36454</v>
      </c>
      <c r="L309" s="1" t="n">
        <f aca="false">B308/100/250</f>
        <v>0.00019931999206543</v>
      </c>
      <c r="M309" s="1" t="n">
        <f aca="false">(C309-C308)/C308</f>
        <v>0.0222862625018957</v>
      </c>
      <c r="N309" s="1" t="n">
        <f aca="false">(D309-D308)/D308</f>
        <v>0</v>
      </c>
      <c r="O309" s="1" t="n">
        <f aca="false">M309-L309</f>
        <v>0.0220869425098302</v>
      </c>
      <c r="P309" s="1" t="n">
        <f aca="false">N309-L309</f>
        <v>-0.00019931999206543</v>
      </c>
      <c r="AH309" s="13" t="n">
        <v>36423</v>
      </c>
      <c r="AI309" s="19" t="n">
        <v>-5.3188221431819E-005</v>
      </c>
      <c r="AJ309" s="19" t="n">
        <v>-0.0237971308244984</v>
      </c>
      <c r="BP309" s="13" t="n">
        <v>36423</v>
      </c>
      <c r="BQ309" s="19" t="n">
        <v>-5.86764314419407E-005</v>
      </c>
      <c r="BR309" s="19" t="n">
        <v>-0.0237916426144883</v>
      </c>
    </row>
    <row r="310" customFormat="false" ht="12.75" hidden="false" customHeight="false" outlineLevel="0" collapsed="false">
      <c r="A310" s="3" t="n">
        <v>36455</v>
      </c>
      <c r="B310" s="1" t="n">
        <v>4.91400003433228</v>
      </c>
      <c r="C310" s="21" t="n">
        <v>1283.60998535156</v>
      </c>
      <c r="D310" s="1" t="n">
        <v>38.3125</v>
      </c>
      <c r="K310" s="3" t="n">
        <v>36455</v>
      </c>
      <c r="L310" s="1" t="n">
        <f aca="false">B309/100/250</f>
        <v>0.000199120006561279</v>
      </c>
      <c r="M310" s="1" t="n">
        <f aca="false">(C310-C309)/C309</f>
        <v>-0.00451367512539748</v>
      </c>
      <c r="N310" s="1" t="n">
        <f aca="false">(D310-D309)/D309</f>
        <v>-0.0238853503184713</v>
      </c>
      <c r="O310" s="1" t="n">
        <f aca="false">M310-L310</f>
        <v>-0.00471279513195876</v>
      </c>
      <c r="P310" s="1" t="n">
        <f aca="false">N310-L310</f>
        <v>-0.0240844703250326</v>
      </c>
      <c r="AH310" s="13" t="n">
        <v>36424</v>
      </c>
      <c r="AI310" s="19" t="n">
        <v>-0.0113050900400776</v>
      </c>
      <c r="AJ310" s="19" t="n">
        <v>-0.0313013923743993</v>
      </c>
      <c r="BP310" s="13" t="n">
        <v>36424</v>
      </c>
      <c r="BQ310" s="19" t="n">
        <v>-0.0124716022236597</v>
      </c>
      <c r="BR310" s="19" t="n">
        <v>-0.0301348801908171</v>
      </c>
    </row>
    <row r="311" customFormat="false" ht="12.75" hidden="false" customHeight="false" outlineLevel="0" collapsed="false">
      <c r="A311" s="3" t="n">
        <v>36458</v>
      </c>
      <c r="B311" s="1" t="n">
        <v>4.94299983978272</v>
      </c>
      <c r="C311" s="21" t="n">
        <v>1301.65002441406</v>
      </c>
      <c r="D311" s="1" t="n">
        <v>39.0625</v>
      </c>
      <c r="K311" s="3" t="n">
        <v>36458</v>
      </c>
      <c r="L311" s="1" t="n">
        <f aca="false">B310/100/250</f>
        <v>0.000196560001373291</v>
      </c>
      <c r="M311" s="1" t="n">
        <f aca="false">(C311-C310)/C310</f>
        <v>0.0140541436015388</v>
      </c>
      <c r="N311" s="1" t="n">
        <f aca="false">(D311-D310)/D310</f>
        <v>0.0195758564437194</v>
      </c>
      <c r="O311" s="1" t="n">
        <f aca="false">M311-L311</f>
        <v>0.0138575836001655</v>
      </c>
      <c r="P311" s="1" t="n">
        <f aca="false">N311-L311</f>
        <v>0.0193792964423461</v>
      </c>
      <c r="AH311" s="13" t="n">
        <v>36425</v>
      </c>
      <c r="AI311" s="19" t="n">
        <v>0.00110038590589466</v>
      </c>
      <c r="AJ311" s="19" t="n">
        <v>-0.00128642590681018</v>
      </c>
      <c r="BP311" s="13" t="n">
        <v>36425</v>
      </c>
      <c r="BQ311" s="19" t="n">
        <v>0.00121392888178584</v>
      </c>
      <c r="BR311" s="19" t="n">
        <v>-0.00139996888270136</v>
      </c>
    </row>
    <row r="312" customFormat="false" ht="12.75" hidden="false" customHeight="false" outlineLevel="0" collapsed="false">
      <c r="A312" s="3" t="n">
        <v>36459</v>
      </c>
      <c r="B312" s="1" t="n">
        <v>5.00799989700317</v>
      </c>
      <c r="C312" s="21" t="n">
        <v>1293.63000488281</v>
      </c>
      <c r="D312" s="1" t="n">
        <v>37.25</v>
      </c>
      <c r="K312" s="3" t="n">
        <v>36459</v>
      </c>
      <c r="L312" s="1" t="n">
        <f aca="false">B311/100/250</f>
        <v>0.000197719993591309</v>
      </c>
      <c r="M312" s="1" t="n">
        <f aca="false">(C312-C311)/C311</f>
        <v>-0.00616142540684867</v>
      </c>
      <c r="N312" s="1" t="n">
        <f aca="false">(D312-D311)/D311</f>
        <v>-0.0464</v>
      </c>
      <c r="O312" s="1" t="n">
        <f aca="false">M312-L312</f>
        <v>-0.00635914540043998</v>
      </c>
      <c r="P312" s="1" t="n">
        <f aca="false">N312-L312</f>
        <v>-0.0465977199935913</v>
      </c>
      <c r="AH312" s="13" t="n">
        <v>36426</v>
      </c>
      <c r="AI312" s="19" t="n">
        <v>-0.0122531033408414</v>
      </c>
      <c r="AJ312" s="19" t="n">
        <v>-0.000592244506191756</v>
      </c>
      <c r="BP312" s="13" t="n">
        <v>36426</v>
      </c>
      <c r="BQ312" s="19" t="n">
        <v>-0.0135174359806621</v>
      </c>
      <c r="BR312" s="19" t="n">
        <v>0.00067208813362897</v>
      </c>
    </row>
    <row r="313" customFormat="false" ht="12.75" hidden="false" customHeight="false" outlineLevel="0" collapsed="false">
      <c r="A313" s="3" t="n">
        <v>36460</v>
      </c>
      <c r="B313" s="1" t="n">
        <v>4.99399995803833</v>
      </c>
      <c r="C313" s="21" t="n">
        <v>1281.91003417969</v>
      </c>
      <c r="D313" s="1" t="n">
        <v>37.6875</v>
      </c>
      <c r="K313" s="3" t="n">
        <v>36460</v>
      </c>
      <c r="L313" s="1" t="n">
        <f aca="false">B312/100/250</f>
        <v>0.000200319995880127</v>
      </c>
      <c r="M313" s="1" t="n">
        <f aca="false">(C313-C312)/C312</f>
        <v>-0.00905975484403416</v>
      </c>
      <c r="N313" s="1" t="n">
        <f aca="false">(D313-D312)/D312</f>
        <v>0.011744966442953</v>
      </c>
      <c r="O313" s="1" t="n">
        <f aca="false">M313-L313</f>
        <v>-0.00926007483991429</v>
      </c>
      <c r="P313" s="1" t="n">
        <f aca="false">N313-L313</f>
        <v>0.0115446464470729</v>
      </c>
      <c r="AH313" s="13" t="n">
        <v>36427</v>
      </c>
      <c r="AI313" s="19" t="n">
        <v>-0.00152592738169937</v>
      </c>
      <c r="AJ313" s="19" t="n">
        <v>0.0221723407206785</v>
      </c>
      <c r="BP313" s="13" t="n">
        <v>36427</v>
      </c>
      <c r="BQ313" s="19" t="n">
        <v>-0.00168337972181375</v>
      </c>
      <c r="BR313" s="19" t="n">
        <v>0.0223297930607928</v>
      </c>
    </row>
    <row r="314" customFormat="false" ht="12.75" hidden="false" customHeight="false" outlineLevel="0" collapsed="false">
      <c r="A314" s="3" t="n">
        <v>36461</v>
      </c>
      <c r="B314" s="1" t="n">
        <v>4.96299982070923</v>
      </c>
      <c r="C314" s="21" t="n">
        <v>1296.7099609375</v>
      </c>
      <c r="D314" s="1" t="n">
        <v>39.3125</v>
      </c>
      <c r="K314" s="3" t="n">
        <v>36461</v>
      </c>
      <c r="L314" s="1" t="n">
        <f aca="false">B313/100/250</f>
        <v>0.000199759998321533</v>
      </c>
      <c r="M314" s="1" t="n">
        <f aca="false">(C314-C313)/C313</f>
        <v>0.0115452148459725</v>
      </c>
      <c r="N314" s="1" t="n">
        <f aca="false">(D314-D313)/D313</f>
        <v>0.0431177446102819</v>
      </c>
      <c r="O314" s="1" t="n">
        <f aca="false">M314-L314</f>
        <v>0.011345454847651</v>
      </c>
      <c r="P314" s="1" t="n">
        <f aca="false">N314-L314</f>
        <v>0.0429179846119604</v>
      </c>
      <c r="AH314" s="13" t="n">
        <v>36430</v>
      </c>
      <c r="AI314" s="19" t="n">
        <v>0.00239485575478603</v>
      </c>
      <c r="AJ314" s="19" t="n">
        <v>-0.0261288564406411</v>
      </c>
      <c r="BP314" s="13" t="n">
        <v>36430</v>
      </c>
      <c r="BQ314" s="19" t="n">
        <v>0.00264196819758621</v>
      </c>
      <c r="BR314" s="19" t="n">
        <v>-0.0263759688834412</v>
      </c>
    </row>
    <row r="315" customFormat="false" ht="12.75" hidden="false" customHeight="false" outlineLevel="0" collapsed="false">
      <c r="A315" s="3" t="n">
        <v>36462</v>
      </c>
      <c r="B315" s="1" t="n">
        <v>4.94799995422363</v>
      </c>
      <c r="C315" s="21" t="n">
        <v>1342.43005371094</v>
      </c>
      <c r="D315" s="1" t="n">
        <v>40.3125</v>
      </c>
      <c r="K315" s="3" t="n">
        <v>36462</v>
      </c>
      <c r="L315" s="1" t="n">
        <f aca="false">B314/100/250</f>
        <v>0.000198519992828369</v>
      </c>
      <c r="M315" s="1" t="n">
        <f aca="false">(C315-C314)/C314</f>
        <v>0.0352585344068635</v>
      </c>
      <c r="N315" s="1" t="n">
        <f aca="false">(D315-D314)/D314</f>
        <v>0.0254372019077901</v>
      </c>
      <c r="O315" s="1" t="n">
        <f aca="false">M315-L315</f>
        <v>0.0350600144140352</v>
      </c>
      <c r="P315" s="1" t="n">
        <f aca="false">N315-L315</f>
        <v>0.0252386819149618</v>
      </c>
      <c r="AH315" s="13" t="n">
        <v>36431</v>
      </c>
      <c r="AI315" s="19" t="n">
        <v>-0.00056345443550524</v>
      </c>
      <c r="AJ315" s="19" t="n">
        <v>0.0100226366873772</v>
      </c>
      <c r="BP315" s="13" t="n">
        <v>36431</v>
      </c>
      <c r="BQ315" s="19" t="n">
        <v>-0.000621594305385103</v>
      </c>
      <c r="BR315" s="19" t="n">
        <v>0.0100807765572571</v>
      </c>
    </row>
    <row r="316" customFormat="false" ht="12.75" hidden="false" customHeight="false" outlineLevel="0" collapsed="false">
      <c r="A316" s="3" t="n">
        <v>36465</v>
      </c>
      <c r="B316" s="1" t="n">
        <v>4.97800016403198</v>
      </c>
      <c r="C316" s="21" t="n">
        <v>1362.93005371094</v>
      </c>
      <c r="D316" s="1" t="n">
        <v>39.9375</v>
      </c>
      <c r="K316" s="3" t="n">
        <v>36465</v>
      </c>
      <c r="L316" s="1" t="n">
        <f aca="false">B315/100/250</f>
        <v>0.000197919998168945</v>
      </c>
      <c r="M316" s="1" t="n">
        <f aca="false">(C316-C315)/C315</f>
        <v>0.0152708142545907</v>
      </c>
      <c r="N316" s="1" t="n">
        <f aca="false">(D316-D315)/D315</f>
        <v>-0.00930232558139535</v>
      </c>
      <c r="O316" s="1" t="n">
        <f aca="false">M316-L316</f>
        <v>0.0150728942564218</v>
      </c>
      <c r="P316" s="1" t="n">
        <f aca="false">N316-L316</f>
        <v>-0.00950024557956429</v>
      </c>
      <c r="AH316" s="13" t="n">
        <v>36432</v>
      </c>
      <c r="AI316" s="19" t="n">
        <v>-0.00587727100842069</v>
      </c>
      <c r="AJ316" s="19" t="n">
        <v>0.0120580177597079</v>
      </c>
      <c r="BP316" s="13" t="n">
        <v>36432</v>
      </c>
      <c r="BQ316" s="19" t="n">
        <v>-0.00648371538110874</v>
      </c>
      <c r="BR316" s="19" t="n">
        <v>0.0126644621323959</v>
      </c>
    </row>
    <row r="317" customFormat="false" ht="12.75" hidden="false" customHeight="false" outlineLevel="0" collapsed="false">
      <c r="A317" s="3" t="n">
        <v>36466</v>
      </c>
      <c r="B317" s="1" t="n">
        <v>4.97499990463257</v>
      </c>
      <c r="C317" s="21" t="n">
        <v>1354.11999511719</v>
      </c>
      <c r="D317" s="1" t="n">
        <v>37.6875</v>
      </c>
      <c r="K317" s="3" t="n">
        <v>36466</v>
      </c>
      <c r="L317" s="1" t="n">
        <f aca="false">B316/100/250</f>
        <v>0.000199120006561279</v>
      </c>
      <c r="M317" s="1" t="n">
        <f aca="false">(C317-C316)/C316</f>
        <v>-0.00646405776273132</v>
      </c>
      <c r="N317" s="1" t="n">
        <f aca="false">(D317-D316)/D316</f>
        <v>-0.0563380281690141</v>
      </c>
      <c r="O317" s="1" t="n">
        <f aca="false">M317-L317</f>
        <v>-0.0066631777692926</v>
      </c>
      <c r="P317" s="1" t="n">
        <f aca="false">N317-L317</f>
        <v>-0.0565371481755754</v>
      </c>
      <c r="AH317" s="13" t="n">
        <v>36433</v>
      </c>
      <c r="AI317" s="19" t="n">
        <v>0.00595403704275932</v>
      </c>
      <c r="AJ317" s="19" t="n">
        <v>0.0334152449860667</v>
      </c>
      <c r="BP317" s="13" t="n">
        <v>36433</v>
      </c>
      <c r="BQ317" s="19" t="n">
        <v>0.00656840249471554</v>
      </c>
      <c r="BR317" s="19" t="n">
        <v>0.0328008795341104</v>
      </c>
    </row>
    <row r="318" customFormat="false" ht="12.75" hidden="false" customHeight="false" outlineLevel="0" collapsed="false">
      <c r="A318" s="3" t="n">
        <v>36467</v>
      </c>
      <c r="B318" s="1" t="n">
        <v>4.96000003814697</v>
      </c>
      <c r="C318" s="21" t="n">
        <v>1347.73999023438</v>
      </c>
      <c r="D318" s="1" t="n">
        <v>38.25</v>
      </c>
      <c r="K318" s="3" t="n">
        <v>36467</v>
      </c>
      <c r="L318" s="1" t="n">
        <f aca="false">B317/100/250</f>
        <v>0.000198999996185303</v>
      </c>
      <c r="M318" s="1" t="n">
        <f aca="false">(C318-C317)/C317</f>
        <v>-0.00471155060542501</v>
      </c>
      <c r="N318" s="1" t="n">
        <f aca="false">(D318-D317)/D317</f>
        <v>0.0149253731343284</v>
      </c>
      <c r="O318" s="1" t="n">
        <f aca="false">M318-L318</f>
        <v>-0.00491055060161032</v>
      </c>
      <c r="P318" s="1" t="n">
        <f aca="false">N318-L318</f>
        <v>0.0147263731381431</v>
      </c>
      <c r="AH318" s="13" t="n">
        <v>36434</v>
      </c>
      <c r="AI318" s="19" t="n">
        <v>-5.9381051518475E-005</v>
      </c>
      <c r="AJ318" s="19" t="n">
        <v>-0.00317367898090657</v>
      </c>
      <c r="BP318" s="13" t="n">
        <v>36434</v>
      </c>
      <c r="BQ318" s="19" t="n">
        <v>-6.5508266766178E-005</v>
      </c>
      <c r="BR318" s="19" t="n">
        <v>-0.00316755176565886</v>
      </c>
    </row>
    <row r="319" customFormat="false" ht="12.75" hidden="false" customHeight="false" outlineLevel="0" collapsed="false">
      <c r="A319" s="3" t="n">
        <v>36468</v>
      </c>
      <c r="B319" s="1" t="n">
        <v>4.93499994277954</v>
      </c>
      <c r="C319" s="21" t="n">
        <v>1354.93005371094</v>
      </c>
      <c r="D319" s="1" t="n">
        <v>40</v>
      </c>
      <c r="K319" s="3" t="n">
        <v>36468</v>
      </c>
      <c r="L319" s="1" t="n">
        <f aca="false">B318/100/250</f>
        <v>0.000198400001525879</v>
      </c>
      <c r="M319" s="1" t="n">
        <f aca="false">(C319-C318)/C318</f>
        <v>0.00533490400868207</v>
      </c>
      <c r="N319" s="1" t="n">
        <f aca="false">(D319-D318)/D318</f>
        <v>0.0457516339869281</v>
      </c>
      <c r="O319" s="1" t="n">
        <f aca="false">M319-L319</f>
        <v>0.00513650400715619</v>
      </c>
      <c r="P319" s="1" t="n">
        <f aca="false">N319-L319</f>
        <v>0.0455532339854022</v>
      </c>
      <c r="AH319" s="13" t="n">
        <v>36437</v>
      </c>
      <c r="AI319" s="19" t="n">
        <v>0.00899496966225749</v>
      </c>
      <c r="AJ319" s="19" t="n">
        <v>-0.0275051003459235</v>
      </c>
      <c r="BP319" s="13" t="n">
        <v>36437</v>
      </c>
      <c r="BQ319" s="19" t="n">
        <v>0.00992311279643662</v>
      </c>
      <c r="BR319" s="19" t="n">
        <v>-0.0284332434801026</v>
      </c>
    </row>
    <row r="320" customFormat="false" ht="12.75" hidden="false" customHeight="false" outlineLevel="0" collapsed="false">
      <c r="A320" s="3" t="n">
        <v>36469</v>
      </c>
      <c r="B320" s="1" t="n">
        <v>4.99100017547607</v>
      </c>
      <c r="C320" s="21" t="n">
        <v>1362.64001464844</v>
      </c>
      <c r="D320" s="1" t="n">
        <v>38.5625</v>
      </c>
      <c r="K320" s="3" t="n">
        <v>36469</v>
      </c>
      <c r="L320" s="1" t="n">
        <f aca="false">B319/100/250</f>
        <v>0.000197399997711182</v>
      </c>
      <c r="M320" s="1" t="n">
        <f aca="false">(C320-C319)/C319</f>
        <v>0.00569030181032862</v>
      </c>
      <c r="N320" s="1" t="n">
        <f aca="false">(D320-D319)/D319</f>
        <v>-0.0359375</v>
      </c>
      <c r="O320" s="1" t="n">
        <f aca="false">M320-L320</f>
        <v>0.00549290181261744</v>
      </c>
      <c r="P320" s="1" t="n">
        <f aca="false">N320-L320</f>
        <v>-0.0361348999977112</v>
      </c>
      <c r="AH320" s="13" t="n">
        <v>36438</v>
      </c>
      <c r="AI320" s="19" t="n">
        <v>-0.0014351975395239</v>
      </c>
      <c r="AJ320" s="19" t="n">
        <v>-0.00341923233118836</v>
      </c>
      <c r="BP320" s="13" t="n">
        <v>36438</v>
      </c>
      <c r="BQ320" s="19" t="n">
        <v>-0.00158328794922136</v>
      </c>
      <c r="BR320" s="19" t="n">
        <v>-0.0032711419214909</v>
      </c>
    </row>
    <row r="321" customFormat="false" ht="12.75" hidden="false" customHeight="false" outlineLevel="0" collapsed="false">
      <c r="A321" s="3" t="n">
        <v>36472</v>
      </c>
      <c r="B321" s="1" t="n">
        <v>5.02899980545044</v>
      </c>
      <c r="C321" s="21" t="n">
        <v>1370.22998046875</v>
      </c>
      <c r="D321" s="1" t="n">
        <v>37.9375</v>
      </c>
      <c r="K321" s="3" t="n">
        <v>36472</v>
      </c>
      <c r="L321" s="1" t="n">
        <f aca="false">B320/100/250</f>
        <v>0.000199640007019043</v>
      </c>
      <c r="M321" s="1" t="n">
        <f aca="false">(C321-C320)/C320</f>
        <v>0.0055700447210709</v>
      </c>
      <c r="N321" s="1" t="n">
        <f aca="false">(D321-D320)/D320</f>
        <v>-0.0162074554294976</v>
      </c>
      <c r="O321" s="1" t="n">
        <f aca="false">M321-L321</f>
        <v>0.00537040471405186</v>
      </c>
      <c r="P321" s="1" t="n">
        <f aca="false">N321-L321</f>
        <v>-0.0164070954365166</v>
      </c>
      <c r="AH321" s="13" t="n">
        <v>36439</v>
      </c>
      <c r="AI321" s="19" t="n">
        <v>0.00979568803028748</v>
      </c>
      <c r="AJ321" s="19" t="n">
        <v>-0.0506097680397479</v>
      </c>
      <c r="BP321" s="13" t="n">
        <v>36439</v>
      </c>
      <c r="BQ321" s="19" t="n">
        <v>0.0108064530390924</v>
      </c>
      <c r="BR321" s="19" t="n">
        <v>-0.0516205330485529</v>
      </c>
    </row>
    <row r="322" customFormat="false" ht="12.75" hidden="false" customHeight="false" outlineLevel="0" collapsed="false">
      <c r="A322" s="3" t="n">
        <v>36473</v>
      </c>
      <c r="B322" s="1" t="n">
        <v>5.04199981689453</v>
      </c>
      <c r="C322" s="21" t="n">
        <v>1377.01000976563</v>
      </c>
      <c r="D322" s="1" t="n">
        <v>38.375</v>
      </c>
      <c r="K322" s="3" t="n">
        <v>36473</v>
      </c>
      <c r="L322" s="1" t="n">
        <f aca="false">B321/100/250</f>
        <v>0.000201159992218018</v>
      </c>
      <c r="M322" s="1" t="n">
        <f aca="false">(C322-C321)/C321</f>
        <v>0.00494809586238624</v>
      </c>
      <c r="N322" s="1" t="n">
        <f aca="false">(D322-D321)/D321</f>
        <v>0.0115321252059308</v>
      </c>
      <c r="O322" s="1" t="n">
        <f aca="false">M322-L322</f>
        <v>0.00474693587016822</v>
      </c>
      <c r="P322" s="1" t="n">
        <f aca="false">N322-L322</f>
        <v>0.0113309652137128</v>
      </c>
      <c r="AH322" s="13" t="n">
        <v>36440</v>
      </c>
      <c r="AI322" s="19" t="n">
        <v>-0.00323561918905213</v>
      </c>
      <c r="AJ322" s="19" t="n">
        <v>-0.0327821197023879</v>
      </c>
      <c r="BP322" s="13" t="n">
        <v>36440</v>
      </c>
      <c r="BQ322" s="19" t="n">
        <v>-0.00356948554412589</v>
      </c>
      <c r="BR322" s="19" t="n">
        <v>-0.0324482533473141</v>
      </c>
    </row>
    <row r="323" customFormat="false" ht="12.75" hidden="false" customHeight="false" outlineLevel="0" collapsed="false">
      <c r="A323" s="3" t="n">
        <v>36474</v>
      </c>
      <c r="B323" s="1" t="n">
        <v>5.04899978637695</v>
      </c>
      <c r="C323" s="21" t="n">
        <v>1365.53002929688</v>
      </c>
      <c r="D323" s="1" t="n">
        <v>39.25</v>
      </c>
      <c r="K323" s="3" t="n">
        <v>36474</v>
      </c>
      <c r="L323" s="1" t="n">
        <f aca="false">B322/100/250</f>
        <v>0.000201679992675781</v>
      </c>
      <c r="M323" s="1" t="n">
        <f aca="false">(C323-C322)/C322</f>
        <v>-0.00833688962849584</v>
      </c>
      <c r="N323" s="1" t="n">
        <f aca="false">(D323-D322)/D322</f>
        <v>0.0228013029315961</v>
      </c>
      <c r="O323" s="1" t="n">
        <f aca="false">M323-L323</f>
        <v>-0.00853856962117163</v>
      </c>
      <c r="P323" s="1" t="n">
        <f aca="false">N323-L323</f>
        <v>0.0225996229389203</v>
      </c>
      <c r="AH323" s="13" t="n">
        <v>36441</v>
      </c>
      <c r="AI323" s="19" t="n">
        <v>0.00737002960085906</v>
      </c>
      <c r="AJ323" s="19" t="n">
        <v>0.0448079152696516</v>
      </c>
      <c r="BP323" s="13" t="n">
        <v>36441</v>
      </c>
      <c r="BQ323" s="19" t="n">
        <v>0.00813050380250496</v>
      </c>
      <c r="BR323" s="19" t="n">
        <v>0.0440474410680057</v>
      </c>
    </row>
    <row r="324" customFormat="false" ht="12.75" hidden="false" customHeight="false" outlineLevel="0" collapsed="false">
      <c r="A324" s="3" t="n">
        <v>36475</v>
      </c>
      <c r="B324" s="1" t="n">
        <v>5.06199979782105</v>
      </c>
      <c r="C324" s="21" t="n">
        <v>1373.4599609375</v>
      </c>
      <c r="D324" s="1" t="n">
        <v>40.8125</v>
      </c>
      <c r="K324" s="3" t="n">
        <v>36475</v>
      </c>
      <c r="L324" s="1" t="n">
        <f aca="false">B323/100/250</f>
        <v>0.000201959991455078</v>
      </c>
      <c r="M324" s="1" t="n">
        <f aca="false">(C324-C323)/C323</f>
        <v>0.0058072187872047</v>
      </c>
      <c r="N324" s="1" t="n">
        <f aca="false">(D324-D323)/D323</f>
        <v>0.0398089171974522</v>
      </c>
      <c r="O324" s="1" t="n">
        <f aca="false">M324-L324</f>
        <v>0.00560525879574962</v>
      </c>
      <c r="P324" s="1" t="n">
        <f aca="false">N324-L324</f>
        <v>0.0396069572059972</v>
      </c>
      <c r="AH324" s="13" t="n">
        <v>36445</v>
      </c>
      <c r="AI324" s="19" t="n">
        <v>-0.000424586382577746</v>
      </c>
      <c r="AJ324" s="19" t="n">
        <v>-0.00136707005829183</v>
      </c>
      <c r="BP324" s="13" t="n">
        <v>36445</v>
      </c>
      <c r="BQ324" s="19" t="n">
        <v>-0.000468397195804723</v>
      </c>
      <c r="BR324" s="19" t="n">
        <v>-0.00132325924506485</v>
      </c>
    </row>
    <row r="325" customFormat="false" ht="12.75" hidden="false" customHeight="false" outlineLevel="0" collapsed="false">
      <c r="A325" s="3" t="n">
        <v>36476</v>
      </c>
      <c r="B325" s="1" t="n">
        <v>5.08500003814697</v>
      </c>
      <c r="C325" s="21" t="n">
        <v>1381.4599609375</v>
      </c>
      <c r="D325" s="1" t="n">
        <v>41.875</v>
      </c>
      <c r="K325" s="3" t="n">
        <v>36476</v>
      </c>
      <c r="L325" s="1" t="n">
        <f aca="false">B324/100/250</f>
        <v>0.000202479991912842</v>
      </c>
      <c r="M325" s="1" t="n">
        <f aca="false">(C325-C324)/C324</f>
        <v>0.00582470565398888</v>
      </c>
      <c r="N325" s="1" t="n">
        <f aca="false">(D325-D324)/D324</f>
        <v>0.0260336906584992</v>
      </c>
      <c r="O325" s="1" t="n">
        <f aca="false">M325-L325</f>
        <v>0.00562222566207604</v>
      </c>
      <c r="P325" s="1" t="n">
        <f aca="false">N325-L325</f>
        <v>0.0258312106665864</v>
      </c>
      <c r="AH325" s="13" t="n">
        <v>36446</v>
      </c>
      <c r="AI325" s="19" t="n">
        <v>-0.00899284338230903</v>
      </c>
      <c r="AJ325" s="19" t="n">
        <v>0.00719660634768001</v>
      </c>
      <c r="BP325" s="13" t="n">
        <v>36446</v>
      </c>
      <c r="BQ325" s="19" t="n">
        <v>-0.00992076711695602</v>
      </c>
      <c r="BR325" s="19" t="n">
        <v>0.00812453008232701</v>
      </c>
    </row>
    <row r="326" customFormat="false" ht="12.75" hidden="false" customHeight="false" outlineLevel="0" collapsed="false">
      <c r="A326" s="3" t="n">
        <v>36479</v>
      </c>
      <c r="B326" s="1" t="n">
        <v>5.09800004959106</v>
      </c>
      <c r="C326" s="21" t="n">
        <v>1396.0400390625</v>
      </c>
      <c r="D326" s="1" t="n">
        <v>42.625</v>
      </c>
      <c r="K326" s="3" t="n">
        <v>36479</v>
      </c>
      <c r="L326" s="1" t="n">
        <f aca="false">B325/100/250</f>
        <v>0.000203400001525879</v>
      </c>
      <c r="M326" s="1" t="n">
        <f aca="false">(C326-C325)/C325</f>
        <v>0.010554108361639</v>
      </c>
      <c r="N326" s="1" t="n">
        <f aca="false">(D326-D325)/D325</f>
        <v>0.017910447761194</v>
      </c>
      <c r="O326" s="1" t="n">
        <f aca="false">M326-L326</f>
        <v>0.0103507083601132</v>
      </c>
      <c r="P326" s="1" t="n">
        <f aca="false">N326-L326</f>
        <v>0.0177070477596682</v>
      </c>
      <c r="AH326" s="13" t="n">
        <v>36447</v>
      </c>
      <c r="AI326" s="19" t="n">
        <v>-0.0113156637878326</v>
      </c>
      <c r="AJ326" s="19" t="n">
        <v>0.0433278629484899</v>
      </c>
      <c r="BP326" s="13" t="n">
        <v>36447</v>
      </c>
      <c r="BQ326" s="19" t="n">
        <v>-0.0124832670202732</v>
      </c>
      <c r="BR326" s="19" t="n">
        <v>0.0444954661809304</v>
      </c>
    </row>
    <row r="327" customFormat="false" ht="12.75" hidden="false" customHeight="false" outlineLevel="0" collapsed="false">
      <c r="A327" s="3" t="n">
        <v>36480</v>
      </c>
      <c r="B327" s="1" t="n">
        <v>5.14200019836426</v>
      </c>
      <c r="C327" s="21" t="n">
        <v>1394.39001464844</v>
      </c>
      <c r="D327" s="1" t="n">
        <v>42.3125</v>
      </c>
      <c r="K327" s="3" t="n">
        <v>36480</v>
      </c>
      <c r="L327" s="1" t="n">
        <f aca="false">B326/100/250</f>
        <v>0.000203920001983643</v>
      </c>
      <c r="M327" s="1" t="n">
        <f aca="false">(C327-C326)/C326</f>
        <v>-0.00118193201333291</v>
      </c>
      <c r="N327" s="1" t="n">
        <f aca="false">(D327-D326)/D326</f>
        <v>-0.00733137829912024</v>
      </c>
      <c r="O327" s="1" t="n">
        <f aca="false">M327-L327</f>
        <v>-0.00138585201531656</v>
      </c>
      <c r="P327" s="1" t="n">
        <f aca="false">N327-L327</f>
        <v>-0.00753529830110388</v>
      </c>
      <c r="AH327" s="13" t="n">
        <v>36448</v>
      </c>
      <c r="AI327" s="19" t="n">
        <v>-0.000991685308774337</v>
      </c>
      <c r="AJ327" s="19" t="n">
        <v>-0.0241642331369616</v>
      </c>
      <c r="BP327" s="13" t="n">
        <v>36448</v>
      </c>
      <c r="BQ327" s="19" t="n">
        <v>-0.00109401204751447</v>
      </c>
      <c r="BR327" s="19" t="n">
        <v>-0.0240619063982215</v>
      </c>
    </row>
    <row r="328" customFormat="false" ht="12.75" hidden="false" customHeight="false" outlineLevel="0" collapsed="false">
      <c r="A328" s="3" t="n">
        <v>36481</v>
      </c>
      <c r="B328" s="1" t="n">
        <v>5.06799983978272</v>
      </c>
      <c r="C328" s="21" t="n">
        <v>1420.03002929688</v>
      </c>
      <c r="D328" s="1" t="n">
        <v>41.0625</v>
      </c>
      <c r="K328" s="3" t="n">
        <v>36481</v>
      </c>
      <c r="L328" s="1" t="n">
        <f aca="false">B327/100/250</f>
        <v>0.00020568000793457</v>
      </c>
      <c r="M328" s="1" t="n">
        <f aca="false">(C328-C327)/C327</f>
        <v>0.0183879792447467</v>
      </c>
      <c r="N328" s="1" t="n">
        <f aca="false">(D328-D327)/D327</f>
        <v>-0.0295420974889217</v>
      </c>
      <c r="O328" s="1" t="n">
        <f aca="false">M328-L328</f>
        <v>0.0181822992368121</v>
      </c>
      <c r="P328" s="1" t="n">
        <f aca="false">N328-L328</f>
        <v>-0.0297477774968563</v>
      </c>
      <c r="AH328" s="13" t="n">
        <v>36451</v>
      </c>
      <c r="AI328" s="19" t="n">
        <v>-0.0151304786116073</v>
      </c>
      <c r="AJ328" s="19" t="n">
        <v>-0.00586524139342805</v>
      </c>
      <c r="BP328" s="13" t="n">
        <v>36451</v>
      </c>
      <c r="BQ328" s="19" t="n">
        <v>-0.0166917123197245</v>
      </c>
      <c r="BR328" s="19" t="n">
        <v>-0.0043040076853109</v>
      </c>
    </row>
    <row r="329" customFormat="false" ht="12.75" hidden="false" customHeight="false" outlineLevel="0" collapsed="false">
      <c r="A329" s="3" t="n">
        <v>36482</v>
      </c>
      <c r="B329" s="1" t="n">
        <v>5.08400011062622</v>
      </c>
      <c r="C329" s="21" t="n">
        <v>1410.7099609375</v>
      </c>
      <c r="D329" s="1" t="n">
        <v>40.4375</v>
      </c>
      <c r="K329" s="3" t="n">
        <v>36482</v>
      </c>
      <c r="L329" s="1" t="n">
        <f aca="false">B328/100/250</f>
        <v>0.000202719993591309</v>
      </c>
      <c r="M329" s="1" t="n">
        <f aca="false">(C329-C328)/C328</f>
        <v>-0.00656328962563546</v>
      </c>
      <c r="N329" s="1" t="n">
        <f aca="false">(D329-D328)/D328</f>
        <v>-0.015220700152207</v>
      </c>
      <c r="O329" s="1" t="n">
        <f aca="false">M329-L329</f>
        <v>-0.00676600961922677</v>
      </c>
      <c r="P329" s="1" t="n">
        <f aca="false">N329-L329</f>
        <v>-0.0154234201457983</v>
      </c>
      <c r="AH329" s="13" t="n">
        <v>36452</v>
      </c>
      <c r="AI329" s="19" t="n">
        <v>0.00277790378775034</v>
      </c>
      <c r="AJ329" s="19" t="n">
        <v>-0.00461177070547894</v>
      </c>
      <c r="BP329" s="13" t="n">
        <v>36452</v>
      </c>
      <c r="BQ329" s="19" t="n">
        <v>0.00306454092215103</v>
      </c>
      <c r="BR329" s="19" t="n">
        <v>-0.00489840783987963</v>
      </c>
    </row>
    <row r="330" customFormat="false" ht="12.75" hidden="false" customHeight="false" outlineLevel="0" collapsed="false">
      <c r="A330" s="3" t="n">
        <v>36483</v>
      </c>
      <c r="B330" s="1" t="n">
        <v>5.0789999961853</v>
      </c>
      <c r="C330" s="21" t="n">
        <v>1424.93994140625</v>
      </c>
      <c r="D330" s="1" t="n">
        <v>40.25</v>
      </c>
      <c r="K330" s="3" t="n">
        <v>36483</v>
      </c>
      <c r="L330" s="1" t="n">
        <f aca="false">B329/100/250</f>
        <v>0.000203360004425049</v>
      </c>
      <c r="M330" s="1" t="n">
        <f aca="false">(C330-C329)/C329</f>
        <v>0.0100871056863406</v>
      </c>
      <c r="N330" s="1" t="n">
        <f aca="false">(D330-D329)/D329</f>
        <v>-0.00463678516228748</v>
      </c>
      <c r="O330" s="1" t="n">
        <f aca="false">M330-L330</f>
        <v>0.00988374568191557</v>
      </c>
      <c r="P330" s="1" t="n">
        <f aca="false">N330-L330</f>
        <v>-0.00484014516671253</v>
      </c>
      <c r="AH330" s="13" t="n">
        <v>36453</v>
      </c>
      <c r="AI330" s="19" t="n">
        <v>0.00296331984208819</v>
      </c>
      <c r="AJ330" s="19" t="n">
        <v>0.0246604007504668</v>
      </c>
      <c r="BP330" s="13" t="n">
        <v>36453</v>
      </c>
      <c r="BQ330" s="19" t="n">
        <v>0.00326908907412367</v>
      </c>
      <c r="BR330" s="19" t="n">
        <v>0.0243546315184313</v>
      </c>
    </row>
    <row r="331" customFormat="false" ht="12.75" hidden="false" customHeight="false" outlineLevel="0" collapsed="false">
      <c r="A331" s="3" t="n">
        <v>36486</v>
      </c>
      <c r="B331" s="1" t="n">
        <v>5.05900001525879</v>
      </c>
      <c r="C331" s="21" t="n">
        <v>1422</v>
      </c>
      <c r="D331" s="1" t="n">
        <v>39</v>
      </c>
      <c r="K331" s="3" t="n">
        <v>36486</v>
      </c>
      <c r="L331" s="1" t="n">
        <f aca="false">B330/100/250</f>
        <v>0.000203159999847412</v>
      </c>
      <c r="M331" s="1" t="n">
        <f aca="false">(C331-C330)/C330</f>
        <v>-0.00206320373288759</v>
      </c>
      <c r="N331" s="1" t="n">
        <f aca="false">(D331-D330)/D330</f>
        <v>-0.031055900621118</v>
      </c>
      <c r="O331" s="1" t="n">
        <f aca="false">M331-L331</f>
        <v>-0.002266363732735</v>
      </c>
      <c r="P331" s="1" t="n">
        <f aca="false">N331-L331</f>
        <v>-0.0312590606209654</v>
      </c>
      <c r="AH331" s="13" t="n">
        <v>36454</v>
      </c>
      <c r="AI331" s="19" t="n">
        <v>0.0118280977034195</v>
      </c>
      <c r="AJ331" s="19" t="n">
        <v>-0.012027417695485</v>
      </c>
      <c r="BP331" s="13" t="n">
        <v>36454</v>
      </c>
      <c r="BQ331" s="19" t="n">
        <v>0.0130485762693332</v>
      </c>
      <c r="BR331" s="19" t="n">
        <v>-0.0132478962613986</v>
      </c>
    </row>
    <row r="332" customFormat="false" ht="12.75" hidden="false" customHeight="false" outlineLevel="0" collapsed="false">
      <c r="A332" s="3" t="n">
        <v>36487</v>
      </c>
      <c r="B332" s="1" t="n">
        <v>5.12099981307983</v>
      </c>
      <c r="C332" s="21" t="n">
        <v>1420.93994140625</v>
      </c>
      <c r="D332" s="1" t="n">
        <v>37</v>
      </c>
      <c r="K332" s="3" t="n">
        <v>36487</v>
      </c>
      <c r="L332" s="1" t="n">
        <f aca="false">B331/100/250</f>
        <v>0.000202360000610352</v>
      </c>
      <c r="M332" s="1" t="n">
        <f aca="false">(C332-C331)/C331</f>
        <v>-0.000745470178445851</v>
      </c>
      <c r="N332" s="1" t="n">
        <f aca="false">(D332-D331)/D331</f>
        <v>-0.0512820512820513</v>
      </c>
      <c r="O332" s="1" t="n">
        <f aca="false">M332-L332</f>
        <v>-0.000947830179056203</v>
      </c>
      <c r="P332" s="1" t="n">
        <f aca="false">N332-L332</f>
        <v>-0.0514844112826616</v>
      </c>
      <c r="AH332" s="13" t="n">
        <v>36455</v>
      </c>
      <c r="AI332" s="19" t="n">
        <v>-0.00252381701325109</v>
      </c>
      <c r="AJ332" s="19" t="n">
        <v>-0.0215606533117815</v>
      </c>
      <c r="BP332" s="13" t="n">
        <v>36455</v>
      </c>
      <c r="BQ332" s="19" t="n">
        <v>-0.00278423628321287</v>
      </c>
      <c r="BR332" s="19" t="n">
        <v>-0.0213002340418197</v>
      </c>
    </row>
    <row r="333" customFormat="false" ht="12.75" hidden="false" customHeight="false" outlineLevel="0" collapsed="false">
      <c r="A333" s="3" t="n">
        <v>36488</v>
      </c>
      <c r="B333" s="1" t="n">
        <v>5.13299989700317</v>
      </c>
      <c r="C333" s="21" t="n">
        <v>1404.66003417969</v>
      </c>
      <c r="D333" s="1" t="n">
        <v>35.4335899353027</v>
      </c>
      <c r="K333" s="3" t="n">
        <v>36488</v>
      </c>
      <c r="L333" s="1" t="n">
        <f aca="false">B332/100/250</f>
        <v>0.000204839992523193</v>
      </c>
      <c r="M333" s="1" t="n">
        <f aca="false">(C333-C332)/C332</f>
        <v>-0.0114571395680882</v>
      </c>
      <c r="N333" s="1" t="n">
        <f aca="false">(D333-D332)/D332</f>
        <v>-0.0423354071539802</v>
      </c>
      <c r="O333" s="1" t="n">
        <f aca="false">M333-L333</f>
        <v>-0.0116619795606114</v>
      </c>
      <c r="P333" s="1" t="n">
        <f aca="false">N333-L333</f>
        <v>-0.0425402471465034</v>
      </c>
      <c r="AH333" s="13" t="n">
        <v>36458</v>
      </c>
      <c r="AI333" s="19" t="n">
        <v>0.00742107481300824</v>
      </c>
      <c r="AJ333" s="19" t="n">
        <v>0.0119582216293379</v>
      </c>
      <c r="BP333" s="13" t="n">
        <v>36458</v>
      </c>
      <c r="BQ333" s="19" t="n">
        <v>0.008186816098921</v>
      </c>
      <c r="BR333" s="19" t="n">
        <v>0.0111924803434251</v>
      </c>
    </row>
    <row r="334" customFormat="false" ht="12.75" hidden="false" customHeight="false" outlineLevel="0" collapsed="false">
      <c r="A334" s="3" t="n">
        <v>36489</v>
      </c>
      <c r="B334" s="1" t="n">
        <v>5.15000009536743</v>
      </c>
      <c r="C334" s="21" t="n">
        <v>1417.07995605469</v>
      </c>
      <c r="D334" s="1" t="n">
        <v>38.6875</v>
      </c>
      <c r="K334" s="3" t="n">
        <v>36489</v>
      </c>
      <c r="L334" s="1" t="n">
        <f aca="false">B333/100/250</f>
        <v>0.000205319995880127</v>
      </c>
      <c r="M334" s="1" t="n">
        <f aca="false">(C334-C333)/C333</f>
        <v>0.00884194151807925</v>
      </c>
      <c r="N334" s="1" t="n">
        <f aca="false">(D334-D333)/D333</f>
        <v>0.0918312276751663</v>
      </c>
      <c r="O334" s="1" t="n">
        <f aca="false">M334-L334</f>
        <v>0.00863662152219913</v>
      </c>
      <c r="P334" s="1" t="n">
        <f aca="false">N334-L334</f>
        <v>0.0916259076792862</v>
      </c>
      <c r="AH334" s="13" t="n">
        <v>36459</v>
      </c>
      <c r="AI334" s="19" t="n">
        <v>-0.00340547783257816</v>
      </c>
      <c r="AJ334" s="19" t="n">
        <v>-0.0431922421610131</v>
      </c>
      <c r="BP334" s="13" t="n">
        <v>36459</v>
      </c>
      <c r="BQ334" s="19" t="n">
        <v>-0.00375687099871291</v>
      </c>
      <c r="BR334" s="19" t="n">
        <v>-0.0428408489948784</v>
      </c>
    </row>
    <row r="335" customFormat="false" ht="12.75" hidden="false" customHeight="false" outlineLevel="0" collapsed="false">
      <c r="A335" s="3" t="n">
        <v>36490</v>
      </c>
      <c r="B335" s="1" t="n">
        <v>5.13899993896484</v>
      </c>
      <c r="C335" s="21" t="n">
        <v>1416.61999511719</v>
      </c>
      <c r="D335" s="1" t="n">
        <v>37.75</v>
      </c>
      <c r="K335" s="3" t="n">
        <v>36490</v>
      </c>
      <c r="L335" s="1" t="n">
        <f aca="false">B334/100/250</f>
        <v>0.000206000003814697</v>
      </c>
      <c r="M335" s="1" t="n">
        <f aca="false">(C335-C334)/C334</f>
        <v>-0.000324583616848681</v>
      </c>
      <c r="N335" s="1" t="n">
        <f aca="false">(D335-D334)/D334</f>
        <v>-0.024232633279483</v>
      </c>
      <c r="O335" s="1" t="n">
        <f aca="false">M335-L335</f>
        <v>-0.000530583620663378</v>
      </c>
      <c r="P335" s="1" t="n">
        <f aca="false">N335-L335</f>
        <v>-0.0244386332832977</v>
      </c>
      <c r="AH335" s="13" t="n">
        <v>36460</v>
      </c>
      <c r="AI335" s="19" t="n">
        <v>-0.00495899647036864</v>
      </c>
      <c r="AJ335" s="19" t="n">
        <v>0.0165036429174415</v>
      </c>
      <c r="BP335" s="13" t="n">
        <v>36460</v>
      </c>
      <c r="BQ335" s="19" t="n">
        <v>-0.00547068897175681</v>
      </c>
      <c r="BR335" s="19" t="n">
        <v>0.0170153354188297</v>
      </c>
    </row>
    <row r="336" customFormat="false" ht="12.75" hidden="false" customHeight="false" outlineLevel="0" collapsed="false">
      <c r="A336" s="3" t="n">
        <v>36493</v>
      </c>
      <c r="B336" s="1" t="n">
        <v>5.18300008773804</v>
      </c>
      <c r="C336" s="21" t="n">
        <v>1407.82995605469</v>
      </c>
      <c r="D336" s="1" t="n">
        <v>37.75</v>
      </c>
      <c r="K336" s="3" t="n">
        <v>36493</v>
      </c>
      <c r="L336" s="1" t="n">
        <f aca="false">B335/100/250</f>
        <v>0.000205559997558594</v>
      </c>
      <c r="M336" s="1" t="n">
        <f aca="false">(C336-C335)/C335</f>
        <v>-0.00620493787522239</v>
      </c>
      <c r="N336" s="1" t="n">
        <f aca="false">(D336-D335)/D335</f>
        <v>0</v>
      </c>
      <c r="O336" s="1" t="n">
        <f aca="false">M336-L336</f>
        <v>-0.00641049787278099</v>
      </c>
      <c r="P336" s="1" t="n">
        <f aca="false">N336-L336</f>
        <v>-0.000205559997558594</v>
      </c>
      <c r="AH336" s="13" t="n">
        <v>36461</v>
      </c>
      <c r="AI336" s="19" t="n">
        <v>0.00607576844862184</v>
      </c>
      <c r="AJ336" s="19" t="n">
        <v>0.0368422161633386</v>
      </c>
      <c r="BP336" s="13" t="n">
        <v>36461</v>
      </c>
      <c r="BQ336" s="19" t="n">
        <v>0.00670269471765778</v>
      </c>
      <c r="BR336" s="19" t="n">
        <v>0.0362152898943026</v>
      </c>
    </row>
    <row r="337" customFormat="false" ht="12.75" hidden="false" customHeight="false" outlineLevel="0" collapsed="false">
      <c r="A337" s="3" t="n">
        <v>36494</v>
      </c>
      <c r="B337" s="1" t="n">
        <v>5.14699983596802</v>
      </c>
      <c r="C337" s="21" t="n">
        <v>1388.94995117188</v>
      </c>
      <c r="D337" s="1" t="n">
        <v>38.0625</v>
      </c>
      <c r="K337" s="3" t="n">
        <v>36494</v>
      </c>
      <c r="L337" s="1" t="n">
        <f aca="false">B336/100/250</f>
        <v>0.000207320003509522</v>
      </c>
      <c r="M337" s="1" t="n">
        <f aca="false">(C337-C336)/C336</f>
        <v>-0.0134107139868809</v>
      </c>
      <c r="N337" s="1" t="n">
        <f aca="false">(D337-D336)/D336</f>
        <v>0.00827814569536424</v>
      </c>
      <c r="O337" s="1" t="n">
        <f aca="false">M337-L337</f>
        <v>-0.0136180339903904</v>
      </c>
      <c r="P337" s="1" t="n">
        <f aca="false">N337-L337</f>
        <v>0.00807082569185472</v>
      </c>
      <c r="AH337" s="13" t="n">
        <v>36462</v>
      </c>
      <c r="AI337" s="19" t="n">
        <v>0.0187754948783852</v>
      </c>
      <c r="AJ337" s="19" t="n">
        <v>0.00646318703657661</v>
      </c>
      <c r="BP337" s="13" t="n">
        <v>36462</v>
      </c>
      <c r="BQ337" s="19" t="n">
        <v>0.0207128384511277</v>
      </c>
      <c r="BR337" s="19" t="n">
        <v>0.00452584346383407</v>
      </c>
    </row>
    <row r="338" customFormat="false" ht="12.75" hidden="false" customHeight="false" outlineLevel="0" collapsed="false">
      <c r="A338" s="3" t="n">
        <v>36495</v>
      </c>
      <c r="B338" s="1" t="n">
        <v>5.11800003051758</v>
      </c>
      <c r="C338" s="21" t="n">
        <v>1397.71997070313</v>
      </c>
      <c r="D338" s="1" t="n">
        <v>37.7343788146973</v>
      </c>
      <c r="K338" s="3" t="n">
        <v>36495</v>
      </c>
      <c r="L338" s="1" t="n">
        <f aca="false">B337/100/250</f>
        <v>0.000205879993438721</v>
      </c>
      <c r="M338" s="1" t="n">
        <f aca="false">(C338-C337)/C337</f>
        <v>0.00631413646247701</v>
      </c>
      <c r="N338" s="1" t="n">
        <f aca="false">(D338-D337)/D337</f>
        <v>-0.00862058943324097</v>
      </c>
      <c r="O338" s="1" t="n">
        <f aca="false">M338-L338</f>
        <v>0.00610825646903829</v>
      </c>
      <c r="P338" s="1" t="n">
        <f aca="false">N338-L338</f>
        <v>-0.00882646942667969</v>
      </c>
      <c r="AH338" s="13" t="n">
        <v>36465</v>
      </c>
      <c r="AI338" s="19" t="n">
        <v>0.00807190338177951</v>
      </c>
      <c r="AJ338" s="19" t="n">
        <v>-0.0175721489613438</v>
      </c>
      <c r="BP338" s="13" t="n">
        <v>36465</v>
      </c>
      <c r="BQ338" s="19" t="n">
        <v>0.00890480021021369</v>
      </c>
      <c r="BR338" s="19" t="n">
        <v>-0.018405045789778</v>
      </c>
    </row>
    <row r="339" customFormat="false" ht="12.75" hidden="false" customHeight="false" outlineLevel="0" collapsed="false">
      <c r="A339" s="3" t="n">
        <v>36496</v>
      </c>
      <c r="B339" s="1" t="n">
        <v>5.09800004959106</v>
      </c>
      <c r="C339" s="21" t="n">
        <v>1409.0400390625</v>
      </c>
      <c r="D339" s="1" t="n">
        <v>37.8085899353027</v>
      </c>
      <c r="K339" s="3" t="n">
        <v>36496</v>
      </c>
      <c r="L339" s="1" t="n">
        <f aca="false">B338/100/250</f>
        <v>0.000204720001220703</v>
      </c>
      <c r="M339" s="1" t="n">
        <f aca="false">(C339-C338)/C338</f>
        <v>0.00809895300678892</v>
      </c>
      <c r="N339" s="1" t="n">
        <f aca="false">(D339-D338)/D338</f>
        <v>0.0019666713203336</v>
      </c>
      <c r="O339" s="1" t="n">
        <f aca="false">M339-L339</f>
        <v>0.00789423300556822</v>
      </c>
      <c r="P339" s="1" t="n">
        <f aca="false">N339-L339</f>
        <v>0.00176195131911289</v>
      </c>
      <c r="AH339" s="13" t="n">
        <v>36466</v>
      </c>
      <c r="AI339" s="19" t="n">
        <v>-0.00356829459918994</v>
      </c>
      <c r="AJ339" s="19" t="n">
        <v>-0.0529688535763854</v>
      </c>
      <c r="BP339" s="13" t="n">
        <v>36466</v>
      </c>
      <c r="BQ339" s="19" t="n">
        <v>-0.00393648796251646</v>
      </c>
      <c r="BR339" s="19" t="n">
        <v>-0.0526006602130589</v>
      </c>
    </row>
    <row r="340" customFormat="false" ht="12.75" hidden="false" customHeight="false" outlineLevel="0" collapsed="false">
      <c r="A340" s="3" t="n">
        <v>36497</v>
      </c>
      <c r="B340" s="1" t="n">
        <v>5.09299993515015</v>
      </c>
      <c r="C340" s="21" t="n">
        <v>1433.30004882813</v>
      </c>
      <c r="D340" s="1" t="n">
        <v>37.875</v>
      </c>
      <c r="K340" s="3" t="n">
        <v>36497</v>
      </c>
      <c r="L340" s="1" t="n">
        <f aca="false">B339/100/250</f>
        <v>0.000203920001983643</v>
      </c>
      <c r="M340" s="1" t="n">
        <f aca="false">(C340-C339)/C339</f>
        <v>0.0172174026947923</v>
      </c>
      <c r="N340" s="1" t="n">
        <f aca="false">(D340-D339)/D339</f>
        <v>0.00175648086349967</v>
      </c>
      <c r="O340" s="1" t="n">
        <f aca="false">M340-L340</f>
        <v>0.0170134826928087</v>
      </c>
      <c r="P340" s="1" t="n">
        <f aca="false">N340-L340</f>
        <v>0.00155256086151603</v>
      </c>
      <c r="AH340" s="13" t="n">
        <v>36467</v>
      </c>
      <c r="AI340" s="19" t="n">
        <v>-0.00262971990204537</v>
      </c>
      <c r="AJ340" s="19" t="n">
        <v>0.0173560930401884</v>
      </c>
      <c r="BP340" s="13" t="n">
        <v>36467</v>
      </c>
      <c r="BQ340" s="19" t="n">
        <v>-0.00290106672849871</v>
      </c>
      <c r="BR340" s="19" t="n">
        <v>0.0176274398666418</v>
      </c>
    </row>
    <row r="341" customFormat="false" ht="12.75" hidden="false" customHeight="false" outlineLevel="0" collapsed="false">
      <c r="A341" s="3" t="n">
        <v>36500</v>
      </c>
      <c r="B341" s="1" t="n">
        <v>5.09600019454956</v>
      </c>
      <c r="C341" s="21" t="n">
        <v>1423.33996582031</v>
      </c>
      <c r="D341" s="1" t="n">
        <v>37.6328086853027</v>
      </c>
      <c r="K341" s="3" t="n">
        <v>36500</v>
      </c>
      <c r="L341" s="1" t="n">
        <f aca="false">B340/100/250</f>
        <v>0.000203719997406006</v>
      </c>
      <c r="M341" s="1" t="n">
        <f aca="false">(C341-C340)/C340</f>
        <v>-0.00694905649096707</v>
      </c>
      <c r="N341" s="1" t="n">
        <f aca="false">(D341-D340)/D340</f>
        <v>-0.00639449015702352</v>
      </c>
      <c r="O341" s="1" t="n">
        <f aca="false">M341-L341</f>
        <v>-0.00715277648837308</v>
      </c>
      <c r="P341" s="1" t="n">
        <f aca="false">N341-L341</f>
        <v>-0.00659821015442952</v>
      </c>
      <c r="AH341" s="13" t="n">
        <v>36468</v>
      </c>
      <c r="AI341" s="19" t="n">
        <v>0.00275072347490419</v>
      </c>
      <c r="AJ341" s="19" t="n">
        <v>0.042802510510498</v>
      </c>
      <c r="BP341" s="13" t="n">
        <v>36468</v>
      </c>
      <c r="BQ341" s="19" t="n">
        <v>0.00303455601721618</v>
      </c>
      <c r="BR341" s="19" t="n">
        <v>0.0425186779681861</v>
      </c>
    </row>
    <row r="342" customFormat="false" ht="12.75" hidden="false" customHeight="false" outlineLevel="0" collapsed="false">
      <c r="A342" s="3" t="n">
        <v>36501</v>
      </c>
      <c r="B342" s="1" t="n">
        <v>5.06300020217896</v>
      </c>
      <c r="C342" s="21" t="n">
        <v>1409.17004394531</v>
      </c>
      <c r="D342" s="1" t="n">
        <v>36.1875</v>
      </c>
      <c r="K342" s="3" t="n">
        <v>36501</v>
      </c>
      <c r="L342" s="1" t="n">
        <f aca="false">B341/100/250</f>
        <v>0.000203840007781982</v>
      </c>
      <c r="M342" s="1" t="n">
        <f aca="false">(C342-C341)/C341</f>
        <v>-0.00995540223367048</v>
      </c>
      <c r="N342" s="1" t="n">
        <f aca="false">(D342-D341)/D341</f>
        <v>-0.0384055491948224</v>
      </c>
      <c r="O342" s="1" t="n">
        <f aca="false">M342-L342</f>
        <v>-0.0101592422414525</v>
      </c>
      <c r="P342" s="1" t="n">
        <f aca="false">N342-L342</f>
        <v>-0.0386093892026044</v>
      </c>
      <c r="AH342" s="13" t="n">
        <v>36469</v>
      </c>
      <c r="AI342" s="19" t="n">
        <v>0.00294158321306867</v>
      </c>
      <c r="AJ342" s="19" t="n">
        <v>-0.0390764832107798</v>
      </c>
      <c r="BP342" s="13" t="n">
        <v>36469</v>
      </c>
      <c r="BQ342" s="19" t="n">
        <v>0.00324510955783024</v>
      </c>
      <c r="BR342" s="19" t="n">
        <v>-0.0393800095555414</v>
      </c>
    </row>
    <row r="343" customFormat="false" ht="12.75" hidden="false" customHeight="false" outlineLevel="0" collapsed="false">
      <c r="A343" s="3" t="n">
        <v>36502</v>
      </c>
      <c r="B343" s="1" t="n">
        <v>5.06400012969971</v>
      </c>
      <c r="C343" s="21" t="n">
        <v>1403.88000488281</v>
      </c>
      <c r="D343" s="1" t="n">
        <v>36.4375</v>
      </c>
      <c r="K343" s="3" t="n">
        <v>36502</v>
      </c>
      <c r="L343" s="1" t="n">
        <f aca="false">B342/100/250</f>
        <v>0.000202520008087158</v>
      </c>
      <c r="M343" s="1" t="n">
        <f aca="false">(C343-C342)/C342</f>
        <v>-0.00375401044411167</v>
      </c>
      <c r="N343" s="1" t="n">
        <f aca="false">(D343-D342)/D342</f>
        <v>0.00690846286701209</v>
      </c>
      <c r="O343" s="1" t="n">
        <f aca="false">M343-L343</f>
        <v>-0.00395653045219883</v>
      </c>
      <c r="P343" s="1" t="n">
        <f aca="false">N343-L343</f>
        <v>0.00670594285892493</v>
      </c>
      <c r="AH343" s="13" t="n">
        <v>36472</v>
      </c>
      <c r="AI343" s="19" t="n">
        <v>0.00287598302193428</v>
      </c>
      <c r="AJ343" s="19" t="n">
        <v>-0.0192830784584509</v>
      </c>
      <c r="BP343" s="13" t="n">
        <v>36472</v>
      </c>
      <c r="BQ343" s="19" t="n">
        <v>0.00317274043147001</v>
      </c>
      <c r="BR343" s="19" t="n">
        <v>-0.0195798358679866</v>
      </c>
    </row>
    <row r="344" customFormat="false" ht="12.75" hidden="false" customHeight="false" outlineLevel="0" collapsed="false">
      <c r="A344" s="3" t="n">
        <v>36503</v>
      </c>
      <c r="B344" s="1" t="n">
        <v>5.10900020599365</v>
      </c>
      <c r="C344" s="21" t="n">
        <v>1408.10998535156</v>
      </c>
      <c r="D344" s="1" t="n">
        <v>38.9375</v>
      </c>
      <c r="K344" s="3" t="n">
        <v>36503</v>
      </c>
      <c r="L344" s="1" t="n">
        <f aca="false">B343/100/250</f>
        <v>0.000202560005187988</v>
      </c>
      <c r="M344" s="1" t="n">
        <f aca="false">(C344-C343)/C343</f>
        <v>0.00301306411804269</v>
      </c>
      <c r="N344" s="1" t="n">
        <f aca="false">(D344-D343)/D343</f>
        <v>0.0686106346483705</v>
      </c>
      <c r="O344" s="1" t="n">
        <f aca="false">M344-L344</f>
        <v>0.0028105041128547</v>
      </c>
      <c r="P344" s="1" t="n">
        <f aca="false">N344-L344</f>
        <v>0.0684080746431825</v>
      </c>
      <c r="AH344" s="13" t="n">
        <v>36473</v>
      </c>
      <c r="AI344" s="19" t="n">
        <v>0.00254210021324713</v>
      </c>
      <c r="AJ344" s="19" t="n">
        <v>0.00878886500046566</v>
      </c>
      <c r="BP344" s="13" t="n">
        <v>36473</v>
      </c>
      <c r="BQ344" s="19" t="n">
        <v>0.00280440602948804</v>
      </c>
      <c r="BR344" s="19" t="n">
        <v>0.00852655918422475</v>
      </c>
    </row>
    <row r="345" customFormat="false" ht="12.75" hidden="false" customHeight="false" outlineLevel="0" collapsed="false">
      <c r="A345" s="3" t="n">
        <v>36504</v>
      </c>
      <c r="B345" s="1" t="n">
        <v>5.11399984359741</v>
      </c>
      <c r="C345" s="21" t="n">
        <v>1417.0400390625</v>
      </c>
      <c r="D345" s="1" t="n">
        <v>37.4375</v>
      </c>
      <c r="K345" s="3" t="n">
        <v>36504</v>
      </c>
      <c r="L345" s="1" t="n">
        <f aca="false">B344/100/250</f>
        <v>0.000204360008239746</v>
      </c>
      <c r="M345" s="1" t="n">
        <f aca="false">(C345-C344)/C344</f>
        <v>0.00634187229963286</v>
      </c>
      <c r="N345" s="1" t="n">
        <f aca="false">(D345-D344)/D344</f>
        <v>-0.0385232744783307</v>
      </c>
      <c r="O345" s="1" t="n">
        <f aca="false">M345-L345</f>
        <v>0.00613751229139311</v>
      </c>
      <c r="P345" s="1" t="n">
        <f aca="false">N345-L345</f>
        <v>-0.0387276344865704</v>
      </c>
      <c r="AH345" s="13" t="n">
        <v>36474</v>
      </c>
      <c r="AI345" s="19" t="n">
        <v>-0.00457261278611642</v>
      </c>
      <c r="AJ345" s="19" t="n">
        <v>0.0271722357250367</v>
      </c>
      <c r="BP345" s="13" t="n">
        <v>36474</v>
      </c>
      <c r="BQ345" s="19" t="n">
        <v>-0.00504443640776814</v>
      </c>
      <c r="BR345" s="19" t="n">
        <v>0.0276440593466884</v>
      </c>
    </row>
    <row r="346" customFormat="false" ht="12.75" hidden="false" customHeight="false" outlineLevel="0" collapsed="false">
      <c r="A346" s="3" t="n">
        <v>36507</v>
      </c>
      <c r="B346" s="1" t="n">
        <v>5.21700000762939</v>
      </c>
      <c r="C346" s="21" t="n">
        <v>1415.21997070313</v>
      </c>
      <c r="D346" s="1" t="n">
        <v>37.4453086853027</v>
      </c>
      <c r="K346" s="3" t="n">
        <v>36507</v>
      </c>
      <c r="L346" s="1" t="n">
        <f aca="false">B345/100/250</f>
        <v>0.000204559993743897</v>
      </c>
      <c r="M346" s="1" t="n">
        <f aca="false">(C346-C345)/C345</f>
        <v>-0.00128441561932092</v>
      </c>
      <c r="N346" s="1" t="n">
        <f aca="false">(D346-D345)/D345</f>
        <v>0.000208579240139816</v>
      </c>
      <c r="O346" s="1" t="n">
        <f aca="false">M346-L346</f>
        <v>-0.00148897561306482</v>
      </c>
      <c r="P346" s="1" t="n">
        <f aca="false">N346-L346</f>
        <v>4.01924639591988E-006</v>
      </c>
      <c r="AH346" s="13" t="n">
        <v>36475</v>
      </c>
      <c r="AI346" s="19" t="n">
        <v>0.00300175312447933</v>
      </c>
      <c r="AJ346" s="19" t="n">
        <v>0.0366052040815178</v>
      </c>
      <c r="BP346" s="13" t="n">
        <v>36475</v>
      </c>
      <c r="BQ346" s="19" t="n">
        <v>0.00331148808275011</v>
      </c>
      <c r="BR346" s="19" t="n">
        <v>0.036295469123247</v>
      </c>
    </row>
    <row r="347" customFormat="false" ht="12.75" hidden="false" customHeight="false" outlineLevel="0" collapsed="false">
      <c r="A347" s="3" t="n">
        <v>36508</v>
      </c>
      <c r="B347" s="1" t="n">
        <v>5.22200012207031</v>
      </c>
      <c r="C347" s="21" t="n">
        <v>1403.17004394531</v>
      </c>
      <c r="D347" s="1" t="n">
        <v>36.625</v>
      </c>
      <c r="K347" s="3" t="n">
        <v>36508</v>
      </c>
      <c r="L347" s="1" t="n">
        <f aca="false">B346/100/250</f>
        <v>0.000208680000305176</v>
      </c>
      <c r="M347" s="1" t="n">
        <f aca="false">(C347-C346)/C346</f>
        <v>-0.00851452566191934</v>
      </c>
      <c r="N347" s="1" t="n">
        <f aca="false">(D347-D346)/D346</f>
        <v>-0.0219068479898713</v>
      </c>
      <c r="O347" s="1" t="n">
        <f aca="false">M347-L347</f>
        <v>-0.00872320566222452</v>
      </c>
      <c r="P347" s="1" t="n">
        <f aca="false">N347-L347</f>
        <v>-0.0221155279901765</v>
      </c>
      <c r="AH347" s="13" t="n">
        <v>36476</v>
      </c>
      <c r="AI347" s="19" t="n">
        <v>0.00301083929620909</v>
      </c>
      <c r="AJ347" s="19" t="n">
        <v>0.0228203713703773</v>
      </c>
      <c r="BP347" s="13" t="n">
        <v>36476</v>
      </c>
      <c r="BQ347" s="19" t="n">
        <v>0.00332151180827089</v>
      </c>
      <c r="BR347" s="19" t="n">
        <v>0.0225096988583155</v>
      </c>
    </row>
    <row r="348" customFormat="false" ht="12.75" hidden="false" customHeight="false" outlineLevel="0" collapsed="false">
      <c r="A348" s="3" t="n">
        <v>36509</v>
      </c>
      <c r="B348" s="1" t="n">
        <v>5.17799997329712</v>
      </c>
      <c r="C348" s="21" t="n">
        <v>1413.30004882813</v>
      </c>
      <c r="D348" s="1" t="n">
        <v>37.375</v>
      </c>
      <c r="K348" s="3" t="n">
        <v>36509</v>
      </c>
      <c r="L348" s="1" t="n">
        <f aca="false">B347/100/250</f>
        <v>0.000208880004882813</v>
      </c>
      <c r="M348" s="1" t="n">
        <f aca="false">(C348-C347)/C347</f>
        <v>0.00721937082859168</v>
      </c>
      <c r="N348" s="1" t="n">
        <f aca="false">(D348-D347)/D347</f>
        <v>0.0204778156996587</v>
      </c>
      <c r="O348" s="1" t="n">
        <f aca="false">M348-L348</f>
        <v>0.00701049082370887</v>
      </c>
      <c r="P348" s="1" t="n">
        <f aca="false">N348-L348</f>
        <v>0.0202689356947759</v>
      </c>
      <c r="AH348" s="13" t="n">
        <v>36479</v>
      </c>
      <c r="AI348" s="19" t="n">
        <v>0.00554305738463032</v>
      </c>
      <c r="AJ348" s="19" t="n">
        <v>0.0121639903750378</v>
      </c>
      <c r="BP348" s="13" t="n">
        <v>36479</v>
      </c>
      <c r="BQ348" s="19" t="n">
        <v>0.00611501602897047</v>
      </c>
      <c r="BR348" s="19" t="n">
        <v>0.0115920317306977</v>
      </c>
    </row>
    <row r="349" customFormat="false" ht="12.75" hidden="false" customHeight="false" outlineLevel="0" collapsed="false">
      <c r="A349" s="3" t="n">
        <v>36510</v>
      </c>
      <c r="B349" s="1" t="n">
        <v>5.27299976348877</v>
      </c>
      <c r="C349" s="21" t="n">
        <v>1418.78002929688</v>
      </c>
      <c r="D349" s="1" t="n">
        <v>37</v>
      </c>
      <c r="K349" s="3" t="n">
        <v>36510</v>
      </c>
      <c r="L349" s="1" t="n">
        <f aca="false">B348/100/250</f>
        <v>0.000207119998931885</v>
      </c>
      <c r="M349" s="1" t="n">
        <f aca="false">(C349-C348)/C348</f>
        <v>0.00387743598628888</v>
      </c>
      <c r="N349" s="1" t="n">
        <f aca="false">(D349-D348)/D348</f>
        <v>-0.0100334448160535</v>
      </c>
      <c r="O349" s="1" t="n">
        <f aca="false">M349-L349</f>
        <v>0.00367031598735699</v>
      </c>
      <c r="P349" s="1" t="n">
        <f aca="false">N349-L349</f>
        <v>-0.0102405648149854</v>
      </c>
      <c r="AH349" s="13" t="n">
        <v>36480</v>
      </c>
      <c r="AI349" s="19" t="n">
        <v>-0.000742157636003694</v>
      </c>
      <c r="AJ349" s="19" t="n">
        <v>-0.00679314066510018</v>
      </c>
      <c r="BP349" s="13" t="n">
        <v>36480</v>
      </c>
      <c r="BQ349" s="19" t="n">
        <v>-0.000818736939792315</v>
      </c>
      <c r="BR349" s="19" t="n">
        <v>-0.00671656136131156</v>
      </c>
    </row>
    <row r="350" customFormat="false" ht="12.75" hidden="false" customHeight="false" outlineLevel="0" collapsed="false">
      <c r="A350" s="3" t="n">
        <v>36511</v>
      </c>
      <c r="B350" s="1" t="n">
        <v>5.27799987792969</v>
      </c>
      <c r="C350" s="21" t="n">
        <v>1421.05004882813</v>
      </c>
      <c r="D350" s="1" t="n">
        <v>41</v>
      </c>
      <c r="K350" s="3" t="n">
        <v>36511</v>
      </c>
      <c r="L350" s="1" t="n">
        <f aca="false">B349/100/250</f>
        <v>0.000210919990539551</v>
      </c>
      <c r="M350" s="1" t="n">
        <f aca="false">(C350-C349)/C349</f>
        <v>0.00159997990130647</v>
      </c>
      <c r="N350" s="1" t="n">
        <f aca="false">(D350-D349)/D349</f>
        <v>0.108108108108108</v>
      </c>
      <c r="O350" s="1" t="n">
        <f aca="false">M350-L350</f>
        <v>0.00138905991076692</v>
      </c>
      <c r="P350" s="1" t="n">
        <f aca="false">N350-L350</f>
        <v>0.107897188117569</v>
      </c>
      <c r="AH350" s="13" t="n">
        <v>36481</v>
      </c>
      <c r="AI350" s="19" t="n">
        <v>0.0097370657686145</v>
      </c>
      <c r="AJ350" s="19" t="n">
        <v>-0.0394848432654708</v>
      </c>
      <c r="BP350" s="13" t="n">
        <v>36481</v>
      </c>
      <c r="BQ350" s="19" t="n">
        <v>0.0107417818576649</v>
      </c>
      <c r="BR350" s="19" t="n">
        <v>-0.0404895593545212</v>
      </c>
    </row>
    <row r="351" customFormat="false" ht="12.75" hidden="false" customHeight="false" outlineLevel="0" collapsed="false">
      <c r="A351" s="3" t="n">
        <v>36514</v>
      </c>
      <c r="B351" s="1" t="n">
        <v>5.36199998855591</v>
      </c>
      <c r="C351" s="21" t="n">
        <v>1418.08996582031</v>
      </c>
      <c r="D351" s="1" t="n">
        <v>40.7460899353027</v>
      </c>
      <c r="K351" s="3" t="n">
        <v>36514</v>
      </c>
      <c r="L351" s="1" t="n">
        <f aca="false">B350/100/250</f>
        <v>0.000211119995117187</v>
      </c>
      <c r="M351" s="1" t="n">
        <f aca="false">(C351-C350)/C350</f>
        <v>-0.00208302516174821</v>
      </c>
      <c r="N351" s="1" t="n">
        <f aca="false">(D351-D350)/D350</f>
        <v>-0.00619292840725038</v>
      </c>
      <c r="O351" s="1" t="n">
        <f aca="false">M351-L351</f>
        <v>-0.00229414515686539</v>
      </c>
      <c r="P351" s="1" t="n">
        <f aca="false">N351-L351</f>
        <v>-0.00640404840236757</v>
      </c>
      <c r="AH351" s="13" t="n">
        <v>36482</v>
      </c>
      <c r="AI351" s="19" t="n">
        <v>-0.00362336356889923</v>
      </c>
      <c r="AJ351" s="19" t="n">
        <v>-0.0118000565768991</v>
      </c>
      <c r="BP351" s="13" t="n">
        <v>36482</v>
      </c>
      <c r="BQ351" s="19" t="n">
        <v>-0.00399723920665926</v>
      </c>
      <c r="BR351" s="19" t="n">
        <v>-0.011426180939139</v>
      </c>
    </row>
    <row r="352" customFormat="false" ht="12.75" hidden="false" customHeight="false" outlineLevel="0" collapsed="false">
      <c r="A352" s="3" t="n">
        <v>36515</v>
      </c>
      <c r="B352" s="1" t="n">
        <v>5.41800022125244</v>
      </c>
      <c r="C352" s="21" t="n">
        <v>1433.43005371094</v>
      </c>
      <c r="D352" s="1" t="n">
        <v>40.5</v>
      </c>
      <c r="K352" s="3" t="n">
        <v>36515</v>
      </c>
      <c r="L352" s="1" t="n">
        <f aca="false">B351/100/250</f>
        <v>0.000214479999542236</v>
      </c>
      <c r="M352" s="1" t="n">
        <f aca="false">(C352-C351)/C351</f>
        <v>0.010817429260739</v>
      </c>
      <c r="N352" s="1" t="n">
        <f aca="false">(D352-D351)/D351</f>
        <v>-0.00603959633165979</v>
      </c>
      <c r="O352" s="1" t="n">
        <f aca="false">M352-L352</f>
        <v>0.0106029492611968</v>
      </c>
      <c r="P352" s="1" t="n">
        <f aca="false">N352-L352</f>
        <v>-0.00625407633120203</v>
      </c>
      <c r="AH352" s="13" t="n">
        <v>36483</v>
      </c>
      <c r="AI352" s="19" t="n">
        <v>0.00529298745398631</v>
      </c>
      <c r="AJ352" s="19" t="n">
        <v>-0.0101331326206988</v>
      </c>
      <c r="BP352" s="13" t="n">
        <v>36483</v>
      </c>
      <c r="BQ352" s="19" t="n">
        <v>0.00583914271066571</v>
      </c>
      <c r="BR352" s="19" t="n">
        <v>-0.0106792878773782</v>
      </c>
    </row>
    <row r="353" customFormat="false" ht="12.75" hidden="false" customHeight="false" outlineLevel="0" collapsed="false">
      <c r="A353" s="3" t="n">
        <v>36516</v>
      </c>
      <c r="B353" s="1" t="n">
        <v>5.35799980163574</v>
      </c>
      <c r="C353" s="21" t="n">
        <v>1435.98999023438</v>
      </c>
      <c r="D353" s="1" t="n">
        <v>40.25</v>
      </c>
      <c r="K353" s="3" t="n">
        <v>36516</v>
      </c>
      <c r="L353" s="1" t="n">
        <f aca="false">B352/100/250</f>
        <v>0.000216720008850098</v>
      </c>
      <c r="M353" s="1" t="n">
        <f aca="false">(C353-C352)/C352</f>
        <v>0.00178588171554671</v>
      </c>
      <c r="N353" s="1" t="n">
        <f aca="false">(D353-D352)/D352</f>
        <v>-0.00617283950617284</v>
      </c>
      <c r="O353" s="1" t="n">
        <f aca="false">M353-L353</f>
        <v>0.00156916170669661</v>
      </c>
      <c r="P353" s="1" t="n">
        <f aca="false">N353-L353</f>
        <v>-0.00638955951502294</v>
      </c>
      <c r="AH353" s="13" t="n">
        <v>36486</v>
      </c>
      <c r="AI353" s="19" t="n">
        <v>-0.00121369318774409</v>
      </c>
      <c r="AJ353" s="19" t="n">
        <v>-0.0300453674332213</v>
      </c>
      <c r="BP353" s="13" t="n">
        <v>36486</v>
      </c>
      <c r="BQ353" s="19" t="n">
        <v>-0.00133892774011076</v>
      </c>
      <c r="BR353" s="19" t="n">
        <v>-0.0299201328808547</v>
      </c>
    </row>
    <row r="354" customFormat="false" ht="12.75" hidden="false" customHeight="false" outlineLevel="0" collapsed="false">
      <c r="A354" s="3" t="n">
        <v>36517</v>
      </c>
      <c r="B354" s="1" t="n">
        <v>5.30800008773804</v>
      </c>
      <c r="C354" s="21" t="n">
        <v>1458.33996582031</v>
      </c>
      <c r="D354" s="1" t="n">
        <v>40.0625</v>
      </c>
      <c r="K354" s="3" t="n">
        <v>36517</v>
      </c>
      <c r="L354" s="1" t="n">
        <f aca="false">B353/100/250</f>
        <v>0.00021431999206543</v>
      </c>
      <c r="M354" s="1" t="n">
        <f aca="false">(C354-C353)/C353</f>
        <v>0.0155641583422804</v>
      </c>
      <c r="N354" s="1" t="n">
        <f aca="false">(D354-D353)/D353</f>
        <v>-0.0046583850931677</v>
      </c>
      <c r="O354" s="1" t="n">
        <f aca="false">M354-L354</f>
        <v>0.015349838350215</v>
      </c>
      <c r="P354" s="1" t="n">
        <f aca="false">N354-L354</f>
        <v>-0.00487270508523313</v>
      </c>
      <c r="AH354" s="13" t="n">
        <v>36487</v>
      </c>
      <c r="AI354" s="19" t="n">
        <v>-0.000507586233773041</v>
      </c>
      <c r="AJ354" s="19" t="n">
        <v>-0.0509768250488886</v>
      </c>
      <c r="BP354" s="13" t="n">
        <v>36487</v>
      </c>
      <c r="BQ354" s="19" t="n">
        <v>-0.00055996136071283</v>
      </c>
      <c r="BR354" s="19" t="n">
        <v>-0.0509244499219488</v>
      </c>
    </row>
    <row r="355" customFormat="false" ht="12.75" hidden="false" customHeight="false" outlineLevel="0" collapsed="false">
      <c r="A355" s="3" t="n">
        <v>36521</v>
      </c>
      <c r="B355" s="1" t="n">
        <v>5.27799987792969</v>
      </c>
      <c r="C355" s="21" t="n">
        <v>1457.08996582031</v>
      </c>
      <c r="D355" s="1" t="n">
        <v>42.6875</v>
      </c>
      <c r="K355" s="3" t="n">
        <v>36521</v>
      </c>
      <c r="L355" s="1" t="n">
        <f aca="false">B354/100/250</f>
        <v>0.000212320003509521</v>
      </c>
      <c r="M355" s="1" t="n">
        <f aca="false">(C355-C354)/C354</f>
        <v>-0.000857138958882525</v>
      </c>
      <c r="N355" s="1" t="n">
        <f aca="false">(D355-D354)/D354</f>
        <v>0.0655226209048362</v>
      </c>
      <c r="O355" s="1" t="n">
        <f aca="false">M355-L355</f>
        <v>-0.00106945896239205</v>
      </c>
      <c r="P355" s="1" t="n">
        <f aca="false">N355-L355</f>
        <v>0.0653103009013267</v>
      </c>
      <c r="AH355" s="13" t="n">
        <v>36488</v>
      </c>
      <c r="AI355" s="19" t="n">
        <v>-0.0062452751709206</v>
      </c>
      <c r="AJ355" s="19" t="n">
        <v>-0.0362949719755828</v>
      </c>
      <c r="BP355" s="13" t="n">
        <v>36488</v>
      </c>
      <c r="BQ355" s="19" t="n">
        <v>-0.00688969193813564</v>
      </c>
      <c r="BR355" s="19" t="n">
        <v>-0.0356505552083677</v>
      </c>
    </row>
    <row r="356" customFormat="false" ht="12.75" hidden="false" customHeight="false" outlineLevel="0" collapsed="false">
      <c r="A356" s="3" t="n">
        <v>36522</v>
      </c>
      <c r="B356" s="1" t="n">
        <v>5.20800018310547</v>
      </c>
      <c r="C356" s="21" t="n">
        <v>1457.66003417969</v>
      </c>
      <c r="D356" s="1" t="n">
        <v>42.875</v>
      </c>
      <c r="K356" s="3" t="n">
        <v>36522</v>
      </c>
      <c r="L356" s="1" t="n">
        <f aca="false">B355/100/250</f>
        <v>0.000211119995117187</v>
      </c>
      <c r="M356" s="1" t="n">
        <f aca="false">(C356-C355)/C355</f>
        <v>0.00039123758501354</v>
      </c>
      <c r="N356" s="1" t="n">
        <f aca="false">(D356-D355)/D355</f>
        <v>0.00439238653001464</v>
      </c>
      <c r="O356" s="1" t="n">
        <f aca="false">M356-L356</f>
        <v>0.000180117589896352</v>
      </c>
      <c r="P356" s="1" t="n">
        <f aca="false">N356-L356</f>
        <v>0.00418126653489745</v>
      </c>
      <c r="AH356" s="13" t="n">
        <v>36489</v>
      </c>
      <c r="AI356" s="19" t="n">
        <v>0.0046251219763243</v>
      </c>
      <c r="AJ356" s="19" t="n">
        <v>0.0870007857029619</v>
      </c>
      <c r="BP356" s="13" t="n">
        <v>36489</v>
      </c>
      <c r="BQ356" s="19" t="n">
        <v>0.00510236374236146</v>
      </c>
      <c r="BR356" s="19" t="n">
        <v>0.0865235439369247</v>
      </c>
    </row>
    <row r="357" customFormat="false" ht="12.75" hidden="false" customHeight="false" outlineLevel="0" collapsed="false">
      <c r="A357" s="3" t="n">
        <v>36523</v>
      </c>
      <c r="B357" s="1" t="n">
        <v>5.05800008773804</v>
      </c>
      <c r="C357" s="21" t="n">
        <v>1463.4599609375</v>
      </c>
      <c r="D357" s="1" t="n">
        <v>43.3125</v>
      </c>
      <c r="K357" s="3" t="n">
        <v>36523</v>
      </c>
      <c r="L357" s="1" t="n">
        <f aca="false">B356/100/250</f>
        <v>0.000208320007324219</v>
      </c>
      <c r="M357" s="1" t="n">
        <f aca="false">(C357-C356)/C356</f>
        <v>0.0039789296693426</v>
      </c>
      <c r="N357" s="1" t="n">
        <f aca="false">(D357-D356)/D356</f>
        <v>0.0102040816326531</v>
      </c>
      <c r="O357" s="1" t="n">
        <f aca="false">M357-L357</f>
        <v>0.00377060966201838</v>
      </c>
      <c r="P357" s="1" t="n">
        <f aca="false">N357-L357</f>
        <v>0.00999576162532884</v>
      </c>
      <c r="AH357" s="13" t="n">
        <v>36490</v>
      </c>
      <c r="AI357" s="19" t="n">
        <v>-0.000284140500761812</v>
      </c>
      <c r="AJ357" s="19" t="n">
        <v>-0.0241544927825359</v>
      </c>
      <c r="BP357" s="13" t="n">
        <v>36490</v>
      </c>
      <c r="BQ357" s="19" t="n">
        <v>-0.000313459449555033</v>
      </c>
      <c r="BR357" s="19" t="n">
        <v>-0.0241251738337427</v>
      </c>
    </row>
    <row r="358" customFormat="false" ht="12.75" hidden="false" customHeight="false" outlineLevel="0" collapsed="false">
      <c r="A358" s="3" t="n">
        <v>36524</v>
      </c>
      <c r="B358" s="1" t="n">
        <v>5.06799983978272</v>
      </c>
      <c r="C358" s="21" t="n">
        <v>1464.46997070313</v>
      </c>
      <c r="D358" s="1" t="n">
        <v>44.25</v>
      </c>
      <c r="K358" s="3" t="n">
        <v>36524</v>
      </c>
      <c r="L358" s="1" t="n">
        <f aca="false">B357/100/250</f>
        <v>0.000202320003509521</v>
      </c>
      <c r="M358" s="1" t="n">
        <f aca="false">(C358-C357)/C357</f>
        <v>0.000690151963554905</v>
      </c>
      <c r="N358" s="1" t="n">
        <f aca="false">(D358-D357)/D357</f>
        <v>0.0216450216450216</v>
      </c>
      <c r="O358" s="1" t="n">
        <f aca="false">M358-L358</f>
        <v>0.000487831960045383</v>
      </c>
      <c r="P358" s="1" t="n">
        <f aca="false">N358-L358</f>
        <v>0.0214427016415121</v>
      </c>
      <c r="AH358" s="13" t="n">
        <v>36493</v>
      </c>
      <c r="AI358" s="19" t="n">
        <v>-0.00343297833700023</v>
      </c>
      <c r="AJ358" s="19" t="n">
        <v>0.00322741833944163</v>
      </c>
      <c r="BP358" s="13" t="n">
        <v>36493</v>
      </c>
      <c r="BQ358" s="19" t="n">
        <v>-0.00378720913409141</v>
      </c>
      <c r="BR358" s="19" t="n">
        <v>0.00358164913653282</v>
      </c>
    </row>
    <row r="359" customFormat="false" ht="12.75" hidden="false" customHeight="false" outlineLevel="0" collapsed="false">
      <c r="A359" s="3" t="n">
        <v>36525</v>
      </c>
      <c r="B359" s="1" t="n">
        <v>5.16800022125244</v>
      </c>
      <c r="C359" s="21" t="n">
        <v>1469.25</v>
      </c>
      <c r="D359" s="1" t="n">
        <v>44.375</v>
      </c>
      <c r="K359" s="3" t="n">
        <v>36525</v>
      </c>
      <c r="L359" s="1" t="n">
        <f aca="false">B358/100/250</f>
        <v>0.000202719993591309</v>
      </c>
      <c r="M359" s="1" t="n">
        <f aca="false">(C359-C358)/C358</f>
        <v>0.00326399953054688</v>
      </c>
      <c r="N359" s="1" t="n">
        <f aca="false">(D359-D358)/D358</f>
        <v>0.00282485875706215</v>
      </c>
      <c r="O359" s="1" t="n">
        <f aca="false">M359-L359</f>
        <v>0.00306127953695557</v>
      </c>
      <c r="P359" s="1" t="n">
        <f aca="false">N359-L359</f>
        <v>0.00262213876347084</v>
      </c>
      <c r="AH359" s="13" t="n">
        <v>36494</v>
      </c>
      <c r="AI359" s="19" t="n">
        <v>-0.00729279014037983</v>
      </c>
      <c r="AJ359" s="19" t="n">
        <v>0.0153636158322345</v>
      </c>
      <c r="BP359" s="13" t="n">
        <v>36494</v>
      </c>
      <c r="BQ359" s="19" t="n">
        <v>-0.00804529441242915</v>
      </c>
      <c r="BR359" s="19" t="n">
        <v>0.0161161201042839</v>
      </c>
    </row>
    <row r="360" customFormat="false" ht="12.75" hidden="false" customHeight="false" outlineLevel="0" collapsed="false">
      <c r="A360" s="3" t="n">
        <v>36528</v>
      </c>
      <c r="B360" s="1" t="n">
        <v>5.28399991989136</v>
      </c>
      <c r="C360" s="21" t="n">
        <v>1455.17004394531</v>
      </c>
      <c r="D360" s="1" t="n">
        <v>43.4375</v>
      </c>
      <c r="K360" s="3" t="n">
        <v>36528</v>
      </c>
      <c r="L360" s="1" t="n">
        <f aca="false">B359/100/250</f>
        <v>0.000206720008850098</v>
      </c>
      <c r="M360" s="1" t="n">
        <f aca="false">(C360-C359)/C359</f>
        <v>-0.00958309072975157</v>
      </c>
      <c r="N360" s="1" t="n">
        <f aca="false">(D360-D359)/D359</f>
        <v>-0.0211267605633803</v>
      </c>
      <c r="O360" s="1" t="n">
        <f aca="false">M360-L360</f>
        <v>-0.00978981073860167</v>
      </c>
      <c r="P360" s="1" t="n">
        <f aca="false">N360-L360</f>
        <v>-0.0213334805722304</v>
      </c>
      <c r="AH360" s="13" t="n">
        <v>36495</v>
      </c>
      <c r="AI360" s="19" t="n">
        <v>0.00327112067599096</v>
      </c>
      <c r="AJ360" s="19" t="n">
        <v>-0.0120975901026707</v>
      </c>
      <c r="BP360" s="13" t="n">
        <v>36495</v>
      </c>
      <c r="BQ360" s="19" t="n">
        <v>0.00360865024090229</v>
      </c>
      <c r="BR360" s="19" t="n">
        <v>-0.012435119667582</v>
      </c>
    </row>
    <row r="361" customFormat="false" ht="12.75" hidden="false" customHeight="false" outlineLevel="0" collapsed="false">
      <c r="A361" s="3" t="n">
        <v>36529</v>
      </c>
      <c r="B361" s="1" t="n">
        <v>5.27799987792969</v>
      </c>
      <c r="C361" s="21" t="n">
        <v>1399.42004394531</v>
      </c>
      <c r="D361" s="1" t="n">
        <v>42.5</v>
      </c>
      <c r="K361" s="3" t="n">
        <v>36529</v>
      </c>
      <c r="L361" s="1" t="n">
        <f aca="false">B360/100/250</f>
        <v>0.000211359996795654</v>
      </c>
      <c r="M361" s="1" t="n">
        <f aca="false">(C361-C360)/C360</f>
        <v>-0.0383116737675883</v>
      </c>
      <c r="N361" s="1" t="n">
        <f aca="false">(D361-D360)/D360</f>
        <v>-0.0215827338129496</v>
      </c>
      <c r="O361" s="1" t="n">
        <f aca="false">M361-L361</f>
        <v>-0.038523033764384</v>
      </c>
      <c r="P361" s="1" t="n">
        <f aca="false">N361-L361</f>
        <v>-0.0217940938097453</v>
      </c>
      <c r="AH361" s="13" t="n">
        <v>36496</v>
      </c>
      <c r="AI361" s="19" t="n">
        <v>0.00422755477549065</v>
      </c>
      <c r="AJ361" s="19" t="n">
        <v>-0.00246560345637775</v>
      </c>
      <c r="BP361" s="13" t="n">
        <v>36496</v>
      </c>
      <c r="BQ361" s="19" t="n">
        <v>0.00466377369412712</v>
      </c>
      <c r="BR361" s="19" t="n">
        <v>-0.00290182237501423</v>
      </c>
    </row>
    <row r="362" customFormat="false" ht="12.75" hidden="false" customHeight="false" outlineLevel="0" collapsed="false">
      <c r="A362" s="3" t="n">
        <v>36530</v>
      </c>
      <c r="B362" s="1" t="n">
        <v>5.26900005340576</v>
      </c>
      <c r="C362" s="21" t="n">
        <v>1402.10998535156</v>
      </c>
      <c r="D362" s="1" t="n">
        <v>44</v>
      </c>
      <c r="K362" s="3" t="n">
        <v>36530</v>
      </c>
      <c r="L362" s="1" t="n">
        <f aca="false">B361/100/250</f>
        <v>0.000211119995117187</v>
      </c>
      <c r="M362" s="1" t="n">
        <f aca="false">(C362-C361)/C361</f>
        <v>0.00192218299136719</v>
      </c>
      <c r="N362" s="1" t="n">
        <f aca="false">(D362-D361)/D361</f>
        <v>0.0352941176470588</v>
      </c>
      <c r="O362" s="1" t="n">
        <f aca="false">M362-L362</f>
        <v>0.00171106299625</v>
      </c>
      <c r="P362" s="1" t="n">
        <f aca="false">N362-L362</f>
        <v>0.0350829976519416</v>
      </c>
      <c r="AH362" s="13" t="n">
        <v>36497</v>
      </c>
      <c r="AI362" s="19" t="n">
        <v>0.00911113593365918</v>
      </c>
      <c r="AJ362" s="19" t="n">
        <v>-0.00755857507214315</v>
      </c>
      <c r="BP362" s="13" t="n">
        <v>36497</v>
      </c>
      <c r="BQ362" s="19" t="n">
        <v>0.0100512656482575</v>
      </c>
      <c r="BR362" s="19" t="n">
        <v>-0.00849870478674145</v>
      </c>
    </row>
    <row r="363" customFormat="false" ht="12.75" hidden="false" customHeight="false" outlineLevel="0" collapsed="false">
      <c r="A363" s="3" t="n">
        <v>36531</v>
      </c>
      <c r="B363" s="1" t="n">
        <v>5.23899984359741</v>
      </c>
      <c r="C363" s="21" t="n">
        <v>1403.44995117188</v>
      </c>
      <c r="D363" s="1" t="n">
        <v>47.9375</v>
      </c>
      <c r="K363" s="3" t="n">
        <v>36531</v>
      </c>
      <c r="L363" s="1" t="n">
        <f aca="false">B362/100/250</f>
        <v>0.00021076000213623</v>
      </c>
      <c r="M363" s="1" t="n">
        <f aca="false">(C363-C362)/C362</f>
        <v>0.000955678109643103</v>
      </c>
      <c r="N363" s="1" t="n">
        <f aca="false">(D363-D362)/D362</f>
        <v>0.0894886363636364</v>
      </c>
      <c r="O363" s="1" t="n">
        <f aca="false">M363-L363</f>
        <v>0.000744918107506872</v>
      </c>
      <c r="P363" s="1" t="n">
        <f aca="false">N363-L363</f>
        <v>0.0892778763615001</v>
      </c>
      <c r="AH363" s="13" t="n">
        <v>36500</v>
      </c>
      <c r="AI363" s="19" t="n">
        <v>-0.0038304866831407</v>
      </c>
      <c r="AJ363" s="19" t="n">
        <v>-0.00276772347128883</v>
      </c>
      <c r="BP363" s="13" t="n">
        <v>36500</v>
      </c>
      <c r="BQ363" s="19" t="n">
        <v>-0.00422573425472943</v>
      </c>
      <c r="BR363" s="19" t="n">
        <v>-0.00237247589970009</v>
      </c>
    </row>
    <row r="364" customFormat="false" ht="12.75" hidden="false" customHeight="false" outlineLevel="0" collapsed="false">
      <c r="A364" s="3" t="n">
        <v>36532</v>
      </c>
      <c r="B364" s="1" t="n">
        <v>5.2189998626709</v>
      </c>
      <c r="C364" s="21" t="n">
        <v>1441.46997070313</v>
      </c>
      <c r="D364" s="1" t="n">
        <v>49.0625</v>
      </c>
      <c r="K364" s="3" t="n">
        <v>36532</v>
      </c>
      <c r="L364" s="1" t="n">
        <f aca="false">B363/100/250</f>
        <v>0.000209559993743896</v>
      </c>
      <c r="M364" s="1" t="n">
        <f aca="false">(C364-C363)/C363</f>
        <v>0.0270903992689611</v>
      </c>
      <c r="N364" s="1" t="n">
        <f aca="false">(D364-D363)/D363</f>
        <v>0.0234680573663625</v>
      </c>
      <c r="O364" s="1" t="n">
        <f aca="false">M364-L364</f>
        <v>0.0268808392752172</v>
      </c>
      <c r="P364" s="1" t="n">
        <f aca="false">N364-L364</f>
        <v>0.0232584973726186</v>
      </c>
      <c r="AH364" s="13" t="n">
        <v>36501</v>
      </c>
      <c r="AI364" s="19" t="n">
        <v>-0.00544052259705593</v>
      </c>
      <c r="AJ364" s="19" t="n">
        <v>-0.0331688666055485</v>
      </c>
      <c r="BP364" s="13" t="n">
        <v>36501</v>
      </c>
      <c r="BQ364" s="19" t="n">
        <v>-0.00600190122137656</v>
      </c>
      <c r="BR364" s="19" t="n">
        <v>-0.0326074879812278</v>
      </c>
    </row>
    <row r="365" customFormat="false" ht="12.75" hidden="false" customHeight="false" outlineLevel="0" collapsed="false">
      <c r="A365" s="3" t="n">
        <v>36535</v>
      </c>
      <c r="B365" s="1" t="n">
        <v>5.23799991607666</v>
      </c>
      <c r="C365" s="21" t="n">
        <v>1457.59997558594</v>
      </c>
      <c r="D365" s="1" t="n">
        <v>47.3125</v>
      </c>
      <c r="K365" s="3" t="n">
        <v>36535</v>
      </c>
      <c r="L365" s="1" t="n">
        <f aca="false">B364/100/250</f>
        <v>0.000208759994506836</v>
      </c>
      <c r="M365" s="1" t="n">
        <f aca="false">(C365-C364)/C364</f>
        <v>0.011189969413615</v>
      </c>
      <c r="N365" s="1" t="n">
        <f aca="false">(D365-D364)/D364</f>
        <v>-0.0356687898089172</v>
      </c>
      <c r="O365" s="1" t="n">
        <f aca="false">M365-L365</f>
        <v>0.0109812094191082</v>
      </c>
      <c r="P365" s="1" t="n">
        <f aca="false">N365-L365</f>
        <v>-0.035877549803424</v>
      </c>
      <c r="AH365" s="13" t="n">
        <v>36502</v>
      </c>
      <c r="AI365" s="19" t="n">
        <v>-0.00211881878781248</v>
      </c>
      <c r="AJ365" s="19" t="n">
        <v>0.00882476164673741</v>
      </c>
      <c r="BP365" s="13" t="n">
        <v>36502</v>
      </c>
      <c r="BQ365" s="19" t="n">
        <v>-0.00233744844242149</v>
      </c>
      <c r="BR365" s="19" t="n">
        <v>0.00904339130134642</v>
      </c>
    </row>
    <row r="366" customFormat="false" ht="12.75" hidden="false" customHeight="false" outlineLevel="0" collapsed="false">
      <c r="A366" s="3" t="n">
        <v>36536</v>
      </c>
      <c r="B366" s="1" t="n">
        <v>5.28299999237061</v>
      </c>
      <c r="C366" s="21" t="n">
        <v>1438.56005859375</v>
      </c>
      <c r="D366" s="1" t="n">
        <v>47.625</v>
      </c>
      <c r="K366" s="3" t="n">
        <v>36536</v>
      </c>
      <c r="L366" s="1" t="n">
        <f aca="false">B365/100/250</f>
        <v>0.000209519996643066</v>
      </c>
      <c r="M366" s="1" t="n">
        <f aca="false">(C366-C365)/C365</f>
        <v>-0.0130625118764383</v>
      </c>
      <c r="N366" s="1" t="n">
        <f aca="false">(D366-D365)/D365</f>
        <v>0.00660501981505945</v>
      </c>
      <c r="O366" s="1" t="n">
        <f aca="false">M366-L366</f>
        <v>-0.0132720318730814</v>
      </c>
      <c r="P366" s="1" t="n">
        <f aca="false">N366-L366</f>
        <v>0.00639549981841638</v>
      </c>
      <c r="AH366" s="13" t="n">
        <v>36503</v>
      </c>
      <c r="AI366" s="19" t="n">
        <v>0.00150509366463522</v>
      </c>
      <c r="AJ366" s="19" t="n">
        <v>0.0669029809785473</v>
      </c>
      <c r="BP366" s="13" t="n">
        <v>36503</v>
      </c>
      <c r="BQ366" s="19" t="n">
        <v>0.00166039628416369</v>
      </c>
      <c r="BR366" s="19" t="n">
        <v>0.0667476783590188</v>
      </c>
    </row>
    <row r="367" customFormat="false" ht="12.75" hidden="false" customHeight="false" outlineLevel="0" collapsed="false">
      <c r="A367" s="3" t="n">
        <v>36537</v>
      </c>
      <c r="B367" s="1" t="n">
        <v>5.28299999237061</v>
      </c>
      <c r="C367" s="21" t="n">
        <v>1432.31005859375</v>
      </c>
      <c r="D367" s="1" t="n">
        <v>51.5</v>
      </c>
      <c r="K367" s="3" t="n">
        <v>36537</v>
      </c>
      <c r="L367" s="1" t="n">
        <f aca="false">B366/100/250</f>
        <v>0.000211319999694824</v>
      </c>
      <c r="M367" s="1" t="n">
        <f aca="false">(C367-C366)/C366</f>
        <v>-0.00434462222321787</v>
      </c>
      <c r="N367" s="1" t="n">
        <f aca="false">(D367-D366)/D366</f>
        <v>0.0813648293963255</v>
      </c>
      <c r="O367" s="1" t="n">
        <f aca="false">M367-L367</f>
        <v>-0.00455594222291269</v>
      </c>
      <c r="P367" s="1" t="n">
        <f aca="false">N367-L367</f>
        <v>0.0811535093966306</v>
      </c>
      <c r="AH367" s="13" t="n">
        <v>36504</v>
      </c>
      <c r="AI367" s="19" t="n">
        <v>0.00328678788411869</v>
      </c>
      <c r="AJ367" s="19" t="n">
        <v>-0.0420144223706891</v>
      </c>
      <c r="BP367" s="13" t="n">
        <v>36504</v>
      </c>
      <c r="BQ367" s="19" t="n">
        <v>0.00362593406500556</v>
      </c>
      <c r="BR367" s="19" t="n">
        <v>-0.042353568551576</v>
      </c>
    </row>
    <row r="368" customFormat="false" ht="12.75" hidden="false" customHeight="false" outlineLevel="0" collapsed="false">
      <c r="A368" s="3" t="n">
        <v>36538</v>
      </c>
      <c r="B368" s="1" t="n">
        <v>5.2480001449585</v>
      </c>
      <c r="C368" s="21" t="n">
        <v>1449.68005371094</v>
      </c>
      <c r="D368" s="1" t="n">
        <v>53.375</v>
      </c>
      <c r="K368" s="3" t="n">
        <v>36538</v>
      </c>
      <c r="L368" s="1" t="n">
        <f aca="false">B367/100/250</f>
        <v>0.000211319999694824</v>
      </c>
      <c r="M368" s="1" t="n">
        <f aca="false">(C368-C367)/C367</f>
        <v>0.0121272590476963</v>
      </c>
      <c r="N368" s="1" t="n">
        <f aca="false">(D368-D367)/D367</f>
        <v>0.0364077669902913</v>
      </c>
      <c r="O368" s="1" t="n">
        <f aca="false">M368-L368</f>
        <v>0.0119159390480015</v>
      </c>
      <c r="P368" s="1" t="n">
        <f aca="false">N368-L368</f>
        <v>0.0361964469905964</v>
      </c>
      <c r="AH368" s="13" t="n">
        <v>36507</v>
      </c>
      <c r="AI368" s="19" t="n">
        <v>-0.000797382843800186</v>
      </c>
      <c r="AJ368" s="19" t="n">
        <v>0.000801402090196106</v>
      </c>
      <c r="BP368" s="13" t="n">
        <v>36507</v>
      </c>
      <c r="BQ368" s="19" t="n">
        <v>-0.000879660543400524</v>
      </c>
      <c r="BR368" s="19" t="n">
        <v>0.000883679789796444</v>
      </c>
    </row>
    <row r="369" customFormat="false" ht="12.75" hidden="false" customHeight="false" outlineLevel="0" collapsed="false">
      <c r="A369" s="3" t="n">
        <v>36539</v>
      </c>
      <c r="B369" s="1" t="n">
        <v>5.25899982452393</v>
      </c>
      <c r="C369" s="21" t="n">
        <v>1465.15002441406</v>
      </c>
      <c r="D369" s="1" t="n">
        <v>56.375</v>
      </c>
      <c r="K369" s="3" t="n">
        <v>36539</v>
      </c>
      <c r="L369" s="1" t="n">
        <f aca="false">B368/100/250</f>
        <v>0.00020992000579834</v>
      </c>
      <c r="M369" s="1" t="n">
        <f aca="false">(C369-C368)/C368</f>
        <v>0.0106712999627224</v>
      </c>
      <c r="N369" s="1" t="n">
        <f aca="false">(D369-D368)/D368</f>
        <v>0.0562060889929742</v>
      </c>
      <c r="O369" s="1" t="n">
        <f aca="false">M369-L369</f>
        <v>0.0104613799569241</v>
      </c>
      <c r="P369" s="1" t="n">
        <f aca="false">N369-L369</f>
        <v>0.0559961689871759</v>
      </c>
      <c r="AH369" s="13" t="n">
        <v>36508</v>
      </c>
      <c r="AI369" s="19" t="n">
        <v>-0.00467148990014767</v>
      </c>
      <c r="AJ369" s="19" t="n">
        <v>-0.0174440380900288</v>
      </c>
      <c r="BP369" s="13" t="n">
        <v>36508</v>
      </c>
      <c r="BQ369" s="19" t="n">
        <v>-0.00515351612591718</v>
      </c>
      <c r="BR369" s="19" t="n">
        <v>-0.0169620118642593</v>
      </c>
    </row>
    <row r="370" customFormat="false" ht="12.75" hidden="false" customHeight="false" outlineLevel="0" collapsed="false">
      <c r="A370" s="3" t="n">
        <v>36543</v>
      </c>
      <c r="B370" s="1" t="n">
        <v>5.28499984741211</v>
      </c>
      <c r="C370" s="21" t="n">
        <v>1455.14001464844</v>
      </c>
      <c r="D370" s="1" t="n">
        <v>55.5</v>
      </c>
      <c r="K370" s="3" t="n">
        <v>36543</v>
      </c>
      <c r="L370" s="1" t="n">
        <f aca="false">B369/100/250</f>
        <v>0.000210359992980957</v>
      </c>
      <c r="M370" s="1" t="n">
        <f aca="false">(C370-C369)/C369</f>
        <v>-0.00683207152771141</v>
      </c>
      <c r="N370" s="1" t="n">
        <f aca="false">(D370-D369)/D369</f>
        <v>-0.0155210643015521</v>
      </c>
      <c r="O370" s="1" t="n">
        <f aca="false">M370-L370</f>
        <v>-0.00704243152069237</v>
      </c>
      <c r="P370" s="1" t="n">
        <f aca="false">N370-L370</f>
        <v>-0.0157314242945331</v>
      </c>
      <c r="AH370" s="13" t="n">
        <v>36509</v>
      </c>
      <c r="AI370" s="19" t="n">
        <v>0.00375428923106261</v>
      </c>
      <c r="AJ370" s="19" t="n">
        <v>0.0165146464637133</v>
      </c>
      <c r="BP370" s="13" t="n">
        <v>36509</v>
      </c>
      <c r="BQ370" s="19" t="n">
        <v>0.00414167439236608</v>
      </c>
      <c r="BR370" s="19" t="n">
        <v>0.0161272613024098</v>
      </c>
    </row>
    <row r="371" customFormat="false" ht="12.75" hidden="false" customHeight="false" outlineLevel="0" collapsed="false">
      <c r="A371" s="3" t="n">
        <v>36544</v>
      </c>
      <c r="B371" s="1" t="n">
        <v>5.35300016403198</v>
      </c>
      <c r="C371" s="21" t="n">
        <v>1455.90002441406</v>
      </c>
      <c r="D371" s="1" t="n">
        <v>53.5</v>
      </c>
      <c r="K371" s="3" t="n">
        <v>36544</v>
      </c>
      <c r="L371" s="1" t="n">
        <f aca="false">B370/100/250</f>
        <v>0.000211399993896484</v>
      </c>
      <c r="M371" s="1" t="n">
        <f aca="false">(C371-C370)/C370</f>
        <v>0.000522293221253089</v>
      </c>
      <c r="N371" s="1" t="n">
        <f aca="false">(D371-D370)/D370</f>
        <v>-0.036036036036036</v>
      </c>
      <c r="O371" s="1" t="n">
        <f aca="false">M371-L371</f>
        <v>0.000310893227356605</v>
      </c>
      <c r="P371" s="1" t="n">
        <f aca="false">N371-L371</f>
        <v>-0.0362474360299325</v>
      </c>
      <c r="AH371" s="13" t="n">
        <v>36510</v>
      </c>
      <c r="AI371" s="19" t="n">
        <v>0.00196554394441691</v>
      </c>
      <c r="AJ371" s="19" t="n">
        <v>-0.0122061087594023</v>
      </c>
      <c r="BP371" s="13" t="n">
        <v>36510</v>
      </c>
      <c r="BQ371" s="19" t="n">
        <v>0.0021683579821999</v>
      </c>
      <c r="BR371" s="19" t="n">
        <v>-0.0124089227971853</v>
      </c>
    </row>
    <row r="372" customFormat="false" ht="12.75" hidden="false" customHeight="false" outlineLevel="0" collapsed="false">
      <c r="A372" s="3" t="n">
        <v>36545</v>
      </c>
      <c r="B372" s="1" t="n">
        <v>5.31799983978272</v>
      </c>
      <c r="C372" s="21" t="n">
        <v>1445.56994628906</v>
      </c>
      <c r="D372" s="1" t="n">
        <v>67.375</v>
      </c>
      <c r="K372" s="3" t="n">
        <v>36545</v>
      </c>
      <c r="L372" s="1" t="n">
        <f aca="false">B371/100/250</f>
        <v>0.000214120006561279</v>
      </c>
      <c r="M372" s="1" t="n">
        <f aca="false">(C372-C371)/C371</f>
        <v>-0.00709532107409464</v>
      </c>
      <c r="N372" s="1" t="n">
        <f aca="false">(D372-D371)/D371</f>
        <v>0.259345794392523</v>
      </c>
      <c r="O372" s="1" t="n">
        <f aca="false">M372-L372</f>
        <v>-0.00730944108065592</v>
      </c>
      <c r="P372" s="1" t="n">
        <f aca="false">N372-L372</f>
        <v>0.259131674385962</v>
      </c>
      <c r="AH372" s="13" t="n">
        <v>36511</v>
      </c>
      <c r="AI372" s="19" t="n">
        <v>0.000743875542445127</v>
      </c>
      <c r="AJ372" s="19" t="n">
        <v>0.107153312575123</v>
      </c>
      <c r="BP372" s="13" t="n">
        <v>36511</v>
      </c>
      <c r="BQ372" s="19" t="n">
        <v>0.000820632107873159</v>
      </c>
      <c r="BR372" s="19" t="n">
        <v>0.107076556009695</v>
      </c>
    </row>
    <row r="373" customFormat="false" ht="12.75" hidden="false" customHeight="false" outlineLevel="0" collapsed="false">
      <c r="A373" s="3" t="n">
        <v>36546</v>
      </c>
      <c r="B373" s="1" t="n">
        <v>5.30299997329712</v>
      </c>
      <c r="C373" s="21" t="n">
        <v>1441.35998535156</v>
      </c>
      <c r="D373" s="1" t="n">
        <v>71.625</v>
      </c>
      <c r="K373" s="3" t="n">
        <v>36546</v>
      </c>
      <c r="L373" s="1" t="n">
        <f aca="false">B372/100/250</f>
        <v>0.000212719993591309</v>
      </c>
      <c r="M373" s="1" t="n">
        <f aca="false">(C373-C372)/C372</f>
        <v>-0.00291231908100153</v>
      </c>
      <c r="N373" s="1" t="n">
        <f aca="false">(D373-D372)/D372</f>
        <v>0.0630797773654917</v>
      </c>
      <c r="O373" s="1" t="n">
        <f aca="false">M373-L373</f>
        <v>-0.00312503907459284</v>
      </c>
      <c r="P373" s="1" t="n">
        <f aca="false">N373-L373</f>
        <v>0.0628670573719004</v>
      </c>
      <c r="AH373" s="13" t="n">
        <v>36514</v>
      </c>
      <c r="AI373" s="19" t="n">
        <v>-0.00122857081957602</v>
      </c>
      <c r="AJ373" s="19" t="n">
        <v>-0.00517547758279155</v>
      </c>
      <c r="BP373" s="13" t="n">
        <v>36514</v>
      </c>
      <c r="BQ373" s="19" t="n">
        <v>-0.00135534051573486</v>
      </c>
      <c r="BR373" s="19" t="n">
        <v>-0.00504870788663271</v>
      </c>
    </row>
    <row r="374" customFormat="false" ht="12.75" hidden="false" customHeight="false" outlineLevel="0" collapsed="false">
      <c r="A374" s="3" t="n">
        <v>36549</v>
      </c>
      <c r="B374" s="1" t="n">
        <v>5.3600001335144</v>
      </c>
      <c r="C374" s="21" t="n">
        <v>1401.91003417969</v>
      </c>
      <c r="D374" s="1" t="n">
        <v>65</v>
      </c>
      <c r="K374" s="3" t="n">
        <v>36549</v>
      </c>
      <c r="L374" s="1" t="n">
        <f aca="false">B373/100/250</f>
        <v>0.000212119998931885</v>
      </c>
      <c r="M374" s="1" t="n">
        <f aca="false">(C374-C373)/C373</f>
        <v>-0.0273699503058237</v>
      </c>
      <c r="N374" s="1" t="n">
        <f aca="false">(D374-D373)/D373</f>
        <v>-0.0924956369982548</v>
      </c>
      <c r="O374" s="1" t="n">
        <f aca="false">M374-L374</f>
        <v>-0.0275820703047556</v>
      </c>
      <c r="P374" s="1" t="n">
        <f aca="false">N374-L374</f>
        <v>-0.0927077569971867</v>
      </c>
      <c r="AH374" s="13" t="n">
        <v>36515</v>
      </c>
      <c r="AI374" s="19" t="n">
        <v>0.00567813855403561</v>
      </c>
      <c r="AJ374" s="19" t="n">
        <v>-0.0119322148852376</v>
      </c>
      <c r="BP374" s="13" t="n">
        <v>36515</v>
      </c>
      <c r="BQ374" s="19" t="n">
        <v>0.0062640355066356</v>
      </c>
      <c r="BR374" s="19" t="n">
        <v>-0.0125181118378376</v>
      </c>
    </row>
    <row r="375" customFormat="false" ht="12.75" hidden="false" customHeight="false" outlineLevel="0" collapsed="false">
      <c r="A375" s="3" t="n">
        <v>36550</v>
      </c>
      <c r="B375" s="1" t="n">
        <v>5.39799976348877</v>
      </c>
      <c r="C375" s="21" t="n">
        <v>1410.03002929688</v>
      </c>
      <c r="D375" s="1" t="n">
        <v>61.25</v>
      </c>
      <c r="K375" s="3" t="n">
        <v>36550</v>
      </c>
      <c r="L375" s="1" t="n">
        <f aca="false">B374/100/250</f>
        <v>0.000214400005340576</v>
      </c>
      <c r="M375" s="1" t="n">
        <f aca="false">(C375-C374)/C374</f>
        <v>0.00579209429935982</v>
      </c>
      <c r="N375" s="1" t="n">
        <f aca="false">(D375-D374)/D374</f>
        <v>-0.0576923076923077</v>
      </c>
      <c r="O375" s="1" t="n">
        <f aca="false">M375-L375</f>
        <v>0.00557769429401925</v>
      </c>
      <c r="P375" s="1" t="n">
        <f aca="false">N375-L375</f>
        <v>-0.0579067076976483</v>
      </c>
      <c r="AH375" s="13" t="n">
        <v>36516</v>
      </c>
      <c r="AI375" s="19" t="n">
        <v>0.000840324457358074</v>
      </c>
      <c r="AJ375" s="19" t="n">
        <v>-0.00722988397238101</v>
      </c>
      <c r="BP375" s="13" t="n">
        <v>36516</v>
      </c>
      <c r="BQ375" s="19" t="n">
        <v>0.000927033073936549</v>
      </c>
      <c r="BR375" s="19" t="n">
        <v>-0.00731659258895949</v>
      </c>
    </row>
    <row r="376" customFormat="false" ht="12.75" hidden="false" customHeight="false" outlineLevel="0" collapsed="false">
      <c r="A376" s="3" t="n">
        <v>36551</v>
      </c>
      <c r="B376" s="1" t="n">
        <v>5.40899991989136</v>
      </c>
      <c r="C376" s="21" t="n">
        <v>1404.08996582031</v>
      </c>
      <c r="D376" s="1" t="n">
        <v>61.125</v>
      </c>
      <c r="K376" s="3" t="n">
        <v>36551</v>
      </c>
      <c r="L376" s="1" t="n">
        <f aca="false">B375/100/250</f>
        <v>0.000215919990539551</v>
      </c>
      <c r="M376" s="1" t="n">
        <f aca="false">(C376-C375)/C375</f>
        <v>-0.0042127212563867</v>
      </c>
      <c r="N376" s="1" t="n">
        <f aca="false">(D376-D375)/D375</f>
        <v>-0.00204081632653061</v>
      </c>
      <c r="O376" s="1" t="n">
        <f aca="false">M376-L376</f>
        <v>-0.00442864124692625</v>
      </c>
      <c r="P376" s="1" t="n">
        <f aca="false">N376-L376</f>
        <v>-0.00225673631707016</v>
      </c>
      <c r="AH376" s="13" t="n">
        <v>36517</v>
      </c>
      <c r="AI376" s="19" t="n">
        <v>0.0082202137148332</v>
      </c>
      <c r="AJ376" s="19" t="n">
        <v>-0.0130929188000663</v>
      </c>
      <c r="BP376" s="13" t="n">
        <v>36517</v>
      </c>
      <c r="BQ376" s="19" t="n">
        <v>0.00906841389864491</v>
      </c>
      <c r="BR376" s="19" t="n">
        <v>-0.013941118983878</v>
      </c>
    </row>
    <row r="377" customFormat="false" ht="12.75" hidden="false" customHeight="false" outlineLevel="0" collapsed="false">
      <c r="A377" s="3" t="n">
        <v>36552</v>
      </c>
      <c r="B377" s="1" t="n">
        <v>5.41900014877319</v>
      </c>
      <c r="C377" s="21" t="n">
        <v>1398.56005859375</v>
      </c>
      <c r="D377" s="1" t="n">
        <v>61</v>
      </c>
      <c r="K377" s="3" t="n">
        <v>36552</v>
      </c>
      <c r="L377" s="1" t="n">
        <f aca="false">B376/100/250</f>
        <v>0.000216359996795654</v>
      </c>
      <c r="M377" s="1" t="n">
        <f aca="false">(C377-C376)/C376</f>
        <v>-0.00393842799334568</v>
      </c>
      <c r="N377" s="1" t="n">
        <f aca="false">(D377-D376)/D376</f>
        <v>-0.00204498977505113</v>
      </c>
      <c r="O377" s="1" t="n">
        <f aca="false">M377-L377</f>
        <v>-0.00415478799014134</v>
      </c>
      <c r="P377" s="1" t="n">
        <f aca="false">N377-L377</f>
        <v>-0.00226134977184678</v>
      </c>
      <c r="AH377" s="13" t="n">
        <v>36521</v>
      </c>
      <c r="AI377" s="19" t="n">
        <v>-0.000572721420873026</v>
      </c>
      <c r="AJ377" s="19" t="n">
        <v>0.0658830223221997</v>
      </c>
      <c r="BP377" s="13" t="n">
        <v>36521</v>
      </c>
      <c r="BQ377" s="19" t="n">
        <v>-0.000631817501742654</v>
      </c>
      <c r="BR377" s="19" t="n">
        <v>0.0659421184030693</v>
      </c>
    </row>
    <row r="378" customFormat="false" ht="12.75" hidden="false" customHeight="false" outlineLevel="0" collapsed="false">
      <c r="A378" s="3" t="n">
        <v>36553</v>
      </c>
      <c r="B378" s="1" t="n">
        <v>5.47499990463257</v>
      </c>
      <c r="C378" s="21" t="n">
        <v>1360.15002441406</v>
      </c>
      <c r="D378" s="1" t="n">
        <v>60.1875</v>
      </c>
      <c r="K378" s="3" t="n">
        <v>36553</v>
      </c>
      <c r="L378" s="1" t="n">
        <f aca="false">B377/100/250</f>
        <v>0.000216760005950928</v>
      </c>
      <c r="M378" s="1" t="n">
        <f aca="false">(C378-C377)/C377</f>
        <v>-0.0274639862218779</v>
      </c>
      <c r="N378" s="1" t="n">
        <f aca="false">(D378-D377)/D377</f>
        <v>-0.0133196721311475</v>
      </c>
      <c r="O378" s="1" t="n">
        <f aca="false">M378-L378</f>
        <v>-0.0276807462278288</v>
      </c>
      <c r="P378" s="1" t="n">
        <f aca="false">N378-L378</f>
        <v>-0.0135364321370985</v>
      </c>
      <c r="AH378" s="13" t="n">
        <v>36522</v>
      </c>
      <c r="AI378" s="19" t="n">
        <v>9.6457372968228E-005</v>
      </c>
      <c r="AJ378" s="19" t="n">
        <v>0.00408480916192923</v>
      </c>
      <c r="BP378" s="13" t="n">
        <v>36522</v>
      </c>
      <c r="BQ378" s="19" t="n">
        <v>0.000106410296860464</v>
      </c>
      <c r="BR378" s="19" t="n">
        <v>0.00407485623803699</v>
      </c>
    </row>
    <row r="379" customFormat="false" ht="12.75" hidden="false" customHeight="false" outlineLevel="0" collapsed="false">
      <c r="A379" s="3" t="n">
        <v>36556</v>
      </c>
      <c r="B379" s="1" t="n">
        <v>5.56900024414063</v>
      </c>
      <c r="C379" s="21" t="n">
        <v>1394.4599609375</v>
      </c>
      <c r="D379" s="1" t="n">
        <v>67.875</v>
      </c>
      <c r="K379" s="3" t="n">
        <v>36556</v>
      </c>
      <c r="L379" s="1" t="n">
        <f aca="false">B378/100/250</f>
        <v>0.000218999996185303</v>
      </c>
      <c r="M379" s="1" t="n">
        <f aca="false">(C379-C378)/C378</f>
        <v>0.0252251118682425</v>
      </c>
      <c r="N379" s="1" t="n">
        <f aca="false">(D379-D378)/D378</f>
        <v>0.127725856697819</v>
      </c>
      <c r="O379" s="1" t="n">
        <f aca="false">M379-L379</f>
        <v>0.0250061118720572</v>
      </c>
      <c r="P379" s="1" t="n">
        <f aca="false">N379-L379</f>
        <v>0.127506856701634</v>
      </c>
      <c r="AH379" s="13" t="n">
        <v>36523</v>
      </c>
      <c r="AI379" s="19" t="n">
        <v>0.00201925365921342</v>
      </c>
      <c r="AJ379" s="19" t="n">
        <v>0.00797650796611543</v>
      </c>
      <c r="BP379" s="13" t="n">
        <v>36523</v>
      </c>
      <c r="BQ379" s="19" t="n">
        <v>0.00222760971713643</v>
      </c>
      <c r="BR379" s="19" t="n">
        <v>0.00776815190819242</v>
      </c>
    </row>
    <row r="380" customFormat="false" ht="12.75" hidden="false" customHeight="false" outlineLevel="0" collapsed="false">
      <c r="A380" s="3" t="n">
        <v>36557</v>
      </c>
      <c r="B380" s="1" t="n">
        <v>5.52600002288818</v>
      </c>
      <c r="C380" s="21" t="n">
        <v>1409.28002929688</v>
      </c>
      <c r="D380" s="1" t="n">
        <v>64.5</v>
      </c>
      <c r="K380" s="3" t="n">
        <v>36557</v>
      </c>
      <c r="L380" s="1" t="n">
        <f aca="false">B379/100/250</f>
        <v>0.000222760009765625</v>
      </c>
      <c r="M380" s="1" t="n">
        <f aca="false">(C380-C379)/C379</f>
        <v>0.0106278192092453</v>
      </c>
      <c r="N380" s="1" t="n">
        <f aca="false">(D380-D379)/D379</f>
        <v>-0.0497237569060773</v>
      </c>
      <c r="O380" s="1" t="n">
        <f aca="false">M380-L380</f>
        <v>0.0104050591994797</v>
      </c>
      <c r="P380" s="1" t="n">
        <f aca="false">N380-L380</f>
        <v>-0.049946516915843</v>
      </c>
      <c r="AH380" s="13" t="n">
        <v>36524</v>
      </c>
      <c r="AI380" s="19" t="n">
        <v>0.000261245941293112</v>
      </c>
      <c r="AJ380" s="19" t="n">
        <v>0.021181455700219</v>
      </c>
      <c r="BP380" s="13" t="n">
        <v>36524</v>
      </c>
      <c r="BQ380" s="19" t="n">
        <v>0.000288202522120814</v>
      </c>
      <c r="BR380" s="19" t="n">
        <v>0.0211544991193913</v>
      </c>
    </row>
    <row r="381" customFormat="false" ht="13.5" hidden="false" customHeight="false" outlineLevel="0" collapsed="false">
      <c r="A381" s="3" t="n">
        <v>36558</v>
      </c>
      <c r="B381" s="1" t="n">
        <v>5.49700021743774</v>
      </c>
      <c r="C381" s="21" t="n">
        <v>1409.11999511719</v>
      </c>
      <c r="D381" s="1" t="n">
        <v>62.875</v>
      </c>
      <c r="K381" s="3" t="n">
        <v>36558</v>
      </c>
      <c r="L381" s="1" t="n">
        <f aca="false">B380/100/250</f>
        <v>0.000221040000915527</v>
      </c>
      <c r="M381" s="1" t="n">
        <f aca="false">(C381-C380)/C380</f>
        <v>-0.000113557402617381</v>
      </c>
      <c r="N381" s="1" t="n">
        <f aca="false">(D381-D380)/D380</f>
        <v>-0.0251937984496124</v>
      </c>
      <c r="O381" s="1" t="n">
        <f aca="false">M381-L381</f>
        <v>-0.000334597403532909</v>
      </c>
      <c r="P381" s="1" t="n">
        <f aca="false">N381-L381</f>
        <v>-0.0254148384505279</v>
      </c>
      <c r="AH381" s="13" t="n">
        <v>36525</v>
      </c>
      <c r="AI381" s="19" t="n">
        <v>0.00163939003528776</v>
      </c>
      <c r="AJ381" s="19" t="n">
        <v>0.000982748728183075</v>
      </c>
      <c r="BP381" s="13" t="n">
        <v>36525</v>
      </c>
      <c r="BQ381" s="20" t="n">
        <v>0.00180854998386197</v>
      </c>
      <c r="BR381" s="20" t="n">
        <v>0.000813588779608868</v>
      </c>
    </row>
    <row r="382" customFormat="false" ht="12.75" hidden="false" customHeight="false" outlineLevel="0" collapsed="false">
      <c r="A382" s="3" t="n">
        <v>36559</v>
      </c>
      <c r="B382" s="1" t="n">
        <v>5.45699977874756</v>
      </c>
      <c r="C382" s="21" t="n">
        <v>1424.96997070313</v>
      </c>
      <c r="D382" s="1" t="n">
        <v>63.6875</v>
      </c>
      <c r="K382" s="3" t="n">
        <v>36559</v>
      </c>
      <c r="L382" s="1" t="n">
        <f aca="false">B381/100/250</f>
        <v>0.00021988000869751</v>
      </c>
      <c r="M382" s="1" t="n">
        <f aca="false">(C382-C381)/C381</f>
        <v>0.0112481375900279</v>
      </c>
      <c r="N382" s="1" t="n">
        <f aca="false">(D382-D381)/D381</f>
        <v>0.0129224652087475</v>
      </c>
      <c r="O382" s="1" t="n">
        <f aca="false">M382-L382</f>
        <v>0.0110282575813303</v>
      </c>
      <c r="P382" s="1" t="n">
        <f aca="false">N382-L382</f>
        <v>0.01270258520005</v>
      </c>
      <c r="AH382" s="13" t="n">
        <v>36528</v>
      </c>
      <c r="AI382" s="19" t="n">
        <v>-0.0052426829952869</v>
      </c>
      <c r="AJ382" s="19" t="n">
        <v>-0.0160907975769435</v>
      </c>
    </row>
    <row r="383" customFormat="false" ht="12.75" hidden="false" customHeight="false" outlineLevel="0" collapsed="false">
      <c r="A383" s="3" t="n">
        <v>36560</v>
      </c>
      <c r="B383" s="1" t="n">
        <v>5.48199987411499</v>
      </c>
      <c r="C383" s="21" t="n">
        <v>1424.36999511719</v>
      </c>
      <c r="D383" s="1" t="n">
        <v>61.75</v>
      </c>
      <c r="K383" s="3" t="n">
        <v>36560</v>
      </c>
      <c r="L383" s="1" t="n">
        <f aca="false">B382/100/250</f>
        <v>0.000218279991149902</v>
      </c>
      <c r="M383" s="1" t="n">
        <f aca="false">(C383-C382)/C382</f>
        <v>-0.000421044371651883</v>
      </c>
      <c r="N383" s="1" t="n">
        <f aca="false">(D383-D382)/D382</f>
        <v>-0.0304219823356232</v>
      </c>
      <c r="O383" s="1" t="n">
        <f aca="false">M383-L383</f>
        <v>-0.000639324362801786</v>
      </c>
      <c r="P383" s="1" t="n">
        <f aca="false">N383-L383</f>
        <v>-0.0306402623267731</v>
      </c>
      <c r="AH383" s="13" t="n">
        <v>36529</v>
      </c>
      <c r="AI383" s="19" t="n">
        <v>-0.0206300264056225</v>
      </c>
      <c r="AJ383" s="19" t="n">
        <v>-0.00116406740412281</v>
      </c>
    </row>
    <row r="384" customFormat="false" ht="12.75" hidden="false" customHeight="false" outlineLevel="0" collapsed="false">
      <c r="A384" s="3" t="n">
        <v>36563</v>
      </c>
      <c r="B384" s="1" t="n">
        <v>5.52899980545044</v>
      </c>
      <c r="C384" s="21" t="n">
        <v>1424.18005371094</v>
      </c>
      <c r="D384" s="1" t="n">
        <v>62.5</v>
      </c>
      <c r="K384" s="3" t="n">
        <v>36563</v>
      </c>
      <c r="L384" s="1" t="n">
        <f aca="false">B383/100/250</f>
        <v>0.0002192799949646</v>
      </c>
      <c r="M384" s="1" t="n">
        <f aca="false">(C384-C383)/C383</f>
        <v>-0.000133351170623594</v>
      </c>
      <c r="N384" s="1" t="n">
        <f aca="false">(D384-D383)/D383</f>
        <v>0.0121457489878543</v>
      </c>
      <c r="O384" s="1" t="n">
        <f aca="false">M384-L384</f>
        <v>-0.000352631165588194</v>
      </c>
      <c r="P384" s="1" t="n">
        <f aca="false">N384-L384</f>
        <v>0.0119264689928897</v>
      </c>
      <c r="AH384" s="13" t="n">
        <v>36530</v>
      </c>
      <c r="AI384" s="19" t="n">
        <v>0.000916316067166977</v>
      </c>
      <c r="AJ384" s="19" t="n">
        <v>0.0341666815847747</v>
      </c>
    </row>
    <row r="385" customFormat="false" ht="12.75" hidden="false" customHeight="false" outlineLevel="0" collapsed="false">
      <c r="A385" s="3" t="n">
        <v>36564</v>
      </c>
      <c r="B385" s="1" t="n">
        <v>5.52299976348877</v>
      </c>
      <c r="C385" s="21" t="n">
        <v>1441.75</v>
      </c>
      <c r="D385" s="1" t="n">
        <v>66.125</v>
      </c>
      <c r="K385" s="3" t="n">
        <v>36564</v>
      </c>
      <c r="L385" s="1" t="n">
        <f aca="false">B384/100/250</f>
        <v>0.000221159992218018</v>
      </c>
      <c r="M385" s="1" t="n">
        <f aca="false">(C385-C384)/C384</f>
        <v>0.0123368855246084</v>
      </c>
      <c r="N385" s="1" t="n">
        <f aca="false">(D385-D384)/D384</f>
        <v>0.058</v>
      </c>
      <c r="O385" s="1" t="n">
        <f aca="false">M385-L385</f>
        <v>0.0121157255323904</v>
      </c>
      <c r="P385" s="1" t="n">
        <f aca="false">N385-L385</f>
        <v>0.057778840007782</v>
      </c>
      <c r="AH385" s="13" t="n">
        <v>36531</v>
      </c>
      <c r="AI385" s="19" t="n">
        <v>0.00039892185859207</v>
      </c>
      <c r="AJ385" s="19" t="n">
        <v>0.0888789545029081</v>
      </c>
    </row>
    <row r="386" customFormat="false" ht="12.75" hidden="false" customHeight="false" outlineLevel="0" collapsed="false">
      <c r="A386" s="3" t="n">
        <v>36565</v>
      </c>
      <c r="B386" s="1" t="n">
        <v>5.49900007247925</v>
      </c>
      <c r="C386" s="21" t="n">
        <v>1411.65002441406</v>
      </c>
      <c r="D386" s="1" t="n">
        <v>66.4375</v>
      </c>
      <c r="K386" s="3" t="n">
        <v>36565</v>
      </c>
      <c r="L386" s="1" t="n">
        <f aca="false">B385/100/250</f>
        <v>0.000220919990539551</v>
      </c>
      <c r="M386" s="1" t="n">
        <f aca="false">(C386-C385)/C385</f>
        <v>-0.020877388996662</v>
      </c>
      <c r="N386" s="1" t="n">
        <f aca="false">(D386-D385)/D385</f>
        <v>0.00472589792060492</v>
      </c>
      <c r="O386" s="1" t="n">
        <f aca="false">M386-L386</f>
        <v>-0.0210983089872016</v>
      </c>
      <c r="P386" s="1" t="n">
        <f aca="false">N386-L386</f>
        <v>0.00450497793006536</v>
      </c>
      <c r="AH386" s="13" t="n">
        <v>36532</v>
      </c>
      <c r="AI386" s="19" t="n">
        <v>0.0143953466241729</v>
      </c>
      <c r="AJ386" s="19" t="n">
        <v>0.00886315074844564</v>
      </c>
    </row>
    <row r="387" customFormat="false" ht="12.75" hidden="false" customHeight="false" outlineLevel="0" collapsed="false">
      <c r="A387" s="3" t="n">
        <v>36566</v>
      </c>
      <c r="B387" s="1" t="n">
        <v>5.49900007247925</v>
      </c>
      <c r="C387" s="21" t="n">
        <v>1416.83996582031</v>
      </c>
      <c r="D387" s="1" t="n">
        <v>67.625</v>
      </c>
      <c r="K387" s="3" t="n">
        <v>36566</v>
      </c>
      <c r="L387" s="1" t="n">
        <f aca="false">B386/100/250</f>
        <v>0.00021996000289917</v>
      </c>
      <c r="M387" s="1" t="n">
        <f aca="false">(C387-C386)/C386</f>
        <v>0.00367650714872066</v>
      </c>
      <c r="N387" s="1" t="n">
        <f aca="false">(D387-D386)/D386</f>
        <v>0.0178739416745061</v>
      </c>
      <c r="O387" s="1" t="n">
        <f aca="false">M387-L387</f>
        <v>0.00345654714582149</v>
      </c>
      <c r="P387" s="1" t="n">
        <f aca="false">N387-L387</f>
        <v>0.0176539816716069</v>
      </c>
      <c r="AH387" s="13" t="n">
        <v>36535</v>
      </c>
      <c r="AI387" s="19" t="n">
        <v>0.00588070611643571</v>
      </c>
      <c r="AJ387" s="19" t="n">
        <v>-0.0417582559198597</v>
      </c>
    </row>
    <row r="388" customFormat="false" ht="12.75" hidden="false" customHeight="false" outlineLevel="0" collapsed="false">
      <c r="A388" s="3" t="n">
        <v>36567</v>
      </c>
      <c r="B388" s="1" t="n">
        <v>5.48999977111816</v>
      </c>
      <c r="C388" s="21" t="n">
        <v>1387.11999511719</v>
      </c>
      <c r="D388" s="1" t="n">
        <v>65.875</v>
      </c>
      <c r="K388" s="3" t="n">
        <v>36567</v>
      </c>
      <c r="L388" s="1" t="n">
        <f aca="false">B387/100/250</f>
        <v>0.00021996000289917</v>
      </c>
      <c r="M388" s="1" t="n">
        <f aca="false">(C388-C387)/C387</f>
        <v>-0.0209762368510814</v>
      </c>
      <c r="N388" s="1" t="n">
        <f aca="false">(D388-D387)/D387</f>
        <v>-0.0258780036968577</v>
      </c>
      <c r="O388" s="1" t="n">
        <f aca="false">M388-L388</f>
        <v>-0.0211961968539806</v>
      </c>
      <c r="P388" s="1" t="n">
        <f aca="false">N388-L388</f>
        <v>-0.0260979636997568</v>
      </c>
      <c r="AH388" s="13" t="n">
        <v>36536</v>
      </c>
      <c r="AI388" s="19" t="n">
        <v>-0.00710749754737834</v>
      </c>
      <c r="AJ388" s="19" t="n">
        <v>0.0135029973657947</v>
      </c>
    </row>
    <row r="389" customFormat="false" ht="12.75" hidden="false" customHeight="false" outlineLevel="0" collapsed="false">
      <c r="A389" s="3" t="n">
        <v>36570</v>
      </c>
      <c r="B389" s="1" t="n">
        <v>5.47700023651123</v>
      </c>
      <c r="C389" s="21" t="n">
        <v>1389.93994140625</v>
      </c>
      <c r="D389" s="1" t="n">
        <v>67.8125</v>
      </c>
      <c r="K389" s="3" t="n">
        <v>36570</v>
      </c>
      <c r="L389" s="1" t="n">
        <f aca="false">B388/100/250</f>
        <v>0.000219599990844727</v>
      </c>
      <c r="M389" s="1" t="n">
        <f aca="false">(C389-C388)/C388</f>
        <v>0.0020329505010302</v>
      </c>
      <c r="N389" s="1" t="n">
        <f aca="false">(D389-D388)/D388</f>
        <v>0.0294117647058824</v>
      </c>
      <c r="O389" s="1" t="n">
        <f aca="false">M389-L389</f>
        <v>0.00181335051018548</v>
      </c>
      <c r="P389" s="1" t="n">
        <f aca="false">N389-L389</f>
        <v>0.0291921647150376</v>
      </c>
      <c r="AH389" s="13" t="n">
        <v>36537</v>
      </c>
      <c r="AI389" s="19" t="n">
        <v>-0.00243981844566135</v>
      </c>
      <c r="AJ389" s="19" t="n">
        <v>0.083593327842292</v>
      </c>
    </row>
    <row r="390" customFormat="false" ht="12.75" hidden="false" customHeight="false" outlineLevel="0" collapsed="false">
      <c r="A390" s="3" t="n">
        <v>36571</v>
      </c>
      <c r="B390" s="1" t="n">
        <v>5.57399988174439</v>
      </c>
      <c r="C390" s="21" t="n">
        <v>1402.05004882813</v>
      </c>
      <c r="D390" s="1" t="n">
        <v>68.9375</v>
      </c>
      <c r="K390" s="3" t="n">
        <v>36571</v>
      </c>
      <c r="L390" s="1" t="n">
        <f aca="false">B389/100/250</f>
        <v>0.000219080009460449</v>
      </c>
      <c r="M390" s="1" t="n">
        <f aca="false">(C390-C389)/C389</f>
        <v>0.0087126839521014</v>
      </c>
      <c r="N390" s="1" t="n">
        <f aca="false">(D390-D389)/D389</f>
        <v>0.0165898617511521</v>
      </c>
      <c r="O390" s="1" t="n">
        <f aca="false">M390-L390</f>
        <v>0.00849360394264095</v>
      </c>
      <c r="P390" s="1" t="n">
        <f aca="false">N390-L390</f>
        <v>0.0163707817416916</v>
      </c>
      <c r="AH390" s="13" t="n">
        <v>36538</v>
      </c>
      <c r="AI390" s="19" t="n">
        <v>0.00638127668530962</v>
      </c>
      <c r="AJ390" s="19" t="n">
        <v>0.0298151703052868</v>
      </c>
    </row>
    <row r="391" customFormat="false" ht="12.75" hidden="false" customHeight="false" outlineLevel="0" collapsed="false">
      <c r="A391" s="3" t="n">
        <v>36572</v>
      </c>
      <c r="B391" s="1" t="n">
        <v>5.55999994277954</v>
      </c>
      <c r="C391" s="21" t="n">
        <v>1387.67004394531</v>
      </c>
      <c r="D391" s="1" t="n">
        <v>69.875</v>
      </c>
      <c r="K391" s="3" t="n">
        <v>36572</v>
      </c>
      <c r="L391" s="1" t="n">
        <f aca="false">B390/100/250</f>
        <v>0.000222959995269775</v>
      </c>
      <c r="M391" s="1" t="n">
        <f aca="false">(C391-C390)/C390</f>
        <v>-0.0102564133818416</v>
      </c>
      <c r="N391" s="1" t="n">
        <f aca="false">(D391-D390)/D390</f>
        <v>0.013599274705349</v>
      </c>
      <c r="O391" s="1" t="n">
        <f aca="false">M391-L391</f>
        <v>-0.0104793733771114</v>
      </c>
      <c r="P391" s="1" t="n">
        <f aca="false">N391-L391</f>
        <v>0.0133763147100793</v>
      </c>
      <c r="AH391" s="13" t="n">
        <v>36539</v>
      </c>
      <c r="AI391" s="19" t="n">
        <v>0.00560232473046104</v>
      </c>
      <c r="AJ391" s="19" t="n">
        <v>0.0503938442567149</v>
      </c>
    </row>
    <row r="392" customFormat="false" ht="12.75" hidden="false" customHeight="false" outlineLevel="0" collapsed="false">
      <c r="A392" s="3" t="n">
        <v>36573</v>
      </c>
      <c r="B392" s="1" t="n">
        <v>5.57499980926514</v>
      </c>
      <c r="C392" s="21" t="n">
        <v>1388.25</v>
      </c>
      <c r="D392" s="1" t="n">
        <v>70.3125</v>
      </c>
      <c r="K392" s="3" t="n">
        <v>36573</v>
      </c>
      <c r="L392" s="1" t="n">
        <f aca="false">B391/100/250</f>
        <v>0.000222399997711182</v>
      </c>
      <c r="M392" s="1" t="n">
        <f aca="false">(C392-C391)/C391</f>
        <v>0.000417935126017865</v>
      </c>
      <c r="N392" s="1" t="n">
        <f aca="false">(D392-D391)/D391</f>
        <v>0.00626118067978533</v>
      </c>
      <c r="O392" s="1" t="n">
        <f aca="false">M392-L392</f>
        <v>0.000195535128306683</v>
      </c>
      <c r="P392" s="1" t="n">
        <f aca="false">N392-L392</f>
        <v>0.00603878068207415</v>
      </c>
      <c r="AH392" s="13" t="n">
        <v>36543</v>
      </c>
      <c r="AI392" s="19" t="n">
        <v>-0.00377139425519477</v>
      </c>
      <c r="AJ392" s="19" t="n">
        <v>-0.0119600300393383</v>
      </c>
    </row>
    <row r="393" customFormat="false" ht="12.75" hidden="false" customHeight="false" outlineLevel="0" collapsed="false">
      <c r="A393" s="3" t="n">
        <v>36574</v>
      </c>
      <c r="B393" s="1" t="n">
        <v>5.58500003814697</v>
      </c>
      <c r="C393" s="21" t="n">
        <v>1346.08996582031</v>
      </c>
      <c r="D393" s="1" t="n">
        <v>69.1875</v>
      </c>
      <c r="K393" s="3" t="n">
        <v>36574</v>
      </c>
      <c r="L393" s="1" t="n">
        <f aca="false">B392/100/250</f>
        <v>0.000222999992370605</v>
      </c>
      <c r="M393" s="1" t="n">
        <f aca="false">(C393-C392)/C392</f>
        <v>-0.0303691944388169</v>
      </c>
      <c r="N393" s="1" t="n">
        <f aca="false">(D393-D392)/D392</f>
        <v>-0.016</v>
      </c>
      <c r="O393" s="1" t="n">
        <f aca="false">M393-L393</f>
        <v>-0.0305921944311875</v>
      </c>
      <c r="P393" s="1" t="n">
        <f aca="false">N393-L393</f>
        <v>-0.0162229999923706</v>
      </c>
      <c r="AH393" s="13" t="n">
        <v>36544</v>
      </c>
      <c r="AI393" s="19" t="n">
        <v>0.000166490924077368</v>
      </c>
      <c r="AJ393" s="19" t="n">
        <v>-0.0364139269540099</v>
      </c>
    </row>
    <row r="394" customFormat="false" ht="12.75" hidden="false" customHeight="false" outlineLevel="0" collapsed="false">
      <c r="A394" s="3" t="n">
        <v>36578</v>
      </c>
      <c r="B394" s="1" t="n">
        <v>5.6230001449585</v>
      </c>
      <c r="C394" s="21" t="n">
        <v>1352.17004394531</v>
      </c>
      <c r="D394" s="1" t="n">
        <v>66</v>
      </c>
      <c r="K394" s="3" t="n">
        <v>36578</v>
      </c>
      <c r="L394" s="1" t="n">
        <f aca="false">B393/100/250</f>
        <v>0.000223400001525879</v>
      </c>
      <c r="M394" s="1" t="n">
        <f aca="false">(C394-C393)/C393</f>
        <v>0.00451684380642031</v>
      </c>
      <c r="N394" s="1" t="n">
        <f aca="false">(D394-D393)/D393</f>
        <v>-0.0460704607046071</v>
      </c>
      <c r="O394" s="1" t="n">
        <f aca="false">M394-L394</f>
        <v>0.00429344380489443</v>
      </c>
      <c r="P394" s="1" t="n">
        <f aca="false">N394-L394</f>
        <v>-0.0462938607061329</v>
      </c>
      <c r="AH394" s="13" t="n">
        <v>36545</v>
      </c>
      <c r="AI394" s="19" t="n">
        <v>-0.00391438440249969</v>
      </c>
      <c r="AJ394" s="19" t="n">
        <v>0.263046058788462</v>
      </c>
    </row>
    <row r="395" customFormat="false" ht="12.75" hidden="false" customHeight="false" outlineLevel="0" collapsed="false">
      <c r="A395" s="3" t="n">
        <v>36579</v>
      </c>
      <c r="B395" s="1" t="n">
        <v>5.63800001144409</v>
      </c>
      <c r="C395" s="21" t="n">
        <v>1360.68994140625</v>
      </c>
      <c r="D395" s="1" t="n">
        <v>65.4375</v>
      </c>
      <c r="K395" s="3" t="n">
        <v>36579</v>
      </c>
      <c r="L395" s="1" t="n">
        <f aca="false">B394/100/250</f>
        <v>0.00022492000579834</v>
      </c>
      <c r="M395" s="1" t="n">
        <f aca="false">(C395-C394)/C394</f>
        <v>0.00630090682683552</v>
      </c>
      <c r="N395" s="1" t="n">
        <f aca="false">(D395-D394)/D394</f>
        <v>-0.00852272727272727</v>
      </c>
      <c r="O395" s="1" t="n">
        <f aca="false">M395-L395</f>
        <v>0.00607598682103718</v>
      </c>
      <c r="P395" s="1" t="n">
        <f aca="false">N395-L395</f>
        <v>-0.00874764727852561</v>
      </c>
      <c r="AH395" s="13" t="n">
        <v>36546</v>
      </c>
      <c r="AI395" s="19" t="n">
        <v>-0.00167353482650832</v>
      </c>
      <c r="AJ395" s="19" t="n">
        <v>0.0645405921984087</v>
      </c>
    </row>
    <row r="396" customFormat="false" ht="12.75" hidden="false" customHeight="false" outlineLevel="0" collapsed="false">
      <c r="A396" s="3" t="n">
        <v>36580</v>
      </c>
      <c r="B396" s="1" t="n">
        <v>5.63000011444092</v>
      </c>
      <c r="C396" s="21" t="n">
        <v>1353.0400390625</v>
      </c>
      <c r="D396" s="1" t="n">
        <v>65.5625</v>
      </c>
      <c r="K396" s="3" t="n">
        <v>36580</v>
      </c>
      <c r="L396" s="1" t="n">
        <f aca="false">B395/100/250</f>
        <v>0.000225520000457764</v>
      </c>
      <c r="M396" s="1" t="n">
        <f aca="false">(C396-C395)/C395</f>
        <v>-0.0056220760593291</v>
      </c>
      <c r="N396" s="1" t="n">
        <f aca="false">(D396-D395)/D395</f>
        <v>0.00191021967526266</v>
      </c>
      <c r="O396" s="1" t="n">
        <f aca="false">M396-L396</f>
        <v>-0.00584759605978687</v>
      </c>
      <c r="P396" s="1" t="n">
        <f aca="false">N396-L396</f>
        <v>0.00168469967480489</v>
      </c>
      <c r="AH396" s="13" t="n">
        <v>36549</v>
      </c>
      <c r="AI396" s="19" t="n">
        <v>-0.0147708729844357</v>
      </c>
      <c r="AJ396" s="19" t="n">
        <v>-0.077936884012751</v>
      </c>
    </row>
    <row r="397" customFormat="false" ht="12.75" hidden="false" customHeight="false" outlineLevel="0" collapsed="false">
      <c r="A397" s="3" t="n">
        <v>36581</v>
      </c>
      <c r="B397" s="1" t="n">
        <v>5.6100001335144</v>
      </c>
      <c r="C397" s="21" t="n">
        <v>1333.35998535156</v>
      </c>
      <c r="D397" s="1" t="n">
        <v>65.625</v>
      </c>
      <c r="K397" s="3" t="n">
        <v>36581</v>
      </c>
      <c r="L397" s="1" t="n">
        <f aca="false">B396/100/250</f>
        <v>0.000225200004577637</v>
      </c>
      <c r="M397" s="1" t="n">
        <f aca="false">(C397-C396)/C396</f>
        <v>-0.0145450638139086</v>
      </c>
      <c r="N397" s="1" t="n">
        <f aca="false">(D397-D396)/D396</f>
        <v>0.000953288846520496</v>
      </c>
      <c r="O397" s="1" t="n">
        <f aca="false">M397-L397</f>
        <v>-0.0147702638184863</v>
      </c>
      <c r="P397" s="1" t="n">
        <f aca="false">N397-L397</f>
        <v>0.000728088841942859</v>
      </c>
      <c r="AH397" s="13" t="n">
        <v>36550</v>
      </c>
      <c r="AI397" s="19" t="n">
        <v>0.002986991659896</v>
      </c>
      <c r="AJ397" s="19" t="n">
        <v>-0.0608936993575443</v>
      </c>
    </row>
    <row r="398" customFormat="false" ht="12.75" hidden="false" customHeight="false" outlineLevel="0" collapsed="false">
      <c r="A398" s="3" t="n">
        <v>36584</v>
      </c>
      <c r="B398" s="1" t="n">
        <v>5.62199974060059</v>
      </c>
      <c r="C398" s="21" t="n">
        <v>1348.05004882813</v>
      </c>
      <c r="D398" s="1" t="n">
        <v>64.8125</v>
      </c>
      <c r="K398" s="3" t="n">
        <v>36584</v>
      </c>
      <c r="L398" s="1" t="n">
        <f aca="false">B397/100/250</f>
        <v>0.000224400005340576</v>
      </c>
      <c r="M398" s="1" t="n">
        <f aca="false">(C398-C397)/C397</f>
        <v>0.0110173273819142</v>
      </c>
      <c r="N398" s="1" t="n">
        <f aca="false">(D398-D397)/D397</f>
        <v>-0.0123809523809524</v>
      </c>
      <c r="O398" s="1" t="n">
        <f aca="false">M398-L398</f>
        <v>0.0107929273765736</v>
      </c>
      <c r="P398" s="1" t="n">
        <f aca="false">N398-L398</f>
        <v>-0.012605352386293</v>
      </c>
      <c r="AH398" s="13" t="n">
        <v>36551</v>
      </c>
      <c r="AI398" s="19" t="n">
        <v>-0.00237164566072119</v>
      </c>
      <c r="AJ398" s="19" t="n">
        <v>0.000114909343651032</v>
      </c>
    </row>
    <row r="399" customFormat="false" ht="12.75" hidden="false" customHeight="false" outlineLevel="0" collapsed="false">
      <c r="A399" s="3" t="n">
        <v>36585</v>
      </c>
      <c r="B399" s="1" t="n">
        <v>5.60599994659424</v>
      </c>
      <c r="C399" s="21" t="n">
        <v>1366.42004394531</v>
      </c>
      <c r="D399" s="1" t="n">
        <v>68.75</v>
      </c>
      <c r="K399" s="3" t="n">
        <v>36585</v>
      </c>
      <c r="L399" s="1" t="n">
        <f aca="false">B398/100/250</f>
        <v>0.000224879989624023</v>
      </c>
      <c r="M399" s="1" t="n">
        <f aca="false">(C399-C398)/C398</f>
        <v>0.0136270868675512</v>
      </c>
      <c r="N399" s="1" t="n">
        <f aca="false">(D399-D398)/D398</f>
        <v>0.0607521697203472</v>
      </c>
      <c r="O399" s="1" t="n">
        <f aca="false">M399-L399</f>
        <v>0.0134022068779272</v>
      </c>
      <c r="P399" s="1" t="n">
        <f aca="false">N399-L399</f>
        <v>0.0605272897307231</v>
      </c>
      <c r="AH399" s="13" t="n">
        <v>36552</v>
      </c>
      <c r="AI399" s="19" t="n">
        <v>-0.00222499054645131</v>
      </c>
      <c r="AJ399" s="19" t="n">
        <v>-3.63592253954711E-005</v>
      </c>
    </row>
    <row r="400" customFormat="false" ht="12.75" hidden="false" customHeight="false" outlineLevel="0" collapsed="false">
      <c r="A400" s="3" t="n">
        <v>36586</v>
      </c>
      <c r="B400" s="1" t="n">
        <v>5.58699989318848</v>
      </c>
      <c r="C400" s="21" t="n">
        <v>1379.18994140625</v>
      </c>
      <c r="D400" s="1" t="n">
        <v>69</v>
      </c>
      <c r="K400" s="3" t="n">
        <v>36586</v>
      </c>
      <c r="L400" s="1" t="n">
        <f aca="false">B399/100/250</f>
        <v>0.00022423999786377</v>
      </c>
      <c r="M400" s="1" t="n">
        <f aca="false">(C400-C399)/C399</f>
        <v>0.00934551386121835</v>
      </c>
      <c r="N400" s="1" t="n">
        <f aca="false">(D400-D399)/D399</f>
        <v>0.00363636363636364</v>
      </c>
      <c r="O400" s="1" t="n">
        <f aca="false">M400-L400</f>
        <v>0.00912127386335458</v>
      </c>
      <c r="P400" s="1" t="n">
        <f aca="false">N400-L400</f>
        <v>0.00341212363849987</v>
      </c>
      <c r="AH400" s="13" t="n">
        <v>36553</v>
      </c>
      <c r="AI400" s="19" t="n">
        <v>-0.0148237163537054</v>
      </c>
      <c r="AJ400" s="19" t="n">
        <v>0.00128728421660692</v>
      </c>
    </row>
    <row r="401" customFormat="false" ht="12.75" hidden="false" customHeight="false" outlineLevel="0" collapsed="false">
      <c r="A401" s="3" t="n">
        <v>36587</v>
      </c>
      <c r="B401" s="1" t="n">
        <v>5.59200000762939</v>
      </c>
      <c r="C401" s="21" t="n">
        <v>1381.76000976563</v>
      </c>
      <c r="D401" s="1" t="n">
        <v>68.375</v>
      </c>
      <c r="K401" s="3" t="n">
        <v>36587</v>
      </c>
      <c r="L401" s="1" t="n">
        <f aca="false">B400/100/250</f>
        <v>0.000223479995727539</v>
      </c>
      <c r="M401" s="1" t="n">
        <f aca="false">(C401-C400)/C400</f>
        <v>0.00186346222678691</v>
      </c>
      <c r="N401" s="1" t="n">
        <f aca="false">(D401-D400)/D400</f>
        <v>-0.00905797101449275</v>
      </c>
      <c r="O401" s="1" t="n">
        <f aca="false">M401-L401</f>
        <v>0.00163998223105937</v>
      </c>
      <c r="P401" s="1" t="n">
        <f aca="false">N401-L401</f>
        <v>-0.00928145101022029</v>
      </c>
      <c r="AH401" s="13" t="n">
        <v>36556</v>
      </c>
      <c r="AI401" s="19" t="n">
        <v>0.0133913842657802</v>
      </c>
      <c r="AJ401" s="19" t="n">
        <v>0.114115472435854</v>
      </c>
    </row>
    <row r="402" customFormat="false" ht="12.75" hidden="false" customHeight="false" outlineLevel="0" collapsed="false">
      <c r="A402" s="3" t="n">
        <v>36588</v>
      </c>
      <c r="B402" s="1" t="n">
        <v>5.64200019836426</v>
      </c>
      <c r="C402" s="21" t="n">
        <v>1409.17004394531</v>
      </c>
      <c r="D402" s="1" t="n">
        <v>68.5</v>
      </c>
      <c r="K402" s="3" t="n">
        <v>36588</v>
      </c>
      <c r="L402" s="1" t="n">
        <f aca="false">B401/100/250</f>
        <v>0.000223680000305176</v>
      </c>
      <c r="M402" s="1" t="n">
        <f aca="false">(C402-C401)/C401</f>
        <v>0.0198370440495935</v>
      </c>
      <c r="N402" s="1" t="n">
        <f aca="false">(D402-D401)/D401</f>
        <v>0.00182815356489945</v>
      </c>
      <c r="O402" s="1" t="n">
        <f aca="false">M402-L402</f>
        <v>0.0196133640492884</v>
      </c>
      <c r="P402" s="1" t="n">
        <f aca="false">N402-L402</f>
        <v>0.00160447356459428</v>
      </c>
      <c r="AH402" s="13" t="n">
        <v>36557</v>
      </c>
      <c r="AI402" s="19" t="n">
        <v>0.00557216358789969</v>
      </c>
      <c r="AJ402" s="19" t="n">
        <v>-0.0555186805037427</v>
      </c>
    </row>
    <row r="403" customFormat="false" ht="12.75" hidden="false" customHeight="false" outlineLevel="0" collapsed="false">
      <c r="A403" s="3" t="n">
        <v>36591</v>
      </c>
      <c r="B403" s="1" t="n">
        <v>5.64099979400635</v>
      </c>
      <c r="C403" s="21" t="n">
        <v>1391.28002929688</v>
      </c>
      <c r="D403" s="1" t="n">
        <v>68.75</v>
      </c>
      <c r="K403" s="3" t="n">
        <v>36591</v>
      </c>
      <c r="L403" s="1" t="n">
        <f aca="false">B402/100/250</f>
        <v>0.00022568000793457</v>
      </c>
      <c r="M403" s="1" t="n">
        <f aca="false">(C403-C402)/C402</f>
        <v>-0.0126954264499904</v>
      </c>
      <c r="N403" s="1" t="n">
        <f aca="false">(D403-D402)/D402</f>
        <v>0.00364963503649635</v>
      </c>
      <c r="O403" s="1" t="n">
        <f aca="false">M403-L403</f>
        <v>-0.012921106457925</v>
      </c>
      <c r="P403" s="1" t="n">
        <f aca="false">N403-L403</f>
        <v>0.00342395502856178</v>
      </c>
      <c r="AH403" s="13" t="n">
        <v>36558</v>
      </c>
      <c r="AI403" s="19" t="n">
        <v>-0.000179185089947887</v>
      </c>
      <c r="AJ403" s="19" t="n">
        <v>-0.02523565336058</v>
      </c>
    </row>
    <row r="404" customFormat="false" ht="12.75" hidden="false" customHeight="false" outlineLevel="0" collapsed="false">
      <c r="A404" s="3" t="n">
        <v>36592</v>
      </c>
      <c r="B404" s="1" t="n">
        <v>5.65000009536743</v>
      </c>
      <c r="C404" s="21" t="n">
        <v>1355.61999511719</v>
      </c>
      <c r="D404" s="1" t="n">
        <v>71.3125</v>
      </c>
      <c r="K404" s="3" t="n">
        <v>36592</v>
      </c>
      <c r="L404" s="1" t="n">
        <f aca="false">B403/100/250</f>
        <v>0.000225639991760254</v>
      </c>
      <c r="M404" s="1" t="n">
        <f aca="false">(C404-C403)/C403</f>
        <v>-0.0256310975711406</v>
      </c>
      <c r="N404" s="1" t="n">
        <f aca="false">(D404-D403)/D403</f>
        <v>0.0372727272727273</v>
      </c>
      <c r="O404" s="1" t="n">
        <f aca="false">M404-L404</f>
        <v>-0.0258567375629008</v>
      </c>
      <c r="P404" s="1" t="n">
        <f aca="false">N404-L404</f>
        <v>0.037047087280967</v>
      </c>
      <c r="AH404" s="13" t="n">
        <v>36559</v>
      </c>
      <c r="AI404" s="19" t="n">
        <v>0.00590590155755583</v>
      </c>
      <c r="AJ404" s="19" t="n">
        <v>0.00679668364249417</v>
      </c>
    </row>
    <row r="405" customFormat="false" ht="12.75" hidden="false" customHeight="false" outlineLevel="0" collapsed="false">
      <c r="A405" s="3" t="n">
        <v>36593</v>
      </c>
      <c r="B405" s="1" t="n">
        <v>5.65199995040894</v>
      </c>
      <c r="C405" s="21" t="n">
        <v>1366.69995117188</v>
      </c>
      <c r="D405" s="1" t="n">
        <v>67.1875</v>
      </c>
      <c r="K405" s="3" t="n">
        <v>36593</v>
      </c>
      <c r="L405" s="1" t="n">
        <f aca="false">B404/100/250</f>
        <v>0.000226000003814697</v>
      </c>
      <c r="M405" s="1" t="n">
        <f aca="false">(C405-C404)/C404</f>
        <v>0.00817334953349496</v>
      </c>
      <c r="N405" s="1" t="n">
        <f aca="false">(D405-D404)/D404</f>
        <v>-0.0578439964943032</v>
      </c>
      <c r="O405" s="1" t="n">
        <f aca="false">M405-L405</f>
        <v>0.00794734952968026</v>
      </c>
      <c r="P405" s="1" t="n">
        <f aca="false">N405-L405</f>
        <v>-0.0580699964981179</v>
      </c>
      <c r="AH405" s="13" t="n">
        <v>36560</v>
      </c>
      <c r="AI405" s="19" t="n">
        <v>-0.000342373826709168</v>
      </c>
      <c r="AJ405" s="19" t="n">
        <v>-0.0302978885000639</v>
      </c>
    </row>
    <row r="406" customFormat="false" ht="12.75" hidden="false" customHeight="false" outlineLevel="0" collapsed="false">
      <c r="A406" s="3" t="n">
        <v>36594</v>
      </c>
      <c r="B406" s="1" t="n">
        <v>5.66699981689453</v>
      </c>
      <c r="C406" s="21" t="n">
        <v>1401.68994140625</v>
      </c>
      <c r="D406" s="1" t="n">
        <v>65.9375</v>
      </c>
      <c r="K406" s="3" t="n">
        <v>36594</v>
      </c>
      <c r="L406" s="1" t="n">
        <f aca="false">B405/100/250</f>
        <v>0.000226079998016357</v>
      </c>
      <c r="M406" s="1" t="n">
        <f aca="false">(C406-C405)/C405</f>
        <v>0.0256018083591595</v>
      </c>
      <c r="N406" s="1" t="n">
        <f aca="false">(D406-D405)/D405</f>
        <v>-0.0186046511627907</v>
      </c>
      <c r="O406" s="1" t="n">
        <f aca="false">M406-L406</f>
        <v>0.0253757283611432</v>
      </c>
      <c r="P406" s="1" t="n">
        <f aca="false">N406-L406</f>
        <v>-0.0188307311608071</v>
      </c>
      <c r="AH406" s="13" t="n">
        <v>36563</v>
      </c>
      <c r="AI406" s="19" t="n">
        <v>-0.000188842610424304</v>
      </c>
      <c r="AJ406" s="19" t="n">
        <v>0.012115311603314</v>
      </c>
    </row>
    <row r="407" customFormat="false" ht="12.75" hidden="false" customHeight="false" outlineLevel="0" collapsed="false">
      <c r="A407" s="3" t="n">
        <v>36595</v>
      </c>
      <c r="B407" s="1" t="n">
        <v>5.68699979782105</v>
      </c>
      <c r="C407" s="21" t="n">
        <v>1395.06994628906</v>
      </c>
      <c r="D407" s="1" t="n">
        <v>68.125</v>
      </c>
      <c r="K407" s="3" t="n">
        <v>36595</v>
      </c>
      <c r="L407" s="1" t="n">
        <f aca="false">B406/100/250</f>
        <v>0.000226679992675781</v>
      </c>
      <c r="M407" s="1" t="n">
        <f aca="false">(C407-C406)/C406</f>
        <v>-0.00472286696339275</v>
      </c>
      <c r="N407" s="1" t="n">
        <f aca="false">(D407-D406)/D406</f>
        <v>0.033175355450237</v>
      </c>
      <c r="O407" s="1" t="n">
        <f aca="false">M407-L407</f>
        <v>-0.00494954695606853</v>
      </c>
      <c r="P407" s="1" t="n">
        <f aca="false">N407-L407</f>
        <v>0.0329486754575612</v>
      </c>
      <c r="AH407" s="13" t="n">
        <v>36564</v>
      </c>
      <c r="AI407" s="19" t="n">
        <v>0.00648826723215072</v>
      </c>
      <c r="AJ407" s="19" t="n">
        <v>0.0512905727756313</v>
      </c>
    </row>
    <row r="408" customFormat="false" ht="12.75" hidden="false" customHeight="false" outlineLevel="0" collapsed="false">
      <c r="A408" s="3" t="n">
        <v>36598</v>
      </c>
      <c r="B408" s="1" t="n">
        <v>5.68900012969971</v>
      </c>
      <c r="C408" s="21" t="n">
        <v>1383.61999511719</v>
      </c>
      <c r="D408" s="1" t="n">
        <v>66</v>
      </c>
      <c r="K408" s="3" t="n">
        <v>36598</v>
      </c>
      <c r="L408" s="1" t="n">
        <f aca="false">B407/100/250</f>
        <v>0.000227479991912842</v>
      </c>
      <c r="M408" s="1" t="n">
        <f aca="false">(C408-C407)/C407</f>
        <v>-0.00820743877562003</v>
      </c>
      <c r="N408" s="1" t="n">
        <f aca="false">(D408-D407)/D407</f>
        <v>-0.0311926605504587</v>
      </c>
      <c r="O408" s="1" t="n">
        <f aca="false">M408-L408</f>
        <v>-0.00843491876753287</v>
      </c>
      <c r="P408" s="1" t="n">
        <f aca="false">N408-L408</f>
        <v>-0.0314201405423716</v>
      </c>
      <c r="AH408" s="13" t="n">
        <v>36565</v>
      </c>
      <c r="AI408" s="19" t="n">
        <v>-0.0112986602815888</v>
      </c>
      <c r="AJ408" s="19" t="n">
        <v>0.0158036382116542</v>
      </c>
    </row>
    <row r="409" customFormat="false" ht="12.75" hidden="false" customHeight="false" outlineLevel="0" collapsed="false">
      <c r="A409" s="3" t="n">
        <v>36599</v>
      </c>
      <c r="B409" s="1" t="n">
        <v>5.69600009918213</v>
      </c>
      <c r="C409" s="21" t="n">
        <v>1359.15002441406</v>
      </c>
      <c r="D409" s="1" t="n">
        <v>65.1875</v>
      </c>
      <c r="K409" s="3" t="n">
        <v>36599</v>
      </c>
      <c r="L409" s="1" t="n">
        <f aca="false">B408/100/250</f>
        <v>0.000227560005187988</v>
      </c>
      <c r="M409" s="1" t="n">
        <f aca="false">(C409-C408)/C408</f>
        <v>-0.0176854705695782</v>
      </c>
      <c r="N409" s="1" t="n">
        <f aca="false">(D409-D408)/D408</f>
        <v>-0.0123106060606061</v>
      </c>
      <c r="O409" s="1" t="n">
        <f aca="false">M409-L409</f>
        <v>-0.0179130305747662</v>
      </c>
      <c r="P409" s="1" t="n">
        <f aca="false">N409-L409</f>
        <v>-0.012538166065794</v>
      </c>
      <c r="AH409" s="13" t="n">
        <v>36566</v>
      </c>
      <c r="AI409" s="19" t="n">
        <v>0.00185106550347818</v>
      </c>
      <c r="AJ409" s="19" t="n">
        <v>0.0158029161681288</v>
      </c>
    </row>
    <row r="410" customFormat="false" ht="12.75" hidden="false" customHeight="false" outlineLevel="0" collapsed="false">
      <c r="A410" s="3" t="n">
        <v>36600</v>
      </c>
      <c r="B410" s="1" t="n">
        <v>5.68200016021729</v>
      </c>
      <c r="C410" s="21" t="n">
        <v>1392.14001464844</v>
      </c>
      <c r="D410" s="1" t="n">
        <v>68.4375</v>
      </c>
      <c r="K410" s="3" t="n">
        <v>36600</v>
      </c>
      <c r="L410" s="1" t="n">
        <f aca="false">B409/100/250</f>
        <v>0.000227840003967285</v>
      </c>
      <c r="M410" s="1" t="n">
        <f aca="false">(C410-C409)/C409</f>
        <v>0.0242725156471208</v>
      </c>
      <c r="N410" s="1" t="n">
        <f aca="false">(D410-D409)/D409</f>
        <v>0.049856184084372</v>
      </c>
      <c r="O410" s="1" t="n">
        <f aca="false">M410-L410</f>
        <v>0.0240446756431536</v>
      </c>
      <c r="P410" s="1" t="n">
        <f aca="false">N410-L410</f>
        <v>0.0496283440804047</v>
      </c>
      <c r="AH410" s="13" t="n">
        <v>36567</v>
      </c>
      <c r="AI410" s="19" t="n">
        <v>-0.0113510816274463</v>
      </c>
      <c r="AJ410" s="19" t="n">
        <v>-0.0147468820723106</v>
      </c>
    </row>
    <row r="411" customFormat="false" ht="12.75" hidden="false" customHeight="false" outlineLevel="0" collapsed="false">
      <c r="A411" s="3" t="n">
        <v>36601</v>
      </c>
      <c r="B411" s="1" t="n">
        <v>5.69700002670288</v>
      </c>
      <c r="C411" s="21" t="n">
        <v>1458.46997070313</v>
      </c>
      <c r="D411" s="1" t="n">
        <v>69.4375</v>
      </c>
      <c r="K411" s="3" t="n">
        <v>36601</v>
      </c>
      <c r="L411" s="1" t="n">
        <f aca="false">B410/100/250</f>
        <v>0.000227280006408691</v>
      </c>
      <c r="M411" s="1" t="n">
        <f aca="false">(C411-C410)/C410</f>
        <v>0.0476460380110819</v>
      </c>
      <c r="N411" s="1" t="n">
        <f aca="false">(D411-D410)/D410</f>
        <v>0.0146118721461187</v>
      </c>
      <c r="O411" s="1" t="n">
        <f aca="false">M411-L411</f>
        <v>0.0474187580046732</v>
      </c>
      <c r="P411" s="1" t="n">
        <f aca="false">N411-L411</f>
        <v>0.01438459213971</v>
      </c>
      <c r="AH411" s="13" t="n">
        <v>36570</v>
      </c>
      <c r="AI411" s="19" t="n">
        <v>0.000971093531640851</v>
      </c>
      <c r="AJ411" s="19" t="n">
        <v>0.0282210711833968</v>
      </c>
    </row>
    <row r="412" customFormat="false" ht="12.75" hidden="false" customHeight="false" outlineLevel="0" collapsed="false">
      <c r="A412" s="3" t="n">
        <v>36602</v>
      </c>
      <c r="B412" s="1" t="n">
        <v>5.71199989318848</v>
      </c>
      <c r="C412" s="21" t="n">
        <v>1464.46997070313</v>
      </c>
      <c r="D412" s="1" t="n">
        <v>69.25</v>
      </c>
      <c r="K412" s="3" t="n">
        <v>36602</v>
      </c>
      <c r="L412" s="1" t="n">
        <f aca="false">B411/100/250</f>
        <v>0.000227880001068115</v>
      </c>
      <c r="M412" s="1" t="n">
        <f aca="false">(C412-C411)/C411</f>
        <v>0.00411390026570613</v>
      </c>
      <c r="N412" s="1" t="n">
        <f aca="false">(D412-D411)/D411</f>
        <v>-0.0027002700270027</v>
      </c>
      <c r="O412" s="1" t="n">
        <f aca="false">M412-L412</f>
        <v>0.00388602026463802</v>
      </c>
      <c r="P412" s="1" t="n">
        <f aca="false">N412-L412</f>
        <v>-0.00292815002807082</v>
      </c>
      <c r="AH412" s="13" t="n">
        <v>36571</v>
      </c>
      <c r="AI412" s="19" t="n">
        <v>0.00454853256592638</v>
      </c>
      <c r="AJ412" s="19" t="n">
        <v>0.0118222491757652</v>
      </c>
    </row>
    <row r="413" customFormat="false" ht="12.75" hidden="false" customHeight="false" outlineLevel="0" collapsed="false">
      <c r="A413" s="3" t="n">
        <v>36605</v>
      </c>
      <c r="B413" s="1" t="n">
        <v>5.7960000038147</v>
      </c>
      <c r="C413" s="21" t="n">
        <v>1456.63000488281</v>
      </c>
      <c r="D413" s="1" t="n">
        <v>68.5625</v>
      </c>
      <c r="K413" s="3" t="n">
        <v>36605</v>
      </c>
      <c r="L413" s="1" t="n">
        <f aca="false">B412/100/250</f>
        <v>0.000228479995727539</v>
      </c>
      <c r="M413" s="1" t="n">
        <f aca="false">(C413-C412)/C412</f>
        <v>-0.00535344935516046</v>
      </c>
      <c r="N413" s="1" t="n">
        <f aca="false">(D413-D412)/D412</f>
        <v>-0.00992779783393502</v>
      </c>
      <c r="O413" s="1" t="n">
        <f aca="false">M413-L413</f>
        <v>-0.005581929350888</v>
      </c>
      <c r="P413" s="1" t="n">
        <f aca="false">N413-L413</f>
        <v>-0.0101562778296626</v>
      </c>
      <c r="AH413" s="13" t="n">
        <v>36572</v>
      </c>
      <c r="AI413" s="19" t="n">
        <v>-0.00561196064688086</v>
      </c>
      <c r="AJ413" s="19" t="n">
        <v>0.0189882753569601</v>
      </c>
    </row>
    <row r="414" customFormat="false" ht="12.75" hidden="false" customHeight="false" outlineLevel="0" collapsed="false">
      <c r="A414" s="3" t="n">
        <v>36606</v>
      </c>
      <c r="B414" s="1" t="n">
        <v>5.7480001449585</v>
      </c>
      <c r="C414" s="21" t="n">
        <v>1493.86999511719</v>
      </c>
      <c r="D414" s="1" t="n">
        <v>71.75</v>
      </c>
      <c r="K414" s="3" t="n">
        <v>36606</v>
      </c>
      <c r="L414" s="1" t="n">
        <f aca="false">B413/100/250</f>
        <v>0.000231840000152588</v>
      </c>
      <c r="M414" s="1" t="n">
        <f aca="false">(C414-C413)/C413</f>
        <v>0.0255658541356019</v>
      </c>
      <c r="N414" s="1" t="n">
        <f aca="false">(D414-D413)/D413</f>
        <v>0.0464904284412033</v>
      </c>
      <c r="O414" s="1" t="n">
        <f aca="false">M414-L414</f>
        <v>0.0253340141354493</v>
      </c>
      <c r="P414" s="1" t="n">
        <f aca="false">N414-L414</f>
        <v>0.0462585884410507</v>
      </c>
      <c r="AH414" s="13" t="n">
        <v>36573</v>
      </c>
      <c r="AI414" s="19" t="n">
        <v>0.000104713841720408</v>
      </c>
      <c r="AJ414" s="19" t="n">
        <v>0.00593406684035374</v>
      </c>
    </row>
    <row r="415" customFormat="false" ht="12.75" hidden="false" customHeight="false" outlineLevel="0" collapsed="false">
      <c r="A415" s="3" t="n">
        <v>36607</v>
      </c>
      <c r="B415" s="1" t="n">
        <v>5.7350001335144</v>
      </c>
      <c r="C415" s="21" t="n">
        <v>1500.64001464844</v>
      </c>
      <c r="D415" s="1" t="n">
        <v>75.0625</v>
      </c>
      <c r="K415" s="3" t="n">
        <v>36607</v>
      </c>
      <c r="L415" s="1" t="n">
        <f aca="false">B414/100/250</f>
        <v>0.00022992000579834</v>
      </c>
      <c r="M415" s="1" t="n">
        <f aca="false">(C415-C414)/C414</f>
        <v>0.0045318665970789</v>
      </c>
      <c r="N415" s="1" t="n">
        <f aca="false">(D415-D414)/D414</f>
        <v>0.0461672473867596</v>
      </c>
      <c r="O415" s="1" t="n">
        <f aca="false">M415-L415</f>
        <v>0.00430194659128056</v>
      </c>
      <c r="P415" s="1" t="n">
        <f aca="false">N415-L415</f>
        <v>0.0459373273809612</v>
      </c>
      <c r="AH415" s="13" t="n">
        <v>36574</v>
      </c>
      <c r="AI415" s="19" t="n">
        <v>-0.0163828680467224</v>
      </c>
      <c r="AJ415" s="19" t="n">
        <v>0.000159868054351794</v>
      </c>
    </row>
    <row r="416" customFormat="false" ht="12.75" hidden="false" customHeight="false" outlineLevel="0" collapsed="false">
      <c r="A416" s="3" t="n">
        <v>36608</v>
      </c>
      <c r="B416" s="1" t="n">
        <v>5.72499990463257</v>
      </c>
      <c r="C416" s="21" t="n">
        <v>1527.34997558594</v>
      </c>
      <c r="D416" s="1" t="n">
        <v>73</v>
      </c>
      <c r="K416" s="3" t="n">
        <v>36608</v>
      </c>
      <c r="L416" s="1" t="n">
        <f aca="false">B415/100/250</f>
        <v>0.000229400005340576</v>
      </c>
      <c r="M416" s="1" t="n">
        <f aca="false">(C416-C415)/C415</f>
        <v>0.0177990461914728</v>
      </c>
      <c r="N416" s="1" t="n">
        <f aca="false">(D416-D415)/D415</f>
        <v>-0.0274771024146545</v>
      </c>
      <c r="O416" s="1" t="n">
        <f aca="false">M416-L416</f>
        <v>0.0175696461861323</v>
      </c>
      <c r="P416" s="1" t="n">
        <f aca="false">N416-L416</f>
        <v>-0.027706502419995</v>
      </c>
      <c r="AH416" s="13" t="n">
        <v>36578</v>
      </c>
      <c r="AI416" s="19" t="n">
        <v>0.00229924412515813</v>
      </c>
      <c r="AJ416" s="19" t="n">
        <v>-0.0485931048312911</v>
      </c>
    </row>
    <row r="417" customFormat="false" ht="12.75" hidden="false" customHeight="false" outlineLevel="0" collapsed="false">
      <c r="A417" s="3" t="n">
        <v>36609</v>
      </c>
      <c r="B417" s="1" t="n">
        <v>5.72900009155273</v>
      </c>
      <c r="C417" s="21" t="n">
        <v>1527.4599609375</v>
      </c>
      <c r="D417" s="1" t="n">
        <v>72</v>
      </c>
      <c r="K417" s="3" t="n">
        <v>36609</v>
      </c>
      <c r="L417" s="1" t="n">
        <f aca="false">B416/100/250</f>
        <v>0.000228999996185303</v>
      </c>
      <c r="M417" s="1" t="n">
        <f aca="false">(C417-C416)/C416</f>
        <v>7.20105760438476E-005</v>
      </c>
      <c r="N417" s="1" t="n">
        <f aca="false">(D417-D416)/D416</f>
        <v>-0.0136986301369863</v>
      </c>
      <c r="O417" s="1" t="n">
        <f aca="false">M417-L417</f>
        <v>-0.000156989420141455</v>
      </c>
      <c r="P417" s="1" t="n">
        <f aca="false">N417-L417</f>
        <v>-0.0139276301331716</v>
      </c>
      <c r="AH417" s="13" t="n">
        <v>36579</v>
      </c>
      <c r="AI417" s="19" t="n">
        <v>0.00325383949054656</v>
      </c>
      <c r="AJ417" s="19" t="n">
        <v>-0.0120014867690722</v>
      </c>
    </row>
    <row r="418" customFormat="false" ht="12.75" hidden="false" customHeight="false" outlineLevel="0" collapsed="false">
      <c r="A418" s="3" t="n">
        <v>36612</v>
      </c>
      <c r="B418" s="1" t="n">
        <v>5.68599987030029</v>
      </c>
      <c r="C418" s="21" t="n">
        <v>1523.85998535156</v>
      </c>
      <c r="D418" s="1" t="n">
        <v>75.3125</v>
      </c>
      <c r="K418" s="3" t="n">
        <v>36612</v>
      </c>
      <c r="L418" s="1" t="n">
        <f aca="false">B417/100/250</f>
        <v>0.000229160003662109</v>
      </c>
      <c r="M418" s="1" t="n">
        <f aca="false">(C418-C417)/C417</f>
        <v>-0.00235683793880133</v>
      </c>
      <c r="N418" s="1" t="n">
        <f aca="false">(D418-D417)/D417</f>
        <v>0.0460069444444445</v>
      </c>
      <c r="O418" s="1" t="n">
        <f aca="false">M418-L418</f>
        <v>-0.00258599794246344</v>
      </c>
      <c r="P418" s="1" t="n">
        <f aca="false">N418-L418</f>
        <v>0.0457777844407823</v>
      </c>
      <c r="AH418" s="13" t="n">
        <v>36580</v>
      </c>
      <c r="AI418" s="19" t="n">
        <v>-0.00313153065411867</v>
      </c>
      <c r="AJ418" s="19" t="n">
        <v>0.00481623032892356</v>
      </c>
    </row>
    <row r="419" customFormat="false" ht="12.75" hidden="false" customHeight="false" outlineLevel="0" collapsed="false">
      <c r="A419" s="3" t="n">
        <v>36613</v>
      </c>
      <c r="B419" s="1" t="n">
        <v>5.71600008010864</v>
      </c>
      <c r="C419" s="21" t="n">
        <v>1507.72998046875</v>
      </c>
      <c r="D419" s="1" t="n">
        <v>72.8125</v>
      </c>
      <c r="K419" s="3" t="n">
        <v>36613</v>
      </c>
      <c r="L419" s="1" t="n">
        <f aca="false">B418/100/250</f>
        <v>0.000227439994812012</v>
      </c>
      <c r="M419" s="1" t="n">
        <f aca="false">(C419-C418)/C418</f>
        <v>-0.0105849651791278</v>
      </c>
      <c r="N419" s="1" t="n">
        <f aca="false">(D419-D418)/D418</f>
        <v>-0.033195020746888</v>
      </c>
      <c r="O419" s="1" t="n">
        <f aca="false">M419-L419</f>
        <v>-0.0108124051739398</v>
      </c>
      <c r="P419" s="1" t="n">
        <f aca="false">N419-L419</f>
        <v>-0.0334224607417</v>
      </c>
      <c r="AH419" s="13" t="n">
        <v>36581</v>
      </c>
      <c r="AI419" s="19" t="n">
        <v>-0.00790983738344874</v>
      </c>
      <c r="AJ419" s="19" t="n">
        <v>0.0086379262253916</v>
      </c>
    </row>
    <row r="420" customFormat="false" ht="12.75" hidden="false" customHeight="false" outlineLevel="0" collapsed="false">
      <c r="A420" s="3" t="n">
        <v>36614</v>
      </c>
      <c r="B420" s="1" t="n">
        <v>5.71700000762939</v>
      </c>
      <c r="C420" s="21" t="n">
        <v>1508.52001953125</v>
      </c>
      <c r="D420" s="1" t="n">
        <v>76.5</v>
      </c>
      <c r="K420" s="3" t="n">
        <v>36614</v>
      </c>
      <c r="L420" s="1" t="n">
        <f aca="false">B419/100/250</f>
        <v>0.000228640003204346</v>
      </c>
      <c r="M420" s="1" t="n">
        <f aca="false">(C420-C419)/C419</f>
        <v>0.000523992407615572</v>
      </c>
      <c r="N420" s="1" t="n">
        <f aca="false">(D420-D419)/D419</f>
        <v>0.0506437768240343</v>
      </c>
      <c r="O420" s="1" t="n">
        <f aca="false">M420-L420</f>
        <v>0.000295352404411227</v>
      </c>
      <c r="P420" s="1" t="n">
        <f aca="false">N420-L420</f>
        <v>0.05041513682083</v>
      </c>
      <c r="AH420" s="13" t="n">
        <v>36584</v>
      </c>
      <c r="AI420" s="19" t="n">
        <v>0.00577987647947229</v>
      </c>
      <c r="AJ420" s="19" t="n">
        <v>-0.0183852288657652</v>
      </c>
    </row>
    <row r="421" customFormat="false" ht="12.75" hidden="false" customHeight="false" outlineLevel="0" collapsed="false">
      <c r="A421" s="3" t="n">
        <v>36615</v>
      </c>
      <c r="B421" s="1" t="n">
        <v>5.70699977874756</v>
      </c>
      <c r="C421" s="21" t="n">
        <v>1487.92004394531</v>
      </c>
      <c r="D421" s="1" t="n">
        <v>72.0625</v>
      </c>
      <c r="K421" s="3" t="n">
        <v>36615</v>
      </c>
      <c r="L421" s="1" t="n">
        <f aca="false">B420/100/250</f>
        <v>0.000228680000305176</v>
      </c>
      <c r="M421" s="1" t="n">
        <f aca="false">(C421-C420)/C420</f>
        <v>-0.0136557522069469</v>
      </c>
      <c r="N421" s="1" t="n">
        <f aca="false">(D421-D420)/D420</f>
        <v>-0.0580065359477124</v>
      </c>
      <c r="O421" s="1" t="n">
        <f aca="false">M421-L421</f>
        <v>-0.0138844322072521</v>
      </c>
      <c r="P421" s="1" t="n">
        <f aca="false">N421-L421</f>
        <v>-0.0582352159480176</v>
      </c>
      <c r="AH421" s="13" t="n">
        <v>36585</v>
      </c>
      <c r="AI421" s="19" t="n">
        <v>0.00717720944503796</v>
      </c>
      <c r="AJ421" s="19" t="n">
        <v>0.0533500802856852</v>
      </c>
    </row>
    <row r="422" customFormat="false" ht="12.75" hidden="false" customHeight="false" outlineLevel="0" collapsed="false">
      <c r="A422" s="3" t="n">
        <v>36616</v>
      </c>
      <c r="B422" s="1" t="n">
        <v>5.72700023651123</v>
      </c>
      <c r="C422" s="21" t="n">
        <v>1498.57995605469</v>
      </c>
      <c r="D422" s="1" t="n">
        <v>74.875</v>
      </c>
      <c r="K422" s="3" t="n">
        <v>36616</v>
      </c>
      <c r="L422" s="1" t="n">
        <f aca="false">B421/100/250</f>
        <v>0.000228279991149902</v>
      </c>
      <c r="M422" s="1" t="n">
        <f aca="false">(C422-C421)/C421</f>
        <v>0.00716430439441462</v>
      </c>
      <c r="N422" s="1" t="n">
        <f aca="false">(D422-D421)/D421</f>
        <v>0.0390286209887251</v>
      </c>
      <c r="O422" s="1" t="n">
        <f aca="false">M422-L422</f>
        <v>0.00693602440326472</v>
      </c>
      <c r="P422" s="1" t="n">
        <f aca="false">N422-L422</f>
        <v>0.0388003409975752</v>
      </c>
      <c r="AH422" s="13" t="n">
        <v>36586</v>
      </c>
      <c r="AI422" s="19" t="n">
        <v>0.0048846651539654</v>
      </c>
      <c r="AJ422" s="19" t="n">
        <v>-0.00147254151546554</v>
      </c>
    </row>
    <row r="423" customFormat="false" ht="12.75" hidden="false" customHeight="false" outlineLevel="0" collapsed="false">
      <c r="A423" s="3" t="n">
        <v>36619</v>
      </c>
      <c r="B423" s="1" t="n">
        <v>5.65499973297119</v>
      </c>
      <c r="C423" s="21" t="n">
        <v>1505.96997070313</v>
      </c>
      <c r="D423" s="1" t="n">
        <v>73.5625</v>
      </c>
      <c r="K423" s="3" t="n">
        <v>36619</v>
      </c>
      <c r="L423" s="1" t="n">
        <f aca="false">B422/100/250</f>
        <v>0.000229080009460449</v>
      </c>
      <c r="M423" s="1" t="n">
        <f aca="false">(C423-C422)/C422</f>
        <v>0.00493134491661906</v>
      </c>
      <c r="N423" s="1" t="n">
        <f aca="false">(D423-D422)/D422</f>
        <v>-0.0175292153589316</v>
      </c>
      <c r="O423" s="1" t="n">
        <f aca="false">M423-L423</f>
        <v>0.00470226490715861</v>
      </c>
      <c r="P423" s="1" t="n">
        <f aca="false">N423-L423</f>
        <v>-0.017758295368392</v>
      </c>
      <c r="AH423" s="13" t="n">
        <v>36587</v>
      </c>
      <c r="AI423" s="19" t="n">
        <v>0.000878250579599635</v>
      </c>
      <c r="AJ423" s="19" t="n">
        <v>-0.0101597015898199</v>
      </c>
    </row>
    <row r="424" customFormat="false" ht="12.75" hidden="false" customHeight="false" outlineLevel="0" collapsed="false">
      <c r="A424" s="3" t="n">
        <v>36620</v>
      </c>
      <c r="B424" s="1" t="n">
        <v>5.66699981689453</v>
      </c>
      <c r="C424" s="21" t="n">
        <v>1494.72998046875</v>
      </c>
      <c r="D424" s="1" t="n">
        <v>65.4375</v>
      </c>
      <c r="K424" s="3" t="n">
        <v>36620</v>
      </c>
      <c r="L424" s="1" t="n">
        <f aca="false">B423/100/250</f>
        <v>0.000226199989318848</v>
      </c>
      <c r="M424" s="1" t="n">
        <f aca="false">(C424-C423)/C423</f>
        <v>-0.00746362175410917</v>
      </c>
      <c r="N424" s="1" t="n">
        <f aca="false">(D424-D423)/D423</f>
        <v>-0.110450297366185</v>
      </c>
      <c r="O424" s="1" t="n">
        <f aca="false">M424-L424</f>
        <v>-0.00768982174342802</v>
      </c>
      <c r="P424" s="1" t="n">
        <f aca="false">N424-L424</f>
        <v>-0.110676497355504</v>
      </c>
      <c r="AH424" s="13" t="n">
        <v>36588</v>
      </c>
      <c r="AI424" s="19" t="n">
        <v>0.0105034359628757</v>
      </c>
      <c r="AJ424" s="19" t="n">
        <v>-0.00889896239828143</v>
      </c>
    </row>
    <row r="425" customFormat="false" ht="12.75" hidden="false" customHeight="false" outlineLevel="0" collapsed="false">
      <c r="A425" s="3" t="n">
        <v>36621</v>
      </c>
      <c r="B425" s="1" t="n">
        <v>5.69799995422363</v>
      </c>
      <c r="C425" s="21" t="n">
        <v>1487.36999511719</v>
      </c>
      <c r="D425" s="1" t="n">
        <v>66.5625</v>
      </c>
      <c r="K425" s="3" t="n">
        <v>36621</v>
      </c>
      <c r="L425" s="1" t="n">
        <f aca="false">B424/100/250</f>
        <v>0.000226679992675781</v>
      </c>
      <c r="M425" s="1" t="n">
        <f aca="false">(C425-C424)/C424</f>
        <v>-0.00492395646553794</v>
      </c>
      <c r="N425" s="1" t="n">
        <f aca="false">(D425-D424)/D424</f>
        <v>0.0171919770773639</v>
      </c>
      <c r="O425" s="1" t="n">
        <f aca="false">M425-L425</f>
        <v>-0.00515063645821372</v>
      </c>
      <c r="P425" s="1" t="n">
        <f aca="false">N425-L425</f>
        <v>0.0169652970846881</v>
      </c>
      <c r="AH425" s="13" t="n">
        <v>36591</v>
      </c>
      <c r="AI425" s="19" t="n">
        <v>-0.00691956840801307</v>
      </c>
      <c r="AJ425" s="19" t="n">
        <v>0.0103435234365748</v>
      </c>
    </row>
    <row r="426" customFormat="false" ht="12.75" hidden="false" customHeight="false" outlineLevel="0" collapsed="false">
      <c r="A426" s="3" t="n">
        <v>36622</v>
      </c>
      <c r="B426" s="1" t="n">
        <v>5.72800016403198</v>
      </c>
      <c r="C426" s="21" t="n">
        <v>1501.33996582031</v>
      </c>
      <c r="D426" s="1" t="n">
        <v>67.9375</v>
      </c>
      <c r="K426" s="3" t="n">
        <v>36622</v>
      </c>
      <c r="L426" s="1" t="n">
        <f aca="false">B425/100/250</f>
        <v>0.000227919998168945</v>
      </c>
      <c r="M426" s="1" t="n">
        <f aca="false">(C426-C425)/C425</f>
        <v>0.00939239782232149</v>
      </c>
      <c r="N426" s="1" t="n">
        <f aca="false">(D426-D425)/D425</f>
        <v>0.0206572769953052</v>
      </c>
      <c r="O426" s="1" t="n">
        <f aca="false">M426-L426</f>
        <v>0.00916447782415255</v>
      </c>
      <c r="P426" s="1" t="n">
        <f aca="false">N426-L426</f>
        <v>0.0204293569971362</v>
      </c>
      <c r="AH426" s="13" t="n">
        <v>36592</v>
      </c>
      <c r="AI426" s="19" t="n">
        <v>-0.0138469151196256</v>
      </c>
      <c r="AJ426" s="19" t="n">
        <v>0.0508940024005926</v>
      </c>
    </row>
    <row r="427" customFormat="false" ht="12.75" hidden="false" customHeight="false" outlineLevel="0" collapsed="false">
      <c r="A427" s="3" t="n">
        <v>36623</v>
      </c>
      <c r="B427" s="1" t="n">
        <v>5.71799993515015</v>
      </c>
      <c r="C427" s="21" t="n">
        <v>1516.34997558594</v>
      </c>
      <c r="D427" s="1" t="n">
        <v>71.5</v>
      </c>
      <c r="K427" s="3" t="n">
        <v>36623</v>
      </c>
      <c r="L427" s="1" t="n">
        <f aca="false">B426/100/250</f>
        <v>0.000229120006561279</v>
      </c>
      <c r="M427" s="1" t="n">
        <f aca="false">(C427-C426)/C426</f>
        <v>0.00999774208863062</v>
      </c>
      <c r="N427" s="1" t="n">
        <f aca="false">(D427-D426)/D426</f>
        <v>0.0524379024839006</v>
      </c>
      <c r="O427" s="1" t="n">
        <f aca="false">M427-L427</f>
        <v>0.00976862208206935</v>
      </c>
      <c r="P427" s="1" t="n">
        <f aca="false">N427-L427</f>
        <v>0.0522087824773394</v>
      </c>
      <c r="AH427" s="13" t="n">
        <v>36593</v>
      </c>
      <c r="AI427" s="19" t="n">
        <v>0.00425599997276427</v>
      </c>
      <c r="AJ427" s="19" t="n">
        <v>-0.0623259964708822</v>
      </c>
    </row>
    <row r="428" customFormat="false" ht="12.75" hidden="false" customHeight="false" outlineLevel="0" collapsed="false">
      <c r="A428" s="3" t="n">
        <v>36626</v>
      </c>
      <c r="B428" s="1" t="n">
        <v>5.68699979782105</v>
      </c>
      <c r="C428" s="21" t="n">
        <v>1504.4599609375</v>
      </c>
      <c r="D428" s="1" t="n">
        <v>70.25</v>
      </c>
      <c r="K428" s="3" t="n">
        <v>36626</v>
      </c>
      <c r="L428" s="1" t="n">
        <f aca="false">B427/100/250</f>
        <v>0.000228719997406006</v>
      </c>
      <c r="M428" s="1" t="n">
        <f aca="false">(C428-C427)/C427</f>
        <v>-0.00784120739926351</v>
      </c>
      <c r="N428" s="1" t="n">
        <f aca="false">(D428-D427)/D427</f>
        <v>-0.0174825174825175</v>
      </c>
      <c r="O428" s="1" t="n">
        <f aca="false">M428-L428</f>
        <v>-0.00806992739666952</v>
      </c>
      <c r="P428" s="1" t="n">
        <f aca="false">N428-L428</f>
        <v>-0.0177112374799235</v>
      </c>
      <c r="AH428" s="13" t="n">
        <v>36594</v>
      </c>
      <c r="AI428" s="19" t="n">
        <v>0.0135893229322007</v>
      </c>
      <c r="AJ428" s="19" t="n">
        <v>-0.0324200540930078</v>
      </c>
    </row>
    <row r="429" customFormat="false" ht="12.75" hidden="false" customHeight="false" outlineLevel="0" collapsed="false">
      <c r="A429" s="3" t="n">
        <v>36627</v>
      </c>
      <c r="B429" s="1" t="n">
        <v>5.66699981689453</v>
      </c>
      <c r="C429" s="21" t="n">
        <v>1500.58996582031</v>
      </c>
      <c r="D429" s="1" t="n">
        <v>69.125</v>
      </c>
      <c r="K429" s="3" t="n">
        <v>36627</v>
      </c>
      <c r="L429" s="1" t="n">
        <f aca="false">B428/100/250</f>
        <v>0.000227479991912842</v>
      </c>
      <c r="M429" s="1" t="n">
        <f aca="false">(C429-C428)/C428</f>
        <v>-0.0025723483626483</v>
      </c>
      <c r="N429" s="1" t="n">
        <f aca="false">(D429-D428)/D428</f>
        <v>-0.0160142348754448</v>
      </c>
      <c r="O429" s="1" t="n">
        <f aca="false">M429-L429</f>
        <v>-0.00279982835456114</v>
      </c>
      <c r="P429" s="1" t="n">
        <f aca="false">N429-L429</f>
        <v>-0.0162417148673577</v>
      </c>
      <c r="AH429" s="13" t="n">
        <v>36595</v>
      </c>
      <c r="AI429" s="19" t="n">
        <v>-0.00265060340325445</v>
      </c>
      <c r="AJ429" s="19" t="n">
        <v>0.0355992788608156</v>
      </c>
    </row>
    <row r="430" customFormat="false" ht="12.75" hidden="false" customHeight="false" outlineLevel="0" collapsed="false">
      <c r="A430" s="3" t="n">
        <v>36628</v>
      </c>
      <c r="B430" s="1" t="n">
        <v>5.66300010681152</v>
      </c>
      <c r="C430" s="21" t="n">
        <v>1467.17004394531</v>
      </c>
      <c r="D430" s="1" t="n">
        <v>71.125</v>
      </c>
      <c r="K430" s="3" t="n">
        <v>36628</v>
      </c>
      <c r="L430" s="1" t="n">
        <f aca="false">B429/100/250</f>
        <v>0.000226679992675781</v>
      </c>
      <c r="M430" s="1" t="n">
        <f aca="false">(C430-C429)/C429</f>
        <v>-0.0222711884233683</v>
      </c>
      <c r="N430" s="1" t="n">
        <f aca="false">(D430-D429)/D429</f>
        <v>0.0289330922242315</v>
      </c>
      <c r="O430" s="1" t="n">
        <f aca="false">M430-L430</f>
        <v>-0.0224978684160441</v>
      </c>
      <c r="P430" s="1" t="n">
        <f aca="false">N430-L430</f>
        <v>0.0287064122315557</v>
      </c>
      <c r="AH430" s="13" t="n">
        <v>36598</v>
      </c>
      <c r="AI430" s="19" t="n">
        <v>-0.00451710521990002</v>
      </c>
      <c r="AJ430" s="19" t="n">
        <v>-0.0269030353224715</v>
      </c>
    </row>
    <row r="431" customFormat="false" ht="12.75" hidden="false" customHeight="false" outlineLevel="0" collapsed="false">
      <c r="A431" s="3" t="n">
        <v>36629</v>
      </c>
      <c r="B431" s="1" t="n">
        <v>5.64799976348877</v>
      </c>
      <c r="C431" s="21" t="n">
        <v>1440.51000976563</v>
      </c>
      <c r="D431" s="1" t="n">
        <v>73.8125</v>
      </c>
      <c r="K431" s="3" t="n">
        <v>36629</v>
      </c>
      <c r="L431" s="1" t="n">
        <f aca="false">B430/100/250</f>
        <v>0.000226520004272461</v>
      </c>
      <c r="M431" s="1" t="n">
        <f aca="false">(C431-C430)/C430</f>
        <v>-0.01817105950991</v>
      </c>
      <c r="N431" s="1" t="n">
        <f aca="false">(D431-D430)/D430</f>
        <v>0.0377855887521968</v>
      </c>
      <c r="O431" s="1" t="n">
        <f aca="false">M431-L431</f>
        <v>-0.0183975795141824</v>
      </c>
      <c r="P431" s="1" t="n">
        <f aca="false">N431-L431</f>
        <v>0.0375590687479244</v>
      </c>
      <c r="AH431" s="13" t="n">
        <v>36599</v>
      </c>
      <c r="AI431" s="19" t="n">
        <v>-0.00959286581691315</v>
      </c>
      <c r="AJ431" s="19" t="n">
        <v>-0.0029453002488809</v>
      </c>
    </row>
    <row r="432" customFormat="false" ht="12.75" hidden="false" customHeight="false" outlineLevel="0" collapsed="false">
      <c r="A432" s="3" t="n">
        <v>36630</v>
      </c>
      <c r="B432" s="1" t="n">
        <v>5.64799976348877</v>
      </c>
      <c r="C432" s="21" t="n">
        <v>1357.31005859375</v>
      </c>
      <c r="D432" s="1" t="n">
        <v>69.75</v>
      </c>
      <c r="K432" s="3" t="n">
        <v>36630</v>
      </c>
      <c r="L432" s="1" t="n">
        <f aca="false">B431/100/250</f>
        <v>0.000225919990539551</v>
      </c>
      <c r="M432" s="1" t="n">
        <f aca="false">(C432-C431)/C431</f>
        <v>-0.0577572877715802</v>
      </c>
      <c r="N432" s="1" t="n">
        <f aca="false">(D432-D431)/D431</f>
        <v>-0.0550381033022862</v>
      </c>
      <c r="O432" s="1" t="n">
        <f aca="false">M432-L432</f>
        <v>-0.0579832077621197</v>
      </c>
      <c r="P432" s="1" t="n">
        <f aca="false">N432-L432</f>
        <v>-0.0552640232928258</v>
      </c>
      <c r="AH432" s="13" t="n">
        <v>36600</v>
      </c>
      <c r="AI432" s="19" t="n">
        <v>0.0128765116596683</v>
      </c>
      <c r="AJ432" s="19" t="n">
        <v>0.0367518324207364</v>
      </c>
    </row>
    <row r="433" customFormat="false" ht="12.75" hidden="false" customHeight="false" outlineLevel="0" collapsed="false">
      <c r="A433" s="3" t="n">
        <v>36633</v>
      </c>
      <c r="B433" s="1" t="n">
        <v>5.64300012588501</v>
      </c>
      <c r="C433" s="21" t="n">
        <v>1401.53002929688</v>
      </c>
      <c r="D433" s="1" t="n">
        <v>66.75</v>
      </c>
      <c r="K433" s="3" t="n">
        <v>36633</v>
      </c>
      <c r="L433" s="1" t="n">
        <f aca="false">B432/100/250</f>
        <v>0.000225919990539551</v>
      </c>
      <c r="M433" s="1" t="n">
        <f aca="false">(C433-C432)/C432</f>
        <v>0.0325791225248411</v>
      </c>
      <c r="N433" s="1" t="n">
        <f aca="false">(D433-D432)/D432</f>
        <v>-0.043010752688172</v>
      </c>
      <c r="O433" s="1" t="n">
        <f aca="false">M433-L433</f>
        <v>0.0323532025343015</v>
      </c>
      <c r="P433" s="1" t="n">
        <f aca="false">N433-L433</f>
        <v>-0.0432366726787116</v>
      </c>
      <c r="AH433" s="13" t="n">
        <v>36601</v>
      </c>
      <c r="AI433" s="19" t="n">
        <v>0.0253939042221192</v>
      </c>
      <c r="AJ433" s="19" t="n">
        <v>-0.0110093120824091</v>
      </c>
    </row>
    <row r="434" customFormat="false" ht="12.75" hidden="false" customHeight="false" outlineLevel="0" collapsed="false">
      <c r="A434" s="3" t="n">
        <v>36634</v>
      </c>
      <c r="B434" s="1" t="n">
        <v>5.64799976348877</v>
      </c>
      <c r="C434" s="21" t="n">
        <v>1441.60998535156</v>
      </c>
      <c r="D434" s="1" t="n">
        <v>68</v>
      </c>
      <c r="K434" s="3" t="n">
        <v>36634</v>
      </c>
      <c r="L434" s="1" t="n">
        <f aca="false">B433/100/250</f>
        <v>0.0002257200050354</v>
      </c>
      <c r="M434" s="1" t="n">
        <f aca="false">(C434-C433)/C433</f>
        <v>0.0285972866915987</v>
      </c>
      <c r="N434" s="1" t="n">
        <f aca="false">(D434-D433)/D433</f>
        <v>0.0187265917602996</v>
      </c>
      <c r="O434" s="1" t="n">
        <f aca="false">M434-L434</f>
        <v>0.0283715666865633</v>
      </c>
      <c r="P434" s="1" t="n">
        <f aca="false">N434-L434</f>
        <v>0.0185008717552642</v>
      </c>
      <c r="AH434" s="13" t="n">
        <v>36602</v>
      </c>
      <c r="AI434" s="19" t="n">
        <v>0.00208105885851559</v>
      </c>
      <c r="AJ434" s="19" t="n">
        <v>-0.0050092088865864</v>
      </c>
    </row>
    <row r="435" customFormat="false" ht="12.75" hidden="false" customHeight="false" outlineLevel="0" collapsed="false">
      <c r="A435" s="3" t="n">
        <v>36635</v>
      </c>
      <c r="B435" s="1" t="n">
        <v>5.64400005340576</v>
      </c>
      <c r="C435" s="21" t="n">
        <v>1427.46997070313</v>
      </c>
      <c r="D435" s="1" t="n">
        <v>70.5</v>
      </c>
      <c r="K435" s="3" t="n">
        <v>36635</v>
      </c>
      <c r="L435" s="1" t="n">
        <f aca="false">B434/100/250</f>
        <v>0.000225919990539551</v>
      </c>
      <c r="M435" s="1" t="n">
        <f aca="false">(C435-C434)/C434</f>
        <v>-0.00980848828193237</v>
      </c>
      <c r="N435" s="1" t="n">
        <f aca="false">(D435-D434)/D434</f>
        <v>0.0367647058823529</v>
      </c>
      <c r="O435" s="1" t="n">
        <f aca="false">M435-L435</f>
        <v>-0.0100344082724719</v>
      </c>
      <c r="P435" s="1" t="n">
        <f aca="false">N435-L435</f>
        <v>0.0365387858918134</v>
      </c>
      <c r="AH435" s="13" t="n">
        <v>36605</v>
      </c>
      <c r="AI435" s="19" t="n">
        <v>-0.00298925963638939</v>
      </c>
      <c r="AJ435" s="19" t="n">
        <v>-0.00716701819327317</v>
      </c>
    </row>
    <row r="436" customFormat="false" ht="12.75" hidden="false" customHeight="false" outlineLevel="0" collapsed="false">
      <c r="A436" s="3" t="n">
        <v>36636</v>
      </c>
      <c r="B436" s="1" t="n">
        <v>5.62900018692017</v>
      </c>
      <c r="C436" s="21" t="n">
        <v>1434.55004882813</v>
      </c>
      <c r="D436" s="1" t="n">
        <v>71</v>
      </c>
      <c r="K436" s="3" t="n">
        <v>36636</v>
      </c>
      <c r="L436" s="1" t="n">
        <f aca="false">B435/100/250</f>
        <v>0.00022576000213623</v>
      </c>
      <c r="M436" s="1" t="n">
        <f aca="false">(C436-C435)/C435</f>
        <v>0.0049598788558141</v>
      </c>
      <c r="N436" s="1" t="n">
        <f aca="false">(D436-D435)/D435</f>
        <v>0.00709219858156028</v>
      </c>
      <c r="O436" s="1" t="n">
        <f aca="false">M436-L436</f>
        <v>0.00473411885367787</v>
      </c>
      <c r="P436" s="1" t="n">
        <f aca="false">N436-L436</f>
        <v>0.00686643857942405</v>
      </c>
      <c r="AH436" s="13" t="n">
        <v>36606</v>
      </c>
      <c r="AI436" s="19" t="n">
        <v>0.0135669839444975</v>
      </c>
      <c r="AJ436" s="19" t="n">
        <v>0.0326916044965532</v>
      </c>
    </row>
    <row r="437" customFormat="false" ht="12.75" hidden="false" customHeight="false" outlineLevel="0" collapsed="false">
      <c r="A437" s="3" t="n">
        <v>36640</v>
      </c>
      <c r="B437" s="1" t="n">
        <v>5.5939998626709</v>
      </c>
      <c r="C437" s="21" t="n">
        <v>1429.85998535156</v>
      </c>
      <c r="D437" s="1" t="n">
        <v>70.5</v>
      </c>
      <c r="K437" s="3" t="n">
        <v>36640</v>
      </c>
      <c r="L437" s="1" t="n">
        <f aca="false">B436/100/250</f>
        <v>0.000225160007476807</v>
      </c>
      <c r="M437" s="1" t="n">
        <f aca="false">(C437-C436)/C436</f>
        <v>-0.00326936204170345</v>
      </c>
      <c r="N437" s="1" t="n">
        <f aca="false">(D437-D436)/D436</f>
        <v>-0.00704225352112676</v>
      </c>
      <c r="O437" s="1" t="n">
        <f aca="false">M437-L437</f>
        <v>-0.00349452204918026</v>
      </c>
      <c r="P437" s="1" t="n">
        <f aca="false">N437-L437</f>
        <v>-0.00726741352860357</v>
      </c>
      <c r="AH437" s="13" t="n">
        <v>36607</v>
      </c>
      <c r="AI437" s="19" t="n">
        <v>0.00230379757514705</v>
      </c>
      <c r="AJ437" s="19" t="n">
        <v>0.0436335298058142</v>
      </c>
    </row>
    <row r="438" customFormat="false" ht="12.75" hidden="false" customHeight="false" outlineLevel="0" collapsed="false">
      <c r="A438" s="3" t="n">
        <v>36641</v>
      </c>
      <c r="B438" s="1" t="n">
        <v>5.63100004196167</v>
      </c>
      <c r="C438" s="21" t="n">
        <v>1477.19995117188</v>
      </c>
      <c r="D438" s="1" t="n">
        <v>73.75</v>
      </c>
      <c r="K438" s="3" t="n">
        <v>36641</v>
      </c>
      <c r="L438" s="1" t="n">
        <f aca="false">B437/100/250</f>
        <v>0.000223759994506836</v>
      </c>
      <c r="M438" s="1" t="n">
        <f aca="false">(C438-C437)/C437</f>
        <v>0.0331081128958742</v>
      </c>
      <c r="N438" s="1" t="n">
        <f aca="false">(D438-D437)/D437</f>
        <v>0.0460992907801418</v>
      </c>
      <c r="O438" s="1" t="n">
        <f aca="false">M438-L438</f>
        <v>0.0328843529013673</v>
      </c>
      <c r="P438" s="1" t="n">
        <f aca="false">N438-L438</f>
        <v>0.045875530785635</v>
      </c>
      <c r="AH438" s="13" t="n">
        <v>36608</v>
      </c>
      <c r="AI438" s="19" t="n">
        <v>0.00940897508161631</v>
      </c>
      <c r="AJ438" s="19" t="n">
        <v>-0.0371154775016113</v>
      </c>
    </row>
    <row r="439" customFormat="false" ht="12.75" hidden="false" customHeight="false" outlineLevel="0" collapsed="false">
      <c r="A439" s="3" t="n">
        <v>36642</v>
      </c>
      <c r="B439" s="1" t="n">
        <v>5.58799982070923</v>
      </c>
      <c r="C439" s="21" t="n">
        <v>1460.98999023438</v>
      </c>
      <c r="D439" s="1" t="n">
        <v>72.9375</v>
      </c>
      <c r="K439" s="3" t="n">
        <v>36642</v>
      </c>
      <c r="L439" s="1" t="n">
        <f aca="false">B438/100/250</f>
        <v>0.000225240001678467</v>
      </c>
      <c r="M439" s="1" t="n">
        <f aca="false">(C439-C438)/C438</f>
        <v>-0.010973437228075</v>
      </c>
      <c r="N439" s="1" t="n">
        <f aca="false">(D439-D438)/D438</f>
        <v>-0.0110169491525424</v>
      </c>
      <c r="O439" s="1" t="n">
        <f aca="false">M439-L439</f>
        <v>-0.0111986772297535</v>
      </c>
      <c r="P439" s="1" t="n">
        <f aca="false">N439-L439</f>
        <v>-0.0112421891542208</v>
      </c>
      <c r="AH439" s="13" t="n">
        <v>36609</v>
      </c>
      <c r="AI439" s="19" t="n">
        <v>-8.40716726187821E-005</v>
      </c>
      <c r="AJ439" s="19" t="n">
        <v>-0.0138435584605528</v>
      </c>
    </row>
    <row r="440" customFormat="false" ht="12.75" hidden="false" customHeight="false" outlineLevel="0" collapsed="false">
      <c r="A440" s="3" t="n">
        <v>36643</v>
      </c>
      <c r="B440" s="1" t="n">
        <v>5.58699989318848</v>
      </c>
      <c r="C440" s="21" t="n">
        <v>1464.92004394531</v>
      </c>
      <c r="D440" s="1" t="n">
        <v>71.9375</v>
      </c>
      <c r="K440" s="3" t="n">
        <v>36643</v>
      </c>
      <c r="L440" s="1" t="n">
        <f aca="false">B439/100/250</f>
        <v>0.000223519992828369</v>
      </c>
      <c r="M440" s="1" t="n">
        <f aca="false">(C440-C439)/C439</f>
        <v>0.00268999359147357</v>
      </c>
      <c r="N440" s="1" t="n">
        <f aca="false">(D440-D439)/D439</f>
        <v>-0.0137103684661525</v>
      </c>
      <c r="O440" s="1" t="n">
        <f aca="false">M440-L440</f>
        <v>0.0024664735986452</v>
      </c>
      <c r="P440" s="1" t="n">
        <f aca="false">N440-L440</f>
        <v>-0.0139338884589809</v>
      </c>
      <c r="AH440" s="13" t="n">
        <v>36612</v>
      </c>
      <c r="AI440" s="19" t="n">
        <v>-0.00138486512158421</v>
      </c>
      <c r="AJ440" s="19" t="n">
        <v>0.0471626495623665</v>
      </c>
    </row>
    <row r="441" customFormat="false" ht="12.75" hidden="false" customHeight="false" outlineLevel="0" collapsed="false">
      <c r="A441" s="3" t="n">
        <v>36644</v>
      </c>
      <c r="B441" s="1" t="n">
        <v>5.65199995040894</v>
      </c>
      <c r="C441" s="21" t="n">
        <v>1452.43005371094</v>
      </c>
      <c r="D441" s="1" t="n">
        <v>69.6875</v>
      </c>
      <c r="K441" s="3" t="n">
        <v>36644</v>
      </c>
      <c r="L441" s="1" t="n">
        <f aca="false">B440/100/250</f>
        <v>0.000223479995727539</v>
      </c>
      <c r="M441" s="1" t="n">
        <f aca="false">(C441-C440)/C440</f>
        <v>-0.00852605593458674</v>
      </c>
      <c r="N441" s="1" t="n">
        <f aca="false">(D441-D440)/D440</f>
        <v>-0.0312771503040834</v>
      </c>
      <c r="O441" s="1" t="n">
        <f aca="false">M441-L441</f>
        <v>-0.00874953593031428</v>
      </c>
      <c r="P441" s="1" t="n">
        <f aca="false">N441-L441</f>
        <v>-0.031500630299811</v>
      </c>
      <c r="AH441" s="13" t="n">
        <v>36613</v>
      </c>
      <c r="AI441" s="19" t="n">
        <v>-0.00579030731616198</v>
      </c>
      <c r="AJ441" s="19" t="n">
        <v>-0.027632153425538</v>
      </c>
    </row>
    <row r="442" customFormat="false" ht="12.75" hidden="false" customHeight="false" outlineLevel="0" collapsed="false">
      <c r="A442" s="3" t="n">
        <v>36647</v>
      </c>
      <c r="B442" s="1" t="n">
        <v>5.63700008392334</v>
      </c>
      <c r="C442" s="21" t="n">
        <v>1468.25</v>
      </c>
      <c r="D442" s="1" t="n">
        <v>72.3125</v>
      </c>
      <c r="K442" s="3" t="n">
        <v>36647</v>
      </c>
      <c r="L442" s="1" t="n">
        <f aca="false">B441/100/250</f>
        <v>0.000226079998016357</v>
      </c>
      <c r="M442" s="1" t="n">
        <f aca="false">(C442-C441)/C441</f>
        <v>0.0108920538022762</v>
      </c>
      <c r="N442" s="1" t="n">
        <f aca="false">(D442-D441)/D441</f>
        <v>0.0376681614349776</v>
      </c>
      <c r="O442" s="1" t="n">
        <f aca="false">M442-L442</f>
        <v>0.0106659738042599</v>
      </c>
      <c r="P442" s="1" t="n">
        <f aca="false">N442-L442</f>
        <v>0.0374420814369612</v>
      </c>
      <c r="AH442" s="13" t="n">
        <v>36614</v>
      </c>
      <c r="AI442" s="19" t="n">
        <v>0.000158168433442566</v>
      </c>
      <c r="AJ442" s="19" t="n">
        <v>0.0502569683873874</v>
      </c>
    </row>
    <row r="443" customFormat="false" ht="12.75" hidden="false" customHeight="false" outlineLevel="0" collapsed="false">
      <c r="A443" s="3" t="n">
        <v>36648</v>
      </c>
      <c r="B443" s="1" t="n">
        <v>5.74599981307983</v>
      </c>
      <c r="C443" s="21" t="n">
        <v>1446.2900390625</v>
      </c>
      <c r="D443" s="1" t="n">
        <v>76</v>
      </c>
      <c r="K443" s="3" t="n">
        <v>36648</v>
      </c>
      <c r="L443" s="1" t="n">
        <f aca="false">B442/100/250</f>
        <v>0.000225480003356934</v>
      </c>
      <c r="M443" s="1" t="n">
        <f aca="false">(C443-C442)/C442</f>
        <v>-0.0149565543589307</v>
      </c>
      <c r="N443" s="1" t="n">
        <f aca="false">(D443-D442)/D442</f>
        <v>0.0509939498703544</v>
      </c>
      <c r="O443" s="1" t="n">
        <f aca="false">M443-L443</f>
        <v>-0.0151820343622876</v>
      </c>
      <c r="P443" s="1" t="n">
        <f aca="false">N443-L443</f>
        <v>0.0507684698669974</v>
      </c>
      <c r="AH443" s="13" t="n">
        <v>36615</v>
      </c>
      <c r="AI443" s="19" t="n">
        <v>-0.00743545289850737</v>
      </c>
      <c r="AJ443" s="19" t="n">
        <v>-0.0507997630495102</v>
      </c>
    </row>
    <row r="444" customFormat="false" ht="12.75" hidden="false" customHeight="false" outlineLevel="0" collapsed="false">
      <c r="A444" s="3" t="n">
        <v>36649</v>
      </c>
      <c r="B444" s="1" t="n">
        <v>5.7480001449585</v>
      </c>
      <c r="C444" s="21" t="n">
        <v>1415.09997558594</v>
      </c>
      <c r="D444" s="1" t="n">
        <v>74.625</v>
      </c>
      <c r="K444" s="3" t="n">
        <v>36649</v>
      </c>
      <c r="L444" s="1" t="n">
        <f aca="false">B443/100/250</f>
        <v>0.000229839992523193</v>
      </c>
      <c r="M444" s="1" t="n">
        <f aca="false">(C444-C443)/C443</f>
        <v>-0.0215655661272342</v>
      </c>
      <c r="N444" s="1" t="n">
        <f aca="false">(D444-D443)/D443</f>
        <v>-0.0180921052631579</v>
      </c>
      <c r="O444" s="1" t="n">
        <f aca="false">M444-L444</f>
        <v>-0.0217954061197574</v>
      </c>
      <c r="P444" s="1" t="n">
        <f aca="false">N444-L444</f>
        <v>-0.0183219452556811</v>
      </c>
      <c r="AH444" s="13" t="n">
        <v>36616</v>
      </c>
      <c r="AI444" s="19" t="n">
        <v>0.00371441064233331</v>
      </c>
      <c r="AJ444" s="19" t="n">
        <v>0.0350859303552419</v>
      </c>
    </row>
    <row r="445" customFormat="false" ht="12.75" hidden="false" customHeight="false" outlineLevel="0" collapsed="false">
      <c r="A445" s="3" t="n">
        <v>36650</v>
      </c>
      <c r="B445" s="1" t="n">
        <v>5.74200010299683</v>
      </c>
      <c r="C445" s="21" t="n">
        <v>1409.39001464844</v>
      </c>
      <c r="D445" s="1" t="n">
        <v>74.375</v>
      </c>
      <c r="K445" s="3" t="n">
        <v>36650</v>
      </c>
      <c r="L445" s="1" t="n">
        <f aca="false">B444/100/250</f>
        <v>0.00022992000579834</v>
      </c>
      <c r="M445" s="1" t="n">
        <f aca="false">(C445-C444)/C444</f>
        <v>-0.00403502299202269</v>
      </c>
      <c r="N445" s="1" t="n">
        <f aca="false">(D445-D444)/D444</f>
        <v>-0.0033500837520938</v>
      </c>
      <c r="O445" s="1" t="n">
        <f aca="false">M445-L445</f>
        <v>-0.00426494299782103</v>
      </c>
      <c r="P445" s="1" t="n">
        <f aca="false">N445-L445</f>
        <v>-0.00358000375789214</v>
      </c>
      <c r="AH445" s="13" t="n">
        <v>36619</v>
      </c>
      <c r="AI445" s="19" t="n">
        <v>0.00251817782042394</v>
      </c>
      <c r="AJ445" s="19" t="n">
        <v>-0.0202764731888159</v>
      </c>
    </row>
    <row r="446" customFormat="false" ht="12.75" hidden="false" customHeight="false" outlineLevel="0" collapsed="false">
      <c r="A446" s="3" t="n">
        <v>36651</v>
      </c>
      <c r="B446" s="1" t="n">
        <v>5.78800010681152</v>
      </c>
      <c r="C446" s="21" t="n">
        <v>1432.63000488281</v>
      </c>
      <c r="D446" s="1" t="n">
        <v>74.25</v>
      </c>
      <c r="K446" s="3" t="n">
        <v>36651</v>
      </c>
      <c r="L446" s="1" t="n">
        <f aca="false">B445/100/250</f>
        <v>0.000229680004119873</v>
      </c>
      <c r="M446" s="1" t="n">
        <f aca="false">(C446-C445)/C445</f>
        <v>0.0164893961166399</v>
      </c>
      <c r="N446" s="1" t="n">
        <f aca="false">(D446-D445)/D445</f>
        <v>-0.00168067226890756</v>
      </c>
      <c r="O446" s="1" t="n">
        <f aca="false">M446-L446</f>
        <v>0.01625971611252</v>
      </c>
      <c r="P446" s="1" t="n">
        <f aca="false">N446-L446</f>
        <v>-0.00191035227302744</v>
      </c>
      <c r="AH446" s="13" t="n">
        <v>36620</v>
      </c>
      <c r="AI446" s="19" t="n">
        <v>-0.00411808754709552</v>
      </c>
      <c r="AJ446" s="19" t="n">
        <v>-0.106558409808409</v>
      </c>
    </row>
    <row r="447" customFormat="false" ht="12.75" hidden="false" customHeight="false" outlineLevel="0" collapsed="false">
      <c r="A447" s="3" t="n">
        <v>36654</v>
      </c>
      <c r="B447" s="1" t="n">
        <v>5.65499973297119</v>
      </c>
      <c r="C447" s="21" t="n">
        <v>1424.17004394531</v>
      </c>
      <c r="D447" s="1" t="n">
        <v>75.125</v>
      </c>
      <c r="K447" s="3" t="n">
        <v>36654</v>
      </c>
      <c r="L447" s="1" t="n">
        <f aca="false">B446/100/250</f>
        <v>0.000231520004272461</v>
      </c>
      <c r="M447" s="1" t="n">
        <f aca="false">(C447-C446)/C446</f>
        <v>-0.00590519597430323</v>
      </c>
      <c r="N447" s="1" t="n">
        <f aca="false">(D447-D446)/D446</f>
        <v>0.0117845117845118</v>
      </c>
      <c r="O447" s="1" t="n">
        <f aca="false">M447-L447</f>
        <v>-0.00613671597857569</v>
      </c>
      <c r="P447" s="1" t="n">
        <f aca="false">N447-L447</f>
        <v>0.0115529917802393</v>
      </c>
      <c r="AH447" s="13" t="n">
        <v>36621</v>
      </c>
      <c r="AI447" s="19" t="n">
        <v>-0.00275829174796068</v>
      </c>
      <c r="AJ447" s="19" t="n">
        <v>0.0197235888326488</v>
      </c>
    </row>
    <row r="448" customFormat="false" ht="12.75" hidden="false" customHeight="false" outlineLevel="0" collapsed="false">
      <c r="A448" s="3" t="n">
        <v>36655</v>
      </c>
      <c r="B448" s="1" t="n">
        <v>5.96199989318848</v>
      </c>
      <c r="C448" s="21" t="n">
        <v>1412.14001464844</v>
      </c>
      <c r="D448" s="1" t="n">
        <v>72.5625</v>
      </c>
      <c r="K448" s="3" t="n">
        <v>36655</v>
      </c>
      <c r="L448" s="1" t="n">
        <f aca="false">B447/100/250</f>
        <v>0.000226199989318848</v>
      </c>
      <c r="M448" s="1" t="n">
        <f aca="false">(C448-C447)/C447</f>
        <v>-0.00844704559544643</v>
      </c>
      <c r="N448" s="1" t="n">
        <f aca="false">(D448-D447)/D447</f>
        <v>-0.0341098169717138</v>
      </c>
      <c r="O448" s="1" t="n">
        <f aca="false">M448-L448</f>
        <v>-0.00867324558476528</v>
      </c>
      <c r="P448" s="1" t="n">
        <f aca="false">N448-L448</f>
        <v>-0.0343360169610327</v>
      </c>
      <c r="AH448" s="13" t="n">
        <v>36622</v>
      </c>
      <c r="AI448" s="19" t="n">
        <v>0.00490780193123848</v>
      </c>
      <c r="AJ448" s="19" t="n">
        <v>0.0155215550658977</v>
      </c>
    </row>
    <row r="449" customFormat="false" ht="12.75" hidden="false" customHeight="false" outlineLevel="0" collapsed="false">
      <c r="A449" s="3" t="n">
        <v>36656</v>
      </c>
      <c r="B449" s="1" t="n">
        <v>5.92799997329712</v>
      </c>
      <c r="C449" s="21" t="n">
        <v>1383.05004882813</v>
      </c>
      <c r="D449" s="1" t="n">
        <v>74.75</v>
      </c>
      <c r="K449" s="3" t="n">
        <v>36656</v>
      </c>
      <c r="L449" s="1" t="n">
        <f aca="false">B448/100/250</f>
        <v>0.000238479995727539</v>
      </c>
      <c r="M449" s="1" t="n">
        <f aca="false">(C449-C448)/C448</f>
        <v>-0.0205999160979477</v>
      </c>
      <c r="N449" s="1" t="n">
        <f aca="false">(D449-D448)/D448</f>
        <v>0.0301464254952627</v>
      </c>
      <c r="O449" s="1" t="n">
        <f aca="false">M449-L449</f>
        <v>-0.0208383960936753</v>
      </c>
      <c r="P449" s="1" t="n">
        <f aca="false">N449-L449</f>
        <v>0.0299079454995352</v>
      </c>
      <c r="AH449" s="13" t="n">
        <v>36623</v>
      </c>
      <c r="AI449" s="19" t="n">
        <v>0.00523133595168605</v>
      </c>
      <c r="AJ449" s="19" t="n">
        <v>0.0469774465256533</v>
      </c>
    </row>
    <row r="450" customFormat="false" ht="12.75" hidden="false" customHeight="false" outlineLevel="0" collapsed="false">
      <c r="A450" s="3" t="n">
        <v>36657</v>
      </c>
      <c r="B450" s="1" t="n">
        <v>5.84700012207031</v>
      </c>
      <c r="C450" s="21" t="n">
        <v>1407.81005859375</v>
      </c>
      <c r="D450" s="1" t="n">
        <v>77</v>
      </c>
      <c r="K450" s="3" t="n">
        <v>36657</v>
      </c>
      <c r="L450" s="1" t="n">
        <f aca="false">B449/100/250</f>
        <v>0.000237119998931885</v>
      </c>
      <c r="M450" s="1" t="n">
        <f aca="false">(C450-C449)/C449</f>
        <v>0.0179024683789314</v>
      </c>
      <c r="N450" s="1" t="n">
        <f aca="false">(D450-D449)/D449</f>
        <v>0.0301003344481605</v>
      </c>
      <c r="O450" s="1" t="n">
        <f aca="false">M450-L450</f>
        <v>0.0176653483799995</v>
      </c>
      <c r="P450" s="1" t="n">
        <f aca="false">N450-L450</f>
        <v>0.0298632144492287</v>
      </c>
      <c r="AH450" s="13" t="n">
        <v>36626</v>
      </c>
      <c r="AI450" s="19" t="n">
        <v>-0.00432164341736419</v>
      </c>
      <c r="AJ450" s="19" t="n">
        <v>-0.0133895940625593</v>
      </c>
    </row>
    <row r="451" customFormat="false" ht="12.75" hidden="false" customHeight="false" outlineLevel="0" collapsed="false">
      <c r="A451" s="3" t="n">
        <v>36658</v>
      </c>
      <c r="B451" s="1" t="n">
        <v>5.94700002670288</v>
      </c>
      <c r="C451" s="21" t="n">
        <v>1420.9599609375</v>
      </c>
      <c r="D451" s="1" t="n">
        <v>75.5625</v>
      </c>
      <c r="K451" s="3" t="n">
        <v>36658</v>
      </c>
      <c r="L451" s="1" t="n">
        <f aca="false">B450/100/250</f>
        <v>0.000233880004882813</v>
      </c>
      <c r="M451" s="1" t="n">
        <f aca="false">(C451-C450)/C450</f>
        <v>0.00934067935051219</v>
      </c>
      <c r="N451" s="1" t="n">
        <f aca="false">(D451-D450)/D450</f>
        <v>-0.0186688311688312</v>
      </c>
      <c r="O451" s="1" t="n">
        <f aca="false">M451-L451</f>
        <v>0.00910679934562938</v>
      </c>
      <c r="P451" s="1" t="n">
        <f aca="false">N451-L451</f>
        <v>-0.018902711173714</v>
      </c>
      <c r="AH451" s="13" t="n">
        <v>36627</v>
      </c>
      <c r="AI451" s="19" t="n">
        <v>-0.00149937653506429</v>
      </c>
      <c r="AJ451" s="19" t="n">
        <v>-0.0147423383322934</v>
      </c>
    </row>
    <row r="452" customFormat="false" ht="12.75" hidden="false" customHeight="false" outlineLevel="0" collapsed="false">
      <c r="A452" s="3" t="n">
        <v>36661</v>
      </c>
      <c r="B452" s="1" t="n">
        <v>5.91699981689453</v>
      </c>
      <c r="C452" s="21" t="n">
        <v>1452.35998535156</v>
      </c>
      <c r="D452" s="1" t="n">
        <v>76.9375</v>
      </c>
      <c r="K452" s="3" t="n">
        <v>36661</v>
      </c>
      <c r="L452" s="1" t="n">
        <f aca="false">B451/100/250</f>
        <v>0.000237880001068115</v>
      </c>
      <c r="M452" s="1" t="n">
        <f aca="false">(C452-C451)/C451</f>
        <v>0.0220977545302162</v>
      </c>
      <c r="N452" s="1" t="n">
        <f aca="false">(D452-D451)/D451</f>
        <v>0.0181968569065343</v>
      </c>
      <c r="O452" s="1" t="n">
        <f aca="false">M452-L452</f>
        <v>0.0218598745291481</v>
      </c>
      <c r="P452" s="1" t="n">
        <f aca="false">N452-L452</f>
        <v>0.0179589769054662</v>
      </c>
      <c r="AH452" s="13" t="n">
        <v>36628</v>
      </c>
      <c r="AI452" s="19" t="n">
        <v>-0.0120481585726594</v>
      </c>
      <c r="AJ452" s="19" t="n">
        <v>0.0407545708042151</v>
      </c>
    </row>
    <row r="453" customFormat="false" ht="12.75" hidden="false" customHeight="false" outlineLevel="0" collapsed="false">
      <c r="A453" s="3" t="n">
        <v>36662</v>
      </c>
      <c r="B453" s="1" t="n">
        <v>5.99900007247925</v>
      </c>
      <c r="C453" s="21" t="n">
        <v>1466.0400390625</v>
      </c>
      <c r="D453" s="1" t="n">
        <v>77.875</v>
      </c>
      <c r="K453" s="3" t="n">
        <v>36662</v>
      </c>
      <c r="L453" s="1" t="n">
        <f aca="false">B452/100/250</f>
        <v>0.000236679992675781</v>
      </c>
      <c r="M453" s="1" t="n">
        <f aca="false">(C453-C452)/C452</f>
        <v>0.00941918935313139</v>
      </c>
      <c r="N453" s="1" t="n">
        <f aca="false">(D453-D452)/D452</f>
        <v>0.0121852152721365</v>
      </c>
      <c r="O453" s="1" t="n">
        <f aca="false">M453-L453</f>
        <v>0.00918250936045561</v>
      </c>
      <c r="P453" s="1" t="n">
        <f aca="false">N453-L453</f>
        <v>0.0119485352794607</v>
      </c>
      <c r="AH453" s="13" t="n">
        <v>36629</v>
      </c>
      <c r="AI453" s="19" t="n">
        <v>-0.00985235362039488</v>
      </c>
      <c r="AJ453" s="19" t="n">
        <v>0.0474114223683193</v>
      </c>
    </row>
    <row r="454" customFormat="false" ht="12.75" hidden="false" customHeight="false" outlineLevel="0" collapsed="false">
      <c r="A454" s="3" t="n">
        <v>36663</v>
      </c>
      <c r="B454" s="1" t="n">
        <v>5.86999988555908</v>
      </c>
      <c r="C454" s="21" t="n">
        <v>1447.80004882813</v>
      </c>
      <c r="D454" s="1" t="n">
        <v>77.5</v>
      </c>
      <c r="K454" s="3" t="n">
        <v>36663</v>
      </c>
      <c r="L454" s="1" t="n">
        <f aca="false">B453/100/250</f>
        <v>0.00023996000289917</v>
      </c>
      <c r="M454" s="1" t="n">
        <f aca="false">(C454-C453)/C453</f>
        <v>-0.0124416726340156</v>
      </c>
      <c r="N454" s="1" t="n">
        <f aca="false">(D454-D453)/D453</f>
        <v>-0.00481540930979133</v>
      </c>
      <c r="O454" s="1" t="n">
        <f aca="false">M454-L454</f>
        <v>-0.0126816326369147</v>
      </c>
      <c r="P454" s="1" t="n">
        <f aca="false">N454-L454</f>
        <v>-0.0050553693126905</v>
      </c>
      <c r="AH454" s="13" t="n">
        <v>36630</v>
      </c>
      <c r="AI454" s="19" t="n">
        <v>-0.0310514253506471</v>
      </c>
      <c r="AJ454" s="19" t="n">
        <v>-0.0242125979421787</v>
      </c>
    </row>
    <row r="455" customFormat="false" ht="12.75" hidden="false" customHeight="false" outlineLevel="0" collapsed="false">
      <c r="A455" s="3" t="n">
        <v>36664</v>
      </c>
      <c r="B455" s="1" t="n">
        <v>5.74900007247925</v>
      </c>
      <c r="C455" s="21" t="n">
        <v>1437.2099609375</v>
      </c>
      <c r="D455" s="1" t="n">
        <v>77.125</v>
      </c>
      <c r="K455" s="3" t="n">
        <v>36664</v>
      </c>
      <c r="L455" s="1" t="n">
        <f aca="false">B454/100/250</f>
        <v>0.000234799995422363</v>
      </c>
      <c r="M455" s="1" t="n">
        <f aca="false">(C455-C454)/C454</f>
        <v>-0.00731460666767956</v>
      </c>
      <c r="N455" s="1" t="n">
        <f aca="false">(D455-D454)/D454</f>
        <v>-0.00483870967741936</v>
      </c>
      <c r="O455" s="1" t="n">
        <f aca="false">M455-L455</f>
        <v>-0.00754940666310193</v>
      </c>
      <c r="P455" s="1" t="n">
        <f aca="false">N455-L455</f>
        <v>-0.00507350967284172</v>
      </c>
      <c r="AH455" s="13" t="n">
        <v>36633</v>
      </c>
      <c r="AI455" s="19" t="n">
        <v>0.0173259309396908</v>
      </c>
      <c r="AJ455" s="19" t="n">
        <v>-0.0605626036184024</v>
      </c>
    </row>
    <row r="456" customFormat="false" ht="12.75" hidden="false" customHeight="false" outlineLevel="0" collapsed="false">
      <c r="A456" s="3" t="n">
        <v>36665</v>
      </c>
      <c r="B456" s="1" t="n">
        <v>5.73999977111816</v>
      </c>
      <c r="C456" s="21" t="n">
        <v>1406.94995117188</v>
      </c>
      <c r="D456" s="1" t="n">
        <v>76.625</v>
      </c>
      <c r="K456" s="3" t="n">
        <v>36665</v>
      </c>
      <c r="L456" s="1" t="n">
        <f aca="false">B455/100/250</f>
        <v>0.00022996000289917</v>
      </c>
      <c r="M456" s="1" t="n">
        <f aca="false">(C456-C455)/C455</f>
        <v>-0.0210546897030175</v>
      </c>
      <c r="N456" s="1" t="n">
        <f aca="false">(D456-D455)/D455</f>
        <v>-0.00648298217179903</v>
      </c>
      <c r="O456" s="1" t="n">
        <f aca="false">M456-L456</f>
        <v>-0.0212846497059167</v>
      </c>
      <c r="P456" s="1" t="n">
        <f aca="false">N456-L456</f>
        <v>-0.0067129421746982</v>
      </c>
      <c r="AH456" s="13" t="n">
        <v>36634</v>
      </c>
      <c r="AI456" s="19" t="n">
        <v>0.0151936675987813</v>
      </c>
      <c r="AJ456" s="19" t="n">
        <v>0.00330720415648288</v>
      </c>
    </row>
    <row r="457" customFormat="false" ht="12.75" hidden="false" customHeight="false" outlineLevel="0" collapsed="false">
      <c r="A457" s="3" t="n">
        <v>36668</v>
      </c>
      <c r="B457" s="1" t="n">
        <v>5.69999980926514</v>
      </c>
      <c r="C457" s="21" t="n">
        <v>1400.71997070313</v>
      </c>
      <c r="D457" s="1" t="n">
        <v>73.25</v>
      </c>
      <c r="K457" s="3" t="n">
        <v>36668</v>
      </c>
      <c r="L457" s="1" t="n">
        <f aca="false">B456/100/250</f>
        <v>0.000229599990844727</v>
      </c>
      <c r="M457" s="1" t="n">
        <f aca="false">(C457-C456)/C456</f>
        <v>-0.00442800432493063</v>
      </c>
      <c r="N457" s="1" t="n">
        <f aca="false">(D457-D456)/D456</f>
        <v>-0.0440456769983687</v>
      </c>
      <c r="O457" s="1" t="n">
        <f aca="false">M457-L457</f>
        <v>-0.00465760431577536</v>
      </c>
      <c r="P457" s="1" t="n">
        <f aca="false">N457-L457</f>
        <v>-0.0442752769892134</v>
      </c>
      <c r="AH457" s="13" t="n">
        <v>36635</v>
      </c>
      <c r="AI457" s="19" t="n">
        <v>-0.0053736709546817</v>
      </c>
      <c r="AJ457" s="19" t="n">
        <v>0.0419124568464951</v>
      </c>
    </row>
    <row r="458" customFormat="false" ht="12.75" hidden="false" customHeight="false" outlineLevel="0" collapsed="false">
      <c r="A458" s="3" t="n">
        <v>36669</v>
      </c>
      <c r="B458" s="1" t="n">
        <v>5.76900005340576</v>
      </c>
      <c r="C458" s="21" t="n">
        <v>1373.85998535156</v>
      </c>
      <c r="D458" s="1" t="n">
        <v>69.875</v>
      </c>
      <c r="K458" s="3" t="n">
        <v>36669</v>
      </c>
      <c r="L458" s="1" t="n">
        <f aca="false">B457/100/250</f>
        <v>0.000227999992370605</v>
      </c>
      <c r="M458" s="1" t="n">
        <f aca="false">(C458-C457)/C457</f>
        <v>-0.0191758423620386</v>
      </c>
      <c r="N458" s="1" t="n">
        <f aca="false">(D458-D457)/D457</f>
        <v>-0.0460750853242321</v>
      </c>
      <c r="O458" s="1" t="n">
        <f aca="false">M458-L458</f>
        <v>-0.0194038423544092</v>
      </c>
      <c r="P458" s="1" t="n">
        <f aca="false">N458-L458</f>
        <v>-0.0463030853166027</v>
      </c>
      <c r="AH458" s="13" t="n">
        <v>36636</v>
      </c>
      <c r="AI458" s="19" t="n">
        <v>0.00253523638756158</v>
      </c>
      <c r="AJ458" s="19" t="n">
        <v>0.00433120219186247</v>
      </c>
    </row>
    <row r="459" customFormat="false" ht="12.75" hidden="false" customHeight="false" outlineLevel="0" collapsed="false">
      <c r="A459" s="3" t="n">
        <v>36670</v>
      </c>
      <c r="B459" s="1" t="n">
        <v>5.73000001907349</v>
      </c>
      <c r="C459" s="21" t="n">
        <v>1399.05004882813</v>
      </c>
      <c r="D459" s="1" t="n">
        <v>67.4375</v>
      </c>
      <c r="K459" s="3" t="n">
        <v>36670</v>
      </c>
      <c r="L459" s="1" t="n">
        <f aca="false">B458/100/250</f>
        <v>0.00023076000213623</v>
      </c>
      <c r="M459" s="1" t="n">
        <f aca="false">(C459-C458)/C458</f>
        <v>0.0183352479474948</v>
      </c>
      <c r="N459" s="1" t="n">
        <f aca="false">(D459-D458)/D458</f>
        <v>-0.0348837209302326</v>
      </c>
      <c r="O459" s="1" t="n">
        <f aca="false">M459-L459</f>
        <v>0.0181044879453586</v>
      </c>
      <c r="P459" s="1" t="n">
        <f aca="false">N459-L459</f>
        <v>-0.0351144809323688</v>
      </c>
      <c r="AH459" s="13" t="n">
        <v>36640</v>
      </c>
      <c r="AI459" s="19" t="n">
        <v>-0.00187140199265071</v>
      </c>
      <c r="AJ459" s="19" t="n">
        <v>-0.00539601153595286</v>
      </c>
    </row>
    <row r="460" customFormat="false" ht="12.75" hidden="false" customHeight="false" outlineLevel="0" collapsed="false">
      <c r="A460" s="3" t="n">
        <v>36671</v>
      </c>
      <c r="B460" s="1" t="n">
        <v>5.67999982833862</v>
      </c>
      <c r="C460" s="21" t="n">
        <v>1381.52001953125</v>
      </c>
      <c r="D460" s="1" t="n">
        <v>69</v>
      </c>
      <c r="K460" s="3" t="n">
        <v>36671</v>
      </c>
      <c r="L460" s="1" t="n">
        <f aca="false">B459/100/250</f>
        <v>0.000229200000762939</v>
      </c>
      <c r="M460" s="1" t="n">
        <f aca="false">(C460-C459)/C459</f>
        <v>-0.012529951527866</v>
      </c>
      <c r="N460" s="1" t="n">
        <f aca="false">(D460-D459)/D459</f>
        <v>0.0231696014828545</v>
      </c>
      <c r="O460" s="1" t="n">
        <f aca="false">M460-L460</f>
        <v>-0.012759151528629</v>
      </c>
      <c r="P460" s="1" t="n">
        <f aca="false">N460-L460</f>
        <v>0.0229404014820916</v>
      </c>
      <c r="AH460" s="13" t="n">
        <v>36641</v>
      </c>
      <c r="AI460" s="19" t="n">
        <v>0.0176103749470071</v>
      </c>
      <c r="AJ460" s="19" t="n">
        <v>0.0282651558386279</v>
      </c>
    </row>
    <row r="461" customFormat="false" ht="12.75" hidden="false" customHeight="false" outlineLevel="0" collapsed="false">
      <c r="A461" s="3" t="n">
        <v>36672</v>
      </c>
      <c r="B461" s="1" t="n">
        <v>5.71799993515015</v>
      </c>
      <c r="C461" s="21" t="n">
        <v>1378.02001953125</v>
      </c>
      <c r="D461" s="1" t="n">
        <v>69.9375</v>
      </c>
      <c r="K461" s="3" t="n">
        <v>36672</v>
      </c>
      <c r="L461" s="1" t="n">
        <f aca="false">B460/100/250</f>
        <v>0.000227199993133545</v>
      </c>
      <c r="M461" s="1" t="n">
        <f aca="false">(C461-C460)/C460</f>
        <v>-0.00253344139101766</v>
      </c>
      <c r="N461" s="1" t="n">
        <f aca="false">(D461-D460)/D460</f>
        <v>0.0135869565217391</v>
      </c>
      <c r="O461" s="1" t="n">
        <f aca="false">M461-L461</f>
        <v>-0.00276064138415121</v>
      </c>
      <c r="P461" s="1" t="n">
        <f aca="false">N461-L461</f>
        <v>0.0133597565286056</v>
      </c>
      <c r="AH461" s="13" t="n">
        <v>36642</v>
      </c>
      <c r="AI461" s="19" t="n">
        <v>-0.00599716544576643</v>
      </c>
      <c r="AJ461" s="19" t="n">
        <v>-0.00524502370845441</v>
      </c>
    </row>
    <row r="462" customFormat="false" ht="12.75" hidden="false" customHeight="false" outlineLevel="0" collapsed="false">
      <c r="A462" s="3" t="n">
        <v>36676</v>
      </c>
      <c r="B462" s="1" t="n">
        <v>5.58799982070923</v>
      </c>
      <c r="C462" s="21" t="n">
        <v>1422.44995117188</v>
      </c>
      <c r="D462" s="1" t="n">
        <v>69.875</v>
      </c>
      <c r="K462" s="3" t="n">
        <v>36676</v>
      </c>
      <c r="L462" s="1" t="n">
        <f aca="false">B461/100/250</f>
        <v>0.000228719997406006</v>
      </c>
      <c r="M462" s="1" t="n">
        <f aca="false">(C462-C461)/C461</f>
        <v>0.0322418622450335</v>
      </c>
      <c r="N462" s="1" t="n">
        <f aca="false">(D462-D461)/D461</f>
        <v>-0.000893655049151028</v>
      </c>
      <c r="O462" s="1" t="n">
        <f aca="false">M462-L462</f>
        <v>0.0320131422476275</v>
      </c>
      <c r="P462" s="1" t="n">
        <f aca="false">N462-L462</f>
        <v>-0.00112237504655703</v>
      </c>
      <c r="AH462" s="13" t="n">
        <v>36643</v>
      </c>
      <c r="AI462" s="19" t="n">
        <v>0.00132085691329598</v>
      </c>
      <c r="AJ462" s="19" t="n">
        <v>-0.0152547453722769</v>
      </c>
    </row>
    <row r="463" customFormat="false" ht="12.75" hidden="false" customHeight="false" outlineLevel="0" collapsed="false">
      <c r="A463" s="3" t="n">
        <v>36677</v>
      </c>
      <c r="B463" s="1" t="n">
        <v>5.46500015258789</v>
      </c>
      <c r="C463" s="21" t="n">
        <v>1420.59997558594</v>
      </c>
      <c r="D463" s="1" t="n">
        <v>72.875</v>
      </c>
      <c r="K463" s="3" t="n">
        <v>36677</v>
      </c>
      <c r="L463" s="1" t="n">
        <f aca="false">B462/100/250</f>
        <v>0.000223519992828369</v>
      </c>
      <c r="M463" s="1" t="n">
        <f aca="false">(C463-C462)/C462</f>
        <v>-0.00130055583636768</v>
      </c>
      <c r="N463" s="1" t="n">
        <f aca="false">(D463-D462)/D462</f>
        <v>0.0429338103756708</v>
      </c>
      <c r="O463" s="1" t="n">
        <f aca="false">M463-L463</f>
        <v>-0.00152407582919605</v>
      </c>
      <c r="P463" s="1" t="n">
        <f aca="false">N463-L463</f>
        <v>0.0427102903828425</v>
      </c>
      <c r="AH463" s="13" t="n">
        <v>36644</v>
      </c>
      <c r="AI463" s="19" t="n">
        <v>-0.00468559040244147</v>
      </c>
      <c r="AJ463" s="19" t="n">
        <v>-0.0268150398973695</v>
      </c>
    </row>
    <row r="464" customFormat="false" ht="12.75" hidden="false" customHeight="false" outlineLevel="0" collapsed="false">
      <c r="A464" s="3" t="n">
        <v>36678</v>
      </c>
      <c r="B464" s="1" t="n">
        <v>5.54500007629395</v>
      </c>
      <c r="C464" s="21" t="n">
        <v>1448.81005859375</v>
      </c>
      <c r="D464" s="1" t="n">
        <v>71.125</v>
      </c>
      <c r="K464" s="3" t="n">
        <v>36678</v>
      </c>
      <c r="L464" s="1" t="n">
        <f aca="false">B463/100/250</f>
        <v>0.000218600006103516</v>
      </c>
      <c r="M464" s="1" t="n">
        <f aca="false">(C464-C463)/C463</f>
        <v>0.0198578653333969</v>
      </c>
      <c r="N464" s="1" t="n">
        <f aca="false">(D464-D463)/D463</f>
        <v>-0.0240137221269297</v>
      </c>
      <c r="O464" s="1" t="n">
        <f aca="false">M464-L464</f>
        <v>0.0196392653272934</v>
      </c>
      <c r="P464" s="1" t="n">
        <f aca="false">N464-L464</f>
        <v>-0.0242323221330332</v>
      </c>
      <c r="AH464" s="13" t="n">
        <v>36647</v>
      </c>
      <c r="AI464" s="19" t="n">
        <v>0.00571188973769231</v>
      </c>
      <c r="AJ464" s="19" t="n">
        <v>0.0317301916992689</v>
      </c>
    </row>
    <row r="465" customFormat="false" ht="12.75" hidden="false" customHeight="false" outlineLevel="0" collapsed="false">
      <c r="A465" s="3" t="n">
        <v>36679</v>
      </c>
      <c r="B465" s="1" t="n">
        <v>5.71000003814697</v>
      </c>
      <c r="C465" s="21" t="n">
        <v>1477.26000976563</v>
      </c>
      <c r="D465" s="1" t="n">
        <v>69.5</v>
      </c>
      <c r="K465" s="3" t="n">
        <v>36679</v>
      </c>
      <c r="L465" s="1" t="n">
        <f aca="false">B464/100/250</f>
        <v>0.000221800003051758</v>
      </c>
      <c r="M465" s="1" t="n">
        <f aca="false">(C465-C464)/C464</f>
        <v>0.0196367708818154</v>
      </c>
      <c r="N465" s="1" t="n">
        <f aca="false">(D465-D464)/D464</f>
        <v>-0.0228471001757469</v>
      </c>
      <c r="O465" s="1" t="n">
        <f aca="false">M465-L465</f>
        <v>0.0194149708787636</v>
      </c>
      <c r="P465" s="1" t="n">
        <f aca="false">N465-L465</f>
        <v>-0.0230689001787987</v>
      </c>
      <c r="AH465" s="13" t="n">
        <v>36648</v>
      </c>
      <c r="AI465" s="19" t="n">
        <v>-0.00813035057676668</v>
      </c>
      <c r="AJ465" s="19" t="n">
        <v>0.0588988204437641</v>
      </c>
    </row>
    <row r="466" customFormat="false" ht="12.75" hidden="false" customHeight="false" outlineLevel="0" collapsed="false">
      <c r="A466" s="3" t="n">
        <v>36682</v>
      </c>
      <c r="B466" s="1" t="n">
        <v>5.71000003814697</v>
      </c>
      <c r="C466" s="21" t="n">
        <v>1467.63000488281</v>
      </c>
      <c r="D466" s="1" t="n">
        <v>66</v>
      </c>
      <c r="K466" s="3" t="n">
        <v>36682</v>
      </c>
      <c r="L466" s="1" t="n">
        <f aca="false">B465/100/250</f>
        <v>0.000228400001525879</v>
      </c>
      <c r="M466" s="1" t="n">
        <f aca="false">(C466-C465)/C465</f>
        <v>-0.00651882865518058</v>
      </c>
      <c r="N466" s="1" t="n">
        <f aca="false">(D466-D465)/D465</f>
        <v>-0.0503597122302158</v>
      </c>
      <c r="O466" s="1" t="n">
        <f aca="false">M466-L466</f>
        <v>-0.00674722865670646</v>
      </c>
      <c r="P466" s="1" t="n">
        <f aca="false">N466-L466</f>
        <v>-0.0505881122317417</v>
      </c>
      <c r="AH466" s="13" t="n">
        <v>36649</v>
      </c>
      <c r="AI466" s="19" t="n">
        <v>-0.0116719728389505</v>
      </c>
      <c r="AJ466" s="19" t="n">
        <v>-0.00664997241673063</v>
      </c>
    </row>
    <row r="467" customFormat="false" ht="12.75" hidden="false" customHeight="false" outlineLevel="0" collapsed="false">
      <c r="A467" s="3" t="n">
        <v>36683</v>
      </c>
      <c r="B467" s="1" t="n">
        <v>5.82299995422363</v>
      </c>
      <c r="C467" s="21" t="n">
        <v>1457.83996582031</v>
      </c>
      <c r="D467" s="1" t="n">
        <v>70.1875</v>
      </c>
      <c r="K467" s="3" t="n">
        <v>36683</v>
      </c>
      <c r="L467" s="1" t="n">
        <f aca="false">B466/100/250</f>
        <v>0.000228400001525879</v>
      </c>
      <c r="M467" s="1" t="n">
        <f aca="false">(C467-C466)/C466</f>
        <v>-0.00667064521025633</v>
      </c>
      <c r="N467" s="1" t="n">
        <f aca="false">(D467-D466)/D466</f>
        <v>0.0634469696969697</v>
      </c>
      <c r="O467" s="1" t="n">
        <f aca="false">M467-L467</f>
        <v>-0.0068990452117822</v>
      </c>
      <c r="P467" s="1" t="n">
        <f aca="false">N467-L467</f>
        <v>0.0632185696954438</v>
      </c>
      <c r="AH467" s="13" t="n">
        <v>36650</v>
      </c>
      <c r="AI467" s="19" t="n">
        <v>-0.00228398124617249</v>
      </c>
      <c r="AJ467" s="19" t="n">
        <v>-0.00129602251171966</v>
      </c>
    </row>
    <row r="468" customFormat="false" ht="12.75" hidden="false" customHeight="false" outlineLevel="0" collapsed="false">
      <c r="A468" s="3" t="n">
        <v>36684</v>
      </c>
      <c r="B468" s="1" t="n">
        <v>5.75</v>
      </c>
      <c r="C468" s="21" t="n">
        <v>1471.35998535156</v>
      </c>
      <c r="D468" s="1" t="n">
        <v>71.375</v>
      </c>
      <c r="K468" s="3" t="n">
        <v>36684</v>
      </c>
      <c r="L468" s="1" t="n">
        <f aca="false">B467/100/250</f>
        <v>0.000232919998168945</v>
      </c>
      <c r="M468" s="1" t="n">
        <f aca="false">(C468-C467)/C467</f>
        <v>0.00927400801750034</v>
      </c>
      <c r="N468" s="1" t="n">
        <f aca="false">(D468-D467)/D467</f>
        <v>0.0169189670525378</v>
      </c>
      <c r="O468" s="1" t="n">
        <f aca="false">M468-L468</f>
        <v>0.0090410880193314</v>
      </c>
      <c r="P468" s="1" t="n">
        <f aca="false">N468-L468</f>
        <v>0.0166860470543689</v>
      </c>
      <c r="AH468" s="13" t="n">
        <v>36651</v>
      </c>
      <c r="AI468" s="19" t="n">
        <v>0.00870747550156185</v>
      </c>
      <c r="AJ468" s="19" t="n">
        <v>-0.0106178277745893</v>
      </c>
    </row>
    <row r="469" customFormat="false" ht="12.75" hidden="false" customHeight="false" outlineLevel="0" collapsed="false">
      <c r="A469" s="3" t="n">
        <v>36685</v>
      </c>
      <c r="B469" s="1" t="n">
        <v>5.73899984359741</v>
      </c>
      <c r="C469" s="21" t="n">
        <v>1461.67004394531</v>
      </c>
      <c r="D469" s="1" t="n">
        <v>73.0625</v>
      </c>
      <c r="K469" s="3" t="n">
        <v>36685</v>
      </c>
      <c r="L469" s="1" t="n">
        <f aca="false">B468/100/250</f>
        <v>0.00023</v>
      </c>
      <c r="M469" s="1" t="n">
        <f aca="false">(C469-C468)/C468</f>
        <v>-0.0065857040443673</v>
      </c>
      <c r="N469" s="1" t="n">
        <f aca="false">(D469-D468)/D468</f>
        <v>0.0236427320490368</v>
      </c>
      <c r="O469" s="1" t="n">
        <f aca="false">M469-L469</f>
        <v>-0.0068157040443673</v>
      </c>
      <c r="P469" s="1" t="n">
        <f aca="false">N469-L469</f>
        <v>0.0234127320490368</v>
      </c>
      <c r="AH469" s="13" t="n">
        <v>36654</v>
      </c>
      <c r="AI469" s="19" t="n">
        <v>-0.00328636143913642</v>
      </c>
      <c r="AJ469" s="19" t="n">
        <v>0.0148393532193757</v>
      </c>
    </row>
    <row r="470" customFormat="false" ht="12.75" hidden="false" customHeight="false" outlineLevel="0" collapsed="false">
      <c r="A470" s="3" t="n">
        <v>36686</v>
      </c>
      <c r="B470" s="1" t="n">
        <v>5.75400018692017</v>
      </c>
      <c r="C470" s="21" t="n">
        <v>1456.94995117188</v>
      </c>
      <c r="D470" s="1" t="n">
        <v>71.5</v>
      </c>
      <c r="K470" s="3" t="n">
        <v>36686</v>
      </c>
      <c r="L470" s="1" t="n">
        <f aca="false">B469/100/250</f>
        <v>0.000229559993743897</v>
      </c>
      <c r="M470" s="1" t="n">
        <f aca="false">(C470-C469)/C469</f>
        <v>-0.00322924643149771</v>
      </c>
      <c r="N470" s="1" t="n">
        <f aca="false">(D470-D469)/D469</f>
        <v>-0.0213857998289136</v>
      </c>
      <c r="O470" s="1" t="n">
        <f aca="false">M470-L470</f>
        <v>-0.00345880642524161</v>
      </c>
      <c r="P470" s="1" t="n">
        <f aca="false">N470-L470</f>
        <v>-0.0216153598226575</v>
      </c>
      <c r="AH470" s="13" t="n">
        <v>36655</v>
      </c>
      <c r="AI470" s="19" t="n">
        <v>-0.00464473505722655</v>
      </c>
      <c r="AJ470" s="19" t="n">
        <v>-0.0296912819038061</v>
      </c>
    </row>
    <row r="471" customFormat="false" ht="12.75" hidden="false" customHeight="false" outlineLevel="0" collapsed="false">
      <c r="A471" s="3" t="n">
        <v>36689</v>
      </c>
      <c r="B471" s="1" t="n">
        <v>5.69899988174439</v>
      </c>
      <c r="C471" s="21" t="n">
        <v>1446</v>
      </c>
      <c r="D471" s="1" t="n">
        <v>73.25</v>
      </c>
      <c r="K471" s="3" t="n">
        <v>36689</v>
      </c>
      <c r="L471" s="1" t="n">
        <f aca="false">B470/100/250</f>
        <v>0.000230160007476807</v>
      </c>
      <c r="M471" s="1" t="n">
        <f aca="false">(C471-C470)/C470</f>
        <v>-0.00751566734537969</v>
      </c>
      <c r="N471" s="1" t="n">
        <f aca="false">(D471-D470)/D470</f>
        <v>0.0244755244755245</v>
      </c>
      <c r="O471" s="1" t="n">
        <f aca="false">M471-L471</f>
        <v>-0.0077458273528565</v>
      </c>
      <c r="P471" s="1" t="n">
        <f aca="false">N471-L471</f>
        <v>0.0242453644680477</v>
      </c>
      <c r="AH471" s="13" t="n">
        <v>36656</v>
      </c>
      <c r="AI471" s="19" t="n">
        <v>-0.0111594705726629</v>
      </c>
      <c r="AJ471" s="19" t="n">
        <v>0.041067416072198</v>
      </c>
    </row>
    <row r="472" customFormat="false" ht="12.75" hidden="false" customHeight="false" outlineLevel="0" collapsed="false">
      <c r="A472" s="3" t="n">
        <v>36690</v>
      </c>
      <c r="B472" s="1" t="n">
        <v>5.72900009155273</v>
      </c>
      <c r="C472" s="21" t="n">
        <v>1469.43994140625</v>
      </c>
      <c r="D472" s="1" t="n">
        <v>74</v>
      </c>
      <c r="K472" s="3" t="n">
        <v>36690</v>
      </c>
      <c r="L472" s="1" t="n">
        <f aca="false">B471/100/250</f>
        <v>0.000227959995269775</v>
      </c>
      <c r="M472" s="1" t="n">
        <f aca="false">(C472-C471)/C471</f>
        <v>0.0162101946101314</v>
      </c>
      <c r="N472" s="1" t="n">
        <f aca="false">(D472-D471)/D471</f>
        <v>0.0102389078498294</v>
      </c>
      <c r="O472" s="1" t="n">
        <f aca="false">M472-L472</f>
        <v>0.0159822346148616</v>
      </c>
      <c r="P472" s="1" t="n">
        <f aca="false">N472-L472</f>
        <v>0.0100109478545596</v>
      </c>
      <c r="AH472" s="13" t="n">
        <v>36657</v>
      </c>
      <c r="AI472" s="19" t="n">
        <v>0.0094602259461934</v>
      </c>
      <c r="AJ472" s="19" t="n">
        <v>0.0204029885030353</v>
      </c>
    </row>
    <row r="473" customFormat="false" ht="12.75" hidden="false" customHeight="false" outlineLevel="0" collapsed="false">
      <c r="A473" s="3" t="n">
        <v>36691</v>
      </c>
      <c r="B473" s="1" t="n">
        <v>5.6399998664856</v>
      </c>
      <c r="C473" s="21" t="n">
        <v>1470.5400390625</v>
      </c>
      <c r="D473" s="1" t="n">
        <v>72</v>
      </c>
      <c r="K473" s="3" t="n">
        <v>36691</v>
      </c>
      <c r="L473" s="1" t="n">
        <f aca="false">B472/100/250</f>
        <v>0.000229160003662109</v>
      </c>
      <c r="M473" s="1" t="n">
        <f aca="false">(C473-C472)/C472</f>
        <v>0.000748650982766407</v>
      </c>
      <c r="N473" s="1" t="n">
        <f aca="false">(D473-D472)/D472</f>
        <v>-0.027027027027027</v>
      </c>
      <c r="O473" s="1" t="n">
        <f aca="false">M473-L473</f>
        <v>0.000519490979104297</v>
      </c>
      <c r="P473" s="1" t="n">
        <f aca="false">N473-L473</f>
        <v>-0.0272561870306891</v>
      </c>
      <c r="AH473" s="13" t="n">
        <v>36658</v>
      </c>
      <c r="AI473" s="19" t="n">
        <v>0.00487691369584542</v>
      </c>
      <c r="AJ473" s="19" t="n">
        <v>-0.0237796248695594</v>
      </c>
    </row>
    <row r="474" customFormat="false" ht="12.75" hidden="false" customHeight="false" outlineLevel="0" collapsed="false">
      <c r="A474" s="3" t="n">
        <v>36692</v>
      </c>
      <c r="B474" s="1" t="n">
        <v>5.67899990081787</v>
      </c>
      <c r="C474" s="21" t="n">
        <v>1478.59997558594</v>
      </c>
      <c r="D474" s="1" t="n">
        <v>71.25</v>
      </c>
      <c r="K474" s="3" t="n">
        <v>36692</v>
      </c>
      <c r="L474" s="1" t="n">
        <f aca="false">B473/100/250</f>
        <v>0.000225599994659424</v>
      </c>
      <c r="M474" s="1" t="n">
        <f aca="false">(C474-C473)/C473</f>
        <v>0.00548093646506618</v>
      </c>
      <c r="N474" s="1" t="n">
        <f aca="false">(D474-D473)/D473</f>
        <v>-0.0104166666666667</v>
      </c>
      <c r="O474" s="1" t="n">
        <f aca="false">M474-L474</f>
        <v>0.00525533647040676</v>
      </c>
      <c r="P474" s="1" t="n">
        <f aca="false">N474-L474</f>
        <v>-0.0106422666613261</v>
      </c>
      <c r="AH474" s="13" t="n">
        <v>36661</v>
      </c>
      <c r="AI474" s="19" t="n">
        <v>0.0117064972483257</v>
      </c>
      <c r="AJ474" s="19" t="n">
        <v>0.0062524796571405</v>
      </c>
    </row>
    <row r="475" customFormat="false" ht="12.75" hidden="false" customHeight="false" outlineLevel="0" collapsed="false">
      <c r="A475" s="3" t="n">
        <v>36693</v>
      </c>
      <c r="B475" s="1" t="n">
        <v>5.65999984741211</v>
      </c>
      <c r="C475" s="21" t="n">
        <v>1464.4599609375</v>
      </c>
      <c r="D475" s="1" t="n">
        <v>71.625</v>
      </c>
      <c r="K475" s="3" t="n">
        <v>36693</v>
      </c>
      <c r="L475" s="1" t="n">
        <f aca="false">B474/100/250</f>
        <v>0.000227159996032715</v>
      </c>
      <c r="M475" s="1" t="n">
        <f aca="false">(C475-C474)/C474</f>
        <v>-0.00956311029481393</v>
      </c>
      <c r="N475" s="1" t="n">
        <f aca="false">(D475-D474)/D474</f>
        <v>0.00526315789473684</v>
      </c>
      <c r="O475" s="1" t="n">
        <f aca="false">M475-L475</f>
        <v>-0.00979027029084664</v>
      </c>
      <c r="P475" s="1" t="n">
        <f aca="false">N475-L475</f>
        <v>0.00503599789870413</v>
      </c>
      <c r="AH475" s="13" t="n">
        <v>36662</v>
      </c>
      <c r="AI475" s="19" t="n">
        <v>0.00491745825977016</v>
      </c>
      <c r="AJ475" s="19" t="n">
        <v>0.00703107701969053</v>
      </c>
    </row>
    <row r="476" customFormat="false" ht="12.75" hidden="false" customHeight="false" outlineLevel="0" collapsed="false">
      <c r="A476" s="3" t="n">
        <v>36696</v>
      </c>
      <c r="B476" s="1" t="n">
        <v>5.65999984741211</v>
      </c>
      <c r="C476" s="21" t="n">
        <v>1486</v>
      </c>
      <c r="D476" s="1" t="n">
        <v>71.0625</v>
      </c>
      <c r="K476" s="3" t="n">
        <v>36696</v>
      </c>
      <c r="L476" s="1" t="n">
        <f aca="false">B475/100/250</f>
        <v>0.000226399993896484</v>
      </c>
      <c r="M476" s="1" t="n">
        <f aca="false">(C476-C475)/C475</f>
        <v>0.014708520298985</v>
      </c>
      <c r="N476" s="1" t="n">
        <f aca="false">(D476-D475)/D475</f>
        <v>-0.00785340314136126</v>
      </c>
      <c r="O476" s="1" t="n">
        <f aca="false">M476-L476</f>
        <v>0.0144821203050885</v>
      </c>
      <c r="P476" s="1" t="n">
        <f aca="false">N476-L476</f>
        <v>-0.00807980313525774</v>
      </c>
      <c r="AH476" s="13" t="n">
        <v>36663</v>
      </c>
      <c r="AI476" s="19" t="n">
        <v>-0.00679132432212114</v>
      </c>
      <c r="AJ476" s="19" t="n">
        <v>0.00173595500943063</v>
      </c>
    </row>
    <row r="477" customFormat="false" ht="12.75" hidden="false" customHeight="false" outlineLevel="0" collapsed="false">
      <c r="A477" s="3" t="n">
        <v>36697</v>
      </c>
      <c r="B477" s="1" t="n">
        <v>5.63299989700317</v>
      </c>
      <c r="C477" s="21" t="n">
        <v>1476.28002929688</v>
      </c>
      <c r="D477" s="1" t="n">
        <v>72.6875</v>
      </c>
      <c r="K477" s="3" t="n">
        <v>36697</v>
      </c>
      <c r="L477" s="1" t="n">
        <f aca="false">B476/100/250</f>
        <v>0.000226399993896484</v>
      </c>
      <c r="M477" s="1" t="n">
        <f aca="false">(C477-C476)/C476</f>
        <v>-0.00654103008285666</v>
      </c>
      <c r="N477" s="1" t="n">
        <f aca="false">(D477-D476)/D476</f>
        <v>0.0228671943711522</v>
      </c>
      <c r="O477" s="1" t="n">
        <f aca="false">M477-L477</f>
        <v>-0.00676743007675315</v>
      </c>
      <c r="P477" s="1" t="n">
        <f aca="false">N477-L477</f>
        <v>0.0226407943772557</v>
      </c>
      <c r="AH477" s="13" t="n">
        <v>36664</v>
      </c>
      <c r="AI477" s="19" t="n">
        <v>-0.00404289183866321</v>
      </c>
      <c r="AJ477" s="19" t="n">
        <v>-0.00103061783417851</v>
      </c>
    </row>
    <row r="478" customFormat="false" ht="12.75" hidden="false" customHeight="false" outlineLevel="0" collapsed="false">
      <c r="A478" s="3" t="n">
        <v>36698</v>
      </c>
      <c r="B478" s="1" t="n">
        <v>5.6399998664856</v>
      </c>
      <c r="C478" s="21" t="n">
        <v>1479.13000488281</v>
      </c>
      <c r="D478" s="1" t="n">
        <v>74.1875</v>
      </c>
      <c r="K478" s="3" t="n">
        <v>36698</v>
      </c>
      <c r="L478" s="1" t="n">
        <f aca="false">B477/100/250</f>
        <v>0.000225319995880127</v>
      </c>
      <c r="M478" s="1" t="n">
        <f aca="false">(C478-C477)/C477</f>
        <v>0.00193051150823661</v>
      </c>
      <c r="N478" s="1" t="n">
        <f aca="false">(D478-D477)/D477</f>
        <v>0.0206362854686157</v>
      </c>
      <c r="O478" s="1" t="n">
        <f aca="false">M478-L478</f>
        <v>0.00170519151235649</v>
      </c>
      <c r="P478" s="1" t="n">
        <f aca="false">N478-L478</f>
        <v>0.0204109654727355</v>
      </c>
      <c r="AH478" s="13" t="n">
        <v>36665</v>
      </c>
      <c r="AI478" s="19" t="n">
        <v>-0.0113984502921848</v>
      </c>
      <c r="AJ478" s="19" t="n">
        <v>0.00468550811748657</v>
      </c>
    </row>
    <row r="479" customFormat="false" ht="12.75" hidden="false" customHeight="false" outlineLevel="0" collapsed="false">
      <c r="A479" s="3" t="n">
        <v>36699</v>
      </c>
      <c r="B479" s="1" t="n">
        <v>5.66499996185303</v>
      </c>
      <c r="C479" s="21" t="n">
        <v>1452.18005371094</v>
      </c>
      <c r="D479" s="1" t="n">
        <v>73.4375</v>
      </c>
      <c r="K479" s="3" t="n">
        <v>36699</v>
      </c>
      <c r="L479" s="1" t="n">
        <f aca="false">B478/100/250</f>
        <v>0.000225599994659424</v>
      </c>
      <c r="M479" s="1" t="n">
        <f aca="false">(C479-C478)/C478</f>
        <v>-0.0182201368932477</v>
      </c>
      <c r="N479" s="1" t="n">
        <f aca="false">(D479-D478)/D478</f>
        <v>-0.0101095197978096</v>
      </c>
      <c r="O479" s="1" t="n">
        <f aca="false">M479-L479</f>
        <v>-0.0184457368879071</v>
      </c>
      <c r="P479" s="1" t="n">
        <f aca="false">N479-L479</f>
        <v>-0.010335119792469</v>
      </c>
      <c r="AH479" s="13" t="n">
        <v>36668</v>
      </c>
      <c r="AI479" s="19" t="n">
        <v>-0.00249426098186022</v>
      </c>
      <c r="AJ479" s="19" t="n">
        <v>-0.0417810160073532</v>
      </c>
    </row>
    <row r="480" customFormat="false" ht="12.75" hidden="false" customHeight="false" outlineLevel="0" collapsed="false">
      <c r="A480" s="3" t="n">
        <v>36700</v>
      </c>
      <c r="B480" s="1" t="n">
        <v>5.69500017166138</v>
      </c>
      <c r="C480" s="21" t="n">
        <v>1441.48999023438</v>
      </c>
      <c r="D480" s="1" t="n">
        <v>73.1875</v>
      </c>
      <c r="K480" s="3" t="n">
        <v>36700</v>
      </c>
      <c r="L480" s="1" t="n">
        <f aca="false">B479/100/250</f>
        <v>0.000226599998474121</v>
      </c>
      <c r="M480" s="1" t="n">
        <f aca="false">(C480-C479)/C479</f>
        <v>-0.00736138982851668</v>
      </c>
      <c r="N480" s="1" t="n">
        <f aca="false">(D480-D479)/D479</f>
        <v>-0.00340425531914894</v>
      </c>
      <c r="O480" s="1" t="n">
        <f aca="false">M480-L480</f>
        <v>-0.0075879898269908</v>
      </c>
      <c r="P480" s="1" t="n">
        <f aca="false">N480-L480</f>
        <v>-0.00363085531762306</v>
      </c>
      <c r="AH480" s="13" t="n">
        <v>36669</v>
      </c>
      <c r="AI480" s="19" t="n">
        <v>-0.0103912319728072</v>
      </c>
      <c r="AJ480" s="19" t="n">
        <v>-0.0359118533437955</v>
      </c>
    </row>
    <row r="481" customFormat="false" ht="12.75" hidden="false" customHeight="false" outlineLevel="0" collapsed="false">
      <c r="A481" s="3" t="n">
        <v>36703</v>
      </c>
      <c r="B481" s="1" t="n">
        <v>5.6399998664856</v>
      </c>
      <c r="C481" s="21" t="n">
        <v>1455.25</v>
      </c>
      <c r="D481" s="1" t="n">
        <v>69.625</v>
      </c>
      <c r="K481" s="3" t="n">
        <v>36703</v>
      </c>
      <c r="L481" s="1" t="n">
        <f aca="false">B480/100/250</f>
        <v>0.000227800006866455</v>
      </c>
      <c r="M481" s="1" t="n">
        <f aca="false">(C481-C480)/C480</f>
        <v>0.00954568526930092</v>
      </c>
      <c r="N481" s="1" t="n">
        <f aca="false">(D481-D480)/D480</f>
        <v>-0.0486763450042699</v>
      </c>
      <c r="O481" s="1" t="n">
        <f aca="false">M481-L481</f>
        <v>0.00931788526243446</v>
      </c>
      <c r="P481" s="1" t="n">
        <f aca="false">N481-L481</f>
        <v>-0.0489041450111363</v>
      </c>
      <c r="AH481" s="13" t="n">
        <v>36670</v>
      </c>
      <c r="AI481" s="19" t="n">
        <v>0.00969539591968307</v>
      </c>
      <c r="AJ481" s="19" t="n">
        <v>-0.0448098768520519</v>
      </c>
    </row>
    <row r="482" customFormat="false" ht="12.75" hidden="false" customHeight="false" outlineLevel="0" collapsed="false">
      <c r="A482" s="3" t="n">
        <v>36704</v>
      </c>
      <c r="B482" s="1" t="n">
        <v>5.66400003433228</v>
      </c>
      <c r="C482" s="21" t="n">
        <v>1450.55004882813</v>
      </c>
      <c r="D482" s="1" t="n">
        <v>68.75</v>
      </c>
      <c r="K482" s="3" t="n">
        <v>36704</v>
      </c>
      <c r="L482" s="1" t="n">
        <f aca="false">B481/100/250</f>
        <v>0.000225599994659424</v>
      </c>
      <c r="M482" s="1" t="n">
        <f aca="false">(C482-C481)/C481</f>
        <v>-0.00322965206794365</v>
      </c>
      <c r="N482" s="1" t="n">
        <f aca="false">(D482-D481)/D481</f>
        <v>-0.0125673249551167</v>
      </c>
      <c r="O482" s="1" t="n">
        <f aca="false">M482-L482</f>
        <v>-0.00345525206260308</v>
      </c>
      <c r="P482" s="1" t="n">
        <f aca="false">N482-L482</f>
        <v>-0.0127929249497761</v>
      </c>
      <c r="AH482" s="13" t="n">
        <v>36671</v>
      </c>
      <c r="AI482" s="19" t="n">
        <v>-0.00683283758384347</v>
      </c>
      <c r="AJ482" s="19" t="n">
        <v>0.029773239065935</v>
      </c>
    </row>
    <row r="483" customFormat="false" ht="12.75" hidden="false" customHeight="false" outlineLevel="0" collapsed="false">
      <c r="A483" s="3" t="n">
        <v>36705</v>
      </c>
      <c r="B483" s="1" t="n">
        <v>5.64499998092651</v>
      </c>
      <c r="C483" s="21" t="n">
        <v>1454.81994628906</v>
      </c>
      <c r="D483" s="1" t="n">
        <v>68.80859375</v>
      </c>
      <c r="K483" s="3" t="n">
        <v>36705</v>
      </c>
      <c r="L483" s="1" t="n">
        <f aca="false">B482/100/250</f>
        <v>0.000226560001373291</v>
      </c>
      <c r="M483" s="1" t="n">
        <f aca="false">(C483-C482)/C482</f>
        <v>0.00294364021730038</v>
      </c>
      <c r="N483" s="1" t="n">
        <f aca="false">(D483-D482)/D482</f>
        <v>0.000852272727272727</v>
      </c>
      <c r="O483" s="1" t="n">
        <f aca="false">M483-L483</f>
        <v>0.00271708021592709</v>
      </c>
      <c r="P483" s="1" t="n">
        <f aca="false">N483-L483</f>
        <v>0.000625712725899436</v>
      </c>
      <c r="AH483" s="13" t="n">
        <v>36672</v>
      </c>
      <c r="AI483" s="19" t="n">
        <v>-0.00147839095435282</v>
      </c>
      <c r="AJ483" s="19" t="n">
        <v>0.0148381474829584</v>
      </c>
    </row>
    <row r="484" customFormat="false" ht="12.75" hidden="false" customHeight="false" outlineLevel="0" collapsed="false">
      <c r="A484" s="3" t="n">
        <v>36706</v>
      </c>
      <c r="B484" s="1" t="n">
        <v>5.67700004577637</v>
      </c>
      <c r="C484" s="21" t="n">
        <v>1442.39001464844</v>
      </c>
      <c r="D484" s="1" t="n">
        <v>68.5</v>
      </c>
      <c r="K484" s="3" t="n">
        <v>36706</v>
      </c>
      <c r="L484" s="1" t="n">
        <f aca="false">B483/100/250</f>
        <v>0.000225799999237061</v>
      </c>
      <c r="M484" s="1" t="n">
        <f aca="false">(C484-C483)/C483</f>
        <v>-0.00854396564491099</v>
      </c>
      <c r="N484" s="1" t="n">
        <f aca="false">(D484-D483)/D483</f>
        <v>-0.00448481407891002</v>
      </c>
      <c r="O484" s="1" t="n">
        <f aca="false">M484-L484</f>
        <v>-0.00876976564414805</v>
      </c>
      <c r="P484" s="1" t="n">
        <f aca="false">N484-L484</f>
        <v>-0.00471061407814708</v>
      </c>
      <c r="AH484" s="13" t="n">
        <v>36676</v>
      </c>
      <c r="AI484" s="19" t="n">
        <v>0.0171438203422623</v>
      </c>
      <c r="AJ484" s="19" t="n">
        <v>-0.0182661953888194</v>
      </c>
    </row>
    <row r="485" customFormat="false" ht="12.75" hidden="false" customHeight="false" outlineLevel="0" collapsed="false">
      <c r="A485" s="3" t="n">
        <v>36707</v>
      </c>
      <c r="B485" s="1" t="n">
        <v>5.69899988174439</v>
      </c>
      <c r="C485" s="21" t="n">
        <v>1454.59997558594</v>
      </c>
      <c r="D485" s="1" t="n">
        <v>64.5</v>
      </c>
      <c r="K485" s="3" t="n">
        <v>36707</v>
      </c>
      <c r="L485" s="1" t="n">
        <f aca="false">B484/100/250</f>
        <v>0.000227080001831055</v>
      </c>
      <c r="M485" s="1" t="n">
        <f aca="false">(C485-C484)/C484</f>
        <v>0.00846508975623768</v>
      </c>
      <c r="N485" s="1" t="n">
        <f aca="false">(D485-D484)/D484</f>
        <v>-0.0583941605839416</v>
      </c>
      <c r="O485" s="1" t="n">
        <f aca="false">M485-L485</f>
        <v>0.00823800975440662</v>
      </c>
      <c r="P485" s="1" t="n">
        <f aca="false">N485-L485</f>
        <v>-0.0586212405857727</v>
      </c>
      <c r="AH485" s="13" t="n">
        <v>36677</v>
      </c>
      <c r="AI485" s="19" t="n">
        <v>-0.000816179867680995</v>
      </c>
      <c r="AJ485" s="19" t="n">
        <v>0.0435264702505235</v>
      </c>
    </row>
    <row r="486" customFormat="false" ht="12.75" hidden="false" customHeight="false" outlineLevel="0" collapsed="false">
      <c r="A486" s="3" t="n">
        <v>36710</v>
      </c>
      <c r="B486" s="1" t="n">
        <v>5.25899982452393</v>
      </c>
      <c r="C486" s="21" t="n">
        <v>1469.31994628906</v>
      </c>
      <c r="D486" s="1" t="n">
        <v>68</v>
      </c>
      <c r="K486" s="3" t="n">
        <v>36710</v>
      </c>
      <c r="L486" s="1" t="n">
        <f aca="false">B485/100/250</f>
        <v>0.000227959995269775</v>
      </c>
      <c r="M486" s="1" t="n">
        <f aca="false">(C486-C485)/C485</f>
        <v>0.0101196005432322</v>
      </c>
      <c r="N486" s="1" t="n">
        <f aca="false">(D486-D485)/D485</f>
        <v>0.0542635658914729</v>
      </c>
      <c r="O486" s="1" t="n">
        <f aca="false">M486-L486</f>
        <v>0.00989164054796243</v>
      </c>
      <c r="P486" s="1" t="n">
        <f aca="false">N486-L486</f>
        <v>0.0540356058962031</v>
      </c>
      <c r="AH486" s="13" t="n">
        <v>36678</v>
      </c>
      <c r="AI486" s="19" t="n">
        <v>0.010517306730491</v>
      </c>
      <c r="AJ486" s="19" t="n">
        <v>-0.0347496288635242</v>
      </c>
    </row>
    <row r="487" customFormat="false" ht="12.75" hidden="false" customHeight="false" outlineLevel="0" collapsed="false">
      <c r="A487" s="3" t="n">
        <v>36712</v>
      </c>
      <c r="B487" s="1" t="n">
        <v>5.81599998474121</v>
      </c>
      <c r="C487" s="21" t="n">
        <v>1446.22998046875</v>
      </c>
      <c r="D487" s="1" t="n">
        <v>66.4375</v>
      </c>
      <c r="K487" s="3" t="n">
        <v>36712</v>
      </c>
      <c r="L487" s="1" t="n">
        <f aca="false">B486/100/250</f>
        <v>0.000210359992980957</v>
      </c>
      <c r="M487" s="1" t="n">
        <f aca="false">(C487-C486)/C486</f>
        <v>-0.0157147297146744</v>
      </c>
      <c r="N487" s="1" t="n">
        <f aca="false">(D487-D486)/D486</f>
        <v>-0.0229779411764706</v>
      </c>
      <c r="O487" s="1" t="n">
        <f aca="false">M487-L487</f>
        <v>-0.0159250897076553</v>
      </c>
      <c r="P487" s="1" t="n">
        <f aca="false">N487-L487</f>
        <v>-0.0231883011694515</v>
      </c>
      <c r="AH487" s="13" t="n">
        <v>36679</v>
      </c>
      <c r="AI487" s="19" t="n">
        <v>0.0103971915696731</v>
      </c>
      <c r="AJ487" s="19" t="n">
        <v>-0.0334660917484718</v>
      </c>
    </row>
    <row r="488" customFormat="false" ht="12.75" hidden="false" customHeight="false" outlineLevel="0" collapsed="false">
      <c r="A488" s="3" t="n">
        <v>36713</v>
      </c>
      <c r="B488" s="1" t="n">
        <v>5.85400009155273</v>
      </c>
      <c r="C488" s="21" t="n">
        <v>1456.67004394531</v>
      </c>
      <c r="D488" s="1" t="n">
        <v>67.0625</v>
      </c>
      <c r="K488" s="3" t="n">
        <v>36713</v>
      </c>
      <c r="L488" s="1" t="n">
        <f aca="false">B487/100/250</f>
        <v>0.000232639999389648</v>
      </c>
      <c r="M488" s="1" t="n">
        <f aca="false">(C488-C487)/C487</f>
        <v>0.00721881278742312</v>
      </c>
      <c r="N488" s="1" t="n">
        <f aca="false">(D488-D487)/D487</f>
        <v>0.00940733772342427</v>
      </c>
      <c r="O488" s="1" t="n">
        <f aca="false">M488-L488</f>
        <v>0.00698617278803347</v>
      </c>
      <c r="P488" s="1" t="n">
        <f aca="false">N488-L488</f>
        <v>0.00917469772403462</v>
      </c>
      <c r="AH488" s="13" t="n">
        <v>36682</v>
      </c>
      <c r="AI488" s="19" t="n">
        <v>-0.00361330590430597</v>
      </c>
      <c r="AJ488" s="19" t="n">
        <v>-0.0469748063274357</v>
      </c>
    </row>
    <row r="489" customFormat="false" ht="12.75" hidden="false" customHeight="false" outlineLevel="0" collapsed="false">
      <c r="A489" s="3" t="n">
        <v>36714</v>
      </c>
      <c r="B489" s="1" t="n">
        <v>5.8600001335144</v>
      </c>
      <c r="C489" s="21" t="n">
        <v>1478.90002441406</v>
      </c>
      <c r="D489" s="1" t="n">
        <v>67.625</v>
      </c>
      <c r="K489" s="3" t="n">
        <v>36714</v>
      </c>
      <c r="L489" s="1" t="n">
        <f aca="false">B488/100/250</f>
        <v>0.000234160003662109</v>
      </c>
      <c r="M489" s="1" t="n">
        <f aca="false">(C489-C488)/C488</f>
        <v>0.0152608207748553</v>
      </c>
      <c r="N489" s="1" t="n">
        <f aca="false">(D489-D488)/D488</f>
        <v>0.00838769804287046</v>
      </c>
      <c r="O489" s="1" t="n">
        <f aca="false">M489-L489</f>
        <v>0.0150266607711932</v>
      </c>
      <c r="P489" s="1" t="n">
        <f aca="false">N489-L489</f>
        <v>0.00815353803920835</v>
      </c>
      <c r="AH489" s="13" t="n">
        <v>36683</v>
      </c>
      <c r="AI489" s="19" t="n">
        <v>-0.00369460738121403</v>
      </c>
      <c r="AJ489" s="19" t="n">
        <v>0.0669131770766578</v>
      </c>
    </row>
    <row r="490" customFormat="false" ht="12.75" hidden="false" customHeight="false" outlineLevel="0" collapsed="false">
      <c r="A490" s="3" t="n">
        <v>36717</v>
      </c>
      <c r="B490" s="1" t="n">
        <v>5.90399980545044</v>
      </c>
      <c r="C490" s="21" t="n">
        <v>1475.61999511719</v>
      </c>
      <c r="D490" s="1" t="n">
        <v>68.875</v>
      </c>
      <c r="K490" s="3" t="n">
        <v>36717</v>
      </c>
      <c r="L490" s="1" t="n">
        <f aca="false">B489/100/250</f>
        <v>0.000234400005340576</v>
      </c>
      <c r="M490" s="1" t="n">
        <f aca="false">(C490-C489)/C489</f>
        <v>-0.00221788440241222</v>
      </c>
      <c r="N490" s="1" t="n">
        <f aca="false">(D490-D489)/D489</f>
        <v>0.0184842883548983</v>
      </c>
      <c r="O490" s="1" t="n">
        <f aca="false">M490-L490</f>
        <v>-0.0024522844077528</v>
      </c>
      <c r="P490" s="1" t="n">
        <f aca="false">N490-L490</f>
        <v>0.0182498883495578</v>
      </c>
      <c r="AH490" s="13" t="n">
        <v>36684</v>
      </c>
      <c r="AI490" s="19" t="n">
        <v>0.00484172367407903</v>
      </c>
      <c r="AJ490" s="19" t="n">
        <v>0.0118443233802899</v>
      </c>
    </row>
    <row r="491" customFormat="false" ht="12.75" hidden="false" customHeight="false" outlineLevel="0" collapsed="false">
      <c r="A491" s="3" t="n">
        <v>36718</v>
      </c>
      <c r="B491" s="1" t="n">
        <v>5.93699979782105</v>
      </c>
      <c r="C491" s="21" t="n">
        <v>1480.88000488281</v>
      </c>
      <c r="D491" s="1" t="n">
        <v>70.75</v>
      </c>
      <c r="K491" s="3" t="n">
        <v>36718</v>
      </c>
      <c r="L491" s="1" t="n">
        <f aca="false">B490/100/250</f>
        <v>0.000236159992218018</v>
      </c>
      <c r="M491" s="1" t="n">
        <f aca="false">(C491-C490)/C490</f>
        <v>0.00356460998294298</v>
      </c>
      <c r="N491" s="1" t="n">
        <f aca="false">(D491-D490)/D490</f>
        <v>0.0272232304900182</v>
      </c>
      <c r="O491" s="1" t="n">
        <f aca="false">M491-L491</f>
        <v>0.00332844999072496</v>
      </c>
      <c r="P491" s="1" t="n">
        <f aca="false">N491-L491</f>
        <v>0.0269870704978001</v>
      </c>
      <c r="AH491" s="13" t="n">
        <v>36685</v>
      </c>
      <c r="AI491" s="19" t="n">
        <v>-0.00364997614850892</v>
      </c>
      <c r="AJ491" s="19" t="n">
        <v>0.0270627081975457</v>
      </c>
    </row>
    <row r="492" customFormat="false" ht="12.75" hidden="false" customHeight="false" outlineLevel="0" collapsed="false">
      <c r="A492" s="3" t="n">
        <v>36719</v>
      </c>
      <c r="B492" s="1" t="n">
        <v>5.9850001335144</v>
      </c>
      <c r="C492" s="21" t="n">
        <v>1492.92004394531</v>
      </c>
      <c r="D492" s="1" t="n">
        <v>71.3125</v>
      </c>
      <c r="K492" s="3" t="n">
        <v>36719</v>
      </c>
      <c r="L492" s="1" t="n">
        <f aca="false">B491/100/250</f>
        <v>0.000237479991912842</v>
      </c>
      <c r="M492" s="1" t="n">
        <f aca="false">(C492-C491)/C491</f>
        <v>0.00813032725325559</v>
      </c>
      <c r="N492" s="1" t="n">
        <f aca="false">(D492-D491)/D491</f>
        <v>0.00795053003533569</v>
      </c>
      <c r="O492" s="1" t="n">
        <f aca="false">M492-L492</f>
        <v>0.00789284726134275</v>
      </c>
      <c r="P492" s="1" t="n">
        <f aca="false">N492-L492</f>
        <v>0.00771305004342285</v>
      </c>
      <c r="AH492" s="13" t="n">
        <v>36686</v>
      </c>
      <c r="AI492" s="19" t="n">
        <v>-0.00185227540284332</v>
      </c>
      <c r="AJ492" s="19" t="n">
        <v>-0.0197630844198142</v>
      </c>
    </row>
    <row r="493" customFormat="false" ht="12.75" hidden="false" customHeight="false" outlineLevel="0" collapsed="false">
      <c r="A493" s="3" t="n">
        <v>36720</v>
      </c>
      <c r="B493" s="1" t="n">
        <v>5.98799991607666</v>
      </c>
      <c r="C493" s="21" t="n">
        <v>1495.83996582031</v>
      </c>
      <c r="D493" s="1" t="n">
        <v>71.5</v>
      </c>
      <c r="K493" s="3" t="n">
        <v>36720</v>
      </c>
      <c r="L493" s="1" t="n">
        <f aca="false">B492/100/250</f>
        <v>0.000239400005340576</v>
      </c>
      <c r="M493" s="1" t="n">
        <f aca="false">(C493-C492)/C492</f>
        <v>0.00195584611971822</v>
      </c>
      <c r="N493" s="1" t="n">
        <f aca="false">(D493-D492)/D492</f>
        <v>0.00262927256792287</v>
      </c>
      <c r="O493" s="1" t="n">
        <f aca="false">M493-L493</f>
        <v>0.00171644611437765</v>
      </c>
      <c r="P493" s="1" t="n">
        <f aca="false">N493-L493</f>
        <v>0.0023898725625823</v>
      </c>
      <c r="AH493" s="13" t="n">
        <v>36689</v>
      </c>
      <c r="AI493" s="19" t="n">
        <v>-0.00414807992018948</v>
      </c>
      <c r="AJ493" s="19" t="n">
        <v>0.0283934443882371</v>
      </c>
    </row>
    <row r="494" customFormat="false" ht="12.75" hidden="false" customHeight="false" outlineLevel="0" collapsed="false">
      <c r="A494" s="3" t="n">
        <v>36721</v>
      </c>
      <c r="B494" s="1" t="n">
        <v>5.99200010299683</v>
      </c>
      <c r="C494" s="21" t="n">
        <v>1509.96997070313</v>
      </c>
      <c r="D494" s="1" t="n">
        <v>71.875</v>
      </c>
      <c r="K494" s="3" t="n">
        <v>36721</v>
      </c>
      <c r="L494" s="1" t="n">
        <f aca="false">B493/100/250</f>
        <v>0.000239519996643066</v>
      </c>
      <c r="M494" s="1" t="n">
        <f aca="false">(C494-C493)/C493</f>
        <v>0.00944620093437847</v>
      </c>
      <c r="N494" s="1" t="n">
        <f aca="false">(D494-D493)/D493</f>
        <v>0.00524475524475525</v>
      </c>
      <c r="O494" s="1" t="n">
        <f aca="false">M494-L494</f>
        <v>0.00920668093773541</v>
      </c>
      <c r="P494" s="1" t="n">
        <f aca="false">N494-L494</f>
        <v>0.00500523524811218</v>
      </c>
      <c r="AH494" s="13" t="n">
        <v>36690</v>
      </c>
      <c r="AI494" s="19" t="n">
        <v>0.00855887737559969</v>
      </c>
      <c r="AJ494" s="19" t="n">
        <v>0.00145207047895989</v>
      </c>
    </row>
    <row r="495" customFormat="false" ht="12.75" hidden="false" customHeight="false" outlineLevel="0" collapsed="false">
      <c r="A495" s="3" t="n">
        <v>36724</v>
      </c>
      <c r="B495" s="1" t="n">
        <v>5.96000003814697</v>
      </c>
      <c r="C495" s="21" t="n">
        <v>1510.48999023438</v>
      </c>
      <c r="D495" s="1" t="n">
        <v>72.40625</v>
      </c>
      <c r="K495" s="3" t="n">
        <v>36724</v>
      </c>
      <c r="L495" s="1" t="n">
        <f aca="false">B494/100/250</f>
        <v>0.000239680004119873</v>
      </c>
      <c r="M495" s="1" t="n">
        <f aca="false">(C495-C494)/C494</f>
        <v>0.000344390644409869</v>
      </c>
      <c r="N495" s="1" t="n">
        <f aca="false">(D495-D494)/D494</f>
        <v>0.00739130434782609</v>
      </c>
      <c r="O495" s="1" t="n">
        <f aca="false">M495-L495</f>
        <v>0.000104710640289996</v>
      </c>
      <c r="P495" s="1" t="n">
        <f aca="false">N495-L495</f>
        <v>0.00715162434370621</v>
      </c>
      <c r="AH495" s="13" t="n">
        <v>36691</v>
      </c>
      <c r="AI495" s="19" t="n">
        <v>0.000278200120010089</v>
      </c>
      <c r="AJ495" s="19" t="n">
        <v>-0.0275343871506992</v>
      </c>
    </row>
    <row r="496" customFormat="false" ht="12.75" hidden="false" customHeight="false" outlineLevel="0" collapsed="false">
      <c r="A496" s="3" t="n">
        <v>36725</v>
      </c>
      <c r="B496" s="1" t="n">
        <v>5.98400020599365</v>
      </c>
      <c r="C496" s="21" t="n">
        <v>1493.73999023438</v>
      </c>
      <c r="D496" s="1" t="n">
        <v>72.5</v>
      </c>
      <c r="K496" s="3" t="n">
        <v>36725</v>
      </c>
      <c r="L496" s="1" t="n">
        <f aca="false">B495/100/250</f>
        <v>0.000238400001525879</v>
      </c>
      <c r="M496" s="1" t="n">
        <f aca="false">(C496-C495)/C495</f>
        <v>-0.0110891168483685</v>
      </c>
      <c r="N496" s="1" t="n">
        <f aca="false">(D496-D495)/D495</f>
        <v>0.00129477772982305</v>
      </c>
      <c r="O496" s="1" t="n">
        <f aca="false">M496-L496</f>
        <v>-0.0113275168498944</v>
      </c>
      <c r="P496" s="1" t="n">
        <f aca="false">N496-L496</f>
        <v>0.00105637772829717</v>
      </c>
      <c r="AH496" s="13" t="n">
        <v>36692</v>
      </c>
      <c r="AI496" s="19" t="n">
        <v>0.00281436116423309</v>
      </c>
      <c r="AJ496" s="19" t="n">
        <v>-0.0134566278255592</v>
      </c>
    </row>
    <row r="497" customFormat="false" ht="12.75" hidden="false" customHeight="false" outlineLevel="0" collapsed="false">
      <c r="A497" s="3" t="n">
        <v>36726</v>
      </c>
      <c r="B497" s="1" t="n">
        <v>5.99900007247925</v>
      </c>
      <c r="C497" s="21" t="n">
        <v>1481.9599609375</v>
      </c>
      <c r="D497" s="1" t="n">
        <v>72.5625</v>
      </c>
      <c r="K497" s="3" t="n">
        <v>36726</v>
      </c>
      <c r="L497" s="1" t="n">
        <f aca="false">B496/100/250</f>
        <v>0.000239360008239746</v>
      </c>
      <c r="M497" s="1" t="n">
        <f aca="false">(C497-C496)/C496</f>
        <v>-0.00788626492822667</v>
      </c>
      <c r="N497" s="1" t="n">
        <f aca="false">(D497-D496)/D496</f>
        <v>0.000862068965517241</v>
      </c>
      <c r="O497" s="1" t="n">
        <f aca="false">M497-L497</f>
        <v>-0.00812562493646642</v>
      </c>
      <c r="P497" s="1" t="n">
        <f aca="false">N497-L497</f>
        <v>0.000622708957277495</v>
      </c>
      <c r="AH497" s="13" t="n">
        <v>36693</v>
      </c>
      <c r="AI497" s="19" t="n">
        <v>-0.00524292909674938</v>
      </c>
      <c r="AJ497" s="19" t="n">
        <v>0.0102789269954535</v>
      </c>
    </row>
    <row r="498" customFormat="false" ht="12.75" hidden="false" customHeight="false" outlineLevel="0" collapsed="false">
      <c r="A498" s="3" t="n">
        <v>36727</v>
      </c>
      <c r="B498" s="1" t="n">
        <v>6.01000022888184</v>
      </c>
      <c r="C498" s="21" t="n">
        <v>1495.46997070313</v>
      </c>
      <c r="D498" s="1" t="n">
        <v>71.25</v>
      </c>
      <c r="K498" s="3" t="n">
        <v>36727</v>
      </c>
      <c r="L498" s="1" t="n">
        <f aca="false">B497/100/250</f>
        <v>0.00023996000289917</v>
      </c>
      <c r="M498" s="1" t="n">
        <f aca="false">(C498-C497)/C497</f>
        <v>0.00911631226330734</v>
      </c>
      <c r="N498" s="1" t="n">
        <f aca="false">(D498-D497)/D497</f>
        <v>-0.0180878552971576</v>
      </c>
      <c r="O498" s="1" t="n">
        <f aca="false">M498-L498</f>
        <v>0.00887635226040817</v>
      </c>
      <c r="P498" s="1" t="n">
        <f aca="false">N498-L498</f>
        <v>-0.0183278153000568</v>
      </c>
      <c r="AH498" s="13" t="n">
        <v>36696</v>
      </c>
      <c r="AI498" s="19" t="n">
        <v>0.00775552948738941</v>
      </c>
      <c r="AJ498" s="19" t="n">
        <v>-0.0158353326226471</v>
      </c>
    </row>
    <row r="499" customFormat="false" ht="12.75" hidden="false" customHeight="false" outlineLevel="0" collapsed="false">
      <c r="A499" s="3" t="n">
        <v>36728</v>
      </c>
      <c r="B499" s="1" t="n">
        <v>5.94999980926514</v>
      </c>
      <c r="C499" s="21" t="n">
        <v>1480.08996582031</v>
      </c>
      <c r="D499" s="1" t="n">
        <v>73</v>
      </c>
      <c r="K499" s="3" t="n">
        <v>36728</v>
      </c>
      <c r="L499" s="1" t="n">
        <f aca="false">B498/100/250</f>
        <v>0.000240400009155273</v>
      </c>
      <c r="M499" s="1" t="n">
        <f aca="false">(C499-C498)/C498</f>
        <v>-0.010284395664315</v>
      </c>
      <c r="N499" s="1" t="n">
        <f aca="false">(D499-D498)/D498</f>
        <v>0.0245614035087719</v>
      </c>
      <c r="O499" s="1" t="n">
        <f aca="false">M499-L499</f>
        <v>-0.0105247956734703</v>
      </c>
      <c r="P499" s="1" t="n">
        <f aca="false">N499-L499</f>
        <v>0.0243210034996167</v>
      </c>
      <c r="AH499" s="13" t="n">
        <v>36697</v>
      </c>
      <c r="AI499" s="19" t="n">
        <v>-0.00362412425863246</v>
      </c>
      <c r="AJ499" s="19" t="n">
        <v>0.0262649186358881</v>
      </c>
    </row>
    <row r="500" customFormat="false" ht="12.75" hidden="false" customHeight="false" outlineLevel="0" collapsed="false">
      <c r="A500" s="3" t="n">
        <v>36731</v>
      </c>
      <c r="B500" s="1" t="n">
        <v>5.95900011062622</v>
      </c>
      <c r="C500" s="21" t="n">
        <v>1464.26000976563</v>
      </c>
      <c r="D500" s="1" t="n">
        <v>73</v>
      </c>
      <c r="K500" s="3" t="n">
        <v>36731</v>
      </c>
      <c r="L500" s="1" t="n">
        <f aca="false">B499/100/250</f>
        <v>0.000237999992370605</v>
      </c>
      <c r="M500" s="1" t="n">
        <f aca="false">(C500-C499)/C499</f>
        <v>-0.0106952661123637</v>
      </c>
      <c r="N500" s="1" t="n">
        <f aca="false">(D500-D499)/D499</f>
        <v>0</v>
      </c>
      <c r="O500" s="1" t="n">
        <f aca="false">M500-L500</f>
        <v>-0.0109332661047343</v>
      </c>
      <c r="P500" s="1" t="n">
        <f aca="false">N500-L500</f>
        <v>-0.000237999992370605</v>
      </c>
      <c r="AH500" s="13" t="n">
        <v>36698</v>
      </c>
      <c r="AI500" s="19" t="n">
        <v>0.00091317174399388</v>
      </c>
      <c r="AJ500" s="19" t="n">
        <v>0.0194977937287416</v>
      </c>
    </row>
    <row r="501" customFormat="false" ht="12.75" hidden="false" customHeight="false" outlineLevel="0" collapsed="false">
      <c r="A501" s="3" t="n">
        <v>36732</v>
      </c>
      <c r="B501" s="1" t="n">
        <v>6.0149998664856</v>
      </c>
      <c r="C501" s="21" t="n">
        <v>1474.46997070313</v>
      </c>
      <c r="D501" s="1" t="n">
        <v>71.6875</v>
      </c>
      <c r="K501" s="3" t="n">
        <v>36732</v>
      </c>
      <c r="L501" s="1" t="n">
        <f aca="false">B500/100/250</f>
        <v>0.000238360004425049</v>
      </c>
      <c r="M501" s="1" t="n">
        <f aca="false">(C501-C500)/C500</f>
        <v>0.00697277865229294</v>
      </c>
      <c r="N501" s="1" t="n">
        <f aca="false">(D501-D500)/D500</f>
        <v>-0.0179794520547945</v>
      </c>
      <c r="O501" s="1" t="n">
        <f aca="false">M501-L501</f>
        <v>0.00673441864786789</v>
      </c>
      <c r="P501" s="1" t="n">
        <f aca="false">N501-L501</f>
        <v>-0.0182178120592196</v>
      </c>
      <c r="AH501" s="13" t="n">
        <v>36699</v>
      </c>
      <c r="AI501" s="19" t="n">
        <v>-0.00987814307139302</v>
      </c>
      <c r="AJ501" s="19" t="n">
        <v>-0.000456976721076009</v>
      </c>
    </row>
    <row r="502" customFormat="false" ht="12.75" hidden="false" customHeight="false" outlineLevel="0" collapsed="false">
      <c r="A502" s="3" t="n">
        <v>36733</v>
      </c>
      <c r="B502" s="1" t="n">
        <v>5.99900007247925</v>
      </c>
      <c r="C502" s="21" t="n">
        <v>1452.42004394531</v>
      </c>
      <c r="D502" s="1" t="n">
        <v>72.3359375</v>
      </c>
      <c r="K502" s="3" t="n">
        <v>36733</v>
      </c>
      <c r="L502" s="1" t="n">
        <f aca="false">B501/100/250</f>
        <v>0.000240599994659424</v>
      </c>
      <c r="M502" s="1" t="n">
        <f aca="false">(C502-C501)/C501</f>
        <v>-0.0149544766566508</v>
      </c>
      <c r="N502" s="1" t="n">
        <f aca="false">(D502-D501)/D501</f>
        <v>0.00904533565823888</v>
      </c>
      <c r="O502" s="1" t="n">
        <f aca="false">M502-L502</f>
        <v>-0.0151950766513102</v>
      </c>
      <c r="P502" s="1" t="n">
        <f aca="false">N502-L502</f>
        <v>0.00880473566357946</v>
      </c>
      <c r="AH502" s="13" t="n">
        <v>36700</v>
      </c>
      <c r="AI502" s="19" t="n">
        <v>-0.00406355406622058</v>
      </c>
      <c r="AJ502" s="19" t="n">
        <v>0.000432698748597517</v>
      </c>
    </row>
    <row r="503" customFormat="false" ht="12.75" hidden="false" customHeight="false" outlineLevel="0" collapsed="false">
      <c r="A503" s="3" t="n">
        <v>36734</v>
      </c>
      <c r="B503" s="1" t="n">
        <v>6.04400014877319</v>
      </c>
      <c r="C503" s="21" t="n">
        <v>1449.61999511719</v>
      </c>
      <c r="D503" s="1" t="n">
        <v>77</v>
      </c>
      <c r="K503" s="3" t="n">
        <v>36734</v>
      </c>
      <c r="L503" s="1" t="n">
        <f aca="false">B502/100/250</f>
        <v>0.00023996000289917</v>
      </c>
      <c r="M503" s="1" t="n">
        <f aca="false">(C503-C502)/C502</f>
        <v>-0.00192785058275499</v>
      </c>
      <c r="N503" s="1" t="n">
        <f aca="false">(D503-D502)/D502</f>
        <v>0.0644778053785506</v>
      </c>
      <c r="O503" s="1" t="n">
        <f aca="false">M503-L503</f>
        <v>-0.00216781058565416</v>
      </c>
      <c r="P503" s="1" t="n">
        <f aca="false">N503-L503</f>
        <v>0.0642378453756514</v>
      </c>
      <c r="AH503" s="13" t="n">
        <v>36703</v>
      </c>
      <c r="AI503" s="19" t="n">
        <v>0.00498995536499791</v>
      </c>
      <c r="AJ503" s="19" t="n">
        <v>-0.0538941003761342</v>
      </c>
    </row>
    <row r="504" customFormat="false" ht="12.75" hidden="false" customHeight="false" outlineLevel="0" collapsed="false">
      <c r="A504" s="3" t="n">
        <v>36735</v>
      </c>
      <c r="B504" s="1" t="n">
        <v>6.01399993896484</v>
      </c>
      <c r="C504" s="21" t="n">
        <v>1419.89001464844</v>
      </c>
      <c r="D504" s="1" t="n">
        <v>75.1875</v>
      </c>
      <c r="K504" s="3" t="n">
        <v>36735</v>
      </c>
      <c r="L504" s="1" t="n">
        <f aca="false">B503/100/250</f>
        <v>0.000241760005950928</v>
      </c>
      <c r="M504" s="1" t="n">
        <f aca="false">(C504-C503)/C503</f>
        <v>-0.0205088095976123</v>
      </c>
      <c r="N504" s="1" t="n">
        <f aca="false">(D504-D503)/D503</f>
        <v>-0.023538961038961</v>
      </c>
      <c r="O504" s="1" t="n">
        <f aca="false">M504-L504</f>
        <v>-0.0207505696035632</v>
      </c>
      <c r="P504" s="1" t="n">
        <f aca="false">N504-L504</f>
        <v>-0.023780721044912</v>
      </c>
      <c r="AH504" s="13" t="n">
        <v>36704</v>
      </c>
      <c r="AI504" s="19" t="n">
        <v>-0.00185037195475207</v>
      </c>
      <c r="AJ504" s="19" t="n">
        <v>-0.0109425529950241</v>
      </c>
    </row>
    <row r="505" customFormat="false" ht="12.75" hidden="false" customHeight="false" outlineLevel="0" collapsed="false">
      <c r="A505" s="3" t="n">
        <v>36738</v>
      </c>
      <c r="B505" s="1" t="n">
        <v>5.89099979400635</v>
      </c>
      <c r="C505" s="21" t="n">
        <v>1430.82995605469</v>
      </c>
      <c r="D505" s="1" t="n">
        <v>73.75</v>
      </c>
      <c r="K505" s="3" t="n">
        <v>36738</v>
      </c>
      <c r="L505" s="1" t="n">
        <f aca="false">B504/100/250</f>
        <v>0.000240559997558594</v>
      </c>
      <c r="M505" s="1" t="n">
        <f aca="false">(C505-C504)/C504</f>
        <v>0.00770478085864891</v>
      </c>
      <c r="N505" s="1" t="n">
        <f aca="false">(D505-D504)/D504</f>
        <v>-0.0191188694929343</v>
      </c>
      <c r="O505" s="1" t="n">
        <f aca="false">M505-L505</f>
        <v>0.00746422086109032</v>
      </c>
      <c r="P505" s="1" t="n">
        <f aca="false">N505-L505</f>
        <v>-0.0193594294904929</v>
      </c>
      <c r="AH505" s="13" t="n">
        <v>36705</v>
      </c>
      <c r="AI505" s="19" t="n">
        <v>0.00145506288376991</v>
      </c>
      <c r="AJ505" s="19" t="n">
        <v>-0.000829350157870477</v>
      </c>
    </row>
    <row r="506" customFormat="false" ht="12.75" hidden="false" customHeight="false" outlineLevel="0" collapsed="false">
      <c r="AH506" s="13" t="n">
        <v>36706</v>
      </c>
      <c r="AI506" s="19" t="n">
        <v>-0.00469642390878267</v>
      </c>
      <c r="AJ506" s="19" t="n">
        <v>-1.41901693644078E-005</v>
      </c>
    </row>
    <row r="507" customFormat="false" ht="12.75" hidden="false" customHeight="false" outlineLevel="0" collapsed="false">
      <c r="K507" s="3" t="s">
        <v>74</v>
      </c>
      <c r="L507" s="1" t="n">
        <f aca="false">AVERAGE(L3:L505)</f>
        <v>0.000195633319453548</v>
      </c>
      <c r="M507" s="1" t="n">
        <f aca="false">AVERAGE(M3:M505)</f>
        <v>0.000594444094513675</v>
      </c>
      <c r="N507" s="1" t="n">
        <f aca="false">AVERAGE(N3:N505)</f>
        <v>0.00248158957518381</v>
      </c>
      <c r="O507" s="1" t="n">
        <f aca="false">AVERAGE(O3:O505)</f>
        <v>0.000398810775060127</v>
      </c>
      <c r="P507" s="1" t="n">
        <f aca="false">AVERAGE(P3:P505)</f>
        <v>0.00228595625573026</v>
      </c>
      <c r="AH507" s="13" t="n">
        <v>36707</v>
      </c>
      <c r="AI507" s="19" t="n">
        <v>0.00441165562926952</v>
      </c>
      <c r="AJ507" s="19" t="n">
        <v>-0.0630328962150422</v>
      </c>
    </row>
    <row r="508" customFormat="false" ht="12.75" hidden="false" customHeight="false" outlineLevel="0" collapsed="false">
      <c r="AH508" s="13" t="n">
        <v>36710</v>
      </c>
      <c r="AI508" s="19" t="n">
        <v>0.00529721534777089</v>
      </c>
      <c r="AJ508" s="19" t="n">
        <v>0.0487383905484322</v>
      </c>
    </row>
    <row r="509" customFormat="false" ht="12.75" hidden="false" customHeight="false" outlineLevel="0" collapsed="false">
      <c r="AH509" s="13" t="n">
        <v>36712</v>
      </c>
      <c r="AI509" s="19" t="n">
        <v>-0.00852827488069176</v>
      </c>
      <c r="AJ509" s="19" t="n">
        <v>-0.0146600262887598</v>
      </c>
    </row>
    <row r="510" customFormat="false" ht="12.75" hidden="false" customHeight="false" outlineLevel="0" collapsed="false">
      <c r="AH510" s="13" t="n">
        <v>36713</v>
      </c>
      <c r="AI510" s="19" t="n">
        <v>0.00374126632842247</v>
      </c>
      <c r="AJ510" s="19" t="n">
        <v>0.00543343139561215</v>
      </c>
    </row>
    <row r="511" customFormat="false" ht="12.75" hidden="false" customHeight="false" outlineLevel="0" collapsed="false">
      <c r="AH511" s="13" t="n">
        <v>36714</v>
      </c>
      <c r="AI511" s="19" t="n">
        <v>0.00804714422010694</v>
      </c>
      <c r="AJ511" s="19" t="n">
        <v>0.00010639381910141</v>
      </c>
    </row>
    <row r="512" customFormat="false" ht="12.75" hidden="false" customHeight="false" outlineLevel="0" collapsed="false">
      <c r="AH512" s="13" t="n">
        <v>36717</v>
      </c>
      <c r="AI512" s="19" t="n">
        <v>-0.00131325825467073</v>
      </c>
      <c r="AJ512" s="19" t="n">
        <v>0.0195631466042285</v>
      </c>
    </row>
    <row r="513" customFormat="false" ht="12.75" hidden="false" customHeight="false" outlineLevel="0" collapsed="false">
      <c r="AH513" s="13" t="n">
        <v>36718</v>
      </c>
      <c r="AI513" s="19" t="n">
        <v>0.0017824663451593</v>
      </c>
      <c r="AJ513" s="19" t="n">
        <v>0.0252046041526408</v>
      </c>
    </row>
    <row r="514" customFormat="false" ht="12.75" hidden="false" customHeight="false" outlineLevel="0" collapsed="false">
      <c r="AH514" s="13" t="n">
        <v>36719</v>
      </c>
      <c r="AI514" s="19" t="n">
        <v>0.00422681267557874</v>
      </c>
      <c r="AJ514" s="19" t="n">
        <v>0.00348623736784411</v>
      </c>
    </row>
    <row r="515" customFormat="false" ht="12.75" hidden="false" customHeight="false" outlineLevel="0" collapsed="false">
      <c r="AH515" s="13" t="n">
        <v>36720</v>
      </c>
      <c r="AI515" s="19" t="n">
        <v>0.000919198858532715</v>
      </c>
      <c r="AJ515" s="19" t="n">
        <v>0.00147067370404958</v>
      </c>
    </row>
    <row r="516" customFormat="false" ht="12.75" hidden="false" customHeight="false" outlineLevel="0" collapsed="false">
      <c r="AH516" s="13" t="n">
        <v>36721</v>
      </c>
      <c r="AI516" s="19" t="n">
        <v>0.00493040273035879</v>
      </c>
      <c r="AJ516" s="19" t="n">
        <v>7.48325177533891E-005</v>
      </c>
    </row>
    <row r="517" customFormat="false" ht="12.75" hidden="false" customHeight="false" outlineLevel="0" collapsed="false">
      <c r="AH517" s="13" t="n">
        <v>36724</v>
      </c>
      <c r="AI517" s="19" t="n">
        <v>5.60751078781709E-005</v>
      </c>
      <c r="AJ517" s="19" t="n">
        <v>0.00709554923582804</v>
      </c>
    </row>
    <row r="518" customFormat="false" ht="12.75" hidden="false" customHeight="false" outlineLevel="0" collapsed="false">
      <c r="AH518" s="13" t="n">
        <v>36725</v>
      </c>
      <c r="AI518" s="19" t="n">
        <v>-0.00606616221226864</v>
      </c>
      <c r="AJ518" s="19" t="n">
        <v>0.00712253994056581</v>
      </c>
    </row>
    <row r="519" customFormat="false" ht="12.75" hidden="false" customHeight="false" outlineLevel="0" collapsed="false">
      <c r="AH519" s="13" t="n">
        <v>36726</v>
      </c>
      <c r="AI519" s="19" t="n">
        <v>-0.00435147081163864</v>
      </c>
      <c r="AJ519" s="19" t="n">
        <v>0.00497417976891614</v>
      </c>
    </row>
    <row r="520" customFormat="false" ht="12.75" hidden="false" customHeight="false" outlineLevel="0" collapsed="false">
      <c r="AH520" s="13" t="n">
        <v>36727</v>
      </c>
      <c r="AI520" s="19" t="n">
        <v>0.00475350364765737</v>
      </c>
      <c r="AJ520" s="19" t="n">
        <v>-0.0230813189477142</v>
      </c>
    </row>
    <row r="521" customFormat="false" ht="12.75" hidden="false" customHeight="false" outlineLevel="0" collapsed="false">
      <c r="AH521" s="13" t="n">
        <v>36728</v>
      </c>
      <c r="AI521" s="19" t="n">
        <v>-0.00563628539708145</v>
      </c>
      <c r="AJ521" s="19" t="n">
        <v>0.0299572888966981</v>
      </c>
    </row>
    <row r="522" customFormat="false" ht="12.75" hidden="false" customHeight="false" outlineLevel="0" collapsed="false">
      <c r="AH522" s="13" t="n">
        <v>36731</v>
      </c>
      <c r="AI522" s="19" t="n">
        <v>-0.00585503129945333</v>
      </c>
      <c r="AJ522" s="19" t="n">
        <v>0.00561703130708272</v>
      </c>
    </row>
    <row r="523" customFormat="false" ht="12.75" hidden="false" customHeight="false" outlineLevel="0" collapsed="false">
      <c r="AH523" s="13" t="n">
        <v>36732</v>
      </c>
      <c r="AI523" s="19" t="n">
        <v>0.00360644583138928</v>
      </c>
      <c r="AJ523" s="19" t="n">
        <v>-0.0218242578906088</v>
      </c>
    </row>
    <row r="524" customFormat="false" ht="12.75" hidden="false" customHeight="false" outlineLevel="0" collapsed="false">
      <c r="AH524" s="13" t="n">
        <v>36733</v>
      </c>
      <c r="AI524" s="19" t="n">
        <v>-0.0081373350414008</v>
      </c>
      <c r="AJ524" s="19" t="n">
        <v>0.0169420707049803</v>
      </c>
    </row>
    <row r="525" customFormat="false" ht="12.75" hidden="false" customHeight="false" outlineLevel="0" collapsed="false">
      <c r="AH525" s="13" t="n">
        <v>36734</v>
      </c>
      <c r="AI525" s="19" t="n">
        <v>-0.00116091556802</v>
      </c>
      <c r="AJ525" s="19" t="n">
        <v>0.0653987609436714</v>
      </c>
    </row>
    <row r="526" customFormat="false" ht="12.75" hidden="false" customHeight="false" outlineLevel="0" collapsed="false">
      <c r="AH526" s="13" t="n">
        <v>36735</v>
      </c>
      <c r="AI526" s="19" t="n">
        <v>-0.0111124373399947</v>
      </c>
      <c r="AJ526" s="19" t="n">
        <v>-0.0126682837049173</v>
      </c>
    </row>
    <row r="527" customFormat="false" ht="13.5" hidden="false" customHeight="false" outlineLevel="0" collapsed="false">
      <c r="AH527" s="13" t="n">
        <v>36738</v>
      </c>
      <c r="AI527" s="20" t="n">
        <v>0.00399727275903328</v>
      </c>
      <c r="AJ527" s="20" t="n">
        <v>-0.0233567022495262</v>
      </c>
    </row>
  </sheetData>
  <mergeCells count="6">
    <mergeCell ref="AH3:AI3"/>
    <mergeCell ref="AX3:AY3"/>
    <mergeCell ref="BP3:BQ3"/>
    <mergeCell ref="CF3:CG3"/>
    <mergeCell ref="CX3:CY3"/>
    <mergeCell ref="DN3:DO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Q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4" activeCellId="0" sqref="G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" width="9.14"/>
    <col collapsed="false" customWidth="true" hidden="false" outlineLevel="0" max="2" min="2" style="9" width="13.28"/>
    <col collapsed="false" customWidth="true" hidden="false" outlineLevel="0" max="3" min="3" style="22" width="19.85"/>
    <col collapsed="false" customWidth="true" hidden="false" outlineLevel="0" max="4" min="4" style="0" width="13.28"/>
    <col collapsed="false" customWidth="true" hidden="false" outlineLevel="0" max="5" min="5" style="0" width="12.56"/>
    <col collapsed="false" customWidth="true" hidden="false" outlineLevel="0" max="13" min="13" style="9" width="9.14"/>
    <col collapsed="false" customWidth="true" hidden="false" outlineLevel="0" max="14" min="14" style="9" width="13.28"/>
    <col collapsed="false" customWidth="true" hidden="false" outlineLevel="0" max="15" min="15" style="22" width="19.85"/>
    <col collapsed="false" customWidth="true" hidden="false" outlineLevel="0" max="16" min="16" style="0" width="13.28"/>
    <col collapsed="false" customWidth="true" hidden="false" outlineLevel="0" max="17" min="17" style="0" width="12.56"/>
  </cols>
  <sheetData>
    <row r="2" customFormat="false" ht="12.75" hidden="false" customHeight="false" outlineLevel="0" collapsed="false">
      <c r="B2" s="9" t="s">
        <v>84</v>
      </c>
      <c r="G2" s="0" t="s">
        <v>85</v>
      </c>
      <c r="N2" s="9" t="s">
        <v>84</v>
      </c>
    </row>
    <row r="3" customFormat="false" ht="12.75" hidden="false" customHeight="false" outlineLevel="0" collapsed="false">
      <c r="D3" s="9" t="s">
        <v>86</v>
      </c>
      <c r="E3" s="23" t="n">
        <v>0.0639</v>
      </c>
      <c r="G3" s="0" t="s">
        <v>87</v>
      </c>
      <c r="P3" s="9" t="s">
        <v>86</v>
      </c>
      <c r="Q3" s="23" t="n">
        <v>0.0639</v>
      </c>
    </row>
    <row r="5" customFormat="false" ht="13.5" hidden="false" customHeight="false" outlineLevel="0" collapsed="false">
      <c r="D5" s="24" t="s">
        <v>88</v>
      </c>
      <c r="E5" s="24" t="s">
        <v>89</v>
      </c>
      <c r="P5" s="24" t="s">
        <v>88</v>
      </c>
      <c r="Q5" s="24" t="s">
        <v>89</v>
      </c>
    </row>
    <row r="6" customFormat="false" ht="12.75" hidden="false" customHeight="false" outlineLevel="0" collapsed="false">
      <c r="A6" s="25"/>
      <c r="B6" s="26"/>
      <c r="C6" s="27" t="s">
        <v>90</v>
      </c>
      <c r="D6" s="28" t="n">
        <f aca="false">w5000!AF6</f>
        <v>0.176921520771239</v>
      </c>
      <c r="E6" s="29" t="n">
        <f aca="false">sp500!AF6</f>
        <v>0.167844996806463</v>
      </c>
      <c r="G6" s="0" t="s">
        <v>91</v>
      </c>
      <c r="M6" s="25"/>
      <c r="N6" s="26"/>
      <c r="O6" s="27" t="s">
        <v>90</v>
      </c>
      <c r="P6" s="29" t="n">
        <f aca="false">w5000!AF2</f>
        <v>0.119489176837945</v>
      </c>
      <c r="Q6" s="29" t="n">
        <f aca="false">sp500!AF2</f>
        <v>0.12441817407981</v>
      </c>
    </row>
    <row r="7" customFormat="false" ht="12.75" hidden="false" customHeight="false" outlineLevel="0" collapsed="false">
      <c r="A7" s="30"/>
      <c r="B7" s="31" t="s">
        <v>92</v>
      </c>
      <c r="C7" s="32" t="s">
        <v>93</v>
      </c>
      <c r="D7" s="33" t="n">
        <f aca="false">w5000!AD6</f>
        <v>0.782948945651859</v>
      </c>
      <c r="E7" s="33" t="n">
        <f aca="false">sp500!AD6</f>
        <v>0.765605810474886</v>
      </c>
      <c r="G7" s="0" t="s">
        <v>94</v>
      </c>
      <c r="M7" s="30"/>
      <c r="N7" s="31" t="s">
        <v>92</v>
      </c>
      <c r="O7" s="32" t="s">
        <v>93</v>
      </c>
      <c r="P7" s="33" t="n">
        <f aca="false">w5000!AD2</f>
        <v>0.478745768345735</v>
      </c>
      <c r="Q7" s="33" t="n">
        <f aca="false">sp500!AD2</f>
        <v>0.535524448354733</v>
      </c>
    </row>
    <row r="8" customFormat="false" ht="12.75" hidden="false" customHeight="false" outlineLevel="0" collapsed="false">
      <c r="A8" s="30"/>
      <c r="B8" s="31"/>
      <c r="C8" s="32" t="s">
        <v>95</v>
      </c>
      <c r="D8" s="34" t="n">
        <f aca="false">w5000!AE13</f>
        <v>0.126774013107028</v>
      </c>
      <c r="E8" s="34" t="n">
        <f aca="false">sp500!AE13</f>
        <v>0.119502600203774</v>
      </c>
      <c r="G8" s="0" t="s">
        <v>96</v>
      </c>
      <c r="M8" s="30"/>
      <c r="N8" s="31"/>
      <c r="O8" s="32" t="s">
        <v>95</v>
      </c>
      <c r="P8" s="34" t="n">
        <f aca="false">w5000!AE12</f>
        <v>0.102346540959451</v>
      </c>
      <c r="Q8" s="34" t="n">
        <f aca="false">sp500!AE12</f>
        <v>0.0997026937650317</v>
      </c>
    </row>
    <row r="9" customFormat="false" ht="13.5" hidden="false" customHeight="false" outlineLevel="0" collapsed="false">
      <c r="A9" s="30"/>
      <c r="B9" s="35"/>
      <c r="C9" s="36" t="s">
        <v>97</v>
      </c>
      <c r="D9" s="37" t="n">
        <f aca="false">w5000!AY5</f>
        <v>0.129806603228696</v>
      </c>
      <c r="E9" s="37" t="n">
        <f aca="false">sp500!AY5</f>
        <v>0.111904685139263</v>
      </c>
      <c r="M9" s="30"/>
      <c r="N9" s="35"/>
      <c r="O9" s="36" t="s">
        <v>97</v>
      </c>
      <c r="P9" s="37" t="n">
        <f aca="false">w5000!AI5</f>
        <v>0.0471513791748401</v>
      </c>
      <c r="Q9" s="37" t="n">
        <f aca="false">sp500!AI5</f>
        <v>0.0573805690745606</v>
      </c>
    </row>
    <row r="10" customFormat="false" ht="12.75" hidden="false" customHeight="false" outlineLevel="0" collapsed="false">
      <c r="A10" s="30" t="s">
        <v>98</v>
      </c>
      <c r="B10" s="26"/>
      <c r="C10" s="27" t="s">
        <v>90</v>
      </c>
      <c r="D10" s="28" t="n">
        <f aca="false">w5000!AF7</f>
        <v>0.164326794905546</v>
      </c>
      <c r="E10" s="29" t="n">
        <f aca="false">sp500!AF7</f>
        <v>0.160163642566144</v>
      </c>
      <c r="G10" s="38"/>
      <c r="M10" s="30" t="s">
        <v>99</v>
      </c>
      <c r="N10" s="26"/>
      <c r="O10" s="27" t="s">
        <v>90</v>
      </c>
      <c r="P10" s="29" t="n">
        <f aca="false">w5000!AF3</f>
        <v>0.123549908955518</v>
      </c>
      <c r="Q10" s="29" t="n">
        <f aca="false">sp500!AF3</f>
        <v>0.130627109288029</v>
      </c>
    </row>
    <row r="11" customFormat="false" ht="12.75" hidden="false" customHeight="false" outlineLevel="0" collapsed="false">
      <c r="A11" s="30"/>
      <c r="B11" s="31" t="s">
        <v>100</v>
      </c>
      <c r="C11" s="32" t="s">
        <v>93</v>
      </c>
      <c r="D11" s="33" t="n">
        <f aca="false">w5000!AD7</f>
        <v>0.697823227535857</v>
      </c>
      <c r="E11" s="33" t="n">
        <f aca="false">sp500!AD7</f>
        <v>0.710222905061645</v>
      </c>
      <c r="M11" s="30"/>
      <c r="N11" s="31" t="s">
        <v>100</v>
      </c>
      <c r="O11" s="32" t="s">
        <v>93</v>
      </c>
      <c r="P11" s="33" t="n">
        <f aca="false">w5000!AD3</f>
        <v>0.514139310162961</v>
      </c>
      <c r="Q11" s="33" t="n">
        <f aca="false">sp500!AD3</f>
        <v>0.590782371237018</v>
      </c>
    </row>
    <row r="12" customFormat="false" ht="12.75" hidden="false" customHeight="false" outlineLevel="0" collapsed="false">
      <c r="A12" s="30"/>
      <c r="B12" s="31"/>
      <c r="C12" s="32" t="s">
        <v>95</v>
      </c>
      <c r="D12" s="34" t="n">
        <f aca="false">D8</f>
        <v>0.126774013107028</v>
      </c>
      <c r="E12" s="34" t="n">
        <f aca="false">E8</f>
        <v>0.119502600203774</v>
      </c>
      <c r="M12" s="30"/>
      <c r="N12" s="31"/>
      <c r="O12" s="32" t="s">
        <v>95</v>
      </c>
      <c r="P12" s="34" t="n">
        <f aca="false">P8</f>
        <v>0.102346540959451</v>
      </c>
      <c r="Q12" s="34" t="n">
        <f aca="false">Q8</f>
        <v>0.0997026937650317</v>
      </c>
    </row>
    <row r="13" customFormat="false" ht="13.5" hidden="false" customHeight="false" outlineLevel="0" collapsed="false">
      <c r="A13" s="30"/>
      <c r="B13" s="35"/>
      <c r="C13" s="36" t="s">
        <v>97</v>
      </c>
      <c r="D13" s="37" t="n">
        <f aca="false">w5000!CG5</f>
        <v>0.147304428922414</v>
      </c>
      <c r="E13" s="37" t="n">
        <f aca="false">sp500!CG5</f>
        <v>0.144153310739906</v>
      </c>
      <c r="M13" s="30"/>
      <c r="N13" s="35"/>
      <c r="O13" s="36" t="s">
        <v>97</v>
      </c>
      <c r="P13" s="37" t="n">
        <f aca="false">w5000!BQ5</f>
        <v>0.0840165579669873</v>
      </c>
      <c r="Q13" s="37" t="n">
        <f aca="false">sp500!BQ5</f>
        <v>0.111072189691742</v>
      </c>
    </row>
    <row r="14" customFormat="false" ht="12.75" hidden="false" customHeight="false" outlineLevel="0" collapsed="false">
      <c r="A14" s="30"/>
      <c r="B14" s="26"/>
      <c r="C14" s="27" t="s">
        <v>90</v>
      </c>
      <c r="D14" s="28" t="n">
        <f aca="false">w5000!AF8</f>
        <v>0.209564527931538</v>
      </c>
      <c r="E14" s="29" t="n">
        <f aca="false">sp500!AF8</f>
        <v>0.188452099022318</v>
      </c>
      <c r="M14" s="30"/>
      <c r="N14" s="26"/>
      <c r="O14" s="27" t="s">
        <v>90</v>
      </c>
      <c r="P14" s="29" t="n">
        <f aca="false">w5000!AF4</f>
        <v>0.112487968657306</v>
      </c>
      <c r="Q14" s="29" t="n">
        <f aca="false">sp500!AF4</f>
        <v>0.112571706173625</v>
      </c>
    </row>
    <row r="15" customFormat="false" ht="12.75" hidden="false" customHeight="false" outlineLevel="0" collapsed="false">
      <c r="A15" s="30"/>
      <c r="B15" s="31" t="n">
        <v>2000</v>
      </c>
      <c r="C15" s="32" t="s">
        <v>93</v>
      </c>
      <c r="D15" s="33" t="n">
        <f aca="false">w5000!AD8</f>
        <v>0.999486328881172</v>
      </c>
      <c r="E15" s="33" t="n">
        <f aca="false">sp500!AD8</f>
        <v>0.91243740161232</v>
      </c>
      <c r="M15" s="30"/>
      <c r="N15" s="31" t="n">
        <v>2000</v>
      </c>
      <c r="O15" s="32" t="s">
        <v>93</v>
      </c>
      <c r="P15" s="33" t="n">
        <f aca="false">w5000!AD4</f>
        <v>0.41742153471279</v>
      </c>
      <c r="Q15" s="33" t="n">
        <f aca="false">sp500!AD4</f>
        <v>0.429245673859306</v>
      </c>
    </row>
    <row r="16" customFormat="false" ht="12.75" hidden="false" customHeight="false" outlineLevel="0" collapsed="false">
      <c r="A16" s="30"/>
      <c r="B16" s="31"/>
      <c r="C16" s="32" t="s">
        <v>95</v>
      </c>
      <c r="D16" s="34" t="n">
        <f aca="false">D12</f>
        <v>0.126774013107028</v>
      </c>
      <c r="E16" s="34" t="n">
        <f aca="false">E12</f>
        <v>0.119502600203774</v>
      </c>
      <c r="M16" s="30"/>
      <c r="N16" s="31"/>
      <c r="O16" s="32" t="s">
        <v>95</v>
      </c>
      <c r="P16" s="34" t="n">
        <f aca="false">P12</f>
        <v>0.102346540959451</v>
      </c>
      <c r="Q16" s="34" t="n">
        <f aca="false">Q12</f>
        <v>0.0997026937650317</v>
      </c>
    </row>
    <row r="17" customFormat="false" ht="13.5" hidden="false" customHeight="false" outlineLevel="0" collapsed="false">
      <c r="A17" s="39"/>
      <c r="B17" s="39"/>
      <c r="C17" s="36" t="s">
        <v>97</v>
      </c>
      <c r="D17" s="37" t="n">
        <f aca="false">w5000!DO5</f>
        <v>0.103716819616942</v>
      </c>
      <c r="E17" s="37" t="n">
        <f aca="false">sp500!DO5</f>
        <v>0.0594487698177918</v>
      </c>
      <c r="M17" s="39"/>
      <c r="N17" s="39"/>
      <c r="O17" s="36" t="s">
        <v>97</v>
      </c>
      <c r="P17" s="37" t="n">
        <f aca="false">w5000!CY5</f>
        <v>0.0165282365558346</v>
      </c>
      <c r="Q17" s="37" t="n">
        <f aca="false">sp500!CY5</f>
        <v>0.0149768890059497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5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" activeCellId="0" sqref="I1:M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12" min="12" style="0" width="12.42"/>
    <col collapsed="false" customWidth="true" hidden="false" outlineLevel="0" max="13" min="13" style="0" width="11.42"/>
  </cols>
  <sheetData>
    <row r="1" customFormat="false" ht="12.75" hidden="false" customHeight="false" outlineLevel="0" collapsed="false">
      <c r="A1" s="0" t="s">
        <v>101</v>
      </c>
    </row>
    <row r="2" customFormat="false" ht="12.75" hidden="false" customHeight="false" outlineLevel="0" collapsed="false">
      <c r="A2" s="0" t="s">
        <v>102</v>
      </c>
    </row>
    <row r="4" customFormat="false" ht="12.75" hidden="false" customHeight="false" outlineLevel="0" collapsed="false">
      <c r="A4" s="0" t="s">
        <v>0</v>
      </c>
      <c r="B4" s="0" t="s">
        <v>75</v>
      </c>
      <c r="C4" s="0" t="s">
        <v>2</v>
      </c>
    </row>
    <row r="5" customFormat="false" ht="12.75" hidden="false" customHeight="false" outlineLevel="0" collapsed="false">
      <c r="A5" s="13" t="n">
        <v>36010</v>
      </c>
      <c r="B5" s="0" t="n">
        <v>1851.09997558594</v>
      </c>
      <c r="C5" s="0" t="n">
        <v>10334.1796875</v>
      </c>
    </row>
    <row r="6" customFormat="false" ht="12.75" hidden="false" customHeight="false" outlineLevel="0" collapsed="false">
      <c r="A6" s="13" t="n">
        <v>36011</v>
      </c>
      <c r="B6" s="0" t="n">
        <v>1785.59997558594</v>
      </c>
      <c r="C6" s="0" t="n">
        <v>9971.5498046875</v>
      </c>
    </row>
    <row r="7" customFormat="false" ht="12.75" hidden="false" customHeight="false" outlineLevel="0" collapsed="false">
      <c r="A7" s="13" t="n">
        <v>36012</v>
      </c>
      <c r="B7" s="0" t="n">
        <v>1788.19995117188</v>
      </c>
      <c r="C7" s="0" t="n">
        <v>10008.2099609375</v>
      </c>
    </row>
    <row r="8" customFormat="false" ht="12.75" hidden="false" customHeight="false" outlineLevel="0" collapsed="false">
      <c r="A8" s="13" t="n">
        <v>36013</v>
      </c>
      <c r="B8" s="0" t="n">
        <v>1829.5</v>
      </c>
      <c r="C8" s="0" t="n">
        <v>10112.6904296875</v>
      </c>
    </row>
    <row r="9" customFormat="false" ht="12.75" hidden="false" customHeight="false" outlineLevel="0" collapsed="false">
      <c r="A9" s="13" t="n">
        <v>36014</v>
      </c>
      <c r="B9" s="0" t="n">
        <v>1846.69995117188</v>
      </c>
      <c r="C9" s="0" t="n">
        <v>10165.91015625</v>
      </c>
    </row>
    <row r="10" customFormat="false" ht="12.75" hidden="false" customHeight="false" outlineLevel="0" collapsed="false">
      <c r="A10" s="13" t="n">
        <v>36017</v>
      </c>
      <c r="B10" s="0" t="n">
        <v>1839.19995117188</v>
      </c>
      <c r="C10" s="0" t="n">
        <v>10102.599609375</v>
      </c>
    </row>
    <row r="11" customFormat="false" ht="12.75" hidden="false" customHeight="false" outlineLevel="0" collapsed="false">
      <c r="A11" s="13" t="n">
        <v>36018</v>
      </c>
      <c r="B11" s="0" t="n">
        <v>1792.69995117188</v>
      </c>
      <c r="C11" s="0" t="n">
        <v>9942.6103515625</v>
      </c>
    </row>
    <row r="12" customFormat="false" ht="12.75" hidden="false" customHeight="false" outlineLevel="0" collapsed="false">
      <c r="A12" s="13" t="n">
        <v>36019</v>
      </c>
      <c r="B12" s="0" t="n">
        <v>1825.5</v>
      </c>
      <c r="C12" s="0" t="n">
        <v>10088.3095703125</v>
      </c>
    </row>
    <row r="13" customFormat="false" ht="12.75" hidden="false" customHeight="false" outlineLevel="0" collapsed="false">
      <c r="A13" s="13" t="n">
        <v>36020</v>
      </c>
      <c r="B13" s="0" t="n">
        <v>1802.5</v>
      </c>
      <c r="C13" s="0" t="n">
        <v>10003.8203125</v>
      </c>
    </row>
    <row r="14" customFormat="false" ht="12.75" hidden="false" customHeight="false" outlineLevel="0" collapsed="false">
      <c r="A14" s="13" t="n">
        <v>36021</v>
      </c>
      <c r="B14" s="0" t="n">
        <v>1790.09997558594</v>
      </c>
      <c r="C14" s="0" t="n">
        <v>9913.76953125</v>
      </c>
    </row>
    <row r="15" customFormat="false" ht="12.75" hidden="false" customHeight="false" outlineLevel="0" collapsed="false">
      <c r="A15" s="13" t="n">
        <v>36024</v>
      </c>
      <c r="B15" s="0" t="n">
        <v>1818</v>
      </c>
      <c r="C15" s="0" t="n">
        <v>10064.7900390625</v>
      </c>
    </row>
    <row r="16" customFormat="false" ht="12.75" hidden="false" customHeight="false" outlineLevel="0" collapsed="false">
      <c r="A16" s="13" t="n">
        <v>36025</v>
      </c>
      <c r="B16" s="0" t="n">
        <v>1855.09997558594</v>
      </c>
      <c r="C16" s="0" t="n">
        <v>10220.490234375</v>
      </c>
    </row>
    <row r="17" customFormat="false" ht="12.75" hidden="false" customHeight="false" outlineLevel="0" collapsed="false">
      <c r="A17" s="13" t="n">
        <v>36026</v>
      </c>
      <c r="B17" s="0" t="n">
        <v>1842.59997558594</v>
      </c>
      <c r="C17" s="0" t="n">
        <v>10182.51953125</v>
      </c>
    </row>
    <row r="18" customFormat="false" ht="12.75" hidden="false" customHeight="false" outlineLevel="0" collapsed="false">
      <c r="A18" s="13" t="n">
        <v>36027</v>
      </c>
      <c r="B18" s="0" t="n">
        <v>1832.40002441406</v>
      </c>
      <c r="C18" s="0" t="n">
        <v>10113.0302734375</v>
      </c>
    </row>
    <row r="19" customFormat="false" ht="12.75" hidden="false" customHeight="false" outlineLevel="0" collapsed="false">
      <c r="A19" s="13" t="n">
        <v>36028</v>
      </c>
      <c r="B19" s="0" t="n">
        <v>1797.59997558594</v>
      </c>
      <c r="C19" s="0" t="n">
        <v>10653.8798828125</v>
      </c>
    </row>
    <row r="20" customFormat="false" ht="12.75" hidden="false" customHeight="false" outlineLevel="0" collapsed="false">
      <c r="A20" s="13" t="n">
        <v>36031</v>
      </c>
      <c r="B20" s="0" t="n">
        <v>1790.80004882813</v>
      </c>
      <c r="C20" s="0" t="n">
        <v>10035.48046875</v>
      </c>
    </row>
    <row r="21" customFormat="false" ht="12.75" hidden="false" customHeight="false" outlineLevel="0" collapsed="false">
      <c r="A21" s="13" t="n">
        <v>36032</v>
      </c>
      <c r="B21" s="0" t="n">
        <v>1798.09997558594</v>
      </c>
      <c r="C21" s="0" t="n">
        <v>10064.419921875</v>
      </c>
    </row>
    <row r="22" customFormat="false" ht="12.75" hidden="false" customHeight="false" outlineLevel="0" collapsed="false">
      <c r="A22" s="13" t="n">
        <v>36033</v>
      </c>
      <c r="B22" s="0" t="n">
        <v>1768.09997558594</v>
      </c>
      <c r="C22" s="0" t="n">
        <v>9948.0595703125</v>
      </c>
    </row>
    <row r="23" customFormat="false" ht="12.75" hidden="false" customHeight="false" outlineLevel="0" collapsed="false">
      <c r="A23" s="13" t="n">
        <v>36034</v>
      </c>
      <c r="B23" s="0" t="n">
        <v>1686.40002441406</v>
      </c>
      <c r="C23" s="0" t="n">
        <v>9557.0703125</v>
      </c>
    </row>
    <row r="24" customFormat="false" ht="12.75" hidden="false" customHeight="false" outlineLevel="0" collapsed="false">
      <c r="A24" s="13" t="n">
        <v>36035</v>
      </c>
      <c r="B24" s="0" t="n">
        <v>1639.59997558594</v>
      </c>
      <c r="C24" s="0" t="n">
        <v>9418.01953125</v>
      </c>
    </row>
    <row r="25" customFormat="false" ht="12.75" hidden="false" customHeight="false" outlineLevel="0" collapsed="false">
      <c r="A25" s="13" t="n">
        <v>36038</v>
      </c>
      <c r="B25" s="0" t="n">
        <v>1499.19995117188</v>
      </c>
      <c r="C25" s="0" t="n">
        <v>8785.7099609375</v>
      </c>
    </row>
    <row r="26" customFormat="false" ht="12.75" hidden="false" customHeight="false" outlineLevel="0" collapsed="false">
      <c r="A26" s="13" t="n">
        <v>36039</v>
      </c>
      <c r="B26" s="0" t="n">
        <v>1575</v>
      </c>
      <c r="C26" s="0" t="n">
        <v>9090.009765625</v>
      </c>
    </row>
    <row r="27" customFormat="false" ht="12.75" hidden="false" customHeight="false" outlineLevel="0" collapsed="false">
      <c r="A27" s="13" t="n">
        <v>36040</v>
      </c>
      <c r="B27" s="0" t="n">
        <v>1592.80004882813</v>
      </c>
      <c r="C27" s="0" t="n">
        <v>9090.0302734375</v>
      </c>
    </row>
    <row r="28" customFormat="false" ht="12.75" hidden="false" customHeight="false" outlineLevel="0" collapsed="false">
      <c r="A28" s="13" t="n">
        <v>36041</v>
      </c>
      <c r="B28" s="0" t="n">
        <v>1571.80004882813</v>
      </c>
      <c r="C28" s="0" t="n">
        <v>8993.5400390625</v>
      </c>
    </row>
    <row r="29" customFormat="false" ht="12.75" hidden="false" customHeight="false" outlineLevel="0" collapsed="false">
      <c r="A29" s="13" t="n">
        <v>36042</v>
      </c>
      <c r="B29" s="0" t="n">
        <v>1566.5</v>
      </c>
      <c r="C29" s="0" t="n">
        <v>8963</v>
      </c>
    </row>
    <row r="30" customFormat="false" ht="12.75" hidden="false" customHeight="false" outlineLevel="0" collapsed="false">
      <c r="A30" s="13" t="n">
        <v>36046</v>
      </c>
      <c r="B30" s="0" t="n">
        <v>1660.80004882813</v>
      </c>
      <c r="C30" s="0" t="n">
        <v>9354.259765625</v>
      </c>
    </row>
    <row r="31" customFormat="false" ht="12.75" hidden="false" customHeight="false" outlineLevel="0" collapsed="false">
      <c r="A31" s="13" t="n">
        <v>36047</v>
      </c>
      <c r="B31" s="0" t="n">
        <v>1624.5</v>
      </c>
      <c r="C31" s="0" t="n">
        <v>9198.7001953125</v>
      </c>
    </row>
    <row r="32" customFormat="false" ht="12.75" hidden="false" customHeight="false" outlineLevel="0" collapsed="false">
      <c r="A32" s="13" t="n">
        <v>36048</v>
      </c>
      <c r="B32" s="0" t="n">
        <v>1585.30004882813</v>
      </c>
      <c r="C32" s="0" t="n">
        <v>8963.740234375</v>
      </c>
    </row>
    <row r="33" customFormat="false" ht="12.75" hidden="false" customHeight="false" outlineLevel="0" collapsed="false">
      <c r="A33" s="13" t="n">
        <v>36049</v>
      </c>
      <c r="B33" s="0" t="n">
        <v>1641.59997558594</v>
      </c>
      <c r="C33" s="0" t="n">
        <v>9206.7802734375</v>
      </c>
    </row>
    <row r="34" customFormat="false" ht="12.75" hidden="false" customHeight="false" outlineLevel="0" collapsed="false">
      <c r="A34" s="13" t="n">
        <v>36052</v>
      </c>
      <c r="B34" s="0" t="n">
        <v>1665.59997558594</v>
      </c>
      <c r="C34" s="0" t="n">
        <v>9378.580078125</v>
      </c>
    </row>
    <row r="35" customFormat="false" ht="12.75" hidden="false" customHeight="false" outlineLevel="0" collapsed="false">
      <c r="A35" s="13" t="n">
        <v>36053</v>
      </c>
      <c r="B35" s="0" t="n">
        <v>1678.09997558594</v>
      </c>
      <c r="C35" s="0" t="n">
        <v>9453.669921875</v>
      </c>
    </row>
    <row r="36" customFormat="false" ht="12.75" hidden="false" customHeight="false" outlineLevel="0" collapsed="false">
      <c r="A36" s="13" t="n">
        <v>36054</v>
      </c>
      <c r="B36" s="0" t="n">
        <v>1689.90002441406</v>
      </c>
      <c r="C36" s="0" t="n">
        <v>9529.3603515625</v>
      </c>
    </row>
    <row r="37" customFormat="false" ht="12.75" hidden="false" customHeight="false" outlineLevel="0" collapsed="false">
      <c r="A37" s="13" t="n">
        <v>36055</v>
      </c>
      <c r="B37" s="0" t="n">
        <v>1646.19995117188</v>
      </c>
      <c r="C37" s="0" t="n">
        <v>9323.1298828125</v>
      </c>
    </row>
    <row r="38" customFormat="false" ht="12.75" hidden="false" customHeight="false" outlineLevel="0" collapsed="false">
      <c r="A38" s="13" t="n">
        <v>36056</v>
      </c>
      <c r="B38" s="0" t="n">
        <v>1663.69995117188</v>
      </c>
      <c r="C38" s="0" t="n">
        <v>9361.48046875</v>
      </c>
    </row>
    <row r="39" customFormat="false" ht="12.75" hidden="false" customHeight="false" outlineLevel="0" collapsed="false">
      <c r="A39" s="13" t="n">
        <v>36059</v>
      </c>
      <c r="B39" s="0" t="n">
        <v>1680.40002441406</v>
      </c>
      <c r="C39" s="0" t="n">
        <v>9381.669921875</v>
      </c>
    </row>
    <row r="40" customFormat="false" ht="12.75" hidden="false" customHeight="false" outlineLevel="0" collapsed="false">
      <c r="A40" s="13" t="n">
        <v>36060</v>
      </c>
      <c r="B40" s="0" t="n">
        <v>1697.80004882813</v>
      </c>
      <c r="C40" s="0" t="n">
        <v>9452.7900390625</v>
      </c>
    </row>
    <row r="41" customFormat="false" ht="12.75" hidden="false" customHeight="false" outlineLevel="0" collapsed="false">
      <c r="A41" s="13" t="n">
        <v>36061</v>
      </c>
      <c r="B41" s="0" t="n">
        <v>1760.19995117188</v>
      </c>
      <c r="C41" s="0" t="n">
        <v>9767.23046875</v>
      </c>
    </row>
    <row r="42" customFormat="false" ht="12.75" hidden="false" customHeight="false" outlineLevel="0" collapsed="false">
      <c r="A42" s="13" t="n">
        <v>36062</v>
      </c>
      <c r="B42" s="0" t="n">
        <v>1720.30004882813</v>
      </c>
      <c r="C42" s="0" t="n">
        <v>9566.240234375</v>
      </c>
    </row>
    <row r="43" customFormat="false" ht="12.75" hidden="false" customHeight="false" outlineLevel="0" collapsed="false">
      <c r="A43" s="13" t="n">
        <v>36063</v>
      </c>
      <c r="B43" s="0" t="n">
        <v>1743.5</v>
      </c>
      <c r="C43" s="0" t="n">
        <v>9575.98046875</v>
      </c>
    </row>
    <row r="44" customFormat="false" ht="12.75" hidden="false" customHeight="false" outlineLevel="0" collapsed="false">
      <c r="A44" s="13" t="n">
        <v>36066</v>
      </c>
      <c r="B44" s="0" t="n">
        <v>1739.19995117188</v>
      </c>
      <c r="C44" s="0" t="n">
        <v>9603.9404296875</v>
      </c>
    </row>
    <row r="45" customFormat="false" ht="12.75" hidden="false" customHeight="false" outlineLevel="0" collapsed="false">
      <c r="A45" s="13" t="n">
        <v>36067</v>
      </c>
      <c r="B45" s="0" t="n">
        <v>1734</v>
      </c>
      <c r="C45" s="0" t="n">
        <v>9600.3896484375</v>
      </c>
    </row>
    <row r="46" customFormat="false" ht="12.75" hidden="false" customHeight="false" outlineLevel="0" collapsed="false">
      <c r="A46" s="13" t="n">
        <v>36068</v>
      </c>
      <c r="B46" s="0" t="n">
        <v>1693.80004882813</v>
      </c>
      <c r="C46" s="0" t="n">
        <v>9346.8095703125</v>
      </c>
    </row>
    <row r="47" customFormat="false" ht="12.75" hidden="false" customHeight="false" outlineLevel="0" collapsed="false">
      <c r="A47" s="13" t="n">
        <v>36069</v>
      </c>
      <c r="B47" s="0" t="n">
        <v>1612.30004882813</v>
      </c>
      <c r="C47" s="0" t="n">
        <v>9053.16015625</v>
      </c>
    </row>
    <row r="48" customFormat="false" ht="12.75" hidden="false" customHeight="false" outlineLevel="0" collapsed="false">
      <c r="A48" s="13" t="n">
        <v>36070</v>
      </c>
      <c r="B48" s="0" t="n">
        <v>1614.90002441406</v>
      </c>
      <c r="C48" s="0" t="n">
        <v>9167.9404296875</v>
      </c>
    </row>
    <row r="49" customFormat="false" ht="12.75" hidden="false" customHeight="false" outlineLevel="0" collapsed="false">
      <c r="A49" s="13" t="n">
        <v>36073</v>
      </c>
      <c r="B49" s="0" t="n">
        <v>1536.59997558594</v>
      </c>
      <c r="C49" s="0" t="n">
        <v>9001.33984375</v>
      </c>
    </row>
    <row r="50" customFormat="false" ht="12.75" hidden="false" customHeight="false" outlineLevel="0" collapsed="false">
      <c r="A50" s="13" t="n">
        <v>36074</v>
      </c>
      <c r="B50" s="0" t="n">
        <v>1510.80004882813</v>
      </c>
      <c r="C50" s="0" t="n">
        <v>8951.5</v>
      </c>
    </row>
    <row r="51" customFormat="false" ht="12.75" hidden="false" customHeight="false" outlineLevel="0" collapsed="false">
      <c r="A51" s="13" t="n">
        <v>36075</v>
      </c>
      <c r="B51" s="0" t="n">
        <v>1462.59997558594</v>
      </c>
      <c r="C51" s="0" t="n">
        <v>8792.2001953125</v>
      </c>
    </row>
    <row r="52" customFormat="false" ht="12.75" hidden="false" customHeight="false" outlineLevel="0" collapsed="false">
      <c r="A52" s="13" t="n">
        <v>36076</v>
      </c>
      <c r="B52" s="0" t="n">
        <v>1419.09997558594</v>
      </c>
      <c r="C52" s="0" t="n">
        <v>8620.7998046875</v>
      </c>
    </row>
    <row r="53" customFormat="false" ht="12.75" hidden="false" customHeight="false" outlineLevel="0" collapsed="false">
      <c r="A53" s="13" t="n">
        <v>36077</v>
      </c>
      <c r="B53" s="0" t="n">
        <v>1492.40002441406</v>
      </c>
      <c r="C53" s="0" t="n">
        <v>8850.91015625</v>
      </c>
    </row>
    <row r="54" customFormat="false" ht="12.75" hidden="false" customHeight="false" outlineLevel="0" collapsed="false">
      <c r="A54" s="13" t="n">
        <v>36080</v>
      </c>
      <c r="B54" s="0" t="n">
        <v>1546</v>
      </c>
      <c r="C54" s="0" t="n">
        <v>9013.33984375</v>
      </c>
    </row>
    <row r="55" customFormat="false" ht="12.75" hidden="false" customHeight="false" outlineLevel="0" collapsed="false">
      <c r="A55" s="13" t="n">
        <v>36081</v>
      </c>
      <c r="B55" s="0" t="n">
        <v>1509.40002441406</v>
      </c>
      <c r="C55" s="0" t="n">
        <v>8960.41015625</v>
      </c>
    </row>
    <row r="56" customFormat="false" ht="12.75" hidden="false" customHeight="false" outlineLevel="0" collapsed="false">
      <c r="A56" s="13" t="n">
        <v>36082</v>
      </c>
      <c r="B56" s="0" t="n">
        <v>1540.90002441406</v>
      </c>
      <c r="C56" s="0" t="n">
        <v>9060.4697265625</v>
      </c>
    </row>
    <row r="57" customFormat="false" ht="12.75" hidden="false" customHeight="false" outlineLevel="0" collapsed="false">
      <c r="A57" s="13" t="n">
        <v>36083</v>
      </c>
      <c r="B57" s="0" t="n">
        <v>1611</v>
      </c>
      <c r="C57" s="0" t="n">
        <v>9434.8701171875</v>
      </c>
    </row>
    <row r="58" customFormat="false" ht="12.75" hidden="false" customHeight="false" outlineLevel="0" collapsed="false">
      <c r="A58" s="13" t="n">
        <v>36084</v>
      </c>
      <c r="B58" s="0" t="n">
        <v>1620.90002441406</v>
      </c>
      <c r="C58" s="0" t="n">
        <v>9536.5302734375</v>
      </c>
    </row>
    <row r="59" customFormat="false" ht="12.75" hidden="false" customHeight="false" outlineLevel="0" collapsed="false">
      <c r="A59" s="13" t="n">
        <v>36087</v>
      </c>
      <c r="B59" s="0" t="n">
        <v>1648.69995117188</v>
      </c>
      <c r="C59" s="0" t="n">
        <v>9622.849609375</v>
      </c>
    </row>
    <row r="60" customFormat="false" ht="12.75" hidden="false" customHeight="false" outlineLevel="0" collapsed="false">
      <c r="A60" s="13" t="n">
        <v>36088</v>
      </c>
      <c r="B60" s="0" t="n">
        <v>1639.09997558594</v>
      </c>
      <c r="C60" s="0" t="n">
        <v>9663.740234375</v>
      </c>
    </row>
    <row r="61" customFormat="false" ht="12.75" hidden="false" customHeight="false" outlineLevel="0" collapsed="false">
      <c r="A61" s="13" t="n">
        <v>36089</v>
      </c>
      <c r="B61" s="0" t="n">
        <v>1674.69995117188</v>
      </c>
      <c r="C61" s="0" t="n">
        <v>9720.2001953125</v>
      </c>
    </row>
    <row r="62" customFormat="false" ht="12.75" hidden="false" customHeight="false" outlineLevel="0" collapsed="false">
      <c r="A62" s="13" t="n">
        <v>36090</v>
      </c>
      <c r="B62" s="0" t="n">
        <v>1702.59997558594</v>
      </c>
      <c r="C62" s="0" t="n">
        <v>9802.400390625</v>
      </c>
    </row>
    <row r="63" customFormat="false" ht="12.75" hidden="false" customHeight="false" outlineLevel="0" collapsed="false">
      <c r="A63" s="13" t="n">
        <v>36091</v>
      </c>
      <c r="B63" s="0" t="n">
        <v>1693.80004882813</v>
      </c>
      <c r="C63" s="0" t="n">
        <v>9750.4697265625</v>
      </c>
    </row>
    <row r="64" customFormat="false" ht="12.75" hidden="false" customHeight="false" outlineLevel="0" collapsed="false">
      <c r="A64" s="13" t="n">
        <v>36094</v>
      </c>
      <c r="B64" s="0" t="n">
        <v>1724.90002441406</v>
      </c>
      <c r="C64" s="0" t="n">
        <v>9784.169921875</v>
      </c>
    </row>
    <row r="65" customFormat="false" ht="12.75" hidden="false" customHeight="false" outlineLevel="0" collapsed="false">
      <c r="A65" s="13" t="n">
        <v>36095</v>
      </c>
      <c r="B65" s="0" t="n">
        <v>1717.59997558594</v>
      </c>
      <c r="C65" s="0" t="n">
        <v>9747.26953125</v>
      </c>
    </row>
    <row r="66" customFormat="false" ht="12.75" hidden="false" customHeight="false" outlineLevel="0" collapsed="false">
      <c r="A66" s="13" t="n">
        <v>36096</v>
      </c>
      <c r="B66" s="0" t="n">
        <v>1737.30004882813</v>
      </c>
      <c r="C66" s="0" t="n">
        <v>9751.01953125</v>
      </c>
    </row>
    <row r="67" customFormat="false" ht="12.75" hidden="false" customHeight="false" outlineLevel="0" collapsed="false">
      <c r="A67" s="13" t="n">
        <v>36097</v>
      </c>
      <c r="B67" s="0" t="n">
        <v>1757.09997558594</v>
      </c>
      <c r="C67" s="0" t="n">
        <v>9906.8701171875</v>
      </c>
    </row>
    <row r="68" customFormat="false" ht="12.75" hidden="false" customHeight="false" outlineLevel="0" collapsed="false">
      <c r="A68" s="13" t="n">
        <v>36098</v>
      </c>
      <c r="B68" s="0" t="n">
        <v>1771.30004882813</v>
      </c>
      <c r="C68" s="0" t="n">
        <v>10032.1904296875</v>
      </c>
    </row>
    <row r="69" customFormat="false" ht="12.75" hidden="false" customHeight="false" outlineLevel="0" collapsed="false">
      <c r="A69" s="13" t="n">
        <v>36101</v>
      </c>
      <c r="B69" s="0" t="n">
        <v>1800.90002441406</v>
      </c>
      <c r="C69" s="0" t="n">
        <v>10185.26953125</v>
      </c>
    </row>
    <row r="70" customFormat="false" ht="12.75" hidden="false" customHeight="false" outlineLevel="0" collapsed="false">
      <c r="A70" s="13" t="n">
        <v>36102</v>
      </c>
      <c r="B70" s="0" t="n">
        <v>1788.40002441406</v>
      </c>
      <c r="C70" s="0" t="n">
        <v>10173.33984375</v>
      </c>
    </row>
    <row r="71" customFormat="false" ht="12.75" hidden="false" customHeight="false" outlineLevel="0" collapsed="false">
      <c r="A71" s="13" t="n">
        <v>36103</v>
      </c>
      <c r="B71" s="0" t="n">
        <v>1823.5</v>
      </c>
      <c r="C71" s="0" t="n">
        <v>10255.1201171875</v>
      </c>
    </row>
    <row r="72" customFormat="false" ht="12.75" hidden="false" customHeight="false" outlineLevel="0" collapsed="false">
      <c r="A72" s="13" t="n">
        <v>36104</v>
      </c>
      <c r="B72" s="0" t="n">
        <v>1837.09997558594</v>
      </c>
      <c r="C72" s="0" t="n">
        <v>10377.740234375</v>
      </c>
    </row>
    <row r="73" customFormat="false" ht="12.75" hidden="false" customHeight="false" outlineLevel="0" collapsed="false">
      <c r="A73" s="13" t="n">
        <v>36105</v>
      </c>
      <c r="B73" s="0" t="n">
        <v>1856.5</v>
      </c>
      <c r="C73" s="0" t="n">
        <v>10455.23046875</v>
      </c>
    </row>
    <row r="74" customFormat="false" ht="12.75" hidden="false" customHeight="false" outlineLevel="0" collapsed="false">
      <c r="A74" s="13" t="n">
        <v>36108</v>
      </c>
      <c r="B74" s="0" t="n">
        <v>1861</v>
      </c>
      <c r="C74" s="0" t="n">
        <v>10375.98046875</v>
      </c>
    </row>
    <row r="75" customFormat="false" ht="12.75" hidden="false" customHeight="false" outlineLevel="0" collapsed="false">
      <c r="A75" s="13" t="n">
        <v>36109</v>
      </c>
      <c r="B75" s="0" t="n">
        <v>1865.59997558594</v>
      </c>
      <c r="C75" s="0" t="n">
        <v>10352.169921875</v>
      </c>
    </row>
    <row r="76" customFormat="false" ht="12.75" hidden="false" customHeight="false" outlineLevel="0" collapsed="false">
      <c r="A76" s="13" t="n">
        <v>36110</v>
      </c>
      <c r="B76" s="0" t="n">
        <v>1862.09997558594</v>
      </c>
      <c r="C76" s="0" t="n">
        <v>10291.4501953125</v>
      </c>
    </row>
    <row r="77" customFormat="false" ht="12.75" hidden="false" customHeight="false" outlineLevel="0" collapsed="false">
      <c r="A77" s="13" t="n">
        <v>36111</v>
      </c>
      <c r="B77" s="0" t="n">
        <v>1851</v>
      </c>
      <c r="C77" s="0" t="n">
        <v>10262.8203125</v>
      </c>
    </row>
    <row r="78" customFormat="false" ht="12.75" hidden="false" customHeight="false" outlineLevel="0" collapsed="false">
      <c r="A78" s="13" t="n">
        <v>36112</v>
      </c>
      <c r="B78" s="0" t="n">
        <v>1847.90002441406</v>
      </c>
      <c r="C78" s="0" t="n">
        <v>10307.33984375</v>
      </c>
    </row>
    <row r="79" customFormat="false" ht="12.75" hidden="false" customHeight="false" outlineLevel="0" collapsed="false">
      <c r="A79" s="13" t="n">
        <v>36115</v>
      </c>
      <c r="B79" s="0" t="n">
        <v>1861.59997558594</v>
      </c>
      <c r="C79" s="0" t="n">
        <v>10383.8896484375</v>
      </c>
    </row>
    <row r="80" customFormat="false" ht="12.75" hidden="false" customHeight="false" outlineLevel="0" collapsed="false">
      <c r="A80" s="13" t="n">
        <v>36116</v>
      </c>
      <c r="B80" s="0" t="n">
        <v>1878.5</v>
      </c>
      <c r="C80" s="0" t="n">
        <v>10415.3896484375</v>
      </c>
    </row>
    <row r="81" customFormat="false" ht="12.75" hidden="false" customHeight="false" outlineLevel="0" collapsed="false">
      <c r="A81" s="13" t="n">
        <v>36117</v>
      </c>
      <c r="B81" s="0" t="n">
        <v>1897.40002441406</v>
      </c>
      <c r="C81" s="0" t="n">
        <v>10478.8603515625</v>
      </c>
    </row>
    <row r="82" customFormat="false" ht="12.75" hidden="false" customHeight="false" outlineLevel="0" collapsed="false">
      <c r="A82" s="13" t="n">
        <v>36118</v>
      </c>
      <c r="B82" s="0" t="n">
        <v>1919.59997558594</v>
      </c>
      <c r="C82" s="0" t="n">
        <v>10547.2001953125</v>
      </c>
    </row>
    <row r="83" customFormat="false" ht="12.75" hidden="false" customHeight="false" outlineLevel="0" collapsed="false">
      <c r="A83" s="13" t="n">
        <v>36119</v>
      </c>
      <c r="B83" s="0" t="n">
        <v>1928.19995117188</v>
      </c>
      <c r="C83" s="0" t="n">
        <v>10632.349609375</v>
      </c>
    </row>
    <row r="84" customFormat="false" ht="12.75" hidden="false" customHeight="false" outlineLevel="0" collapsed="false">
      <c r="A84" s="13" t="n">
        <v>36122</v>
      </c>
      <c r="B84" s="0" t="n">
        <v>1977.40002441406</v>
      </c>
      <c r="C84" s="0" t="n">
        <v>10831.26953125</v>
      </c>
    </row>
    <row r="85" customFormat="false" ht="12.75" hidden="false" customHeight="false" outlineLevel="0" collapsed="false">
      <c r="A85" s="13" t="n">
        <v>36123</v>
      </c>
      <c r="B85" s="0" t="n">
        <v>1965.80004882813</v>
      </c>
      <c r="C85" s="0" t="n">
        <v>10783.5302734375</v>
      </c>
    </row>
    <row r="86" customFormat="false" ht="12.75" hidden="false" customHeight="false" outlineLevel="0" collapsed="false">
      <c r="A86" s="13" t="n">
        <v>36124</v>
      </c>
      <c r="B86" s="0" t="n">
        <v>1985.19995117188</v>
      </c>
      <c r="C86" s="0" t="n">
        <v>10836.9599609375</v>
      </c>
    </row>
    <row r="87" customFormat="false" ht="12.75" hidden="false" customHeight="false" outlineLevel="0" collapsed="false">
      <c r="A87" s="13" t="n">
        <v>36126</v>
      </c>
      <c r="B87" s="0" t="n">
        <v>2016.40002441406</v>
      </c>
      <c r="C87" s="0" t="n">
        <v>10900.3896484375</v>
      </c>
    </row>
    <row r="88" customFormat="false" ht="12.75" hidden="false" customHeight="false" outlineLevel="0" collapsed="false">
      <c r="A88" s="13" t="n">
        <v>36129</v>
      </c>
      <c r="B88" s="0" t="n">
        <v>1949.5</v>
      </c>
      <c r="C88" s="0" t="n">
        <v>10650.2001953125</v>
      </c>
    </row>
    <row r="89" customFormat="false" ht="12.75" hidden="false" customHeight="false" outlineLevel="0" collapsed="false">
      <c r="A89" s="13" t="n">
        <v>36130</v>
      </c>
      <c r="B89" s="0" t="n">
        <v>2003.69995117188</v>
      </c>
      <c r="C89" s="0" t="n">
        <v>10731.48046875</v>
      </c>
    </row>
    <row r="90" customFormat="false" ht="12.75" hidden="false" customHeight="false" outlineLevel="0" collapsed="false">
      <c r="A90" s="13" t="n">
        <v>36131</v>
      </c>
      <c r="B90" s="0" t="n">
        <v>1995.19995117188</v>
      </c>
      <c r="C90" s="0" t="n">
        <v>10702.349609375</v>
      </c>
    </row>
    <row r="91" customFormat="false" ht="12.75" hidden="false" customHeight="false" outlineLevel="0" collapsed="false">
      <c r="A91" s="13" t="n">
        <v>36132</v>
      </c>
      <c r="B91" s="0" t="n">
        <v>1954.30004882813</v>
      </c>
      <c r="C91" s="0" t="n">
        <v>10543.33984375</v>
      </c>
    </row>
    <row r="92" customFormat="false" ht="12.75" hidden="false" customHeight="false" outlineLevel="0" collapsed="false">
      <c r="A92" s="13" t="n">
        <v>36133</v>
      </c>
      <c r="B92" s="0" t="n">
        <v>2003.09997558594</v>
      </c>
      <c r="C92" s="0" t="n">
        <v>10743.650390625</v>
      </c>
    </row>
    <row r="93" customFormat="false" ht="12.75" hidden="false" customHeight="false" outlineLevel="0" collapsed="false">
      <c r="A93" s="13" t="n">
        <v>36136</v>
      </c>
      <c r="B93" s="0" t="n">
        <v>2040.59997558594</v>
      </c>
      <c r="C93" s="0" t="n">
        <v>10849.08984375</v>
      </c>
    </row>
    <row r="94" customFormat="false" ht="12.75" hidden="false" customHeight="false" outlineLevel="0" collapsed="false">
      <c r="A94" s="13" t="n">
        <v>36137</v>
      </c>
      <c r="B94" s="0" t="n">
        <v>2034.69995117188</v>
      </c>
      <c r="C94" s="0" t="n">
        <v>10808.66015625</v>
      </c>
    </row>
    <row r="95" customFormat="false" ht="12.75" hidden="false" customHeight="false" outlineLevel="0" collapsed="false">
      <c r="A95" s="13" t="n">
        <v>36138</v>
      </c>
      <c r="B95" s="0" t="n">
        <v>2050.39990234375</v>
      </c>
      <c r="C95" s="0" t="n">
        <v>10817.5400390625</v>
      </c>
    </row>
    <row r="96" customFormat="false" ht="12.75" hidden="false" customHeight="false" outlineLevel="0" collapsed="false">
      <c r="A96" s="13" t="n">
        <v>36139</v>
      </c>
      <c r="B96" s="0" t="n">
        <v>2015.90002441406</v>
      </c>
      <c r="C96" s="0" t="n">
        <v>10647.0595703125</v>
      </c>
    </row>
    <row r="97" customFormat="false" ht="12.75" hidden="false" customHeight="false" outlineLevel="0" collapsed="false">
      <c r="A97" s="13" t="n">
        <v>36140</v>
      </c>
      <c r="B97" s="0" t="n">
        <v>2029.30004882813</v>
      </c>
      <c r="C97" s="0" t="n">
        <v>10643.580078125</v>
      </c>
    </row>
    <row r="98" customFormat="false" ht="12.75" hidden="false" customHeight="false" outlineLevel="0" collapsed="false">
      <c r="A98" s="13" t="n">
        <v>36143</v>
      </c>
      <c r="B98" s="0" t="n">
        <v>1966.90002441406</v>
      </c>
      <c r="C98" s="0" t="n">
        <v>10423.3701171875</v>
      </c>
    </row>
    <row r="99" customFormat="false" ht="12.75" hidden="false" customHeight="false" outlineLevel="0" collapsed="false">
      <c r="A99" s="13" t="n">
        <v>36144</v>
      </c>
      <c r="B99" s="0" t="n">
        <v>2012.59997558594</v>
      </c>
      <c r="C99" s="0" t="n">
        <v>10591.2802734375</v>
      </c>
    </row>
    <row r="100" customFormat="false" ht="12.75" hidden="false" customHeight="false" outlineLevel="0" collapsed="false">
      <c r="A100" s="13" t="n">
        <v>36145</v>
      </c>
      <c r="B100" s="0" t="n">
        <v>2009.30004882813</v>
      </c>
      <c r="C100" s="0" t="n">
        <v>10592.830078125</v>
      </c>
    </row>
    <row r="101" customFormat="false" ht="12.75" hidden="false" customHeight="false" outlineLevel="0" collapsed="false">
      <c r="A101" s="13" t="n">
        <v>36146</v>
      </c>
      <c r="B101" s="0" t="n">
        <v>2043.80004882813</v>
      </c>
      <c r="C101" s="0" t="n">
        <v>10731.6796875</v>
      </c>
    </row>
    <row r="102" customFormat="false" ht="12.75" hidden="false" customHeight="false" outlineLevel="0" collapsed="false">
      <c r="A102" s="13" t="n">
        <v>36147</v>
      </c>
      <c r="B102" s="0" t="n">
        <v>2086.10009765625</v>
      </c>
      <c r="C102" s="0" t="n">
        <v>10818.5595703125</v>
      </c>
    </row>
    <row r="103" customFormat="false" ht="12.75" hidden="false" customHeight="false" outlineLevel="0" collapsed="false">
      <c r="A103" s="13" t="n">
        <v>36150</v>
      </c>
      <c r="B103" s="0" t="n">
        <v>2138</v>
      </c>
      <c r="C103" s="0" t="n">
        <v>10956.2802734375</v>
      </c>
    </row>
    <row r="104" customFormat="false" ht="12.75" hidden="false" customHeight="false" outlineLevel="0" collapsed="false">
      <c r="A104" s="13" t="n">
        <v>36151</v>
      </c>
      <c r="B104" s="0" t="n">
        <v>2120.89990234375</v>
      </c>
      <c r="C104" s="0" t="n">
        <v>10963.1298828125</v>
      </c>
    </row>
    <row r="105" customFormat="false" ht="12.75" hidden="false" customHeight="false" outlineLevel="0" collapsed="false">
      <c r="A105" s="13" t="n">
        <v>36152</v>
      </c>
      <c r="B105" s="0" t="n">
        <v>2172.5</v>
      </c>
      <c r="C105" s="0" t="n">
        <v>11172.6904296875</v>
      </c>
    </row>
    <row r="106" customFormat="false" ht="12.75" hidden="false" customHeight="false" outlineLevel="0" collapsed="false">
      <c r="A106" s="13" t="n">
        <v>36153</v>
      </c>
      <c r="B106" s="0" t="n">
        <v>2163</v>
      </c>
      <c r="C106" s="0" t="n">
        <v>11168.9697265625</v>
      </c>
    </row>
    <row r="107" customFormat="false" ht="12.75" hidden="false" customHeight="false" outlineLevel="0" collapsed="false">
      <c r="A107" s="13" t="n">
        <v>36157</v>
      </c>
      <c r="B107" s="0" t="n">
        <v>2180.30004882813</v>
      </c>
      <c r="C107" s="0" t="n">
        <v>11191.08984375</v>
      </c>
    </row>
    <row r="108" customFormat="false" ht="12.75" hidden="false" customHeight="false" outlineLevel="0" collapsed="false">
      <c r="A108" s="13" t="n">
        <v>36158</v>
      </c>
      <c r="B108" s="0" t="n">
        <v>2181.69995117188</v>
      </c>
      <c r="C108" s="0" t="n">
        <v>11315.0498046875</v>
      </c>
    </row>
    <row r="109" customFormat="false" ht="12.75" hidden="false" customHeight="false" outlineLevel="0" collapsed="false">
      <c r="A109" s="13" t="n">
        <v>36159</v>
      </c>
      <c r="B109" s="0" t="n">
        <v>2166.89990234375</v>
      </c>
      <c r="C109" s="0" t="n">
        <v>11261.990234375</v>
      </c>
    </row>
    <row r="110" customFormat="false" ht="12.75" hidden="false" customHeight="false" outlineLevel="0" collapsed="false">
      <c r="A110" s="13" t="n">
        <v>36160</v>
      </c>
      <c r="B110" s="0" t="n">
        <v>2192.60009765625</v>
      </c>
      <c r="C110" s="0" t="n">
        <v>11317.58984375</v>
      </c>
    </row>
    <row r="111" customFormat="false" ht="12.75" hidden="false" customHeight="false" outlineLevel="0" collapsed="false">
      <c r="A111" s="13" t="n">
        <v>36164</v>
      </c>
      <c r="B111" s="0" t="n">
        <v>2208</v>
      </c>
      <c r="C111" s="0" t="n">
        <v>11307.2001953125</v>
      </c>
    </row>
    <row r="112" customFormat="false" ht="12.75" hidden="false" customHeight="false" outlineLevel="0" collapsed="false">
      <c r="A112" s="13" t="n">
        <v>36165</v>
      </c>
      <c r="B112" s="0" t="n">
        <v>2251.19995117188</v>
      </c>
      <c r="C112" s="0" t="n">
        <v>11430.8701171875</v>
      </c>
    </row>
    <row r="113" customFormat="false" ht="12.75" hidden="false" customHeight="false" outlineLevel="0" collapsed="false">
      <c r="A113" s="13" t="n">
        <v>36166</v>
      </c>
      <c r="B113" s="0" t="n">
        <v>2320.80004882813</v>
      </c>
      <c r="C113" s="0" t="n">
        <v>11661.1904296875</v>
      </c>
    </row>
    <row r="114" customFormat="false" ht="12.75" hidden="false" customHeight="false" outlineLevel="0" collapsed="false">
      <c r="A114" s="13" t="n">
        <v>36167</v>
      </c>
      <c r="B114" s="0" t="n">
        <v>2326</v>
      </c>
      <c r="C114" s="0" t="n">
        <v>11639.3603515625</v>
      </c>
    </row>
    <row r="115" customFormat="false" ht="12.75" hidden="false" customHeight="false" outlineLevel="0" collapsed="false">
      <c r="A115" s="13" t="n">
        <v>36168</v>
      </c>
      <c r="B115" s="0" t="n">
        <v>2344.39990234375</v>
      </c>
      <c r="C115" s="0" t="n">
        <v>11702.08984375</v>
      </c>
    </row>
    <row r="116" customFormat="false" ht="12.75" hidden="false" customHeight="false" outlineLevel="0" collapsed="false">
      <c r="A116" s="13" t="n">
        <v>36171</v>
      </c>
      <c r="B116" s="0" t="n">
        <v>2384.5</v>
      </c>
      <c r="C116" s="0" t="n">
        <v>11643.5400390625</v>
      </c>
    </row>
    <row r="117" customFormat="false" ht="12.75" hidden="false" customHeight="false" outlineLevel="0" collapsed="false">
      <c r="A117" s="13" t="n">
        <v>36172</v>
      </c>
      <c r="B117" s="0" t="n">
        <v>2320.69995117188</v>
      </c>
      <c r="C117" s="0" t="n">
        <v>11440.4697265625</v>
      </c>
    </row>
    <row r="118" customFormat="false" ht="12.75" hidden="false" customHeight="false" outlineLevel="0" collapsed="false">
      <c r="A118" s="13" t="n">
        <v>36173</v>
      </c>
      <c r="B118" s="0" t="n">
        <v>2316.80004882813</v>
      </c>
      <c r="C118" s="0" t="n">
        <v>11374.8798828125</v>
      </c>
    </row>
    <row r="119" customFormat="false" ht="12.75" hidden="false" customHeight="false" outlineLevel="0" collapsed="false">
      <c r="A119" s="13" t="n">
        <v>36174</v>
      </c>
      <c r="B119" s="0" t="n">
        <v>2276.80004882813</v>
      </c>
      <c r="C119" s="0" t="n">
        <v>11187.83984375</v>
      </c>
    </row>
    <row r="120" customFormat="false" ht="12.75" hidden="false" customHeight="false" outlineLevel="0" collapsed="false">
      <c r="A120" s="13" t="n">
        <v>36175</v>
      </c>
      <c r="B120" s="0" t="n">
        <v>2348.19995117188</v>
      </c>
      <c r="C120" s="0" t="n">
        <v>11450.66015625</v>
      </c>
    </row>
    <row r="121" customFormat="false" ht="12.75" hidden="false" customHeight="false" outlineLevel="0" collapsed="false">
      <c r="A121" s="13" t="n">
        <v>36179</v>
      </c>
      <c r="B121" s="0" t="n">
        <v>2408.10009765625</v>
      </c>
      <c r="C121" s="0" t="n">
        <v>11527.4697265625</v>
      </c>
    </row>
    <row r="122" customFormat="false" ht="12.75" hidden="false" customHeight="false" outlineLevel="0" collapsed="false">
      <c r="A122" s="13" t="n">
        <v>36180</v>
      </c>
      <c r="B122" s="0" t="n">
        <v>2415.39990234375</v>
      </c>
      <c r="C122" s="0" t="n">
        <v>11564.259765625</v>
      </c>
    </row>
    <row r="123" customFormat="false" ht="12.75" hidden="false" customHeight="false" outlineLevel="0" collapsed="false">
      <c r="A123" s="13" t="n">
        <v>36181</v>
      </c>
      <c r="B123" s="0" t="n">
        <v>2344.69995117188</v>
      </c>
      <c r="C123" s="0" t="n">
        <v>11368.83984375</v>
      </c>
    </row>
    <row r="124" customFormat="false" ht="12.75" hidden="false" customHeight="false" outlineLevel="0" collapsed="false">
      <c r="A124" s="13" t="n">
        <v>36182</v>
      </c>
      <c r="B124" s="0" t="n">
        <v>2338.80004882813</v>
      </c>
      <c r="C124" s="0" t="n">
        <v>11290.330078125</v>
      </c>
    </row>
    <row r="125" customFormat="false" ht="12.75" hidden="false" customHeight="false" outlineLevel="0" collapsed="false">
      <c r="A125" s="13" t="n">
        <v>36185</v>
      </c>
      <c r="B125" s="0" t="n">
        <v>2369.30004882813</v>
      </c>
      <c r="C125" s="0" t="n">
        <v>11355.4697265625</v>
      </c>
    </row>
    <row r="126" customFormat="false" ht="12.75" hidden="false" customHeight="false" outlineLevel="0" collapsed="false">
      <c r="A126" s="13" t="n">
        <v>36186</v>
      </c>
      <c r="B126" s="0" t="n">
        <v>2433.39990234375</v>
      </c>
      <c r="C126" s="0" t="n">
        <v>11514.6796875</v>
      </c>
    </row>
    <row r="127" customFormat="false" ht="12.75" hidden="false" customHeight="false" outlineLevel="0" collapsed="false">
      <c r="A127" s="13" t="n">
        <v>36187</v>
      </c>
      <c r="B127" s="0" t="n">
        <v>2407.10009765625</v>
      </c>
      <c r="C127" s="0" t="n">
        <v>11445.5703125</v>
      </c>
    </row>
    <row r="128" customFormat="false" ht="12.75" hidden="false" customHeight="false" outlineLevel="0" collapsed="false">
      <c r="A128" s="13" t="n">
        <v>36188</v>
      </c>
      <c r="B128" s="0" t="n">
        <v>2477.30004882813</v>
      </c>
      <c r="C128" s="0" t="n">
        <v>11620.7998046875</v>
      </c>
    </row>
    <row r="129" customFormat="false" ht="12.75" hidden="false" customHeight="false" outlineLevel="0" collapsed="false">
      <c r="A129" s="13" t="n">
        <v>36189</v>
      </c>
      <c r="B129" s="0" t="n">
        <v>2505.80004882813</v>
      </c>
      <c r="C129" s="0" t="n">
        <v>11724.830078125</v>
      </c>
    </row>
    <row r="130" customFormat="false" ht="12.75" hidden="false" customHeight="false" outlineLevel="0" collapsed="false">
      <c r="A130" s="13" t="n">
        <v>36192</v>
      </c>
      <c r="B130" s="0" t="n">
        <v>2510</v>
      </c>
      <c r="C130" s="0" t="n">
        <v>11689.8603515625</v>
      </c>
    </row>
    <row r="131" customFormat="false" ht="12.75" hidden="false" customHeight="false" outlineLevel="0" collapsed="false">
      <c r="A131" s="13" t="n">
        <v>36193</v>
      </c>
      <c r="B131" s="0" t="n">
        <v>2463.39990234375</v>
      </c>
      <c r="C131" s="0" t="n">
        <v>11588.7099609375</v>
      </c>
    </row>
    <row r="132" customFormat="false" ht="12.75" hidden="false" customHeight="false" outlineLevel="0" collapsed="false">
      <c r="A132" s="13" t="n">
        <v>36194</v>
      </c>
      <c r="B132" s="0" t="n">
        <v>2493.39990234375</v>
      </c>
      <c r="C132" s="0" t="n">
        <v>11689.009765625</v>
      </c>
    </row>
    <row r="133" customFormat="false" ht="12.75" hidden="false" customHeight="false" outlineLevel="0" collapsed="false">
      <c r="A133" s="13" t="n">
        <v>36195</v>
      </c>
      <c r="B133" s="0" t="n">
        <v>2410</v>
      </c>
      <c r="C133" s="0" t="n">
        <v>11495.9697265625</v>
      </c>
    </row>
    <row r="134" customFormat="false" ht="12.75" hidden="false" customHeight="false" outlineLevel="0" collapsed="false">
      <c r="A134" s="13" t="n">
        <v>36196</v>
      </c>
      <c r="B134" s="0" t="n">
        <v>2373.60009765625</v>
      </c>
      <c r="C134" s="0" t="n">
        <v>11381.1298828125</v>
      </c>
    </row>
    <row r="135" customFormat="false" ht="12.75" hidden="false" customHeight="false" outlineLevel="0" collapsed="false">
      <c r="A135" s="13" t="n">
        <v>36199</v>
      </c>
      <c r="B135" s="0" t="n">
        <v>2404.89990234375</v>
      </c>
      <c r="C135" s="0" t="n">
        <v>11397.08984375</v>
      </c>
    </row>
    <row r="136" customFormat="false" ht="12.75" hidden="false" customHeight="false" outlineLevel="0" collapsed="false">
      <c r="A136" s="13" t="n">
        <v>36200</v>
      </c>
      <c r="B136" s="0" t="n">
        <v>2310.69995117188</v>
      </c>
      <c r="C136" s="0" t="n">
        <v>11151.3798828125</v>
      </c>
    </row>
    <row r="137" customFormat="false" ht="12.75" hidden="false" customHeight="false" outlineLevel="0" collapsed="false">
      <c r="A137" s="13" t="n">
        <v>36201</v>
      </c>
      <c r="B137" s="0" t="n">
        <v>2309.5</v>
      </c>
      <c r="C137" s="0" t="n">
        <v>11178.7197265625</v>
      </c>
    </row>
    <row r="138" customFormat="false" ht="12.75" hidden="false" customHeight="false" outlineLevel="0" collapsed="false">
      <c r="A138" s="13" t="n">
        <v>36202</v>
      </c>
      <c r="B138" s="0" t="n">
        <v>2405.5</v>
      </c>
      <c r="C138" s="0" t="n">
        <v>11447.4404296875</v>
      </c>
    </row>
    <row r="139" customFormat="false" ht="12.75" hidden="false" customHeight="false" outlineLevel="0" collapsed="false">
      <c r="A139" s="13" t="n">
        <v>36203</v>
      </c>
      <c r="B139" s="0" t="n">
        <v>2321.80004882813</v>
      </c>
      <c r="C139" s="0" t="n">
        <v>11242.8095703125</v>
      </c>
    </row>
    <row r="140" customFormat="false" ht="12.75" hidden="false" customHeight="false" outlineLevel="0" collapsed="false">
      <c r="A140" s="13" t="n">
        <v>36207</v>
      </c>
      <c r="B140" s="0" t="n">
        <v>2313.80004882813</v>
      </c>
      <c r="C140" s="0" t="n">
        <v>11308.51953125</v>
      </c>
    </row>
    <row r="141" customFormat="false" ht="12.75" hidden="false" customHeight="false" outlineLevel="0" collapsed="false">
      <c r="A141" s="13" t="n">
        <v>36208</v>
      </c>
      <c r="B141" s="0" t="n">
        <v>2248.89990234375</v>
      </c>
      <c r="C141" s="0" t="n">
        <v>11146.58984375</v>
      </c>
    </row>
    <row r="142" customFormat="false" ht="12.75" hidden="false" customHeight="false" outlineLevel="0" collapsed="false">
      <c r="A142" s="13" t="n">
        <v>36209</v>
      </c>
      <c r="B142" s="0" t="n">
        <v>2260.5</v>
      </c>
      <c r="C142" s="0" t="n">
        <v>11255.3603515625</v>
      </c>
    </row>
    <row r="143" customFormat="false" ht="12.75" hidden="false" customHeight="false" outlineLevel="0" collapsed="false">
      <c r="A143" s="13" t="n">
        <v>36210</v>
      </c>
      <c r="B143" s="0" t="n">
        <v>2283.60009765625</v>
      </c>
      <c r="C143" s="0" t="n">
        <v>11280.8203125</v>
      </c>
    </row>
    <row r="144" customFormat="false" ht="12.75" hidden="false" customHeight="false" outlineLevel="0" collapsed="false">
      <c r="A144" s="13" t="n">
        <v>36213</v>
      </c>
      <c r="B144" s="0" t="n">
        <v>2342</v>
      </c>
      <c r="C144" s="0" t="n">
        <v>11551.6201171875</v>
      </c>
    </row>
    <row r="145" customFormat="false" ht="12.75" hidden="false" customHeight="false" outlineLevel="0" collapsed="false">
      <c r="A145" s="13" t="n">
        <v>36214</v>
      </c>
      <c r="B145" s="0" t="n">
        <v>2376.30004882813</v>
      </c>
      <c r="C145" s="0" t="n">
        <v>11557.41015625</v>
      </c>
    </row>
    <row r="146" customFormat="false" ht="12.75" hidden="false" customHeight="false" outlineLevel="0" collapsed="false">
      <c r="A146" s="13" t="n">
        <v>36215</v>
      </c>
      <c r="B146" s="0" t="n">
        <v>2339.30004882813</v>
      </c>
      <c r="C146" s="0" t="n">
        <v>11448</v>
      </c>
    </row>
    <row r="147" customFormat="false" ht="12.75" hidden="false" customHeight="false" outlineLevel="0" collapsed="false">
      <c r="A147" s="13" t="n">
        <v>36216</v>
      </c>
      <c r="B147" s="0" t="n">
        <v>2326.80004882813</v>
      </c>
      <c r="C147" s="0" t="n">
        <v>11348.830078125</v>
      </c>
    </row>
    <row r="148" customFormat="false" ht="12.75" hidden="false" customHeight="false" outlineLevel="0" collapsed="false">
      <c r="A148" s="13" t="n">
        <v>36217</v>
      </c>
      <c r="B148" s="0" t="n">
        <v>2288</v>
      </c>
      <c r="C148" s="0" t="n">
        <v>11286.080078125</v>
      </c>
    </row>
    <row r="149" customFormat="false" ht="12.75" hidden="false" customHeight="false" outlineLevel="0" collapsed="false">
      <c r="A149" s="13" t="n">
        <v>36220</v>
      </c>
      <c r="B149" s="0" t="n">
        <v>2295.10009765625</v>
      </c>
      <c r="C149" s="0" t="n">
        <v>11277.580078125</v>
      </c>
    </row>
    <row r="150" customFormat="false" ht="12.75" hidden="false" customHeight="false" outlineLevel="0" collapsed="false">
      <c r="A150" s="13" t="n">
        <v>36221</v>
      </c>
      <c r="B150" s="0" t="n">
        <v>2259</v>
      </c>
      <c r="C150" s="0" t="n">
        <v>11212.490234375</v>
      </c>
    </row>
    <row r="151" customFormat="false" ht="12.75" hidden="false" customHeight="false" outlineLevel="0" collapsed="false">
      <c r="A151" s="13" t="n">
        <v>36222</v>
      </c>
      <c r="B151" s="0" t="n">
        <v>2265.19995117188</v>
      </c>
      <c r="C151" s="0" t="n">
        <v>11217.9501953125</v>
      </c>
    </row>
    <row r="152" customFormat="false" ht="12.75" hidden="false" customHeight="false" outlineLevel="0" collapsed="false">
      <c r="A152" s="13" t="n">
        <v>36223</v>
      </c>
      <c r="B152" s="0" t="n">
        <v>2292.80004882813</v>
      </c>
      <c r="C152" s="0" t="n">
        <v>11368.7802734375</v>
      </c>
    </row>
    <row r="153" customFormat="false" ht="12.75" hidden="false" customHeight="false" outlineLevel="0" collapsed="false">
      <c r="A153" s="13" t="n">
        <v>36224</v>
      </c>
      <c r="B153" s="0" t="n">
        <v>2337.10009765625</v>
      </c>
      <c r="C153" s="0" t="n">
        <v>11601.4404296875</v>
      </c>
    </row>
    <row r="154" customFormat="false" ht="12.75" hidden="false" customHeight="false" outlineLevel="0" collapsed="false">
      <c r="A154" s="13" t="n">
        <v>36227</v>
      </c>
      <c r="B154" s="0" t="n">
        <v>2397.60009765625</v>
      </c>
      <c r="C154" s="0" t="n">
        <v>11677.25</v>
      </c>
    </row>
    <row r="155" customFormat="false" ht="12.75" hidden="false" customHeight="false" outlineLevel="0" collapsed="false">
      <c r="A155" s="13" t="n">
        <v>36228</v>
      </c>
      <c r="B155" s="0" t="n">
        <v>2392.89990234375</v>
      </c>
      <c r="C155" s="0" t="n">
        <v>11654.6904296875</v>
      </c>
    </row>
    <row r="156" customFormat="false" ht="12.75" hidden="false" customHeight="false" outlineLevel="0" collapsed="false">
      <c r="A156" s="13" t="n">
        <v>36229</v>
      </c>
      <c r="B156" s="0" t="n">
        <v>2406</v>
      </c>
      <c r="C156" s="0" t="n">
        <v>11717.0703125</v>
      </c>
    </row>
    <row r="157" customFormat="false" ht="12.75" hidden="false" customHeight="false" outlineLevel="0" collapsed="false">
      <c r="A157" s="13" t="n">
        <v>36230</v>
      </c>
      <c r="B157" s="0" t="n">
        <v>2412.19995117188</v>
      </c>
      <c r="C157" s="0" t="n">
        <v>11798.009765625</v>
      </c>
    </row>
    <row r="158" customFormat="false" ht="12.75" hidden="false" customHeight="false" outlineLevel="0" collapsed="false">
      <c r="A158" s="13" t="n">
        <v>36231</v>
      </c>
      <c r="B158" s="0" t="n">
        <v>2381.5</v>
      </c>
      <c r="C158" s="0" t="n">
        <v>11760.3896484375</v>
      </c>
    </row>
    <row r="159" customFormat="false" ht="12.75" hidden="false" customHeight="false" outlineLevel="0" collapsed="false">
      <c r="A159" s="13" t="n">
        <v>36234</v>
      </c>
      <c r="B159" s="0" t="n">
        <v>2431.39990234375</v>
      </c>
      <c r="C159" s="0" t="n">
        <v>11865.41015625</v>
      </c>
    </row>
    <row r="160" customFormat="false" ht="12.75" hidden="false" customHeight="false" outlineLevel="0" collapsed="false">
      <c r="A160" s="13" t="n">
        <v>36235</v>
      </c>
      <c r="B160" s="0" t="n">
        <v>2439.19995117188</v>
      </c>
      <c r="C160" s="0" t="n">
        <v>11858.1396484375</v>
      </c>
    </row>
    <row r="161" customFormat="false" ht="12.75" hidden="false" customHeight="false" outlineLevel="0" collapsed="false">
      <c r="A161" s="13" t="n">
        <v>36236</v>
      </c>
      <c r="B161" s="0" t="n">
        <v>2428.89990234375</v>
      </c>
      <c r="C161" s="0" t="n">
        <v>11858.1396484375</v>
      </c>
    </row>
    <row r="162" customFormat="false" ht="12.75" hidden="false" customHeight="false" outlineLevel="0" collapsed="false">
      <c r="A162" s="13" t="n">
        <v>36237</v>
      </c>
      <c r="B162" s="0" t="n">
        <v>2462.89990234375</v>
      </c>
      <c r="C162" s="0" t="n">
        <v>11932.08984375</v>
      </c>
    </row>
    <row r="163" customFormat="false" ht="12.75" hidden="false" customHeight="false" outlineLevel="0" collapsed="false">
      <c r="A163" s="13" t="n">
        <v>36238</v>
      </c>
      <c r="B163" s="0" t="n">
        <v>2421.19995117188</v>
      </c>
      <c r="C163" s="0" t="n">
        <v>11795.1396484375</v>
      </c>
    </row>
    <row r="164" customFormat="false" ht="12.75" hidden="false" customHeight="false" outlineLevel="0" collapsed="false">
      <c r="A164" s="13" t="n">
        <v>36241</v>
      </c>
      <c r="B164" s="0" t="n">
        <v>2395.89990234375</v>
      </c>
      <c r="C164" s="0" t="n">
        <v>11761.6396484375</v>
      </c>
    </row>
    <row r="165" customFormat="false" ht="12.75" hidden="false" customHeight="false" outlineLevel="0" collapsed="false">
      <c r="A165" s="13" t="n">
        <v>36242</v>
      </c>
      <c r="B165" s="0" t="n">
        <v>2322.80004882813</v>
      </c>
      <c r="C165" s="0" t="n">
        <v>11449.1904296875</v>
      </c>
    </row>
    <row r="166" customFormat="false" ht="12.75" hidden="false" customHeight="false" outlineLevel="0" collapsed="false">
      <c r="A166" s="13" t="n">
        <v>36243</v>
      </c>
      <c r="B166" s="0" t="n">
        <v>2365.19995117188</v>
      </c>
      <c r="C166" s="0" t="n">
        <v>11506.3095703125</v>
      </c>
    </row>
    <row r="167" customFormat="false" ht="12.75" hidden="false" customHeight="false" outlineLevel="0" collapsed="false">
      <c r="A167" s="13" t="n">
        <v>36244</v>
      </c>
      <c r="B167" s="0" t="n">
        <v>2434.80004882813</v>
      </c>
      <c r="C167" s="0" t="n">
        <v>11718</v>
      </c>
    </row>
    <row r="168" customFormat="false" ht="12.75" hidden="false" customHeight="false" outlineLevel="0" collapsed="false">
      <c r="A168" s="13" t="n">
        <v>36245</v>
      </c>
      <c r="B168" s="0" t="n">
        <v>2419.10009765625</v>
      </c>
      <c r="C168" s="0" t="n">
        <v>11658.830078125</v>
      </c>
    </row>
    <row r="169" customFormat="false" ht="12.75" hidden="false" customHeight="false" outlineLevel="0" collapsed="false">
      <c r="A169" s="13" t="n">
        <v>36248</v>
      </c>
      <c r="B169" s="0" t="n">
        <v>2492.80004882813</v>
      </c>
      <c r="C169" s="0" t="n">
        <v>11893.3896484375</v>
      </c>
    </row>
    <row r="170" customFormat="false" ht="12.75" hidden="false" customHeight="false" outlineLevel="0" collapsed="false">
      <c r="A170" s="13" t="n">
        <v>36249</v>
      </c>
      <c r="B170" s="0" t="n">
        <v>2480.19995117188</v>
      </c>
      <c r="C170" s="0" t="n">
        <v>11803.0302734375</v>
      </c>
    </row>
    <row r="171" customFormat="false" ht="12.75" hidden="false" customHeight="false" outlineLevel="0" collapsed="false">
      <c r="A171" s="13" t="n">
        <v>36250</v>
      </c>
      <c r="B171" s="0" t="n">
        <v>2461.39990234375</v>
      </c>
      <c r="C171" s="0" t="n">
        <v>11707.669921875</v>
      </c>
    </row>
    <row r="172" customFormat="false" ht="12.75" hidden="false" customHeight="false" outlineLevel="0" collapsed="false">
      <c r="A172" s="13" t="n">
        <v>36251</v>
      </c>
      <c r="B172" s="0" t="n">
        <v>2493.30004882813</v>
      </c>
      <c r="C172" s="0" t="n">
        <v>11768.849609375</v>
      </c>
    </row>
    <row r="173" customFormat="false" ht="12.75" hidden="false" customHeight="false" outlineLevel="0" collapsed="false">
      <c r="A173" s="13" t="n">
        <v>36255</v>
      </c>
      <c r="B173" s="0" t="n">
        <v>2560</v>
      </c>
      <c r="C173" s="0" t="n">
        <v>11989.849609375</v>
      </c>
    </row>
    <row r="174" customFormat="false" ht="12.75" hidden="false" customHeight="false" outlineLevel="0" collapsed="false">
      <c r="A174" s="13" t="n">
        <v>36256</v>
      </c>
      <c r="B174" s="0" t="n">
        <v>2563.10009765625</v>
      </c>
      <c r="C174" s="0" t="n">
        <v>11963.73046875</v>
      </c>
    </row>
    <row r="175" customFormat="false" ht="12.75" hidden="false" customHeight="false" outlineLevel="0" collapsed="false">
      <c r="A175" s="13" t="n">
        <v>36257</v>
      </c>
      <c r="B175" s="0" t="n">
        <v>2544.39990234375</v>
      </c>
      <c r="C175" s="0" t="n">
        <v>12005.2900390625</v>
      </c>
    </row>
    <row r="176" customFormat="false" ht="12.75" hidden="false" customHeight="false" outlineLevel="0" collapsed="false">
      <c r="A176" s="13" t="n">
        <v>36258</v>
      </c>
      <c r="B176" s="0" t="n">
        <v>2573.30004882813</v>
      </c>
      <c r="C176" s="0" t="n">
        <v>12161.7099609375</v>
      </c>
    </row>
    <row r="177" customFormat="false" ht="12.75" hidden="false" customHeight="false" outlineLevel="0" collapsed="false">
      <c r="A177" s="13" t="n">
        <v>36259</v>
      </c>
      <c r="B177" s="0" t="n">
        <v>2593</v>
      </c>
      <c r="C177" s="0" t="n">
        <v>12218.919921875</v>
      </c>
    </row>
    <row r="178" customFormat="false" ht="12.75" hidden="false" customHeight="false" outlineLevel="0" collapsed="false">
      <c r="A178" s="13" t="n">
        <v>36262</v>
      </c>
      <c r="B178" s="0" t="n">
        <v>2598.80004882813</v>
      </c>
      <c r="C178" s="0" t="n">
        <v>12323.8701171875</v>
      </c>
    </row>
    <row r="179" customFormat="false" ht="12.75" hidden="false" customHeight="false" outlineLevel="0" collapsed="false">
      <c r="A179" s="13" t="n">
        <v>36263</v>
      </c>
      <c r="B179" s="0" t="n">
        <v>2583.5</v>
      </c>
      <c r="C179" s="0" t="n">
        <v>12286.8603515625</v>
      </c>
    </row>
    <row r="180" customFormat="false" ht="12.75" hidden="false" customHeight="false" outlineLevel="0" collapsed="false">
      <c r="A180" s="13" t="n">
        <v>36264</v>
      </c>
      <c r="B180" s="0" t="n">
        <v>2507.19995117188</v>
      </c>
      <c r="C180" s="0" t="n">
        <v>12110.76953125</v>
      </c>
    </row>
    <row r="181" customFormat="false" ht="12.75" hidden="false" customHeight="false" outlineLevel="0" collapsed="false">
      <c r="A181" s="13" t="n">
        <v>36265</v>
      </c>
      <c r="B181" s="0" t="n">
        <v>2521.69995117188</v>
      </c>
      <c r="C181" s="0" t="n">
        <v>12082.900390625</v>
      </c>
    </row>
    <row r="182" customFormat="false" ht="12.75" hidden="false" customHeight="false" outlineLevel="0" collapsed="false">
      <c r="A182" s="13" t="n">
        <v>36266</v>
      </c>
      <c r="B182" s="0" t="n">
        <v>2484</v>
      </c>
      <c r="C182" s="0" t="n">
        <v>12065.51953125</v>
      </c>
    </row>
    <row r="183" customFormat="false" ht="12.75" hidden="false" customHeight="false" outlineLevel="0" collapsed="false">
      <c r="A183" s="13" t="n">
        <v>36269</v>
      </c>
      <c r="B183" s="0" t="n">
        <v>2345.60009765625</v>
      </c>
      <c r="C183" s="0" t="n">
        <v>11773.41015625</v>
      </c>
    </row>
    <row r="184" customFormat="false" ht="12.75" hidden="false" customHeight="false" outlineLevel="0" collapsed="false">
      <c r="A184" s="13" t="n">
        <v>36270</v>
      </c>
      <c r="B184" s="0" t="n">
        <v>2409.60009765625</v>
      </c>
      <c r="C184" s="0" t="n">
        <v>11914.2197265625</v>
      </c>
    </row>
    <row r="185" customFormat="false" ht="12.75" hidden="false" customHeight="false" outlineLevel="0" collapsed="false">
      <c r="A185" s="13" t="n">
        <v>36271</v>
      </c>
      <c r="B185" s="0" t="n">
        <v>2489</v>
      </c>
      <c r="C185" s="0" t="n">
        <v>12207.9501953125</v>
      </c>
    </row>
    <row r="186" customFormat="false" ht="12.75" hidden="false" customHeight="false" outlineLevel="0" collapsed="false">
      <c r="A186" s="13" t="n">
        <v>36272</v>
      </c>
      <c r="B186" s="0" t="n">
        <v>2561.60009765625</v>
      </c>
      <c r="C186" s="0" t="n">
        <v>12407.8896484375</v>
      </c>
    </row>
    <row r="187" customFormat="false" ht="12.75" hidden="false" customHeight="false" outlineLevel="0" collapsed="false">
      <c r="A187" s="13" t="n">
        <v>36273</v>
      </c>
      <c r="B187" s="0" t="n">
        <v>2590.60009765625</v>
      </c>
      <c r="C187" s="0" t="n">
        <v>12394.4599609375</v>
      </c>
    </row>
    <row r="188" customFormat="false" ht="12.75" hidden="false" customHeight="false" outlineLevel="0" collapsed="false">
      <c r="A188" s="13" t="n">
        <v>36276</v>
      </c>
      <c r="B188" s="0" t="n">
        <v>2652</v>
      </c>
      <c r="C188" s="0" t="n">
        <v>12455.2998046875</v>
      </c>
    </row>
    <row r="189" customFormat="false" ht="12.75" hidden="false" customHeight="false" outlineLevel="0" collapsed="false">
      <c r="A189" s="13" t="n">
        <v>36277</v>
      </c>
      <c r="B189" s="0" t="n">
        <v>2602.39990234375</v>
      </c>
      <c r="C189" s="0" t="n">
        <v>12464.1201171875</v>
      </c>
    </row>
    <row r="190" customFormat="false" ht="12.75" hidden="false" customHeight="false" outlineLevel="0" collapsed="false">
      <c r="A190" s="13" t="n">
        <v>36278</v>
      </c>
      <c r="B190" s="0" t="n">
        <v>2550.30004882813</v>
      </c>
      <c r="C190" s="0" t="n">
        <v>12360.23046875</v>
      </c>
    </row>
    <row r="191" customFormat="false" ht="12.75" hidden="false" customHeight="false" outlineLevel="0" collapsed="false">
      <c r="A191" s="13" t="n">
        <v>36279</v>
      </c>
      <c r="B191" s="0" t="n">
        <v>2528.39990234375</v>
      </c>
      <c r="C191" s="0" t="n">
        <v>12300.830078125</v>
      </c>
    </row>
    <row r="192" customFormat="false" ht="12.75" hidden="false" customHeight="false" outlineLevel="0" collapsed="false">
      <c r="A192" s="13" t="n">
        <v>36280</v>
      </c>
      <c r="B192" s="0" t="n">
        <v>2542.80004882813</v>
      </c>
      <c r="C192" s="0" t="n">
        <v>12259.3603515625</v>
      </c>
    </row>
    <row r="193" customFormat="false" ht="12.75" hidden="false" customHeight="false" outlineLevel="0" collapsed="false">
      <c r="A193" s="13" t="n">
        <v>36283</v>
      </c>
      <c r="B193" s="0" t="n">
        <v>2535.5</v>
      </c>
      <c r="C193" s="0" t="n">
        <v>12386.6298828125</v>
      </c>
    </row>
    <row r="194" customFormat="false" ht="12.75" hidden="false" customHeight="false" outlineLevel="0" collapsed="false">
      <c r="A194" s="13" t="n">
        <v>36284</v>
      </c>
      <c r="B194" s="0" t="n">
        <v>2485.10009765625</v>
      </c>
      <c r="C194" s="0" t="n">
        <v>12207.8095703125</v>
      </c>
    </row>
    <row r="195" customFormat="false" ht="12.75" hidden="false" customHeight="false" outlineLevel="0" collapsed="false">
      <c r="A195" s="13" t="n">
        <v>36285</v>
      </c>
      <c r="B195" s="0" t="n">
        <v>2534.39990234375</v>
      </c>
      <c r="C195" s="0" t="n">
        <v>12321.080078125</v>
      </c>
    </row>
    <row r="196" customFormat="false" ht="12.75" hidden="false" customHeight="false" outlineLevel="0" collapsed="false">
      <c r="A196" s="13" t="n">
        <v>36286</v>
      </c>
      <c r="B196" s="0" t="n">
        <v>2472.19995117188</v>
      </c>
      <c r="C196" s="0" t="n">
        <v>12199.830078125</v>
      </c>
    </row>
    <row r="197" customFormat="false" ht="12.75" hidden="false" customHeight="false" outlineLevel="0" collapsed="false">
      <c r="A197" s="13" t="n">
        <v>36287</v>
      </c>
      <c r="B197" s="0" t="n">
        <v>2503.60009765625</v>
      </c>
      <c r="C197" s="0" t="n">
        <v>12295.0595703125</v>
      </c>
    </row>
    <row r="198" customFormat="false" ht="12.75" hidden="false" customHeight="false" outlineLevel="0" collapsed="false">
      <c r="A198" s="13" t="n">
        <v>36290</v>
      </c>
      <c r="B198" s="0" t="n">
        <v>2526.30004882813</v>
      </c>
      <c r="C198" s="0" t="n">
        <v>12290.6904296875</v>
      </c>
    </row>
    <row r="199" customFormat="false" ht="12.75" hidden="false" customHeight="false" outlineLevel="0" collapsed="false">
      <c r="A199" s="13" t="n">
        <v>36291</v>
      </c>
      <c r="B199" s="0" t="n">
        <v>2566.60009765625</v>
      </c>
      <c r="C199" s="0" t="n">
        <v>12434.9404296875</v>
      </c>
    </row>
    <row r="200" customFormat="false" ht="12.75" hidden="false" customHeight="false" outlineLevel="0" collapsed="false">
      <c r="A200" s="13" t="n">
        <v>36292</v>
      </c>
      <c r="B200" s="0" t="n">
        <v>2606.5</v>
      </c>
      <c r="C200" s="0" t="n">
        <v>12510.3896484375</v>
      </c>
    </row>
    <row r="201" customFormat="false" ht="12.75" hidden="false" customHeight="false" outlineLevel="0" collapsed="false">
      <c r="A201" s="13" t="n">
        <v>36293</v>
      </c>
      <c r="B201" s="0" t="n">
        <v>2582</v>
      </c>
      <c r="C201" s="0" t="n">
        <v>12549.0498046875</v>
      </c>
    </row>
    <row r="202" customFormat="false" ht="12.75" hidden="false" customHeight="false" outlineLevel="0" collapsed="false">
      <c r="A202" s="13" t="n">
        <v>36294</v>
      </c>
      <c r="B202" s="0" t="n">
        <v>2527.80004882813</v>
      </c>
      <c r="C202" s="0" t="n">
        <v>12295.33984375</v>
      </c>
    </row>
    <row r="203" customFormat="false" ht="12.75" hidden="false" customHeight="false" outlineLevel="0" collapsed="false">
      <c r="A203" s="13" t="n">
        <v>36297</v>
      </c>
      <c r="B203" s="0" t="n">
        <v>2561.80004882813</v>
      </c>
      <c r="C203" s="0" t="n">
        <v>12293.7802734375</v>
      </c>
    </row>
    <row r="204" customFormat="false" ht="12.75" hidden="false" customHeight="false" outlineLevel="0" collapsed="false">
      <c r="A204" s="13" t="n">
        <v>36298</v>
      </c>
      <c r="B204" s="0" t="n">
        <v>2558.30004882813</v>
      </c>
      <c r="C204" s="0" t="n">
        <v>12256.099609375</v>
      </c>
    </row>
    <row r="205" customFormat="false" ht="12.75" hidden="false" customHeight="false" outlineLevel="0" collapsed="false">
      <c r="A205" s="13" t="n">
        <v>36299</v>
      </c>
      <c r="B205" s="0" t="n">
        <v>2577.39990234375</v>
      </c>
      <c r="C205" s="0" t="n">
        <v>12353.58984375</v>
      </c>
    </row>
    <row r="206" customFormat="false" ht="12.75" hidden="false" customHeight="false" outlineLevel="0" collapsed="false">
      <c r="A206" s="13" t="n">
        <v>36300</v>
      </c>
      <c r="B206" s="0" t="n">
        <v>2542.19995117188</v>
      </c>
      <c r="C206" s="0" t="n">
        <v>12317.6796875</v>
      </c>
    </row>
    <row r="207" customFormat="false" ht="12.75" hidden="false" customHeight="false" outlineLevel="0" collapsed="false">
      <c r="A207" s="13" t="n">
        <v>36301</v>
      </c>
      <c r="B207" s="0" t="n">
        <v>2520.10009765625</v>
      </c>
      <c r="C207" s="0" t="n">
        <v>12253.4296875</v>
      </c>
    </row>
    <row r="208" customFormat="false" ht="12.75" hidden="false" customHeight="false" outlineLevel="0" collapsed="false">
      <c r="A208" s="13" t="n">
        <v>36304</v>
      </c>
      <c r="B208" s="0" t="n">
        <v>2453.60009765625</v>
      </c>
      <c r="C208" s="0" t="n">
        <v>12016.4501953125</v>
      </c>
    </row>
    <row r="209" customFormat="false" ht="12.75" hidden="false" customHeight="false" outlineLevel="0" collapsed="false">
      <c r="A209" s="13" t="n">
        <v>36305</v>
      </c>
      <c r="B209" s="0" t="n">
        <v>2380.89990234375</v>
      </c>
      <c r="C209" s="0" t="n">
        <v>11812.5703125</v>
      </c>
    </row>
    <row r="210" customFormat="false" ht="12.75" hidden="false" customHeight="false" outlineLevel="0" collapsed="false">
      <c r="A210" s="13" t="n">
        <v>36306</v>
      </c>
      <c r="B210" s="0" t="n">
        <v>2427.10009765625</v>
      </c>
      <c r="C210" s="0" t="n">
        <v>11969.08984375</v>
      </c>
    </row>
    <row r="211" customFormat="false" ht="12.75" hidden="false" customHeight="false" outlineLevel="0" collapsed="false">
      <c r="A211" s="13" t="n">
        <v>36307</v>
      </c>
      <c r="B211" s="0" t="n">
        <v>2419.10009765625</v>
      </c>
      <c r="C211" s="0" t="n">
        <v>11799.7001953125</v>
      </c>
    </row>
    <row r="212" customFormat="false" ht="12.75" hidden="false" customHeight="false" outlineLevel="0" collapsed="false">
      <c r="A212" s="13" t="n">
        <v>36308</v>
      </c>
      <c r="B212" s="0" t="n">
        <v>2470.5</v>
      </c>
      <c r="C212" s="0" t="n">
        <v>11976.75</v>
      </c>
    </row>
    <row r="213" customFormat="false" ht="12.75" hidden="false" customHeight="false" outlineLevel="0" collapsed="false">
      <c r="A213" s="13" t="n">
        <v>36312</v>
      </c>
      <c r="B213" s="0" t="n">
        <v>2412</v>
      </c>
      <c r="C213" s="0" t="n">
        <v>11902.5498046875</v>
      </c>
    </row>
    <row r="214" customFormat="false" ht="12.75" hidden="false" customHeight="false" outlineLevel="0" collapsed="false">
      <c r="A214" s="13" t="n">
        <v>36313</v>
      </c>
      <c r="B214" s="0" t="n">
        <v>2432.39990234375</v>
      </c>
      <c r="C214" s="0" t="n">
        <v>11894.6396484375</v>
      </c>
    </row>
    <row r="215" customFormat="false" ht="12.75" hidden="false" customHeight="false" outlineLevel="0" collapsed="false">
      <c r="A215" s="13" t="n">
        <v>36314</v>
      </c>
      <c r="B215" s="0" t="n">
        <v>2403.30004882813</v>
      </c>
      <c r="C215" s="0" t="n">
        <v>11927.330078125</v>
      </c>
    </row>
    <row r="216" customFormat="false" ht="12.75" hidden="false" customHeight="false" outlineLevel="0" collapsed="false">
      <c r="A216" s="13" t="n">
        <v>36315</v>
      </c>
      <c r="B216" s="0" t="n">
        <v>2478.30004882813</v>
      </c>
      <c r="C216" s="0" t="n">
        <v>12152.33984375</v>
      </c>
    </row>
    <row r="217" customFormat="false" ht="12.75" hidden="false" customHeight="false" outlineLevel="0" collapsed="false">
      <c r="A217" s="13" t="n">
        <v>36318</v>
      </c>
      <c r="B217" s="0" t="n">
        <v>2524.19995117188</v>
      </c>
      <c r="C217" s="0" t="n">
        <v>12239.5302734375</v>
      </c>
    </row>
    <row r="218" customFormat="false" ht="12.75" hidden="false" customHeight="false" outlineLevel="0" collapsed="false">
      <c r="A218" s="13" t="n">
        <v>36319</v>
      </c>
      <c r="B218" s="0" t="n">
        <v>2474.5</v>
      </c>
      <c r="C218" s="0" t="n">
        <v>12100.7001953125</v>
      </c>
    </row>
    <row r="219" customFormat="false" ht="12.75" hidden="false" customHeight="false" outlineLevel="0" collapsed="false">
      <c r="A219" s="13" t="n">
        <v>36320</v>
      </c>
      <c r="B219" s="0" t="n">
        <v>2519.30004882813</v>
      </c>
      <c r="C219" s="0" t="n">
        <v>12120.98046875</v>
      </c>
    </row>
    <row r="220" customFormat="false" ht="12.75" hidden="false" customHeight="false" outlineLevel="0" collapsed="false">
      <c r="A220" s="13" t="n">
        <v>36321</v>
      </c>
      <c r="B220" s="0" t="n">
        <v>2484.60009765625</v>
      </c>
      <c r="C220" s="0" t="n">
        <v>11982.009765625</v>
      </c>
    </row>
    <row r="221" customFormat="false" ht="12.75" hidden="false" customHeight="false" outlineLevel="0" collapsed="false">
      <c r="A221" s="13" t="n">
        <v>36322</v>
      </c>
      <c r="B221" s="0" t="n">
        <v>2447.80004882813</v>
      </c>
      <c r="C221" s="0" t="n">
        <v>11885.26953125</v>
      </c>
    </row>
    <row r="222" customFormat="false" ht="12.75" hidden="false" customHeight="false" outlineLevel="0" collapsed="false">
      <c r="A222" s="13" t="n">
        <v>36325</v>
      </c>
      <c r="B222" s="0" t="n">
        <v>2398.30004882813</v>
      </c>
      <c r="C222" s="0" t="n">
        <v>11829.3798828125</v>
      </c>
    </row>
    <row r="223" customFormat="false" ht="12.75" hidden="false" customHeight="false" outlineLevel="0" collapsed="false">
      <c r="A223" s="13" t="n">
        <v>36326</v>
      </c>
      <c r="B223" s="0" t="n">
        <v>2414.60009765625</v>
      </c>
      <c r="C223" s="0" t="n">
        <v>11882.76953125</v>
      </c>
    </row>
    <row r="224" customFormat="false" ht="12.75" hidden="false" customHeight="false" outlineLevel="0" collapsed="false">
      <c r="A224" s="13" t="n">
        <v>36327</v>
      </c>
      <c r="B224" s="0" t="n">
        <v>2517.80004882813</v>
      </c>
      <c r="C224" s="0" t="n">
        <v>12144.8798828125</v>
      </c>
    </row>
    <row r="225" customFormat="false" ht="12.75" hidden="false" customHeight="false" outlineLevel="0" collapsed="false">
      <c r="A225" s="13" t="n">
        <v>36328</v>
      </c>
      <c r="B225" s="0" t="n">
        <v>2544.10009765625</v>
      </c>
      <c r="C225" s="0" t="n">
        <v>12240.7099609375</v>
      </c>
    </row>
    <row r="226" customFormat="false" ht="12.75" hidden="false" customHeight="false" outlineLevel="0" collapsed="false">
      <c r="A226" s="13" t="n">
        <v>36329</v>
      </c>
      <c r="B226" s="0" t="n">
        <v>2563.39990234375</v>
      </c>
      <c r="C226" s="0" t="n">
        <v>12268.5703125</v>
      </c>
    </row>
    <row r="227" customFormat="false" ht="12.75" hidden="false" customHeight="false" outlineLevel="0" collapsed="false">
      <c r="A227" s="13" t="n">
        <v>36332</v>
      </c>
      <c r="B227" s="0" t="n">
        <v>2630.19995117188</v>
      </c>
      <c r="C227" s="0" t="n">
        <v>12344.5400390625</v>
      </c>
    </row>
    <row r="228" customFormat="false" ht="12.75" hidden="false" customHeight="false" outlineLevel="0" collapsed="false">
      <c r="A228" s="13" t="n">
        <v>36333</v>
      </c>
      <c r="B228" s="0" t="n">
        <v>2580.19995117188</v>
      </c>
      <c r="C228" s="0" t="n">
        <v>12238.98046875</v>
      </c>
    </row>
    <row r="229" customFormat="false" ht="12.75" hidden="false" customHeight="false" outlineLevel="0" collapsed="false">
      <c r="A229" s="13" t="n">
        <v>36334</v>
      </c>
      <c r="B229" s="0" t="n">
        <v>2598.10009765625</v>
      </c>
      <c r="C229" s="0" t="n">
        <v>12217.3798828125</v>
      </c>
    </row>
    <row r="230" customFormat="false" ht="12.75" hidden="false" customHeight="false" outlineLevel="0" collapsed="false">
      <c r="A230" s="13" t="n">
        <v>36335</v>
      </c>
      <c r="B230" s="0" t="n">
        <v>2553.89990234375</v>
      </c>
      <c r="C230" s="0" t="n">
        <v>12072.98046875</v>
      </c>
    </row>
    <row r="231" customFormat="false" ht="12.75" hidden="false" customHeight="false" outlineLevel="0" collapsed="false">
      <c r="A231" s="13" t="n">
        <v>36336</v>
      </c>
      <c r="B231" s="0" t="n">
        <v>2552.60009765625</v>
      </c>
      <c r="C231" s="0" t="n">
        <v>12060.83984375</v>
      </c>
    </row>
    <row r="232" customFormat="false" ht="12.75" hidden="false" customHeight="false" outlineLevel="0" collapsed="false">
      <c r="A232" s="13" t="n">
        <v>36339</v>
      </c>
      <c r="B232" s="0" t="n">
        <v>2602.39990234375</v>
      </c>
      <c r="C232" s="0" t="n">
        <v>12192.4296875</v>
      </c>
    </row>
    <row r="233" customFormat="false" ht="12.75" hidden="false" customHeight="false" outlineLevel="0" collapsed="false">
      <c r="A233" s="13" t="n">
        <v>36340</v>
      </c>
      <c r="B233" s="0" t="n">
        <v>2642.10009765625</v>
      </c>
      <c r="C233" s="0" t="n">
        <v>12377.9501953125</v>
      </c>
    </row>
    <row r="234" customFormat="false" ht="12.75" hidden="false" customHeight="false" outlineLevel="0" collapsed="false">
      <c r="A234" s="13" t="n">
        <v>36341</v>
      </c>
      <c r="B234" s="0" t="n">
        <v>2686.10009765625</v>
      </c>
      <c r="C234" s="0" t="n">
        <v>12583.599609375</v>
      </c>
    </row>
    <row r="235" customFormat="false" ht="12.75" hidden="false" customHeight="false" outlineLevel="0" collapsed="false">
      <c r="A235" s="13" t="n">
        <v>36342</v>
      </c>
      <c r="B235" s="0" t="n">
        <v>2706.10009765625</v>
      </c>
      <c r="C235" s="0" t="n">
        <v>12643.509765625</v>
      </c>
    </row>
    <row r="236" customFormat="false" ht="12.75" hidden="false" customHeight="false" outlineLevel="0" collapsed="false">
      <c r="A236" s="13" t="n">
        <v>36343</v>
      </c>
      <c r="B236" s="0" t="n">
        <v>2741</v>
      </c>
      <c r="C236" s="0" t="n">
        <v>12735.900390625</v>
      </c>
    </row>
    <row r="237" customFormat="false" ht="12.75" hidden="false" customHeight="false" outlineLevel="0" collapsed="false">
      <c r="A237" s="13" t="n">
        <v>36347</v>
      </c>
      <c r="B237" s="0" t="n">
        <v>2736.69995117188</v>
      </c>
      <c r="C237" s="0" t="n">
        <v>12725.150390625</v>
      </c>
    </row>
    <row r="238" customFormat="false" ht="12.75" hidden="false" customHeight="false" outlineLevel="0" collapsed="false">
      <c r="A238" s="13" t="n">
        <v>36348</v>
      </c>
      <c r="B238" s="0" t="n">
        <v>2743</v>
      </c>
      <c r="C238" s="0" t="n">
        <v>12758.169921875</v>
      </c>
    </row>
    <row r="239" customFormat="false" ht="12.75" hidden="false" customHeight="false" outlineLevel="0" collapsed="false">
      <c r="A239" s="13" t="n">
        <v>36349</v>
      </c>
      <c r="B239" s="0" t="n">
        <v>2771.80004882813</v>
      </c>
      <c r="C239" s="0" t="n">
        <v>12749.98046875</v>
      </c>
    </row>
    <row r="240" customFormat="false" ht="12.75" hidden="false" customHeight="false" outlineLevel="0" collapsed="false">
      <c r="A240" s="13" t="n">
        <v>36350</v>
      </c>
      <c r="B240" s="0" t="n">
        <v>2793</v>
      </c>
      <c r="C240" s="0" t="n">
        <v>12838.4599609375</v>
      </c>
    </row>
    <row r="241" customFormat="false" ht="12.75" hidden="false" customHeight="false" outlineLevel="0" collapsed="false">
      <c r="A241" s="13" t="n">
        <v>36353</v>
      </c>
      <c r="B241" s="0" t="n">
        <v>2790.39990234375</v>
      </c>
      <c r="C241" s="0" t="n">
        <v>12802.0703125</v>
      </c>
    </row>
    <row r="242" customFormat="false" ht="12.75" hidden="false" customHeight="false" outlineLevel="0" collapsed="false">
      <c r="A242" s="13" t="n">
        <v>36354</v>
      </c>
      <c r="B242" s="0" t="n">
        <v>2778.19995117188</v>
      </c>
      <c r="C242" s="0" t="n">
        <v>12758.9501953125</v>
      </c>
    </row>
    <row r="243" customFormat="false" ht="12.75" hidden="false" customHeight="false" outlineLevel="0" collapsed="false">
      <c r="A243" s="13" t="n">
        <v>36355</v>
      </c>
      <c r="B243" s="0" t="n">
        <v>2818.10009765625</v>
      </c>
      <c r="C243" s="0" t="n">
        <v>12813.1904296875</v>
      </c>
    </row>
    <row r="244" customFormat="false" ht="12.75" hidden="false" customHeight="false" outlineLevel="0" collapsed="false">
      <c r="A244" s="13" t="n">
        <v>36356</v>
      </c>
      <c r="B244" s="0" t="n">
        <v>2839.30004882813</v>
      </c>
      <c r="C244" s="0" t="n">
        <v>12920.9599609375</v>
      </c>
    </row>
    <row r="245" customFormat="false" ht="12.75" hidden="false" customHeight="false" outlineLevel="0" collapsed="false">
      <c r="A245" s="13" t="n">
        <v>36357</v>
      </c>
      <c r="B245" s="0" t="n">
        <v>2864.39990234375</v>
      </c>
      <c r="C245" s="0" t="n">
        <v>12976.990234375</v>
      </c>
    </row>
    <row r="246" customFormat="false" ht="12.75" hidden="false" customHeight="false" outlineLevel="0" collapsed="false">
      <c r="A246" s="13" t="n">
        <v>36360</v>
      </c>
      <c r="B246" s="0" t="n">
        <v>2830.19995117188</v>
      </c>
      <c r="C246" s="0" t="n">
        <v>12877.1796875</v>
      </c>
    </row>
    <row r="247" customFormat="false" ht="12.75" hidden="false" customHeight="false" outlineLevel="0" collapsed="false">
      <c r="A247" s="13" t="n">
        <v>36361</v>
      </c>
      <c r="B247" s="0" t="n">
        <v>2732.10009765625</v>
      </c>
      <c r="C247" s="0" t="n">
        <v>12606.48046875</v>
      </c>
    </row>
    <row r="248" customFormat="false" ht="12.75" hidden="false" customHeight="false" outlineLevel="0" collapsed="false">
      <c r="A248" s="13" t="n">
        <v>36362</v>
      </c>
      <c r="B248" s="0" t="n">
        <v>2761.69995117188</v>
      </c>
      <c r="C248" s="0" t="n">
        <v>12631.349609375</v>
      </c>
    </row>
    <row r="249" customFormat="false" ht="12.75" hidden="false" customHeight="false" outlineLevel="0" collapsed="false">
      <c r="A249" s="13" t="n">
        <v>36363</v>
      </c>
      <c r="B249" s="0" t="n">
        <v>2684.39990234375</v>
      </c>
      <c r="C249" s="0" t="n">
        <v>12470.3603515625</v>
      </c>
    </row>
    <row r="250" customFormat="false" ht="12.75" hidden="false" customHeight="false" outlineLevel="0" collapsed="false">
      <c r="A250" s="13" t="n">
        <v>36364</v>
      </c>
      <c r="B250" s="0" t="n">
        <v>2692.39990234375</v>
      </c>
      <c r="C250" s="0" t="n">
        <v>12436.6298828125</v>
      </c>
    </row>
    <row r="251" customFormat="false" ht="12.75" hidden="false" customHeight="false" outlineLevel="0" collapsed="false">
      <c r="A251" s="13" t="n">
        <v>36367</v>
      </c>
      <c r="B251" s="0" t="n">
        <v>2619.10009765625</v>
      </c>
      <c r="C251" s="0" t="n">
        <v>12314.3095703125</v>
      </c>
    </row>
    <row r="252" customFormat="false" ht="12.75" hidden="false" customHeight="false" outlineLevel="0" collapsed="false">
      <c r="A252" s="13" t="n">
        <v>36368</v>
      </c>
      <c r="B252" s="0" t="n">
        <v>2679.30004882813</v>
      </c>
      <c r="C252" s="0" t="n">
        <v>12450.1904296875</v>
      </c>
    </row>
    <row r="253" customFormat="false" ht="12.75" hidden="false" customHeight="false" outlineLevel="0" collapsed="false">
      <c r="A253" s="13" t="n">
        <v>36369</v>
      </c>
      <c r="B253" s="0" t="n">
        <v>2705.80004882813</v>
      </c>
      <c r="C253" s="0" t="n">
        <v>12477.5703125</v>
      </c>
    </row>
    <row r="254" customFormat="false" ht="12.75" hidden="false" customHeight="false" outlineLevel="0" collapsed="false">
      <c r="A254" s="13" t="n">
        <v>36370</v>
      </c>
      <c r="B254" s="0" t="n">
        <v>2640</v>
      </c>
      <c r="C254" s="0" t="n">
        <v>12265.150390625</v>
      </c>
    </row>
    <row r="255" customFormat="false" ht="12.75" hidden="false" customHeight="false" outlineLevel="0" collapsed="false">
      <c r="A255" s="13" t="n">
        <v>36371</v>
      </c>
      <c r="B255" s="0" t="n">
        <v>2638.39990234375</v>
      </c>
      <c r="C255" s="0" t="n">
        <v>12189.83984375</v>
      </c>
    </row>
    <row r="256" customFormat="false" ht="12.75" hidden="false" customHeight="false" outlineLevel="0" collapsed="false">
      <c r="A256" s="13" t="n">
        <v>36374</v>
      </c>
      <c r="B256" s="0" t="n">
        <v>2623.60009765625</v>
      </c>
      <c r="C256" s="0" t="n">
        <v>12143.259765625</v>
      </c>
    </row>
    <row r="257" customFormat="false" ht="12.75" hidden="false" customHeight="false" outlineLevel="0" collapsed="false">
      <c r="A257" s="13" t="n">
        <v>36375</v>
      </c>
      <c r="B257" s="0" t="n">
        <v>2587.89990234375</v>
      </c>
      <c r="C257" s="0" t="n">
        <v>12061.3603515625</v>
      </c>
    </row>
    <row r="258" customFormat="false" ht="12.75" hidden="false" customHeight="false" outlineLevel="0" collapsed="false">
      <c r="A258" s="13" t="n">
        <v>36376</v>
      </c>
      <c r="B258" s="0" t="n">
        <v>2540</v>
      </c>
      <c r="C258" s="0" t="n">
        <v>11882.6103515625</v>
      </c>
    </row>
    <row r="259" customFormat="false" ht="12.75" hidden="false" customHeight="false" outlineLevel="0" collapsed="false">
      <c r="A259" s="13" t="n">
        <v>36377</v>
      </c>
      <c r="B259" s="0" t="n">
        <v>2565.80004882813</v>
      </c>
      <c r="C259" s="0" t="n">
        <v>11950.91015625</v>
      </c>
    </row>
    <row r="260" customFormat="false" ht="12.75" hidden="false" customHeight="false" outlineLevel="0" collapsed="false">
      <c r="A260" s="13" t="n">
        <v>36378</v>
      </c>
      <c r="B260" s="0" t="n">
        <v>2547.89990234375</v>
      </c>
      <c r="C260" s="0" t="n">
        <v>11842.7197265625</v>
      </c>
    </row>
    <row r="261" customFormat="false" ht="12.75" hidden="false" customHeight="false" outlineLevel="0" collapsed="false">
      <c r="A261" s="13" t="n">
        <v>36381</v>
      </c>
      <c r="B261" s="0" t="n">
        <v>2518.89990234375</v>
      </c>
      <c r="C261" s="0" t="n">
        <v>11800.419921875</v>
      </c>
    </row>
    <row r="262" customFormat="false" ht="12.75" hidden="false" customHeight="false" outlineLevel="0" collapsed="false">
      <c r="A262" s="13" t="n">
        <v>36382</v>
      </c>
      <c r="B262" s="0" t="n">
        <v>2490.10009765625</v>
      </c>
      <c r="C262" s="0" t="n">
        <v>11663.98046875</v>
      </c>
    </row>
    <row r="263" customFormat="false" ht="12.75" hidden="false" customHeight="false" outlineLevel="0" collapsed="false">
      <c r="A263" s="13" t="n">
        <v>36383</v>
      </c>
      <c r="B263" s="0" t="n">
        <v>2564.89990234375</v>
      </c>
      <c r="C263" s="0" t="n">
        <v>11840.4501953125</v>
      </c>
    </row>
    <row r="264" customFormat="false" ht="12.75" hidden="false" customHeight="false" outlineLevel="0" collapsed="false">
      <c r="A264" s="13" t="n">
        <v>36384</v>
      </c>
      <c r="B264" s="0" t="n">
        <v>2549.39990234375</v>
      </c>
      <c r="C264" s="0" t="n">
        <v>11832.7802734375</v>
      </c>
    </row>
    <row r="265" customFormat="false" ht="12.75" hidden="false" customHeight="false" outlineLevel="0" collapsed="false">
      <c r="A265" s="13" t="n">
        <v>36385</v>
      </c>
      <c r="B265" s="0" t="n">
        <v>2637.80004882813</v>
      </c>
      <c r="C265" s="0" t="n">
        <v>12075.2197265625</v>
      </c>
    </row>
    <row r="266" customFormat="false" ht="12.75" hidden="false" customHeight="false" outlineLevel="0" collapsed="false">
      <c r="A266" s="13" t="n">
        <v>36388</v>
      </c>
      <c r="B266" s="0" t="n">
        <v>2645.19995117188</v>
      </c>
      <c r="C266" s="0" t="n">
        <v>12109.080078125</v>
      </c>
    </row>
    <row r="267" customFormat="false" ht="12.75" hidden="false" customHeight="false" outlineLevel="0" collapsed="false">
      <c r="A267" s="13" t="n">
        <v>36389</v>
      </c>
      <c r="B267" s="0" t="n">
        <v>2671.19995117188</v>
      </c>
      <c r="C267" s="0" t="n">
        <v>12227.76953125</v>
      </c>
    </row>
    <row r="268" customFormat="false" ht="12.75" hidden="false" customHeight="false" outlineLevel="0" collapsed="false">
      <c r="A268" s="13" t="n">
        <v>36390</v>
      </c>
      <c r="B268" s="0" t="n">
        <v>2657.69995117188</v>
      </c>
      <c r="C268" s="0" t="n">
        <v>12145.0498046875</v>
      </c>
    </row>
    <row r="269" customFormat="false" ht="12.75" hidden="false" customHeight="false" outlineLevel="0" collapsed="false">
      <c r="A269" s="13" t="n">
        <v>36391</v>
      </c>
      <c r="B269" s="0" t="n">
        <v>2621.39990234375</v>
      </c>
      <c r="C269" s="0" t="n">
        <v>12060.5</v>
      </c>
    </row>
    <row r="270" customFormat="false" ht="12.75" hidden="false" customHeight="false" outlineLevel="0" collapsed="false">
      <c r="A270" s="13" t="n">
        <v>36392</v>
      </c>
      <c r="B270" s="0" t="n">
        <v>2648.30004882813</v>
      </c>
      <c r="C270" s="0" t="n">
        <v>12170.16015625</v>
      </c>
    </row>
    <row r="271" customFormat="false" ht="12.75" hidden="false" customHeight="false" outlineLevel="0" collapsed="false">
      <c r="A271" s="13" t="n">
        <v>36395</v>
      </c>
      <c r="B271" s="0" t="n">
        <v>2719.5</v>
      </c>
      <c r="C271" s="0" t="n">
        <v>12367.2197265625</v>
      </c>
    </row>
    <row r="272" customFormat="false" ht="12.75" hidden="false" customHeight="false" outlineLevel="0" collapsed="false">
      <c r="A272" s="13" t="n">
        <v>36396</v>
      </c>
      <c r="B272" s="0" t="n">
        <v>2752.30004882813</v>
      </c>
      <c r="C272" s="0" t="n">
        <v>12393.6201171875</v>
      </c>
    </row>
    <row r="273" customFormat="false" ht="12.75" hidden="false" customHeight="false" outlineLevel="0" collapsed="false">
      <c r="A273" s="13" t="n">
        <v>36397</v>
      </c>
      <c r="B273" s="0" t="n">
        <v>2805.60009765625</v>
      </c>
      <c r="C273" s="0" t="n">
        <v>12540.8203125</v>
      </c>
    </row>
    <row r="274" customFormat="false" ht="12.75" hidden="false" customHeight="false" outlineLevel="0" collapsed="false">
      <c r="A274" s="13" t="n">
        <v>36398</v>
      </c>
      <c r="B274" s="0" t="n">
        <v>2774.60009765625</v>
      </c>
      <c r="C274" s="0" t="n">
        <v>12394.9296875</v>
      </c>
    </row>
    <row r="275" customFormat="false" ht="12.75" hidden="false" customHeight="false" outlineLevel="0" collapsed="false">
      <c r="A275" s="13" t="n">
        <v>36399</v>
      </c>
      <c r="B275" s="0" t="n">
        <v>2758.89990234375</v>
      </c>
      <c r="C275" s="0" t="n">
        <v>12277.080078125</v>
      </c>
    </row>
    <row r="276" customFormat="false" ht="12.75" hidden="false" customHeight="false" outlineLevel="0" collapsed="false">
      <c r="A276" s="13" t="n">
        <v>36402</v>
      </c>
      <c r="B276" s="0" t="n">
        <v>2712.60009765625</v>
      </c>
      <c r="C276" s="0" t="n">
        <v>12069.58984375</v>
      </c>
    </row>
    <row r="277" customFormat="false" ht="12.75" hidden="false" customHeight="false" outlineLevel="0" collapsed="false">
      <c r="A277" s="13" t="n">
        <v>36403</v>
      </c>
      <c r="B277" s="0" t="n">
        <v>2739.30004882813</v>
      </c>
      <c r="C277" s="0" t="n">
        <v>12042.23046875</v>
      </c>
    </row>
    <row r="278" customFormat="false" ht="12.75" hidden="false" customHeight="false" outlineLevel="0" collapsed="false">
      <c r="A278" s="13" t="n">
        <v>36404</v>
      </c>
      <c r="B278" s="0" t="n">
        <v>2750.80004882813</v>
      </c>
      <c r="C278" s="0" t="n">
        <v>12129.0302734375</v>
      </c>
    </row>
    <row r="279" customFormat="false" ht="12.75" hidden="false" customHeight="false" outlineLevel="0" collapsed="false">
      <c r="A279" s="13" t="n">
        <v>36405</v>
      </c>
      <c r="B279" s="0" t="n">
        <v>2734.19995117188</v>
      </c>
      <c r="C279" s="0" t="n">
        <v>12019.23046875</v>
      </c>
    </row>
    <row r="280" customFormat="false" ht="12.75" hidden="false" customHeight="false" outlineLevel="0" collapsed="false">
      <c r="A280" s="13" t="n">
        <v>36406</v>
      </c>
      <c r="B280" s="0" t="n">
        <v>2843.10009765625</v>
      </c>
      <c r="C280" s="0" t="n">
        <v>12350.5595703125</v>
      </c>
    </row>
    <row r="281" customFormat="false" ht="12.75" hidden="false" customHeight="false" outlineLevel="0" collapsed="false">
      <c r="A281" s="13" t="n">
        <v>36410</v>
      </c>
      <c r="B281" s="0" t="n">
        <v>2837.19995117188</v>
      </c>
      <c r="C281" s="0" t="n">
        <v>12322.6904296875</v>
      </c>
    </row>
    <row r="282" customFormat="false" ht="12.75" hidden="false" customHeight="false" outlineLevel="0" collapsed="false">
      <c r="A282" s="13" t="n">
        <v>36411</v>
      </c>
      <c r="B282" s="0" t="n">
        <v>2808.69995117188</v>
      </c>
      <c r="C282" s="0" t="n">
        <v>12265.1103515625</v>
      </c>
    </row>
    <row r="283" customFormat="false" ht="12.75" hidden="false" customHeight="false" outlineLevel="0" collapsed="false">
      <c r="A283" s="13" t="n">
        <v>36412</v>
      </c>
      <c r="B283" s="0" t="n">
        <v>2852</v>
      </c>
      <c r="C283" s="0" t="n">
        <v>12303.5703125</v>
      </c>
    </row>
    <row r="284" customFormat="false" ht="12.75" hidden="false" customHeight="false" outlineLevel="0" collapsed="false">
      <c r="A284" s="13" t="n">
        <v>36413</v>
      </c>
      <c r="B284" s="0" t="n">
        <v>2887</v>
      </c>
      <c r="C284" s="0" t="n">
        <v>12347.259765625</v>
      </c>
    </row>
    <row r="285" customFormat="false" ht="12.75" hidden="false" customHeight="false" outlineLevel="0" collapsed="false">
      <c r="A285" s="13" t="n">
        <v>36416</v>
      </c>
      <c r="B285" s="0" t="n">
        <v>2844.69995117188</v>
      </c>
      <c r="C285" s="0" t="n">
        <v>12278.759765625</v>
      </c>
    </row>
    <row r="286" customFormat="false" ht="12.75" hidden="false" customHeight="false" outlineLevel="0" collapsed="false">
      <c r="A286" s="13" t="n">
        <v>36417</v>
      </c>
      <c r="B286" s="0" t="n">
        <v>2868.19995117188</v>
      </c>
      <c r="C286" s="0" t="n">
        <v>12211.9501953125</v>
      </c>
    </row>
    <row r="287" customFormat="false" ht="12.75" hidden="false" customHeight="false" outlineLevel="0" collapsed="false">
      <c r="A287" s="13" t="n">
        <v>36418</v>
      </c>
      <c r="B287" s="0" t="n">
        <v>2814.10009765625</v>
      </c>
      <c r="C287" s="0" t="n">
        <v>12055.849609375</v>
      </c>
    </row>
    <row r="288" customFormat="false" ht="12.75" hidden="false" customHeight="false" outlineLevel="0" collapsed="false">
      <c r="A288" s="13" t="n">
        <v>36419</v>
      </c>
      <c r="B288" s="0" t="n">
        <v>2806.69995117188</v>
      </c>
      <c r="C288" s="0" t="n">
        <v>12032.5400390625</v>
      </c>
    </row>
    <row r="289" customFormat="false" ht="12.75" hidden="false" customHeight="false" outlineLevel="0" collapsed="false">
      <c r="A289" s="13" t="n">
        <v>36420</v>
      </c>
      <c r="B289" s="0" t="n">
        <v>2869.60009765625</v>
      </c>
      <c r="C289" s="0" t="n">
        <v>12182.599609375</v>
      </c>
    </row>
    <row r="290" customFormat="false" ht="12.75" hidden="false" customHeight="false" outlineLevel="0" collapsed="false">
      <c r="A290" s="13" t="n">
        <v>36423</v>
      </c>
      <c r="B290" s="0" t="n">
        <v>2886.10009765625</v>
      </c>
      <c r="C290" s="0" t="n">
        <v>12176.7001953125</v>
      </c>
    </row>
    <row r="291" customFormat="false" ht="12.75" hidden="false" customHeight="false" outlineLevel="0" collapsed="false">
      <c r="A291" s="13" t="n">
        <v>36424</v>
      </c>
      <c r="B291" s="0" t="n">
        <v>2821.10009765625</v>
      </c>
      <c r="C291" s="0" t="n">
        <v>11942.7998046875</v>
      </c>
    </row>
    <row r="292" customFormat="false" ht="12.75" hidden="false" customHeight="false" outlineLevel="0" collapsed="false">
      <c r="A292" s="13" t="n">
        <v>36425</v>
      </c>
      <c r="B292" s="0" t="n">
        <v>2858.10009765625</v>
      </c>
      <c r="C292" s="0" t="n">
        <v>11974.900390625</v>
      </c>
    </row>
    <row r="293" customFormat="false" ht="12.75" hidden="false" customHeight="false" outlineLevel="0" collapsed="false">
      <c r="A293" s="13" t="n">
        <v>36426</v>
      </c>
      <c r="B293" s="0" t="n">
        <v>2749.80004882813</v>
      </c>
      <c r="C293" s="0" t="n">
        <v>11704.099609375</v>
      </c>
    </row>
    <row r="294" customFormat="false" ht="12.75" hidden="false" customHeight="false" outlineLevel="0" collapsed="false">
      <c r="A294" s="13" t="n">
        <v>36427</v>
      </c>
      <c r="B294" s="0" t="n">
        <v>2740.39990234375</v>
      </c>
      <c r="C294" s="0" t="n">
        <v>11675.900390625</v>
      </c>
    </row>
    <row r="295" customFormat="false" ht="12.75" hidden="false" customHeight="false" outlineLevel="0" collapsed="false">
      <c r="A295" s="13" t="n">
        <v>36430</v>
      </c>
      <c r="B295" s="0" t="n">
        <v>2761.69995117188</v>
      </c>
      <c r="C295" s="0" t="n">
        <v>11722</v>
      </c>
    </row>
    <row r="296" customFormat="false" ht="12.75" hidden="false" customHeight="false" outlineLevel="0" collapsed="false">
      <c r="A296" s="13" t="n">
        <v>36431</v>
      </c>
      <c r="B296" s="0" t="n">
        <v>2756.19995117188</v>
      </c>
      <c r="C296" s="0" t="n">
        <v>11697.48046875</v>
      </c>
    </row>
    <row r="297" customFormat="false" ht="12.75" hidden="false" customHeight="false" outlineLevel="0" collapsed="false">
      <c r="A297" s="13" t="n">
        <v>36432</v>
      </c>
      <c r="B297" s="0" t="n">
        <v>2730.19995117188</v>
      </c>
      <c r="C297" s="0" t="n">
        <v>11607.900390625</v>
      </c>
    </row>
    <row r="298" customFormat="false" ht="12.75" hidden="false" customHeight="false" outlineLevel="0" collapsed="false">
      <c r="A298" s="13" t="n">
        <v>36433</v>
      </c>
      <c r="B298" s="0" t="n">
        <v>2746.10009765625</v>
      </c>
      <c r="C298" s="0" t="n">
        <v>11713.7998046875</v>
      </c>
    </row>
    <row r="299" customFormat="false" ht="12.75" hidden="false" customHeight="false" outlineLevel="0" collapsed="false">
      <c r="A299" s="13" t="n">
        <v>36434</v>
      </c>
      <c r="B299" s="0" t="n">
        <v>2736.80004882813</v>
      </c>
      <c r="C299" s="0" t="n">
        <v>11703.2998046875</v>
      </c>
    </row>
    <row r="300" customFormat="false" ht="12.75" hidden="false" customHeight="false" outlineLevel="0" collapsed="false">
      <c r="A300" s="13" t="n">
        <v>36437</v>
      </c>
      <c r="B300" s="0" t="n">
        <v>2795.89990234375</v>
      </c>
      <c r="C300" s="0" t="n">
        <v>11892.900390625</v>
      </c>
    </row>
    <row r="301" customFormat="false" ht="12.75" hidden="false" customHeight="false" outlineLevel="0" collapsed="false">
      <c r="A301" s="13" t="n">
        <v>36438</v>
      </c>
      <c r="B301" s="0" t="n">
        <v>2799.60009765625</v>
      </c>
      <c r="C301" s="0" t="n">
        <v>11879.099609375</v>
      </c>
    </row>
    <row r="302" customFormat="false" ht="12.75" hidden="false" customHeight="false" outlineLevel="0" collapsed="false">
      <c r="A302" s="13" t="n">
        <v>36439</v>
      </c>
      <c r="B302" s="0" t="n">
        <v>2857.19995117188</v>
      </c>
      <c r="C302" s="0" t="n">
        <v>12092.599609375</v>
      </c>
    </row>
    <row r="303" customFormat="false" ht="12.75" hidden="false" customHeight="false" outlineLevel="0" collapsed="false">
      <c r="A303" s="13" t="n">
        <v>36440</v>
      </c>
      <c r="B303" s="0" t="n">
        <v>2860.69995117188</v>
      </c>
      <c r="C303" s="0" t="n">
        <v>12035.7998046875</v>
      </c>
    </row>
    <row r="304" customFormat="false" ht="12.75" hidden="false" customHeight="false" outlineLevel="0" collapsed="false">
      <c r="A304" s="13" t="n">
        <v>36441</v>
      </c>
      <c r="B304" s="0" t="n">
        <v>2886.5</v>
      </c>
      <c r="C304" s="0" t="n">
        <v>12170.400390625</v>
      </c>
    </row>
    <row r="305" customFormat="false" ht="12.75" hidden="false" customHeight="false" outlineLevel="0" collapsed="false">
      <c r="A305" s="13" t="n">
        <v>36444</v>
      </c>
      <c r="B305" s="0" t="n">
        <v>2915.89990234375</v>
      </c>
      <c r="C305" s="0" t="n">
        <v>12197.099609375</v>
      </c>
    </row>
    <row r="306" customFormat="false" ht="12.75" hidden="false" customHeight="false" outlineLevel="0" collapsed="false">
      <c r="A306" s="13" t="n">
        <v>36445</v>
      </c>
      <c r="B306" s="0" t="n">
        <v>2872.39990234375</v>
      </c>
      <c r="C306" s="0" t="n">
        <v>12017.58984375</v>
      </c>
    </row>
    <row r="307" customFormat="false" ht="12.75" hidden="false" customHeight="false" outlineLevel="0" collapsed="false">
      <c r="A307" s="13" t="n">
        <v>36446</v>
      </c>
      <c r="B307" s="0" t="n">
        <v>2801.19995117188</v>
      </c>
      <c r="C307" s="0" t="n">
        <v>11754.7001953125</v>
      </c>
    </row>
    <row r="308" customFormat="false" ht="12.75" hidden="false" customHeight="false" outlineLevel="0" collapsed="false">
      <c r="A308" s="13" t="n">
        <v>36447</v>
      </c>
      <c r="B308" s="0" t="n">
        <v>2806.80004882813</v>
      </c>
      <c r="C308" s="0" t="n">
        <v>11751.2001953125</v>
      </c>
    </row>
    <row r="309" customFormat="false" ht="12.75" hidden="false" customHeight="false" outlineLevel="0" collapsed="false">
      <c r="A309" s="13" t="n">
        <v>36448</v>
      </c>
      <c r="B309" s="0" t="n">
        <v>2731.80004882813</v>
      </c>
      <c r="C309" s="0" t="n">
        <v>11446.599609375</v>
      </c>
    </row>
    <row r="310" customFormat="false" ht="12.75" hidden="false" customHeight="false" outlineLevel="0" collapsed="false">
      <c r="A310" s="13" t="n">
        <v>36451</v>
      </c>
      <c r="B310" s="0" t="n">
        <v>2689.10009765625</v>
      </c>
      <c r="C310" s="0" t="n">
        <v>11456</v>
      </c>
    </row>
    <row r="311" customFormat="false" ht="12.75" hidden="false" customHeight="false" outlineLevel="0" collapsed="false">
      <c r="A311" s="13" t="n">
        <v>36452</v>
      </c>
      <c r="B311" s="0" t="n">
        <v>2688.10009765625</v>
      </c>
      <c r="C311" s="0" t="n">
        <v>11534.400390625</v>
      </c>
    </row>
    <row r="312" customFormat="false" ht="12.75" hidden="false" customHeight="false" outlineLevel="0" collapsed="false">
      <c r="A312" s="13" t="n">
        <v>36453</v>
      </c>
      <c r="B312" s="0" t="n">
        <v>2788.10009765625</v>
      </c>
      <c r="C312" s="0" t="n">
        <v>11765.7998046875</v>
      </c>
    </row>
    <row r="313" customFormat="false" ht="12.75" hidden="false" customHeight="false" outlineLevel="0" collapsed="false">
      <c r="A313" s="13" t="n">
        <v>36454</v>
      </c>
      <c r="B313" s="0" t="n">
        <v>2801.89990234375</v>
      </c>
      <c r="C313" s="0" t="n">
        <v>11719.599609375</v>
      </c>
    </row>
    <row r="314" customFormat="false" ht="12.75" hidden="false" customHeight="false" outlineLevel="0" collapsed="false">
      <c r="A314" s="13" t="n">
        <v>36455</v>
      </c>
      <c r="B314" s="0" t="n">
        <v>2816.5</v>
      </c>
      <c r="C314" s="0" t="n">
        <v>11875.2001953125</v>
      </c>
    </row>
    <row r="315" customFormat="false" ht="12.75" hidden="false" customHeight="false" outlineLevel="0" collapsed="false">
      <c r="A315" s="13" t="n">
        <v>36458</v>
      </c>
      <c r="B315" s="0" t="n">
        <v>2815.89990234375</v>
      </c>
      <c r="C315" s="0" t="n">
        <v>11825.2001953125</v>
      </c>
    </row>
    <row r="316" customFormat="false" ht="12.75" hidden="false" customHeight="false" outlineLevel="0" collapsed="false">
      <c r="A316" s="13" t="n">
        <v>36459</v>
      </c>
      <c r="B316" s="0" t="n">
        <v>2811.39990234375</v>
      </c>
      <c r="C316" s="0" t="n">
        <v>11736.7998046875</v>
      </c>
    </row>
    <row r="317" customFormat="false" ht="12.75" hidden="false" customHeight="false" outlineLevel="0" collapsed="false">
      <c r="A317" s="13" t="n">
        <v>36460</v>
      </c>
      <c r="B317" s="0" t="n">
        <v>2802.5</v>
      </c>
      <c r="C317" s="0" t="n">
        <v>11846.400390625</v>
      </c>
    </row>
    <row r="318" customFormat="false" ht="12.75" hidden="false" customHeight="false" outlineLevel="0" collapsed="false">
      <c r="A318" s="13" t="n">
        <v>36461</v>
      </c>
      <c r="B318" s="0" t="n">
        <v>2875.19995117188</v>
      </c>
      <c r="C318" s="0" t="n">
        <v>12229.2001953125</v>
      </c>
    </row>
    <row r="319" customFormat="false" ht="12.75" hidden="false" customHeight="false" outlineLevel="0" collapsed="false">
      <c r="A319" s="13" t="n">
        <v>36462</v>
      </c>
      <c r="B319" s="0" t="n">
        <v>2966.39990234375</v>
      </c>
      <c r="C319" s="0" t="n">
        <v>12449.400390625</v>
      </c>
    </row>
    <row r="320" customFormat="false" ht="12.75" hidden="false" customHeight="false" outlineLevel="0" collapsed="false">
      <c r="A320" s="13" t="n">
        <v>36465</v>
      </c>
      <c r="B320" s="0" t="n">
        <v>2967.60009765625</v>
      </c>
      <c r="C320" s="0" t="n">
        <v>12403.2001953125</v>
      </c>
    </row>
    <row r="321" customFormat="false" ht="12.75" hidden="false" customHeight="false" outlineLevel="0" collapsed="false">
      <c r="A321" s="13" t="n">
        <v>36466</v>
      </c>
      <c r="B321" s="0" t="n">
        <v>2981.60009765625</v>
      </c>
      <c r="C321" s="0" t="n">
        <v>12369.400390625</v>
      </c>
    </row>
    <row r="322" customFormat="false" ht="12.75" hidden="false" customHeight="false" outlineLevel="0" collapsed="false">
      <c r="A322" s="13" t="n">
        <v>36467</v>
      </c>
      <c r="B322" s="0" t="n">
        <v>3028.5</v>
      </c>
      <c r="C322" s="0" t="n">
        <v>12451.7001953125</v>
      </c>
    </row>
    <row r="323" customFormat="false" ht="12.75" hidden="false" customHeight="false" outlineLevel="0" collapsed="false">
      <c r="A323" s="13" t="n">
        <v>36468</v>
      </c>
      <c r="B323" s="0" t="n">
        <v>3055.89990234375</v>
      </c>
      <c r="C323" s="0" t="n">
        <v>12534.7998046875</v>
      </c>
    </row>
    <row r="324" customFormat="false" ht="12.75" hidden="false" customHeight="false" outlineLevel="0" collapsed="false">
      <c r="A324" s="13" t="n">
        <v>36469</v>
      </c>
      <c r="B324" s="0" t="n">
        <v>3102.19995117188</v>
      </c>
      <c r="C324" s="0" t="n">
        <v>12619.099609375</v>
      </c>
    </row>
    <row r="325" customFormat="false" ht="12.75" hidden="false" customHeight="false" outlineLevel="0" collapsed="false">
      <c r="A325" s="13" t="n">
        <v>36472</v>
      </c>
      <c r="B325" s="0" t="n">
        <v>3143.89990234375</v>
      </c>
      <c r="C325" s="0" t="n">
        <v>12688.900390625</v>
      </c>
    </row>
    <row r="326" customFormat="false" ht="12.75" hidden="false" customHeight="false" outlineLevel="0" collapsed="false">
      <c r="A326" s="13" t="n">
        <v>36473</v>
      </c>
      <c r="B326" s="0" t="n">
        <v>3125</v>
      </c>
      <c r="C326" s="0" t="n">
        <v>12583.7001953125</v>
      </c>
    </row>
    <row r="327" customFormat="false" ht="12.75" hidden="false" customHeight="false" outlineLevel="0" collapsed="false">
      <c r="A327" s="13" t="n">
        <v>36474</v>
      </c>
      <c r="B327" s="0" t="n">
        <v>3155.89990234375</v>
      </c>
      <c r="C327" s="0" t="n">
        <v>12653.599609375</v>
      </c>
    </row>
    <row r="328" customFormat="false" ht="12.75" hidden="false" customHeight="false" outlineLevel="0" collapsed="false">
      <c r="A328" s="13" t="n">
        <v>36475</v>
      </c>
      <c r="B328" s="0" t="n">
        <v>3197.19995117188</v>
      </c>
      <c r="C328" s="0" t="n">
        <v>12697.8701171875</v>
      </c>
    </row>
    <row r="329" customFormat="false" ht="12.75" hidden="false" customHeight="false" outlineLevel="0" collapsed="false">
      <c r="A329" s="13" t="n">
        <v>36476</v>
      </c>
      <c r="B329" s="0" t="n">
        <v>3221.10009765625</v>
      </c>
      <c r="C329" s="0" t="n">
        <v>12842.3896484375</v>
      </c>
    </row>
    <row r="330" customFormat="false" ht="12.75" hidden="false" customHeight="false" outlineLevel="0" collapsed="false">
      <c r="A330" s="13" t="n">
        <v>36479</v>
      </c>
      <c r="B330" s="0" t="n">
        <v>3219.5</v>
      </c>
      <c r="C330" s="0" t="n">
        <v>12844.5498046875</v>
      </c>
    </row>
    <row r="331" customFormat="false" ht="12.75" hidden="false" customHeight="false" outlineLevel="0" collapsed="false">
      <c r="A331" s="13" t="n">
        <v>36480</v>
      </c>
      <c r="B331" s="0" t="n">
        <v>3295.52001953125</v>
      </c>
      <c r="C331" s="0" t="n">
        <v>13077.98046875</v>
      </c>
    </row>
    <row r="332" customFormat="false" ht="12.75" hidden="false" customHeight="false" outlineLevel="0" collapsed="false">
      <c r="A332" s="13" t="n">
        <v>36481</v>
      </c>
      <c r="B332" s="0" t="n">
        <v>3269.30004882813</v>
      </c>
      <c r="C332" s="0" t="n">
        <v>13002.759765625</v>
      </c>
    </row>
    <row r="333" customFormat="false" ht="12.75" hidden="false" customHeight="false" outlineLevel="0" collapsed="false">
      <c r="A333" s="13" t="n">
        <v>36482</v>
      </c>
      <c r="B333" s="0" t="n">
        <v>3347.10009765625</v>
      </c>
      <c r="C333" s="0" t="n">
        <v>13148.2998046875</v>
      </c>
    </row>
    <row r="334" customFormat="false" ht="12.75" hidden="false" customHeight="false" outlineLevel="0" collapsed="false">
      <c r="A334" s="13" t="n">
        <v>36483</v>
      </c>
      <c r="B334" s="0" t="n">
        <v>3369.19995117188</v>
      </c>
      <c r="C334" s="0" t="n">
        <v>13126.150390625</v>
      </c>
    </row>
    <row r="335" customFormat="false" ht="12.75" hidden="false" customHeight="false" outlineLevel="0" collapsed="false">
      <c r="A335" s="13" t="n">
        <v>36486</v>
      </c>
      <c r="B335" s="0" t="n">
        <v>3392.5</v>
      </c>
      <c r="C335" s="0" t="n">
        <v>13127.900390625</v>
      </c>
    </row>
    <row r="336" customFormat="false" ht="12.75" hidden="false" customHeight="false" outlineLevel="0" collapsed="false">
      <c r="A336" s="13" t="n">
        <v>36487</v>
      </c>
      <c r="B336" s="0" t="n">
        <v>3342.80004882813</v>
      </c>
      <c r="C336" s="0" t="n">
        <v>12961.5498046875</v>
      </c>
    </row>
    <row r="337" customFormat="false" ht="12.75" hidden="false" customHeight="false" outlineLevel="0" collapsed="false">
      <c r="A337" s="13" t="n">
        <v>36488</v>
      </c>
      <c r="B337" s="0" t="n">
        <v>3420.5</v>
      </c>
      <c r="C337" s="0" t="n">
        <v>13078.830078125</v>
      </c>
    </row>
    <row r="338" customFormat="false" ht="12.75" hidden="false" customHeight="false" outlineLevel="0" collapsed="false">
      <c r="A338" s="13" t="n">
        <v>36490</v>
      </c>
      <c r="B338" s="0" t="n">
        <v>3447.80004882813</v>
      </c>
      <c r="C338" s="0" t="n">
        <v>13250</v>
      </c>
    </row>
    <row r="339" customFormat="false" ht="12.75" hidden="false" customHeight="false" outlineLevel="0" collapsed="false">
      <c r="A339" s="13" t="n">
        <v>36493</v>
      </c>
      <c r="B339" s="0" t="n">
        <v>3421.30004882813</v>
      </c>
      <c r="C339" s="0" t="n">
        <v>13018.259765625</v>
      </c>
    </row>
    <row r="340" customFormat="false" ht="12.75" hidden="false" customHeight="false" outlineLevel="0" collapsed="false">
      <c r="A340" s="13" t="n">
        <v>36494</v>
      </c>
      <c r="B340" s="0" t="n">
        <v>3336.10009765625</v>
      </c>
      <c r="C340" s="0" t="n">
        <v>12851.9296875</v>
      </c>
    </row>
    <row r="341" customFormat="false" ht="12.75" hidden="false" customHeight="false" outlineLevel="0" collapsed="false">
      <c r="A341" s="13" t="n">
        <v>36495</v>
      </c>
      <c r="B341" s="0" t="n">
        <v>3353.69995117188</v>
      </c>
      <c r="C341" s="0" t="n">
        <v>12923.4501953125</v>
      </c>
    </row>
    <row r="342" customFormat="false" ht="12.75" hidden="false" customHeight="false" outlineLevel="0" collapsed="false">
      <c r="A342" s="13" t="n">
        <v>36496</v>
      </c>
      <c r="B342" s="0" t="n">
        <v>3452.69995117188</v>
      </c>
      <c r="C342" s="0" t="n">
        <v>13067.2197265625</v>
      </c>
    </row>
    <row r="343" customFormat="false" ht="12.75" hidden="false" customHeight="false" outlineLevel="0" collapsed="false">
      <c r="A343" s="13" t="n">
        <v>36497</v>
      </c>
      <c r="B343" s="0" t="n">
        <v>3520.60009765625</v>
      </c>
      <c r="C343" s="0" t="n">
        <v>13281.0595703125</v>
      </c>
    </row>
    <row r="344" customFormat="false" ht="12.75" hidden="false" customHeight="false" outlineLevel="0" collapsed="false">
      <c r="A344" s="13" t="n">
        <v>36500</v>
      </c>
      <c r="B344" s="0" t="n">
        <v>3546</v>
      </c>
      <c r="C344" s="0" t="n">
        <v>13219.8701171875</v>
      </c>
    </row>
    <row r="345" customFormat="false" ht="12.75" hidden="false" customHeight="false" outlineLevel="0" collapsed="false">
      <c r="A345" s="13" t="n">
        <v>36501</v>
      </c>
      <c r="B345" s="0" t="n">
        <v>3586.89990234375</v>
      </c>
      <c r="C345" s="0" t="n">
        <v>13162.1904296875</v>
      </c>
    </row>
    <row r="346" customFormat="false" ht="12.75" hidden="false" customHeight="false" outlineLevel="0" collapsed="false">
      <c r="A346" s="13" t="n">
        <v>36502</v>
      </c>
      <c r="B346" s="0" t="n">
        <v>3586</v>
      </c>
      <c r="C346" s="0" t="n">
        <v>13142.8701171875</v>
      </c>
    </row>
    <row r="347" customFormat="false" ht="12.75" hidden="false" customHeight="false" outlineLevel="0" collapsed="false">
      <c r="A347" s="13" t="n">
        <v>36503</v>
      </c>
      <c r="B347" s="0" t="n">
        <v>3594.10009765625</v>
      </c>
      <c r="C347" s="0" t="n">
        <v>13183.7802734375</v>
      </c>
    </row>
    <row r="348" customFormat="false" ht="12.75" hidden="false" customHeight="false" outlineLevel="0" collapsed="false">
      <c r="A348" s="13" t="n">
        <v>36504</v>
      </c>
      <c r="B348" s="0" t="n">
        <v>3620.19995117188</v>
      </c>
      <c r="C348" s="0" t="n">
        <v>13254.8896484375</v>
      </c>
    </row>
    <row r="349" customFormat="false" ht="12.75" hidden="false" customHeight="false" outlineLevel="0" collapsed="false">
      <c r="A349" s="13" t="n">
        <v>36507</v>
      </c>
      <c r="B349" s="0" t="n">
        <v>3658.10009765625</v>
      </c>
      <c r="C349" s="0" t="n">
        <v>13247.08984375</v>
      </c>
    </row>
    <row r="350" customFormat="false" ht="12.75" hidden="false" customHeight="false" outlineLevel="0" collapsed="false">
      <c r="A350" s="13" t="n">
        <v>36508</v>
      </c>
      <c r="B350" s="0" t="n">
        <v>3571.60009765625</v>
      </c>
      <c r="C350" s="0" t="n">
        <v>13088.7197265625</v>
      </c>
    </row>
    <row r="351" customFormat="false" ht="12.75" hidden="false" customHeight="false" outlineLevel="0" collapsed="false">
      <c r="A351" s="13" t="n">
        <v>36509</v>
      </c>
      <c r="B351" s="0" t="n">
        <v>3621.89990234375</v>
      </c>
      <c r="C351" s="0" t="n">
        <v>13153.23046875</v>
      </c>
    </row>
    <row r="352" customFormat="false" ht="12.75" hidden="false" customHeight="false" outlineLevel="0" collapsed="false">
      <c r="A352" s="13" t="n">
        <v>36510</v>
      </c>
      <c r="B352" s="0" t="n">
        <v>3715</v>
      </c>
      <c r="C352" s="0" t="n">
        <v>13224.400390625</v>
      </c>
    </row>
    <row r="353" customFormat="false" ht="12.75" hidden="false" customHeight="false" outlineLevel="0" collapsed="false">
      <c r="A353" s="13" t="n">
        <v>36511</v>
      </c>
      <c r="B353" s="0" t="n">
        <v>3753</v>
      </c>
      <c r="C353" s="0" t="n">
        <v>13251.0400390625</v>
      </c>
    </row>
    <row r="354" customFormat="false" ht="12.75" hidden="false" customHeight="false" outlineLevel="0" collapsed="false">
      <c r="A354" s="13" t="n">
        <v>36514</v>
      </c>
      <c r="B354" s="0" t="n">
        <v>3783.80004882813</v>
      </c>
      <c r="C354" s="0" t="n">
        <v>13248.6103515625</v>
      </c>
    </row>
    <row r="355" customFormat="false" ht="12.75" hidden="false" customHeight="false" outlineLevel="0" collapsed="false">
      <c r="A355" s="13" t="n">
        <v>36515</v>
      </c>
      <c r="B355" s="0" t="n">
        <v>3911.10009765625</v>
      </c>
      <c r="C355" s="0" t="n">
        <v>13431.2001953125</v>
      </c>
    </row>
    <row r="356" customFormat="false" ht="12.75" hidden="false" customHeight="false" outlineLevel="0" collapsed="false">
      <c r="A356" s="13" t="n">
        <v>36516</v>
      </c>
      <c r="B356" s="0" t="n">
        <v>3937.30004882813</v>
      </c>
      <c r="C356" s="0" t="n">
        <v>13473.330078125</v>
      </c>
    </row>
    <row r="357" customFormat="false" ht="12.75" hidden="false" customHeight="false" outlineLevel="0" collapsed="false">
      <c r="A357" s="13" t="n">
        <v>36517</v>
      </c>
      <c r="B357" s="0" t="n">
        <v>3969.39990234375</v>
      </c>
      <c r="C357" s="0" t="n">
        <v>13652.83984375</v>
      </c>
    </row>
    <row r="358" customFormat="false" ht="12.75" hidden="false" customHeight="false" outlineLevel="0" collapsed="false">
      <c r="A358" s="13" t="n">
        <v>36521</v>
      </c>
      <c r="B358" s="0" t="n">
        <v>3975.30004882813</v>
      </c>
      <c r="C358" s="0" t="n">
        <v>13626.580078125</v>
      </c>
    </row>
    <row r="359" customFormat="false" ht="12.75" hidden="false" customHeight="false" outlineLevel="0" collapsed="false">
      <c r="A359" s="13" t="n">
        <v>36522</v>
      </c>
      <c r="B359" s="0" t="n">
        <v>3972.10009765625</v>
      </c>
      <c r="C359" s="0" t="n">
        <v>13652.169921875</v>
      </c>
    </row>
    <row r="360" customFormat="false" ht="12.75" hidden="false" customHeight="false" outlineLevel="0" collapsed="false">
      <c r="A360" s="13" t="n">
        <v>36523</v>
      </c>
      <c r="B360" s="0" t="n">
        <v>4041.39990234375</v>
      </c>
      <c r="C360" s="0" t="n">
        <v>13734.150390625</v>
      </c>
    </row>
    <row r="361" customFormat="false" ht="12.75" hidden="false" customHeight="false" outlineLevel="0" collapsed="false">
      <c r="A361" s="13" t="n">
        <v>36524</v>
      </c>
      <c r="B361" s="0" t="n">
        <v>4036.80004882813</v>
      </c>
      <c r="C361" s="0" t="n">
        <v>13737.66015625</v>
      </c>
    </row>
    <row r="362" customFormat="false" ht="12.75" hidden="false" customHeight="false" outlineLevel="0" collapsed="false">
      <c r="A362" s="13" t="n">
        <v>36525</v>
      </c>
      <c r="B362" s="0" t="n">
        <v>4069.30004882813</v>
      </c>
      <c r="C362" s="0" t="n">
        <v>13812.669921875</v>
      </c>
    </row>
    <row r="363" customFormat="false" ht="12.75" hidden="false" customHeight="false" outlineLevel="0" collapsed="false">
      <c r="A363" s="13" t="n">
        <v>36528</v>
      </c>
      <c r="B363" s="0" t="n">
        <v>4131.10009765625</v>
      </c>
      <c r="C363" s="0" t="n">
        <v>13710.4599609375</v>
      </c>
    </row>
    <row r="364" customFormat="false" ht="12.75" hidden="false" customHeight="false" outlineLevel="0" collapsed="false">
      <c r="A364" s="13" t="n">
        <v>36529</v>
      </c>
      <c r="B364" s="0" t="n">
        <v>3901.60009765625</v>
      </c>
      <c r="C364" s="0" t="n">
        <v>13168.48046875</v>
      </c>
    </row>
    <row r="365" customFormat="false" ht="12.75" hidden="false" customHeight="false" outlineLevel="0" collapsed="false">
      <c r="A365" s="13" t="n">
        <v>36530</v>
      </c>
      <c r="B365" s="0" t="n">
        <v>3877.5</v>
      </c>
      <c r="C365" s="0" t="n">
        <v>13178.5302734375</v>
      </c>
    </row>
    <row r="366" customFormat="false" ht="12.75" hidden="false" customHeight="false" outlineLevel="0" collapsed="false">
      <c r="A366" s="13" t="n">
        <v>36531</v>
      </c>
      <c r="B366" s="0" t="n">
        <v>3727.10009765625</v>
      </c>
      <c r="C366" s="0" t="n">
        <v>13134.23046875</v>
      </c>
    </row>
    <row r="367" customFormat="false" ht="12.75" hidden="false" customHeight="false" outlineLevel="0" collapsed="false">
      <c r="A367" s="13" t="n">
        <v>36532</v>
      </c>
      <c r="B367" s="0" t="n">
        <v>3882.60009765625</v>
      </c>
      <c r="C367" s="0" t="n">
        <v>13497.009765625</v>
      </c>
    </row>
    <row r="368" customFormat="false" ht="12.75" hidden="false" customHeight="false" outlineLevel="0" collapsed="false">
      <c r="A368" s="13" t="n">
        <v>36535</v>
      </c>
      <c r="B368" s="0" t="n">
        <v>4049.60009765625</v>
      </c>
      <c r="C368" s="0" t="n">
        <v>13722.7001953125</v>
      </c>
    </row>
    <row r="369" customFormat="false" ht="12.75" hidden="false" customHeight="false" outlineLevel="0" collapsed="false">
      <c r="A369" s="13" t="n">
        <v>36536</v>
      </c>
      <c r="B369" s="0" t="n">
        <v>3921.10009765625</v>
      </c>
      <c r="C369" s="0" t="n">
        <v>13511.9296875</v>
      </c>
    </row>
    <row r="370" customFormat="false" ht="12.75" hidden="false" customHeight="false" outlineLevel="0" collapsed="false">
      <c r="A370" s="13" t="n">
        <v>36537</v>
      </c>
      <c r="B370" s="0" t="n">
        <v>3850</v>
      </c>
      <c r="C370" s="0" t="n">
        <v>13426.580078125</v>
      </c>
    </row>
    <row r="371" customFormat="false" ht="12.75" hidden="false" customHeight="false" outlineLevel="0" collapsed="false">
      <c r="A371" s="13" t="n">
        <v>36538</v>
      </c>
      <c r="B371" s="0" t="n">
        <v>3957.19995117188</v>
      </c>
      <c r="C371" s="0" t="n">
        <v>13633.2197265625</v>
      </c>
    </row>
    <row r="372" customFormat="false" ht="12.75" hidden="false" customHeight="false" outlineLevel="0" collapsed="false">
      <c r="A372" s="13" t="n">
        <v>36539</v>
      </c>
      <c r="B372" s="0" t="n">
        <v>4064.19995117188</v>
      </c>
      <c r="C372" s="0" t="n">
        <v>13795.2998046875</v>
      </c>
    </row>
    <row r="373" customFormat="false" ht="12.75" hidden="false" customHeight="false" outlineLevel="0" collapsed="false">
      <c r="A373" s="13" t="n">
        <v>36543</v>
      </c>
      <c r="B373" s="0" t="n">
        <v>4130.7998046875</v>
      </c>
      <c r="C373" s="0" t="n">
        <v>13759.3701171875</v>
      </c>
    </row>
    <row r="374" customFormat="false" ht="12.75" hidden="false" customHeight="false" outlineLevel="0" collapsed="false">
      <c r="A374" s="13" t="n">
        <v>36544</v>
      </c>
      <c r="B374" s="0" t="n">
        <v>4151.2001953125</v>
      </c>
      <c r="C374" s="0" t="n">
        <v>13807.5703125</v>
      </c>
    </row>
    <row r="375" customFormat="false" ht="12.75" hidden="false" customHeight="false" outlineLevel="0" collapsed="false">
      <c r="A375" s="13" t="n">
        <v>36545</v>
      </c>
      <c r="B375" s="0" t="n">
        <v>4189.5</v>
      </c>
      <c r="C375" s="0" t="n">
        <v>13773.9501953125</v>
      </c>
    </row>
    <row r="376" customFormat="false" ht="12.75" hidden="false" customHeight="false" outlineLevel="0" collapsed="false">
      <c r="A376" s="13" t="n">
        <v>36546</v>
      </c>
      <c r="B376" s="0" t="n">
        <v>4235.39990234375</v>
      </c>
      <c r="C376" s="0" t="n">
        <v>13793.3896484375</v>
      </c>
    </row>
    <row r="377" customFormat="false" ht="12.75" hidden="false" customHeight="false" outlineLevel="0" collapsed="false">
      <c r="A377" s="13" t="n">
        <v>36549</v>
      </c>
      <c r="B377" s="0" t="n">
        <v>4096</v>
      </c>
      <c r="C377" s="0" t="n">
        <v>13433.41015625</v>
      </c>
    </row>
    <row r="378" customFormat="false" ht="12.75" hidden="false" customHeight="false" outlineLevel="0" collapsed="false">
      <c r="A378" s="13" t="n">
        <v>36550</v>
      </c>
      <c r="B378" s="0" t="n">
        <v>4167.39990234375</v>
      </c>
      <c r="C378" s="0" t="n">
        <v>13507.25</v>
      </c>
    </row>
    <row r="379" customFormat="false" ht="12.75" hidden="false" customHeight="false" outlineLevel="0" collapsed="false">
      <c r="A379" s="13" t="n">
        <v>36551</v>
      </c>
      <c r="B379" s="0" t="n">
        <v>4069.89990234375</v>
      </c>
      <c r="C379" s="0" t="n">
        <v>13451.83984375</v>
      </c>
    </row>
    <row r="380" customFormat="false" ht="12.75" hidden="false" customHeight="false" outlineLevel="0" collapsed="false">
      <c r="A380" s="13" t="n">
        <v>36552</v>
      </c>
      <c r="B380" s="0" t="n">
        <v>4039.5</v>
      </c>
      <c r="C380" s="0" t="n">
        <v>13395.6904296875</v>
      </c>
    </row>
    <row r="381" customFormat="false" ht="12.75" hidden="false" customHeight="false" outlineLevel="0" collapsed="false">
      <c r="A381" s="13" t="n">
        <v>36553</v>
      </c>
      <c r="B381" s="0" t="n">
        <v>3887</v>
      </c>
      <c r="C381" s="0" t="n">
        <v>13017.599609375</v>
      </c>
    </row>
    <row r="382" customFormat="false" ht="12.75" hidden="false" customHeight="false" outlineLevel="0" collapsed="false">
      <c r="A382" s="13" t="n">
        <v>36556</v>
      </c>
      <c r="B382" s="0" t="n">
        <v>3940.30004882813</v>
      </c>
      <c r="C382" s="0" t="n">
        <v>13230.6201171875</v>
      </c>
    </row>
    <row r="383" customFormat="false" ht="12.75" hidden="false" customHeight="false" outlineLevel="0" collapsed="false">
      <c r="A383" s="13" t="n">
        <v>36557</v>
      </c>
      <c r="B383" s="0" t="n">
        <v>4051.89990234375</v>
      </c>
      <c r="C383" s="0" t="n">
        <v>13392.7802734375</v>
      </c>
    </row>
    <row r="384" customFormat="false" ht="12.75" hidden="false" customHeight="false" outlineLevel="0" collapsed="false">
      <c r="A384" s="13" t="n">
        <v>36558</v>
      </c>
      <c r="B384" s="0" t="n">
        <v>4073.89990234375</v>
      </c>
      <c r="C384" s="0" t="n">
        <v>13416.3203125</v>
      </c>
    </row>
    <row r="385" customFormat="false" ht="12.75" hidden="false" customHeight="false" outlineLevel="0" collapsed="false">
      <c r="A385" s="13" t="n">
        <v>36559</v>
      </c>
      <c r="B385" s="0" t="n">
        <v>4210.89990234375</v>
      </c>
      <c r="C385" s="0" t="n">
        <v>13605.990234375</v>
      </c>
    </row>
    <row r="386" customFormat="false" ht="12.75" hidden="false" customHeight="false" outlineLevel="0" collapsed="false">
      <c r="A386" s="13" t="n">
        <v>36560</v>
      </c>
      <c r="B386" s="0" t="n">
        <v>4244.10009765625</v>
      </c>
      <c r="C386" s="0" t="n">
        <v>13603.83984375</v>
      </c>
    </row>
    <row r="387" customFormat="false" ht="12.75" hidden="false" customHeight="false" outlineLevel="0" collapsed="false">
      <c r="A387" s="13" t="n">
        <v>36563</v>
      </c>
      <c r="B387" s="0" t="n">
        <v>4321.7001953125</v>
      </c>
      <c r="C387" s="0" t="n">
        <v>13642.9404296875</v>
      </c>
    </row>
    <row r="388" customFormat="false" ht="12.75" hidden="false" customHeight="false" outlineLevel="0" collapsed="false">
      <c r="A388" s="13" t="n">
        <v>36564</v>
      </c>
      <c r="B388" s="0" t="n">
        <v>4427.5</v>
      </c>
      <c r="C388" s="0" t="n">
        <v>13813.669921875</v>
      </c>
    </row>
    <row r="389" customFormat="false" ht="12.75" hidden="false" customHeight="false" outlineLevel="0" collapsed="false">
      <c r="A389" s="13" t="n">
        <v>36565</v>
      </c>
      <c r="B389" s="0" t="n">
        <v>4363.2001953125</v>
      </c>
      <c r="C389" s="0" t="n">
        <v>13554.58984375</v>
      </c>
    </row>
    <row r="390" customFormat="false" ht="12.75" hidden="false" customHeight="false" outlineLevel="0" collapsed="false">
      <c r="A390" s="13" t="n">
        <v>36566</v>
      </c>
      <c r="B390" s="0" t="n">
        <v>4485.60009765625</v>
      </c>
      <c r="C390" s="0" t="n">
        <v>13631.8203125</v>
      </c>
    </row>
    <row r="391" customFormat="false" ht="12.75" hidden="false" customHeight="false" outlineLevel="0" collapsed="false">
      <c r="A391" s="13" t="n">
        <v>36567</v>
      </c>
      <c r="B391" s="0" t="n">
        <v>4395.39990234375</v>
      </c>
      <c r="C391" s="0" t="n">
        <v>13385.6103515625</v>
      </c>
    </row>
    <row r="392" customFormat="false" ht="12.75" hidden="false" customHeight="false" outlineLevel="0" collapsed="false">
      <c r="A392" s="13" t="n">
        <v>36570</v>
      </c>
      <c r="B392" s="0" t="n">
        <v>4418.5</v>
      </c>
      <c r="C392" s="0" t="n">
        <v>13418.33984375</v>
      </c>
    </row>
    <row r="393" customFormat="false" ht="12.75" hidden="false" customHeight="false" outlineLevel="0" collapsed="false">
      <c r="A393" s="13" t="n">
        <v>36571</v>
      </c>
      <c r="B393" s="0" t="n">
        <v>4420.7001953125</v>
      </c>
      <c r="C393" s="0" t="n">
        <v>13502.73046875</v>
      </c>
    </row>
    <row r="394" customFormat="false" ht="12.75" hidden="false" customHeight="false" outlineLevel="0" collapsed="false">
      <c r="A394" s="13" t="n">
        <v>36572</v>
      </c>
      <c r="B394" s="0" t="n">
        <v>4427.60009765625</v>
      </c>
      <c r="C394" s="0" t="n">
        <v>13422.2001953125</v>
      </c>
    </row>
    <row r="395" customFormat="false" ht="12.75" hidden="false" customHeight="false" outlineLevel="0" collapsed="false">
      <c r="A395" s="13" t="n">
        <v>36573</v>
      </c>
      <c r="B395" s="0" t="n">
        <v>4548.89990234375</v>
      </c>
      <c r="C395" s="0" t="n">
        <v>13482.7900390625</v>
      </c>
    </row>
    <row r="396" customFormat="false" ht="12.75" hidden="false" customHeight="false" outlineLevel="0" collapsed="false">
      <c r="A396" s="13" t="n">
        <v>36574</v>
      </c>
      <c r="B396" s="0" t="n">
        <v>4411.7001953125</v>
      </c>
      <c r="C396" s="0" t="n">
        <v>13124.3798828125</v>
      </c>
    </row>
    <row r="397" customFormat="false" ht="12.75" hidden="false" customHeight="false" outlineLevel="0" collapsed="false">
      <c r="A397" s="13" t="n">
        <v>36578</v>
      </c>
      <c r="B397" s="0" t="n">
        <v>4382.10009765625</v>
      </c>
      <c r="C397" s="0" t="n">
        <v>13150.0302734375</v>
      </c>
    </row>
    <row r="398" customFormat="false" ht="12.75" hidden="false" customHeight="false" outlineLevel="0" collapsed="false">
      <c r="A398" s="13" t="n">
        <v>36579</v>
      </c>
      <c r="B398" s="0" t="n">
        <v>4550.2998046875</v>
      </c>
      <c r="C398" s="0" t="n">
        <v>13294.5703125</v>
      </c>
    </row>
    <row r="399" customFormat="false" ht="12.75" hidden="false" customHeight="false" outlineLevel="0" collapsed="false">
      <c r="A399" s="13" t="n">
        <v>36580</v>
      </c>
      <c r="B399" s="0" t="n">
        <v>4617.60009765625</v>
      </c>
      <c r="C399" s="0" t="n">
        <v>13284.9599609375</v>
      </c>
    </row>
    <row r="400" customFormat="false" ht="12.75" hidden="false" customHeight="false" outlineLevel="0" collapsed="false">
      <c r="A400" s="13" t="n">
        <v>36581</v>
      </c>
      <c r="B400" s="0" t="n">
        <v>4590.5</v>
      </c>
      <c r="C400" s="0" t="n">
        <v>13142.740234375</v>
      </c>
    </row>
    <row r="401" customFormat="false" ht="12.75" hidden="false" customHeight="false" outlineLevel="0" collapsed="false">
      <c r="A401" s="13" t="n">
        <v>36584</v>
      </c>
      <c r="B401" s="0" t="n">
        <v>4577.7998046875</v>
      </c>
      <c r="C401" s="0" t="n">
        <v>13258.8095703125</v>
      </c>
    </row>
    <row r="402" customFormat="false" ht="12.75" hidden="false" customHeight="false" outlineLevel="0" collapsed="false">
      <c r="A402" s="13" t="n">
        <v>36585</v>
      </c>
      <c r="B402" s="0" t="n">
        <v>4696.60009765625</v>
      </c>
      <c r="C402" s="0" t="n">
        <v>13511</v>
      </c>
    </row>
    <row r="403" customFormat="false" ht="12.75" hidden="false" customHeight="false" outlineLevel="0" collapsed="false">
      <c r="A403" s="13" t="n">
        <v>36586</v>
      </c>
      <c r="B403" s="0" t="n">
        <v>4784</v>
      </c>
      <c r="C403" s="0" t="n">
        <v>13693.2998046875</v>
      </c>
    </row>
    <row r="404" customFormat="false" ht="12.75" hidden="false" customHeight="false" outlineLevel="0" collapsed="false">
      <c r="A404" s="13" t="n">
        <v>36587</v>
      </c>
      <c r="B404" s="0" t="n">
        <v>4754.5</v>
      </c>
      <c r="C404" s="0" t="n">
        <v>13692.240234375</v>
      </c>
    </row>
    <row r="405" customFormat="false" ht="12.75" hidden="false" customHeight="false" outlineLevel="0" collapsed="false">
      <c r="A405" s="13" t="n">
        <v>36588</v>
      </c>
      <c r="B405" s="0" t="n">
        <v>4914.7001953125</v>
      </c>
      <c r="C405" s="0" t="n">
        <v>13999.5400390625</v>
      </c>
    </row>
    <row r="406" customFormat="false" ht="12.75" hidden="false" customHeight="false" outlineLevel="0" collapsed="false">
      <c r="A406" s="13" t="n">
        <v>36591</v>
      </c>
      <c r="B406" s="0" t="n">
        <v>4904.7998046875</v>
      </c>
      <c r="C406" s="0" t="n">
        <v>13877.5302734375</v>
      </c>
    </row>
    <row r="407" customFormat="false" ht="12.75" hidden="false" customHeight="false" outlineLevel="0" collapsed="false">
      <c r="A407" s="13" t="n">
        <v>36592</v>
      </c>
      <c r="B407" s="0" t="n">
        <v>4847.7998046875</v>
      </c>
      <c r="C407" s="0" t="n">
        <v>13583.9404296875</v>
      </c>
    </row>
    <row r="408" customFormat="false" ht="12.75" hidden="false" customHeight="false" outlineLevel="0" collapsed="false">
      <c r="A408" s="13" t="n">
        <v>36593</v>
      </c>
      <c r="B408" s="0" t="n">
        <v>4897.2001953125</v>
      </c>
      <c r="C408" s="0" t="n">
        <v>13667.919921875</v>
      </c>
    </row>
    <row r="409" customFormat="false" ht="12.75" hidden="false" customHeight="false" outlineLevel="0" collapsed="false">
      <c r="A409" s="13" t="n">
        <v>36594</v>
      </c>
      <c r="B409" s="0" t="n">
        <v>5046.7998046875</v>
      </c>
      <c r="C409" s="0" t="n">
        <v>14006.3701171875</v>
      </c>
    </row>
    <row r="410" customFormat="false" ht="12.75" hidden="false" customHeight="false" outlineLevel="0" collapsed="false">
      <c r="A410" s="13" t="n">
        <v>36595</v>
      </c>
      <c r="B410" s="0" t="n">
        <v>5048.60009765625</v>
      </c>
      <c r="C410" s="0" t="n">
        <v>13952.01953125</v>
      </c>
    </row>
    <row r="411" customFormat="false" ht="12.75" hidden="false" customHeight="false" outlineLevel="0" collapsed="false">
      <c r="A411" s="13" t="n">
        <v>36598</v>
      </c>
      <c r="B411" s="0" t="n">
        <v>4907.2001953125</v>
      </c>
      <c r="C411" s="0" t="n">
        <v>13762.6904296875</v>
      </c>
    </row>
    <row r="412" customFormat="false" ht="12.75" hidden="false" customHeight="false" outlineLevel="0" collapsed="false">
      <c r="A412" s="13" t="n">
        <v>36599</v>
      </c>
      <c r="B412" s="0" t="n">
        <v>4706.60009765625</v>
      </c>
      <c r="C412" s="0" t="n">
        <v>13460.990234375</v>
      </c>
    </row>
    <row r="413" customFormat="false" ht="12.75" hidden="false" customHeight="false" outlineLevel="0" collapsed="false">
      <c r="A413" s="13" t="n">
        <v>36600</v>
      </c>
      <c r="B413" s="0" t="n">
        <v>4582.60009765625</v>
      </c>
      <c r="C413" s="0" t="n">
        <v>13608.75</v>
      </c>
    </row>
    <row r="414" customFormat="false" ht="12.75" hidden="false" customHeight="false" outlineLevel="0" collapsed="false">
      <c r="A414" s="13" t="n">
        <v>36601</v>
      </c>
      <c r="B414" s="0" t="n">
        <v>4717.2998046875</v>
      </c>
      <c r="C414" s="0" t="n">
        <v>14202.0703125</v>
      </c>
    </row>
    <row r="415" customFormat="false" ht="12.75" hidden="false" customHeight="false" outlineLevel="0" collapsed="false">
      <c r="A415" s="13" t="n">
        <v>36602</v>
      </c>
      <c r="B415" s="0" t="n">
        <v>4798.10009765625</v>
      </c>
      <c r="C415" s="0" t="n">
        <v>14273.5400390625</v>
      </c>
    </row>
    <row r="416" customFormat="false" ht="12.75" hidden="false" customHeight="false" outlineLevel="0" collapsed="false">
      <c r="A416" s="13" t="n">
        <v>36605</v>
      </c>
      <c r="B416" s="0" t="n">
        <v>4610</v>
      </c>
      <c r="C416" s="0" t="n">
        <v>14053.240234375</v>
      </c>
    </row>
    <row r="417" customFormat="false" ht="12.75" hidden="false" customHeight="false" outlineLevel="0" collapsed="false">
      <c r="A417" s="13" t="n">
        <v>36606</v>
      </c>
      <c r="B417" s="0" t="n">
        <v>4711.60009765625</v>
      </c>
      <c r="C417" s="0" t="n">
        <v>14346.2197265625</v>
      </c>
    </row>
    <row r="418" customFormat="false" ht="12.75" hidden="false" customHeight="false" outlineLevel="0" collapsed="false">
      <c r="A418" s="13" t="n">
        <v>36607</v>
      </c>
      <c r="B418" s="0" t="n">
        <v>4864.7001953125</v>
      </c>
      <c r="C418" s="0" t="n">
        <v>14521.2099609375</v>
      </c>
    </row>
    <row r="419" customFormat="false" ht="12.75" hidden="false" customHeight="false" outlineLevel="0" collapsed="false">
      <c r="A419" s="13" t="n">
        <v>36608</v>
      </c>
      <c r="B419" s="0" t="n">
        <v>4940.60009765625</v>
      </c>
      <c r="C419" s="0" t="n">
        <v>14734.25</v>
      </c>
    </row>
    <row r="420" customFormat="false" ht="12.75" hidden="false" customHeight="false" outlineLevel="0" collapsed="false">
      <c r="A420" s="13" t="n">
        <v>36609</v>
      </c>
      <c r="B420" s="0" t="n">
        <v>4963</v>
      </c>
      <c r="C420" s="0" t="n">
        <v>14751.6396484375</v>
      </c>
    </row>
    <row r="421" customFormat="false" ht="12.75" hidden="false" customHeight="false" outlineLevel="0" collapsed="false">
      <c r="A421" s="13" t="n">
        <v>36612</v>
      </c>
      <c r="B421" s="0" t="n">
        <v>4958.5</v>
      </c>
      <c r="C421" s="0" t="n">
        <v>14703.8896484375</v>
      </c>
    </row>
    <row r="422" customFormat="false" ht="12.75" hidden="false" customHeight="false" outlineLevel="0" collapsed="false">
      <c r="A422" s="13" t="n">
        <v>36613</v>
      </c>
      <c r="B422" s="0" t="n">
        <v>4833.7998046875</v>
      </c>
      <c r="C422" s="0" t="n">
        <v>14508.51953125</v>
      </c>
    </row>
    <row r="423" customFormat="false" ht="12.75" hidden="false" customHeight="false" outlineLevel="0" collapsed="false">
      <c r="A423" s="13" t="n">
        <v>36614</v>
      </c>
      <c r="B423" s="0" t="n">
        <v>4644.60009765625</v>
      </c>
      <c r="C423" s="0" t="n">
        <v>14384.650390625</v>
      </c>
    </row>
    <row r="424" customFormat="false" ht="12.75" hidden="false" customHeight="false" outlineLevel="0" collapsed="false">
      <c r="A424" s="13" t="n">
        <v>36615</v>
      </c>
      <c r="B424" s="0" t="n">
        <v>4457.7998046875</v>
      </c>
      <c r="C424" s="0" t="n">
        <v>14133.9296875</v>
      </c>
    </row>
    <row r="425" customFormat="false" ht="12.75" hidden="false" customHeight="false" outlineLevel="0" collapsed="false">
      <c r="A425" s="13" t="n">
        <v>36616</v>
      </c>
      <c r="B425" s="0" t="n">
        <v>4572.7998046875</v>
      </c>
      <c r="C425" s="0" t="n">
        <v>14296.1796875</v>
      </c>
    </row>
    <row r="426" customFormat="false" ht="12.75" hidden="false" customHeight="false" outlineLevel="0" collapsed="false">
      <c r="A426" s="13" t="n">
        <v>36619</v>
      </c>
      <c r="B426" s="0" t="n">
        <v>4223.60009765625</v>
      </c>
      <c r="C426" s="0" t="n">
        <v>14121.6396484375</v>
      </c>
    </row>
    <row r="427" customFormat="false" ht="12.75" hidden="false" customHeight="false" outlineLevel="0" collapsed="false">
      <c r="A427" s="13" t="n">
        <v>36620</v>
      </c>
      <c r="B427" s="0" t="n">
        <v>4148.7998046875</v>
      </c>
      <c r="C427" s="0" t="n">
        <v>13955.76953125</v>
      </c>
    </row>
    <row r="428" customFormat="false" ht="12.75" hidden="false" customHeight="false" outlineLevel="0" collapsed="false">
      <c r="A428" s="13" t="n">
        <v>36621</v>
      </c>
      <c r="B428" s="0" t="n">
        <v>4169.2001953125</v>
      </c>
      <c r="C428" s="0" t="n">
        <v>13948.5400390625</v>
      </c>
    </row>
    <row r="429" customFormat="false" ht="12.75" hidden="false" customHeight="false" outlineLevel="0" collapsed="false">
      <c r="A429" s="13" t="n">
        <v>36622</v>
      </c>
      <c r="B429" s="0" t="n">
        <v>4267.5</v>
      </c>
      <c r="C429" s="0" t="n">
        <v>14146.66015625</v>
      </c>
    </row>
    <row r="430" customFormat="false" ht="12.75" hidden="false" customHeight="false" outlineLevel="0" collapsed="false">
      <c r="A430" s="13" t="n">
        <v>36623</v>
      </c>
      <c r="B430" s="0" t="n">
        <v>4446.39990234375</v>
      </c>
      <c r="C430" s="0" t="n">
        <v>14341.1201171875</v>
      </c>
    </row>
    <row r="431" customFormat="false" ht="12.75" hidden="false" customHeight="false" outlineLevel="0" collapsed="false">
      <c r="A431" s="13" t="n">
        <v>36626</v>
      </c>
      <c r="B431" s="0" t="n">
        <v>4188.2001953125</v>
      </c>
      <c r="C431" s="0" t="n">
        <v>14083.1396484375</v>
      </c>
    </row>
    <row r="432" customFormat="false" ht="12.75" hidden="false" customHeight="false" outlineLevel="0" collapsed="false">
      <c r="A432" s="13" t="n">
        <v>36627</v>
      </c>
      <c r="B432" s="0" t="n">
        <v>4055.89990234375</v>
      </c>
      <c r="C432" s="0" t="n">
        <v>13972.6103515625</v>
      </c>
    </row>
    <row r="433" customFormat="false" ht="12.75" hidden="false" customHeight="false" outlineLevel="0" collapsed="false">
      <c r="A433" s="13" t="n">
        <v>36628</v>
      </c>
      <c r="B433" s="0" t="n">
        <v>3769.60009765625</v>
      </c>
      <c r="C433" s="0" t="n">
        <v>13586.2900390625</v>
      </c>
    </row>
    <row r="434" customFormat="false" ht="12.75" hidden="false" customHeight="false" outlineLevel="0" collapsed="false">
      <c r="A434" s="13" t="n">
        <v>36629</v>
      </c>
      <c r="B434" s="0" t="n">
        <v>3676.69995117188</v>
      </c>
      <c r="C434" s="0" t="n">
        <v>13335.4404296875</v>
      </c>
    </row>
    <row r="435" customFormat="false" ht="12.75" hidden="false" customHeight="false" outlineLevel="0" collapsed="false">
      <c r="A435" s="13" t="n">
        <v>36630</v>
      </c>
      <c r="B435" s="0" t="n">
        <v>3321.19995117188</v>
      </c>
      <c r="C435" s="0" t="n">
        <v>12474.650390625</v>
      </c>
    </row>
    <row r="436" customFormat="false" ht="12.75" hidden="false" customHeight="false" outlineLevel="0" collapsed="false">
      <c r="A436" s="13" t="n">
        <v>36633</v>
      </c>
      <c r="B436" s="0" t="n">
        <v>3539.10009765625</v>
      </c>
      <c r="C436" s="0" t="n">
        <v>12849.4599609375</v>
      </c>
    </row>
    <row r="437" customFormat="false" ht="12.75" hidden="false" customHeight="false" outlineLevel="0" collapsed="false">
      <c r="A437" s="13" t="n">
        <v>36634</v>
      </c>
      <c r="B437" s="0" t="n">
        <v>3793.5</v>
      </c>
      <c r="C437" s="0" t="n">
        <v>13328.9599609375</v>
      </c>
    </row>
    <row r="438" customFormat="false" ht="12.75" hidden="false" customHeight="false" outlineLevel="0" collapsed="false">
      <c r="A438" s="13" t="n">
        <v>36635</v>
      </c>
      <c r="B438" s="0" t="n">
        <v>3706.39990234375</v>
      </c>
      <c r="C438" s="0" t="n">
        <v>13221.419921875</v>
      </c>
    </row>
    <row r="439" customFormat="false" ht="12.75" hidden="false" customHeight="false" outlineLevel="0" collapsed="false">
      <c r="A439" s="13" t="n">
        <v>36636</v>
      </c>
      <c r="B439" s="0" t="n">
        <v>3643.80004882813</v>
      </c>
      <c r="C439" s="0" t="n">
        <v>13249.4404296875</v>
      </c>
    </row>
    <row r="440" customFormat="false" ht="12.75" hidden="false" customHeight="false" outlineLevel="0" collapsed="false">
      <c r="A440" s="13" t="n">
        <v>36640</v>
      </c>
      <c r="B440" s="0" t="n">
        <v>3482.39990234375</v>
      </c>
      <c r="C440" s="0" t="n">
        <v>13126.5400390625</v>
      </c>
    </row>
    <row r="441" customFormat="false" ht="12.75" hidden="false" customHeight="false" outlineLevel="0" collapsed="false">
      <c r="A441" s="13" t="n">
        <v>36641</v>
      </c>
      <c r="B441" s="0" t="n">
        <v>3711.19995117188</v>
      </c>
      <c r="C441" s="0" t="n">
        <v>13608.0302734375</v>
      </c>
    </row>
    <row r="442" customFormat="false" ht="12.75" hidden="false" customHeight="false" outlineLevel="0" collapsed="false">
      <c r="A442" s="13" t="n">
        <v>36642</v>
      </c>
      <c r="B442" s="0" t="n">
        <v>3630</v>
      </c>
      <c r="C442" s="0" t="n">
        <v>13449.26953125</v>
      </c>
    </row>
    <row r="443" customFormat="false" ht="12.75" hidden="false" customHeight="false" outlineLevel="0" collapsed="false">
      <c r="A443" s="13" t="n">
        <v>36643</v>
      </c>
      <c r="B443" s="0" t="n">
        <v>3774</v>
      </c>
      <c r="C443" s="0" t="n">
        <v>13545.330078125</v>
      </c>
    </row>
    <row r="444" customFormat="false" ht="12.75" hidden="false" customHeight="false" outlineLevel="0" collapsed="false">
      <c r="A444" s="13" t="n">
        <v>36644</v>
      </c>
      <c r="B444" s="0" t="n">
        <v>3860.60009765625</v>
      </c>
      <c r="C444" s="0" t="n">
        <v>13541.7001953125</v>
      </c>
    </row>
    <row r="445" customFormat="false" ht="12.75" hidden="false" customHeight="false" outlineLevel="0" collapsed="false">
      <c r="A445" s="13" t="n">
        <v>36647</v>
      </c>
      <c r="B445" s="0" t="n">
        <v>3958</v>
      </c>
      <c r="C445" s="0" t="n">
        <v>13726.8203125</v>
      </c>
    </row>
    <row r="446" customFormat="false" ht="12.75" hidden="false" customHeight="false" outlineLevel="0" collapsed="false">
      <c r="A446" s="13" t="n">
        <v>36648</v>
      </c>
      <c r="B446" s="0" t="n">
        <v>3785.39990234375</v>
      </c>
      <c r="C446" s="0" t="n">
        <v>13457.900390625</v>
      </c>
    </row>
    <row r="447" customFormat="false" ht="12.75" hidden="false" customHeight="false" outlineLevel="0" collapsed="false">
      <c r="A447" s="13" t="n">
        <v>36649</v>
      </c>
      <c r="B447" s="0" t="n">
        <v>3707.30004882813</v>
      </c>
      <c r="C447" s="0" t="n">
        <v>13179.240234375</v>
      </c>
    </row>
    <row r="448" customFormat="false" ht="12.75" hidden="false" customHeight="false" outlineLevel="0" collapsed="false">
      <c r="A448" s="13" t="n">
        <v>36650</v>
      </c>
      <c r="B448" s="0" t="n">
        <v>3720.19995117188</v>
      </c>
      <c r="C448" s="0" t="n">
        <v>13181.759765625</v>
      </c>
    </row>
    <row r="449" customFormat="false" ht="12.75" hidden="false" customHeight="false" outlineLevel="0" collapsed="false">
      <c r="A449" s="13" t="n">
        <v>36651</v>
      </c>
      <c r="B449" s="0" t="n">
        <v>3816.80004882813</v>
      </c>
      <c r="C449" s="0" t="n">
        <v>13385.830078125</v>
      </c>
    </row>
    <row r="450" customFormat="false" ht="12.75" hidden="false" customHeight="false" outlineLevel="0" collapsed="false">
      <c r="A450" s="13" t="n">
        <v>36654</v>
      </c>
      <c r="B450" s="0" t="n">
        <v>3669.30004882813</v>
      </c>
      <c r="C450" s="0" t="n">
        <v>13264.23046875</v>
      </c>
    </row>
    <row r="451" customFormat="false" ht="12.75" hidden="false" customHeight="false" outlineLevel="0" collapsed="false">
      <c r="A451" s="13" t="n">
        <v>36655</v>
      </c>
      <c r="B451" s="0" t="n">
        <v>3585</v>
      </c>
      <c r="C451" s="0" t="n">
        <v>13119.2802734375</v>
      </c>
    </row>
    <row r="452" customFormat="false" ht="12.75" hidden="false" customHeight="false" outlineLevel="0" collapsed="false">
      <c r="A452" s="13" t="n">
        <v>36656</v>
      </c>
      <c r="B452" s="0" t="n">
        <v>3384.69995117188</v>
      </c>
      <c r="C452" s="0" t="n">
        <v>12789</v>
      </c>
    </row>
    <row r="453" customFormat="false" ht="12.75" hidden="false" customHeight="false" outlineLevel="0" collapsed="false">
      <c r="A453" s="13" t="n">
        <v>36657</v>
      </c>
      <c r="B453" s="0" t="n">
        <v>3499.5</v>
      </c>
      <c r="C453" s="0" t="n">
        <v>13041.3896484375</v>
      </c>
    </row>
    <row r="454" customFormat="false" ht="12.75" hidden="false" customHeight="false" outlineLevel="0" collapsed="false">
      <c r="A454" s="13" t="n">
        <v>36658</v>
      </c>
      <c r="B454" s="0" t="n">
        <v>3529</v>
      </c>
      <c r="C454" s="0" t="n">
        <v>13151.1201171875</v>
      </c>
    </row>
    <row r="455" customFormat="false" ht="12.75" hidden="false" customHeight="false" outlineLevel="0" collapsed="false">
      <c r="A455" s="13" t="n">
        <v>36661</v>
      </c>
      <c r="B455" s="0" t="n">
        <v>3607.60009765625</v>
      </c>
      <c r="C455" s="0" t="n">
        <v>13437.650390625</v>
      </c>
    </row>
    <row r="456" customFormat="false" ht="12.75" hidden="false" customHeight="false" outlineLevel="0" collapsed="false">
      <c r="A456" s="13" t="n">
        <v>36662</v>
      </c>
      <c r="B456" s="0" t="n">
        <v>3717.5</v>
      </c>
      <c r="C456" s="0" t="n">
        <v>13601.3798828125</v>
      </c>
    </row>
    <row r="457" customFormat="false" ht="12.75" hidden="false" customHeight="false" outlineLevel="0" collapsed="false">
      <c r="A457" s="13" t="n">
        <v>36663</v>
      </c>
      <c r="B457" s="0" t="n">
        <v>3644.89990234375</v>
      </c>
      <c r="C457" s="0" t="n">
        <v>13417.6103515625</v>
      </c>
    </row>
    <row r="458" customFormat="false" ht="12.75" hidden="false" customHeight="false" outlineLevel="0" collapsed="false">
      <c r="A458" s="13" t="n">
        <v>36664</v>
      </c>
      <c r="B458" s="0" t="n">
        <v>3538.69995117188</v>
      </c>
      <c r="C458" s="0" t="n">
        <v>13280.599609375</v>
      </c>
    </row>
    <row r="459" customFormat="false" ht="12.75" hidden="false" customHeight="false" outlineLevel="0" collapsed="false">
      <c r="A459" s="13" t="n">
        <v>36665</v>
      </c>
      <c r="B459" s="0" t="n">
        <v>3390.39990234375</v>
      </c>
      <c r="C459" s="0" t="n">
        <v>12980.740234375</v>
      </c>
    </row>
    <row r="460" customFormat="false" ht="12.75" hidden="false" customHeight="false" outlineLevel="0" collapsed="false">
      <c r="A460" s="13" t="n">
        <v>36668</v>
      </c>
      <c r="B460" s="0" t="n">
        <v>3364.19995117188</v>
      </c>
      <c r="C460" s="0" t="n">
        <v>12893.33984375</v>
      </c>
    </row>
    <row r="461" customFormat="false" ht="12.75" hidden="false" customHeight="false" outlineLevel="0" collapsed="false">
      <c r="A461" s="13" t="n">
        <v>36669</v>
      </c>
      <c r="B461" s="0" t="n">
        <v>3164.5</v>
      </c>
      <c r="C461" s="0" t="n">
        <v>12610.6796875</v>
      </c>
    </row>
    <row r="462" customFormat="false" ht="12.75" hidden="false" customHeight="false" outlineLevel="0" collapsed="false">
      <c r="A462" s="13" t="n">
        <v>36670</v>
      </c>
      <c r="B462" s="0" t="n">
        <v>3270.60009765625</v>
      </c>
      <c r="C462" s="0" t="n">
        <v>12804.240234375</v>
      </c>
    </row>
    <row r="463" customFormat="false" ht="12.75" hidden="false" customHeight="false" outlineLevel="0" collapsed="false">
      <c r="A463" s="13" t="n">
        <v>36671</v>
      </c>
      <c r="B463" s="0" t="n">
        <v>3205.30004882813</v>
      </c>
      <c r="C463" s="0" t="n">
        <v>12646.6396484375</v>
      </c>
    </row>
    <row r="464" customFormat="false" ht="12.75" hidden="false" customHeight="false" outlineLevel="0" collapsed="false">
      <c r="A464" s="13" t="n">
        <v>36672</v>
      </c>
      <c r="B464" s="0" t="n">
        <v>3205.10009765625</v>
      </c>
      <c r="C464" s="0" t="n">
        <v>12617.0400390625</v>
      </c>
    </row>
    <row r="465" customFormat="false" ht="12.75" hidden="false" customHeight="false" outlineLevel="0" collapsed="false">
      <c r="A465" s="13" t="n">
        <v>36676</v>
      </c>
      <c r="B465" s="0" t="n">
        <v>3459.39990234375</v>
      </c>
      <c r="C465" s="0" t="n">
        <v>13080.6201171875</v>
      </c>
    </row>
    <row r="466" customFormat="false" ht="12.75" hidden="false" customHeight="false" outlineLevel="0" collapsed="false">
      <c r="A466" s="13" t="n">
        <v>36677</v>
      </c>
      <c r="B466" s="0" t="n">
        <v>3400.89990234375</v>
      </c>
      <c r="C466" s="0" t="n">
        <v>13052.9599609375</v>
      </c>
    </row>
    <row r="467" customFormat="false" ht="12.75" hidden="false" customHeight="false" outlineLevel="0" collapsed="false">
      <c r="A467" s="13" t="n">
        <v>36678</v>
      </c>
      <c r="B467" s="0" t="n">
        <v>3582.5</v>
      </c>
      <c r="C467" s="0" t="n">
        <v>13368.1103515625</v>
      </c>
    </row>
    <row r="468" customFormat="false" ht="12.75" hidden="false" customHeight="false" outlineLevel="0" collapsed="false">
      <c r="A468" s="13" t="n">
        <v>36679</v>
      </c>
      <c r="B468" s="0" t="n">
        <v>3813.30004882813</v>
      </c>
      <c r="C468" s="0" t="n">
        <v>13734.3701171875</v>
      </c>
    </row>
    <row r="469" customFormat="false" ht="12.75" hidden="false" customHeight="false" outlineLevel="0" collapsed="false">
      <c r="A469" s="13" t="n">
        <v>36682</v>
      </c>
      <c r="B469" s="0" t="n">
        <v>3821.69995117188</v>
      </c>
      <c r="C469" s="0" t="n">
        <v>13676.7998046875</v>
      </c>
    </row>
    <row r="470" customFormat="false" ht="12.75" hidden="false" customHeight="false" outlineLevel="0" collapsed="false">
      <c r="A470" s="13" t="n">
        <v>36683</v>
      </c>
      <c r="B470" s="0" t="n">
        <v>3756.30004882813</v>
      </c>
      <c r="C470" s="0" t="n">
        <v>13573.990234375</v>
      </c>
    </row>
    <row r="471" customFormat="false" ht="12.75" hidden="false" customHeight="false" outlineLevel="0" collapsed="false">
      <c r="A471" s="13" t="n">
        <v>36684</v>
      </c>
      <c r="B471" s="0" t="n">
        <v>3839.19995117188</v>
      </c>
      <c r="C471" s="0" t="n">
        <v>13725.33984375</v>
      </c>
    </row>
    <row r="472" customFormat="false" ht="12.75" hidden="false" customHeight="false" outlineLevel="0" collapsed="false">
      <c r="A472" s="13" t="n">
        <v>36685</v>
      </c>
      <c r="B472" s="0" t="n">
        <v>3825.5</v>
      </c>
      <c r="C472" s="0" t="n">
        <v>13645</v>
      </c>
    </row>
    <row r="473" customFormat="false" ht="12.75" hidden="false" customHeight="false" outlineLevel="0" collapsed="false">
      <c r="A473" s="13" t="n">
        <v>36686</v>
      </c>
      <c r="B473" s="0" t="n">
        <v>3874.80004882813</v>
      </c>
      <c r="C473" s="0" t="n">
        <v>13644.900390625</v>
      </c>
    </row>
    <row r="474" customFormat="false" ht="12.75" hidden="false" customHeight="false" outlineLevel="0" collapsed="false">
      <c r="A474" s="13" t="n">
        <v>36689</v>
      </c>
      <c r="B474" s="0" t="n">
        <v>3767.89990234375</v>
      </c>
      <c r="C474" s="0" t="n">
        <v>13491.25</v>
      </c>
    </row>
    <row r="475" customFormat="false" ht="12.75" hidden="false" customHeight="false" outlineLevel="0" collapsed="false">
      <c r="A475" s="13" t="n">
        <v>36690</v>
      </c>
      <c r="B475" s="0" t="n">
        <v>3851</v>
      </c>
      <c r="C475" s="0" t="n">
        <v>13687.849609375</v>
      </c>
    </row>
    <row r="476" customFormat="false" ht="12.75" hidden="false" customHeight="false" outlineLevel="0" collapsed="false">
      <c r="A476" s="13" t="n">
        <v>36691</v>
      </c>
      <c r="B476" s="0" t="n">
        <v>3797.39990234375</v>
      </c>
      <c r="C476" s="0" t="n">
        <v>13670.2197265625</v>
      </c>
    </row>
    <row r="477" customFormat="false" ht="12.75" hidden="false" customHeight="false" outlineLevel="0" collapsed="false">
      <c r="A477" s="13" t="n">
        <v>36692</v>
      </c>
      <c r="B477" s="0" t="n">
        <v>3845.69995117188</v>
      </c>
      <c r="C477" s="0" t="n">
        <v>13737.48046875</v>
      </c>
    </row>
    <row r="478" customFormat="false" ht="12.75" hidden="false" customHeight="false" outlineLevel="0" collapsed="false">
      <c r="A478" s="13" t="n">
        <v>36693</v>
      </c>
      <c r="B478" s="0" t="n">
        <v>3860.5</v>
      </c>
      <c r="C478" s="0" t="n">
        <v>13634.580078125</v>
      </c>
    </row>
    <row r="479" customFormat="false" ht="12.75" hidden="false" customHeight="false" outlineLevel="0" collapsed="false">
      <c r="A479" s="13" t="n">
        <v>36696</v>
      </c>
      <c r="B479" s="0" t="n">
        <v>3989.80004882813</v>
      </c>
      <c r="C479" s="0" t="n">
        <v>13856.7900390625</v>
      </c>
    </row>
    <row r="480" customFormat="false" ht="12.75" hidden="false" customHeight="false" outlineLevel="0" collapsed="false">
      <c r="A480" s="13" t="n">
        <v>36697</v>
      </c>
      <c r="B480" s="0" t="n">
        <v>4013.30004882813</v>
      </c>
      <c r="C480" s="0" t="n">
        <v>13818.1103515625</v>
      </c>
    </row>
    <row r="481" customFormat="false" ht="12.75" hidden="false" customHeight="false" outlineLevel="0" collapsed="false">
      <c r="A481" s="13" t="n">
        <v>36698</v>
      </c>
      <c r="B481" s="0" t="n">
        <v>4064</v>
      </c>
      <c r="C481" s="0" t="n">
        <v>13862.2099609375</v>
      </c>
    </row>
    <row r="482" customFormat="false" ht="12.75" hidden="false" customHeight="false" outlineLevel="0" collapsed="false">
      <c r="A482" s="13" t="n">
        <v>36699</v>
      </c>
      <c r="B482" s="0" t="n">
        <v>3936.80004882813</v>
      </c>
      <c r="C482" s="0" t="n">
        <v>13605.0498046875</v>
      </c>
    </row>
    <row r="483" customFormat="false" ht="12.75" hidden="false" customHeight="false" outlineLevel="0" collapsed="false">
      <c r="A483" s="13" t="n">
        <v>36700</v>
      </c>
      <c r="B483" s="0" t="n">
        <v>3845.30004882813</v>
      </c>
      <c r="C483" s="0" t="n">
        <v>13477.6904296875</v>
      </c>
    </row>
    <row r="484" customFormat="false" ht="12.75" hidden="false" customHeight="false" outlineLevel="0" collapsed="false">
      <c r="A484" s="13" t="n">
        <v>36703</v>
      </c>
      <c r="B484" s="0" t="n">
        <v>3912.10009765625</v>
      </c>
      <c r="C484" s="0" t="n">
        <v>13603.16015625</v>
      </c>
    </row>
    <row r="485" customFormat="false" ht="12.75" hidden="false" customHeight="false" outlineLevel="0" collapsed="false">
      <c r="A485" s="13" t="n">
        <v>36704</v>
      </c>
      <c r="B485" s="0" t="n">
        <v>3858.89990234375</v>
      </c>
      <c r="C485" s="0" t="n">
        <v>13536.7998046875</v>
      </c>
    </row>
    <row r="486" customFormat="false" ht="12.75" hidden="false" customHeight="false" outlineLevel="0" collapsed="false">
      <c r="A486" s="13" t="n">
        <v>36705</v>
      </c>
      <c r="B486" s="0" t="n">
        <v>3940.30004882813</v>
      </c>
      <c r="C486" s="0" t="n">
        <v>13629.8603515625</v>
      </c>
    </row>
    <row r="487" customFormat="false" ht="12.75" hidden="false" customHeight="false" outlineLevel="0" collapsed="false">
      <c r="A487" s="13" t="n">
        <v>36706</v>
      </c>
      <c r="B487" s="0" t="n">
        <v>3877.19995117188</v>
      </c>
      <c r="C487" s="0" t="n">
        <v>13535.4501953125</v>
      </c>
    </row>
    <row r="488" customFormat="false" ht="12.75" hidden="false" customHeight="false" outlineLevel="0" collapsed="false">
      <c r="A488" s="13" t="n">
        <v>36707</v>
      </c>
      <c r="B488" s="0" t="n">
        <v>3966.10009765625</v>
      </c>
      <c r="C488" s="0" t="n">
        <v>13618.5</v>
      </c>
    </row>
    <row r="489" customFormat="false" ht="12.75" hidden="false" customHeight="false" outlineLevel="0" collapsed="false">
      <c r="A489" s="13" t="n">
        <v>36710</v>
      </c>
      <c r="B489" s="0" t="n">
        <v>3991.89990234375</v>
      </c>
      <c r="C489" s="0" t="n">
        <v>13750.2900390625</v>
      </c>
    </row>
    <row r="490" customFormat="false" ht="12.75" hidden="false" customHeight="false" outlineLevel="0" collapsed="false">
      <c r="A490" s="13" t="n">
        <v>36712</v>
      </c>
      <c r="B490" s="0" t="n">
        <v>3863.10009765625</v>
      </c>
      <c r="C490" s="0" t="n">
        <v>13530.23046875</v>
      </c>
    </row>
    <row r="491" customFormat="false" ht="12.75" hidden="false" customHeight="false" outlineLevel="0" collapsed="false">
      <c r="A491" s="13" t="n">
        <v>36713</v>
      </c>
      <c r="B491" s="0" t="n">
        <v>3960.5</v>
      </c>
      <c r="C491" s="0" t="n">
        <v>13647.2197265625</v>
      </c>
    </row>
    <row r="492" customFormat="false" ht="12.75" hidden="false" customHeight="false" outlineLevel="0" collapsed="false">
      <c r="A492" s="13" t="n">
        <v>36714</v>
      </c>
      <c r="B492" s="0" t="n">
        <v>4023.19995117188</v>
      </c>
      <c r="C492" s="0" t="n">
        <v>13849.1796875</v>
      </c>
    </row>
    <row r="493" customFormat="false" ht="12.75" hidden="false" customHeight="false" outlineLevel="0" collapsed="false">
      <c r="A493" s="13" t="n">
        <v>36717</v>
      </c>
      <c r="B493" s="0" t="n">
        <v>3980.19995117188</v>
      </c>
      <c r="C493" s="0" t="n">
        <v>13826.3896484375</v>
      </c>
    </row>
    <row r="494" customFormat="false" ht="12.75" hidden="false" customHeight="false" outlineLevel="0" collapsed="false">
      <c r="A494" s="13" t="n">
        <v>36718</v>
      </c>
      <c r="B494" s="0" t="n">
        <v>3956.39990234375</v>
      </c>
      <c r="C494" s="0" t="n">
        <v>13850.099609375</v>
      </c>
    </row>
    <row r="495" customFormat="false" ht="12.75" hidden="false" customHeight="false" outlineLevel="0" collapsed="false">
      <c r="A495" s="13" t="n">
        <v>36719</v>
      </c>
      <c r="B495" s="0" t="n">
        <v>4099.5</v>
      </c>
      <c r="C495" s="0" t="n">
        <v>14018.5703125</v>
      </c>
    </row>
    <row r="496" customFormat="false" ht="12.75" hidden="false" customHeight="false" outlineLevel="0" collapsed="false">
      <c r="A496" s="13" t="n">
        <v>36720</v>
      </c>
      <c r="B496" s="0" t="n">
        <v>4174.7998046875</v>
      </c>
      <c r="C496" s="0" t="n">
        <v>14085.83984375</v>
      </c>
    </row>
    <row r="497" customFormat="false" ht="12.75" hidden="false" customHeight="false" outlineLevel="0" collapsed="false">
      <c r="A497" s="13" t="n">
        <v>36721</v>
      </c>
      <c r="B497" s="0" t="n">
        <v>4246.10009765625</v>
      </c>
      <c r="C497" s="0" t="n">
        <v>14218.4501953125</v>
      </c>
    </row>
    <row r="498" customFormat="false" ht="12.75" hidden="false" customHeight="false" outlineLevel="0" collapsed="false">
      <c r="A498" s="13" t="n">
        <v>36724</v>
      </c>
      <c r="B498" s="0" t="n">
        <v>4274.60009765625</v>
      </c>
      <c r="C498" s="0" t="n">
        <v>14236.669921875</v>
      </c>
    </row>
    <row r="499" customFormat="false" ht="12.75" hidden="false" customHeight="false" outlineLevel="0" collapsed="false">
      <c r="A499" s="13" t="n">
        <v>36725</v>
      </c>
      <c r="B499" s="0" t="n">
        <v>4177.10009765625</v>
      </c>
      <c r="C499" s="0" t="n">
        <v>14049.25</v>
      </c>
    </row>
    <row r="500" customFormat="false" ht="12.75" hidden="false" customHeight="false" outlineLevel="0" collapsed="false">
      <c r="A500" s="13" t="n">
        <v>36726</v>
      </c>
      <c r="B500" s="0" t="n">
        <v>4055.60009765625</v>
      </c>
      <c r="C500" s="0" t="n">
        <v>13895.7099609375</v>
      </c>
    </row>
    <row r="501" customFormat="false" ht="12.75" hidden="false" customHeight="false" outlineLevel="0" collapsed="false">
      <c r="A501" s="13" t="n">
        <v>36727</v>
      </c>
      <c r="B501" s="0" t="n">
        <v>4184.5</v>
      </c>
      <c r="C501" s="0" t="n">
        <v>14076.4501953125</v>
      </c>
    </row>
    <row r="502" customFormat="false" ht="12.75" hidden="false" customHeight="false" outlineLevel="0" collapsed="false">
      <c r="A502" s="13" t="n">
        <v>36728</v>
      </c>
      <c r="B502" s="0" t="n">
        <v>4094.39990234375</v>
      </c>
      <c r="C502" s="0" t="n">
        <v>13892.6103515625</v>
      </c>
    </row>
    <row r="503" customFormat="false" ht="12.75" hidden="false" customHeight="false" outlineLevel="0" collapsed="false">
      <c r="A503" s="13" t="n">
        <v>36731</v>
      </c>
      <c r="B503" s="0" t="n">
        <v>3981.5</v>
      </c>
      <c r="C503" s="0" t="n">
        <v>13701.48046875</v>
      </c>
    </row>
    <row r="504" customFormat="false" ht="12.75" hidden="false" customHeight="false" outlineLevel="0" collapsed="false">
      <c r="A504" s="13" t="n">
        <v>36732</v>
      </c>
      <c r="B504" s="0" t="n">
        <v>4029.5</v>
      </c>
      <c r="C504" s="0" t="n">
        <v>13774.2099609375</v>
      </c>
    </row>
    <row r="505" customFormat="false" ht="12.75" hidden="false" customHeight="false" outlineLevel="0" collapsed="false">
      <c r="A505" s="13" t="n">
        <v>36733</v>
      </c>
      <c r="B505" s="0" t="n">
        <v>3987.69995117188</v>
      </c>
      <c r="C505" s="0" t="n">
        <v>13600.8203125</v>
      </c>
    </row>
    <row r="506" customFormat="false" ht="12.75" hidden="false" customHeight="false" outlineLevel="0" collapsed="false">
      <c r="A506" s="13" t="n">
        <v>36734</v>
      </c>
      <c r="B506" s="0" t="n">
        <v>3842.19995117188</v>
      </c>
      <c r="C506" s="0" t="n">
        <v>13495.349609375</v>
      </c>
    </row>
    <row r="507" customFormat="false" ht="12.75" hidden="false" customHeight="false" outlineLevel="0" collapsed="false">
      <c r="A507" s="13" t="n">
        <v>36735</v>
      </c>
      <c r="B507" s="0" t="n">
        <v>3663</v>
      </c>
      <c r="C507" s="0" t="n">
        <v>13196.5703125</v>
      </c>
    </row>
    <row r="508" customFormat="false" ht="12.75" hidden="false" customHeight="false" outlineLevel="0" collapsed="false">
      <c r="A508" s="13" t="n">
        <v>36738</v>
      </c>
      <c r="B508" s="0" t="n">
        <v>3766.89990234375</v>
      </c>
      <c r="C508" s="0" t="n">
        <v>13330.3095703125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2000-08-10T13:50:54Z</dcterms:created>
  <dc:creator>cvernon</dc:creator>
  <dc:description/>
  <dc:language>en-US</dc:language>
  <cp:lastModifiedBy>vshanbh</cp:lastModifiedBy>
  <cp:lastPrinted>2000-08-17T13:34:48Z</cp:lastPrinted>
  <cp:revision>0</cp:revision>
  <dc:subject/>
  <dc:title/>
</cp:coreProperties>
</file>