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Offshore, S. Tx, Arklatex, G.C." sheetId="1" state="visible" r:id="rId3"/>
  </sheets>
  <definedNames>
    <definedName function="false" hidden="false" localSheetId="0" name="_xlnm.Print_Titles" vbProcedure="false">'Offshore, S. Tx, Arklatex, G.C.'!$1:$9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<sst xmlns="http://schemas.openxmlformats.org/spreadsheetml/2006/main" count="189" uniqueCount="123">
  <si>
    <t xml:space="preserve">DEVON ENERGY CORPORATION</t>
  </si>
  <si>
    <t xml:space="preserve">JUNE 2000 NOMINATIONS</t>
  </si>
  <si>
    <t xml:space="preserve">PIPELINE</t>
  </si>
  <si>
    <t xml:space="preserve">CTP NAME</t>
  </si>
  <si>
    <t xml:space="preserve">GROSS VOLUME (MMBtu/d</t>
  </si>
  <si>
    <t xml:space="preserve">Fuel %</t>
  </si>
  <si>
    <t xml:space="preserve">Fuel Volume</t>
  </si>
  <si>
    <t xml:space="preserve">PVR Factor</t>
  </si>
  <si>
    <t xml:space="preserve">PVR VOLUME</t>
  </si>
  <si>
    <t xml:space="preserve">AVAILABLE AFTER PVR</t>
  </si>
  <si>
    <t xml:space="preserve">DBQ %</t>
  </si>
  <si>
    <t xml:space="preserve">DBQ AVAIL</t>
  </si>
  <si>
    <t xml:space="preserve">REMAINDER AVAIL</t>
  </si>
  <si>
    <t xml:space="preserve">COMMENTS</t>
  </si>
  <si>
    <t xml:space="preserve">Columbia</t>
  </si>
  <si>
    <t xml:space="preserve">EC 334 F SALES</t>
  </si>
  <si>
    <t xml:space="preserve">EI 314 - EXXON OP. - COL. MTR 623</t>
  </si>
  <si>
    <t xml:space="preserve">Revised volume</t>
  </si>
  <si>
    <t xml:space="preserve">GBGS</t>
  </si>
  <si>
    <t xml:space="preserve">GARDEN BANKS 128 </t>
  </si>
  <si>
    <t xml:space="preserve">Revised PVR Factor and Excess volume</t>
  </si>
  <si>
    <t xml:space="preserve">HIOS</t>
  </si>
  <si>
    <t xml:space="preserve">HI 325 A</t>
  </si>
  <si>
    <t xml:space="preserve">HI 339/340 A</t>
  </si>
  <si>
    <t xml:space="preserve">HI 351/368 A</t>
  </si>
  <si>
    <t xml:space="preserve">HI 563/564 B</t>
  </si>
  <si>
    <t xml:space="preserve">HI 582 C</t>
  </si>
  <si>
    <t xml:space="preserve">Srbn.</t>
  </si>
  <si>
    <t xml:space="preserve">EC 334 SR METER 004749</t>
  </si>
  <si>
    <t xml:space="preserve">EC 335 SR METER 004751</t>
  </si>
  <si>
    <t xml:space="preserve">EI 305 (296)</t>
  </si>
  <si>
    <t xml:space="preserve">EI 313 OCS-G-2608</t>
  </si>
  <si>
    <t xml:space="preserve">EI 330 A SR MTR 004746</t>
  </si>
  <si>
    <t xml:space="preserve">EI 330 B SR MTR 004747</t>
  </si>
  <si>
    <t xml:space="preserve">EI 330 C SR MTR 004741</t>
  </si>
  <si>
    <t xml:space="preserve">EI 333 SR MTR 004754</t>
  </si>
  <si>
    <t xml:space="preserve">EI 337A TX GAS</t>
  </si>
  <si>
    <t xml:space="preserve">SMI 23 SR MTR. 004794</t>
  </si>
  <si>
    <t xml:space="preserve">SMI 41 SR MTR. 004728</t>
  </si>
  <si>
    <t xml:space="preserve">SMI 128 SR MTR 004753</t>
  </si>
  <si>
    <t xml:space="preserve">WC 560/561 - NEWFIELD</t>
  </si>
  <si>
    <t xml:space="preserve">WC 580 GAS SALES</t>
  </si>
  <si>
    <t xml:space="preserve">Stingray</t>
  </si>
  <si>
    <t xml:space="preserve">GARDEN BANKS 161/162 - DEVON</t>
  </si>
  <si>
    <r>
      <rPr>
        <sz val="10"/>
        <rFont val="Arial"/>
        <family val="0"/>
      </rPr>
      <t xml:space="preserve">GARDEN BANKS 161/162 -</t>
    </r>
    <r>
      <rPr>
        <b val="true"/>
        <sz val="10"/>
        <rFont val="Arial"/>
        <family val="2"/>
      </rPr>
      <t xml:space="preserve"> ENTERPRISE</t>
    </r>
  </si>
  <si>
    <t xml:space="preserve">WC 532/533 SALES</t>
  </si>
  <si>
    <t xml:space="preserve">WC 534</t>
  </si>
  <si>
    <t xml:space="preserve">Final volume</t>
  </si>
  <si>
    <t xml:space="preserve">WC 537/552A</t>
  </si>
  <si>
    <t xml:space="preserve">WC 551</t>
  </si>
  <si>
    <t xml:space="preserve">WC 560</t>
  </si>
  <si>
    <t xml:space="preserve">WC 587</t>
  </si>
  <si>
    <t xml:space="preserve">Tenn.</t>
  </si>
  <si>
    <t xml:space="preserve">EC 254 TENN. MTR. 011076</t>
  </si>
  <si>
    <t xml:space="preserve">Estimated PVR Factor</t>
  </si>
  <si>
    <t xml:space="preserve">EI 215/208 TENN MTR. 011085</t>
  </si>
  <si>
    <t xml:space="preserve">EI 294 TENN MTR 011567 - BT OPERATING</t>
  </si>
  <si>
    <t xml:space="preserve">EI 315-329 TENN MTR. 011769</t>
  </si>
  <si>
    <t xml:space="preserve">EI 316 SALES TENN MTR. 011846</t>
  </si>
  <si>
    <t xml:space="preserve">EI 365 TENN. MTR. 011220</t>
  </si>
  <si>
    <t xml:space="preserve">SABINE 13/ WC 91 TENNMTR 011455</t>
  </si>
  <si>
    <t xml:space="preserve">SMI 265 TENN. MTR. 011479</t>
  </si>
  <si>
    <t xml:space="preserve">SS 154 TENN MTR. 010932</t>
  </si>
  <si>
    <t xml:space="preserve">SS 198H TENN MTR. 011180</t>
  </si>
  <si>
    <t xml:space="preserve">SS 198J TENN. MTR. 011802</t>
  </si>
  <si>
    <t xml:space="preserve">WC 45 TENN MTR. 010578</t>
  </si>
  <si>
    <t xml:space="preserve">WC BLK 53 S/2 - ZILKHA</t>
  </si>
  <si>
    <t xml:space="preserve">Transco</t>
  </si>
  <si>
    <t xml:space="preserve">HI 140</t>
  </si>
  <si>
    <t xml:space="preserve">Will not process in June.  Revised Volume</t>
  </si>
  <si>
    <t xml:space="preserve">SMI 48</t>
  </si>
  <si>
    <t xml:space="preserve">AGUA DULCE - UPRC PLANT</t>
  </si>
  <si>
    <t xml:space="preserve">BAXTERVILLE - SLN 2848</t>
  </si>
  <si>
    <t xml:space="preserve">BRAYTON, NORTH</t>
  </si>
  <si>
    <t xml:space="preserve">BURNELL - NPU SLN 2136</t>
  </si>
  <si>
    <t xml:space="preserve">CARTHAGE - KYLE UT - EXXON</t>
  </si>
  <si>
    <t xml:space="preserve">Final Volume - Revised 5/26/00</t>
  </si>
  <si>
    <t xml:space="preserve">CARTHAGE - RUBY DODD - LACY</t>
  </si>
  <si>
    <t xml:space="preserve">Final Volume</t>
  </si>
  <si>
    <t xml:space="preserve">Reliant</t>
  </si>
  <si>
    <t xml:space="preserve">CASPIANA C/P - MTR. #426005</t>
  </si>
  <si>
    <t xml:space="preserve">COMITAS C/P</t>
  </si>
  <si>
    <t xml:space="preserve">COMITAS, SOUTH</t>
  </si>
  <si>
    <t xml:space="preserve">DAVIS, SO. (BRUNI 1L) TEJAS</t>
  </si>
  <si>
    <t xml:space="preserve">DEEP LAKE</t>
  </si>
  <si>
    <t xml:space="preserve">ELMGROVE - PLANTATION 1</t>
  </si>
  <si>
    <t xml:space="preserve">ELMGROVE - R.E. SMITH 1</t>
  </si>
  <si>
    <t xml:space="preserve">ELMGROVE - ELSTON 20-1</t>
  </si>
  <si>
    <t xml:space="preserve">ELMGROVE - HUTCHINSON 9 - 1</t>
  </si>
  <si>
    <t xml:space="preserve">GRETA - TOM O'CONNOR</t>
  </si>
  <si>
    <t xml:space="preserve">HALL PLT. (AVIATORS AREA)</t>
  </si>
  <si>
    <t xml:space="preserve">JENNINGS RANCH - PIN 446</t>
  </si>
  <si>
    <t xml:space="preserve">Tejas</t>
  </si>
  <si>
    <t xml:space="preserve">JENNINGS PLANT</t>
  </si>
  <si>
    <t xml:space="preserve">MCFADDIN, E. CP</t>
  </si>
  <si>
    <t xml:space="preserve">TETCO</t>
  </si>
  <si>
    <t xml:space="preserve">PETTUS-RAY 91-TX EAST 72175</t>
  </si>
  <si>
    <t xml:space="preserve">QUARANTINE BAY</t>
  </si>
  <si>
    <t xml:space="preserve">REFUGIO-FOX (TENN. 012242)</t>
  </si>
  <si>
    <t xml:space="preserve">SANDTRAP C/P - LONE STAR</t>
  </si>
  <si>
    <t xml:space="preserve">SLIGO, SOUTH SLN 9755</t>
  </si>
  <si>
    <t xml:space="preserve">TEJAS PLANT</t>
  </si>
  <si>
    <t xml:space="preserve">TINSLEY FIELD - TETCO</t>
  </si>
  <si>
    <t xml:space="preserve">GARZA PLANT</t>
  </si>
  <si>
    <t xml:space="preserve">At Garza plant rather than Trevino Plant</t>
  </si>
  <si>
    <t xml:space="preserve">VOLPE FIELD CP</t>
  </si>
  <si>
    <t xml:space="preserve">VOLPE, SE</t>
  </si>
  <si>
    <t xml:space="preserve">WASKOM - JETER #2</t>
  </si>
  <si>
    <t xml:space="preserve">Rolled volume into Waskom CP</t>
  </si>
  <si>
    <t xml:space="preserve">WASCOM CP</t>
  </si>
  <si>
    <t xml:space="preserve">WC 165 (291) ANR</t>
  </si>
  <si>
    <t xml:space="preserve">PATTERSON (Tennessee Meter)</t>
  </si>
  <si>
    <t xml:space="preserve">Gas will flow into Tenn. Meter #011720-1</t>
  </si>
  <si>
    <t xml:space="preserve">ANR</t>
  </si>
  <si>
    <t xml:space="preserve">REDFISH POINT CP</t>
  </si>
  <si>
    <t xml:space="preserve">HAYNES 17,18 CP</t>
  </si>
  <si>
    <t xml:space="preserve">HAYNES PLANT</t>
  </si>
  <si>
    <t xml:space="preserve">SLIGO, NORTH</t>
  </si>
  <si>
    <t xml:space="preserve">CARTHAGE - AMERICAN CENTRAL</t>
  </si>
  <si>
    <t xml:space="preserve">Estimated volume (Gross # includes 1500/d makeup to Duke)</t>
  </si>
  <si>
    <t xml:space="preserve">CARTHAGE - KOCH</t>
  </si>
  <si>
    <t xml:space="preserve">VIRGINIA</t>
  </si>
  <si>
    <t xml:space="preserve">Adjusted Processing loss and Revised Volume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</si>
</sst>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409]m/d/yyyy"/>
    <numFmt numFmtId="166" formatCode="0.00"/>
    <numFmt numFmtId="167" formatCode="0"/>
    <numFmt numFmtId="168" formatCode="0.0000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CC00"/>
        <bgColor rgb="FFFFFF00"/>
      </patternFill>
    </fill>
    <fill>
      <patternFill patternType="solid">
        <fgColor rgb="FF33CCCC"/>
        <bgColor rgb="FF00CCFF"/>
      </patternFill>
    </fill>
    <fill>
      <patternFill patternType="solid">
        <fgColor rgb="FFFFFF00"/>
        <bgColor rgb="FFFFFF00"/>
      </patternFill>
    </fill>
    <fill>
      <patternFill patternType="solid">
        <fgColor rgb="FF00FF00"/>
        <bgColor rgb="FF33CCCC"/>
      </patternFill>
    </fill>
    <fill>
      <patternFill patternType="solid">
        <fgColor rgb="FF00FFFF"/>
        <bgColor rgb="FF00FFFF"/>
      </patternFill>
    </fill>
    <fill>
      <patternFill patternType="solid">
        <fgColor rgb="FF00CCFF"/>
        <bgColor rgb="FF33CC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8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9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3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3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3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AA12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40.7"/>
    <col collapsed="false" customWidth="true" hidden="false" outlineLevel="0" max="11" min="3" style="0" width="15.7"/>
    <col collapsed="false" customWidth="true" hidden="false" outlineLevel="0" max="12" min="12" style="0" width="44.41"/>
    <col collapsed="false" customWidth="true" hidden="false" outlineLevel="0" max="27" min="13" style="0" width="15.7"/>
  </cols>
  <sheetData>
    <row r="3" customFormat="false" ht="12.75" hidden="false" customHeight="false" outlineLevel="0" collapsed="false">
      <c r="B3" s="1"/>
      <c r="C3" s="1"/>
      <c r="D3" s="1"/>
      <c r="E3" s="1"/>
      <c r="F3" s="1"/>
      <c r="G3" s="1"/>
      <c r="H3" s="1"/>
      <c r="I3" s="1"/>
      <c r="J3" s="1"/>
      <c r="K3" s="1"/>
    </row>
    <row r="4" customFormat="false" ht="12.75" hidden="false" customHeight="false" outlineLevel="0" collapsed="false">
      <c r="B4" s="2" t="s">
        <v>0</v>
      </c>
      <c r="C4" s="2"/>
      <c r="D4" s="2"/>
      <c r="E4" s="2"/>
      <c r="F4" s="2"/>
      <c r="G4" s="2"/>
      <c r="H4" s="2"/>
      <c r="I4" s="2"/>
      <c r="J4" s="2"/>
      <c r="K4" s="2"/>
    </row>
    <row r="5" customFormat="false" ht="12.75" hidden="false" customHeight="false" outlineLevel="0" collapsed="false">
      <c r="B5" s="2" t="s">
        <v>1</v>
      </c>
      <c r="C5" s="2"/>
      <c r="D5" s="2"/>
      <c r="E5" s="2"/>
      <c r="F5" s="2"/>
      <c r="G5" s="2"/>
      <c r="H5" s="2"/>
      <c r="I5" s="2"/>
      <c r="J5" s="2"/>
      <c r="K5" s="2"/>
    </row>
    <row r="7" customFormat="false" ht="12.75" hidden="false" customHeight="false" outlineLevel="0" collapsed="false">
      <c r="B7" s="3"/>
      <c r="C7" s="3"/>
      <c r="D7" s="3"/>
      <c r="E7" s="3"/>
      <c r="F7" s="3"/>
      <c r="G7" s="3"/>
      <c r="H7" s="4"/>
      <c r="I7" s="3"/>
      <c r="J7" s="3"/>
      <c r="K7" s="4"/>
    </row>
    <row r="8" customFormat="false" ht="39" hidden="false" customHeight="false" outlineLevel="0" collapsed="false">
      <c r="A8" s="5" t="s">
        <v>2</v>
      </c>
      <c r="B8" s="6" t="s">
        <v>3</v>
      </c>
      <c r="C8" s="7" t="s">
        <v>4</v>
      </c>
      <c r="D8" s="7" t="s">
        <v>5</v>
      </c>
      <c r="E8" s="7" t="s">
        <v>6</v>
      </c>
      <c r="F8" s="6" t="s">
        <v>7</v>
      </c>
      <c r="G8" s="6" t="s">
        <v>8</v>
      </c>
      <c r="H8" s="7" t="s">
        <v>9</v>
      </c>
      <c r="I8" s="6" t="s">
        <v>10</v>
      </c>
      <c r="J8" s="6" t="s">
        <v>11</v>
      </c>
      <c r="K8" s="7" t="s">
        <v>12</v>
      </c>
      <c r="L8" s="6" t="s">
        <v>13</v>
      </c>
    </row>
    <row r="9" customFormat="false" ht="12.75" hidden="false" customHeight="false" outlineLevel="0" collapsed="false">
      <c r="C9" s="8" t="n">
        <v>36678</v>
      </c>
      <c r="D9" s="8"/>
      <c r="E9" s="8"/>
      <c r="I9" s="9"/>
      <c r="L9" s="10"/>
    </row>
    <row r="10" customFormat="false" ht="12.75" hidden="false" customHeight="false" outlineLevel="0" collapsed="false">
      <c r="C10" s="11"/>
      <c r="D10" s="11"/>
      <c r="E10" s="11"/>
      <c r="G10" s="12"/>
      <c r="I10" s="9"/>
      <c r="L10" s="10"/>
    </row>
    <row r="11" customFormat="false" ht="12.75" hidden="false" customHeight="false" outlineLevel="0" collapsed="false">
      <c r="A11" s="13" t="s">
        <v>14</v>
      </c>
      <c r="B11" s="14" t="s">
        <v>15</v>
      </c>
      <c r="C11" s="14" t="n">
        <v>148</v>
      </c>
      <c r="D11" s="14"/>
      <c r="E11" s="14" t="n">
        <f aca="false">SUM(C11*D11)</f>
        <v>0</v>
      </c>
      <c r="F11" s="14"/>
      <c r="G11" s="15" t="n">
        <f aca="false">SUM(C11-E11)*F11</f>
        <v>0</v>
      </c>
      <c r="H11" s="15" t="n">
        <f aca="false">SUM(C11-E11-G11)</f>
        <v>148</v>
      </c>
      <c r="I11" s="16" t="n">
        <v>0</v>
      </c>
      <c r="J11" s="15" t="n">
        <f aca="false">SUM(H11*I11)</f>
        <v>0</v>
      </c>
      <c r="K11" s="15" t="n">
        <f aca="false">SUM(H11-J11)</f>
        <v>148</v>
      </c>
      <c r="L11" s="17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</row>
    <row r="12" customFormat="false" ht="12.75" hidden="false" customHeight="false" outlineLevel="0" collapsed="false">
      <c r="A12" s="13" t="s">
        <v>14</v>
      </c>
      <c r="B12" s="18" t="s">
        <v>16</v>
      </c>
      <c r="C12" s="18" t="n">
        <v>180</v>
      </c>
      <c r="D12" s="18"/>
      <c r="E12" s="18" t="n">
        <f aca="false">SUM(C12*D12)</f>
        <v>0</v>
      </c>
      <c r="F12" s="18"/>
      <c r="G12" s="19" t="n">
        <f aca="false">SUM(C12-E12)*F12</f>
        <v>0</v>
      </c>
      <c r="H12" s="19" t="n">
        <f aca="false">SUM(C12-E12-G12)</f>
        <v>180</v>
      </c>
      <c r="I12" s="20" t="n">
        <v>0</v>
      </c>
      <c r="J12" s="19" t="n">
        <f aca="false">SUM(H12*I12)</f>
        <v>0</v>
      </c>
      <c r="K12" s="19" t="n">
        <f aca="false">SUM(H12-J12)</f>
        <v>180</v>
      </c>
      <c r="L12" s="18" t="s">
        <v>17</v>
      </c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</row>
    <row r="13" customFormat="false" ht="12.75" hidden="false" customHeight="false" outlineLevel="0" collapsed="false">
      <c r="A13" s="21" t="s">
        <v>18</v>
      </c>
      <c r="B13" s="18" t="s">
        <v>19</v>
      </c>
      <c r="C13" s="18" t="n">
        <v>11281</v>
      </c>
      <c r="D13" s="18" t="n">
        <v>0.02</v>
      </c>
      <c r="E13" s="18" t="n">
        <f aca="false">SUM(C13*D13)</f>
        <v>225.62</v>
      </c>
      <c r="F13" s="18" t="n">
        <v>0.2125</v>
      </c>
      <c r="G13" s="19" t="n">
        <f aca="false">SUM(C13-E13)*F13</f>
        <v>2349.26825</v>
      </c>
      <c r="H13" s="19" t="n">
        <f aca="false">SUM(C13-E13-G13)</f>
        <v>8706.11175</v>
      </c>
      <c r="I13" s="20" t="n">
        <v>0.5164</v>
      </c>
      <c r="J13" s="19" t="n">
        <v>4644.8409615552</v>
      </c>
      <c r="K13" s="19" t="n">
        <f aca="false">SUM(H13-J13)</f>
        <v>4061.2707884448</v>
      </c>
      <c r="L13" s="18" t="s">
        <v>20</v>
      </c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</row>
    <row r="14" customFormat="false" ht="12.75" hidden="false" customHeight="false" outlineLevel="0" collapsed="false">
      <c r="A14" s="22" t="s">
        <v>21</v>
      </c>
      <c r="B14" s="14" t="s">
        <v>22</v>
      </c>
      <c r="C14" s="14" t="n">
        <v>1162</v>
      </c>
      <c r="D14" s="14"/>
      <c r="E14" s="14" t="n">
        <f aca="false">SUM(C14*D14)</f>
        <v>0</v>
      </c>
      <c r="F14" s="14"/>
      <c r="G14" s="15" t="n">
        <f aca="false">SUM(C14-E14)*F14</f>
        <v>0</v>
      </c>
      <c r="H14" s="15" t="n">
        <f aca="false">SUM(C14-E14-G14)</f>
        <v>1162</v>
      </c>
      <c r="I14" s="16" t="n">
        <v>0.8</v>
      </c>
      <c r="J14" s="15" t="n">
        <f aca="false">SUM(H14*I14)</f>
        <v>929.6</v>
      </c>
      <c r="K14" s="15" t="n">
        <f aca="false">SUM(H14-J14)</f>
        <v>232.4</v>
      </c>
      <c r="L14" s="17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</row>
    <row r="15" customFormat="false" ht="12.75" hidden="false" customHeight="false" outlineLevel="0" collapsed="false">
      <c r="A15" s="22" t="s">
        <v>21</v>
      </c>
      <c r="B15" s="14" t="s">
        <v>23</v>
      </c>
      <c r="C15" s="14" t="n">
        <v>5156</v>
      </c>
      <c r="D15" s="14"/>
      <c r="E15" s="14" t="n">
        <f aca="false">SUM(C15*D15)</f>
        <v>0</v>
      </c>
      <c r="F15" s="14"/>
      <c r="G15" s="15" t="n">
        <f aca="false">SUM(C15-E15)*F15</f>
        <v>0</v>
      </c>
      <c r="H15" s="15" t="n">
        <f aca="false">SUM(C15-E15-G15)</f>
        <v>5156</v>
      </c>
      <c r="I15" s="16" t="n">
        <v>0.9</v>
      </c>
      <c r="J15" s="15" t="n">
        <f aca="false">SUM(H15*I15)</f>
        <v>4640.4</v>
      </c>
      <c r="K15" s="15" t="n">
        <f aca="false">SUM(H15-J15)</f>
        <v>515.6</v>
      </c>
      <c r="L15" s="17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</row>
    <row r="16" customFormat="false" ht="12.75" hidden="false" customHeight="false" outlineLevel="0" collapsed="false">
      <c r="A16" s="22" t="s">
        <v>21</v>
      </c>
      <c r="B16" s="14" t="s">
        <v>24</v>
      </c>
      <c r="C16" s="14" t="n">
        <v>6612</v>
      </c>
      <c r="D16" s="14"/>
      <c r="E16" s="14" t="n">
        <f aca="false">SUM(C16*D16)</f>
        <v>0</v>
      </c>
      <c r="F16" s="14"/>
      <c r="G16" s="15" t="n">
        <f aca="false">SUM(C16-E16)*F16</f>
        <v>0</v>
      </c>
      <c r="H16" s="15" t="n">
        <f aca="false">SUM(C16-E16-G16)</f>
        <v>6612</v>
      </c>
      <c r="I16" s="16" t="n">
        <v>0.6</v>
      </c>
      <c r="J16" s="15" t="n">
        <f aca="false">SUM(H16*I16)</f>
        <v>3967.2</v>
      </c>
      <c r="K16" s="15" t="n">
        <f aca="false">SUM(H16-J16)</f>
        <v>2644.8</v>
      </c>
      <c r="L16" s="17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</row>
    <row r="17" customFormat="false" ht="12.75" hidden="false" customHeight="false" outlineLevel="0" collapsed="false">
      <c r="A17" s="22" t="s">
        <v>21</v>
      </c>
      <c r="B17" s="14" t="s">
        <v>25</v>
      </c>
      <c r="C17" s="14" t="n">
        <v>5455</v>
      </c>
      <c r="D17" s="14"/>
      <c r="E17" s="14" t="n">
        <f aca="false">SUM(C17*D17)</f>
        <v>0</v>
      </c>
      <c r="F17" s="14"/>
      <c r="G17" s="15" t="n">
        <f aca="false">SUM(C17-E17)*F17</f>
        <v>0</v>
      </c>
      <c r="H17" s="15" t="n">
        <f aca="false">SUM(C17-E17-G17)</f>
        <v>5455</v>
      </c>
      <c r="I17" s="16" t="n">
        <v>0.5</v>
      </c>
      <c r="J17" s="15" t="n">
        <f aca="false">SUM(H17*I17)</f>
        <v>2727.5</v>
      </c>
      <c r="K17" s="15" t="n">
        <f aca="false">SUM(H17-J17)</f>
        <v>2727.5</v>
      </c>
      <c r="L17" s="17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</row>
    <row r="18" customFormat="false" ht="12.75" hidden="false" customHeight="false" outlineLevel="0" collapsed="false">
      <c r="A18" s="22" t="s">
        <v>21</v>
      </c>
      <c r="B18" s="14" t="s">
        <v>26</v>
      </c>
      <c r="C18" s="14" t="n">
        <v>2603</v>
      </c>
      <c r="D18" s="14"/>
      <c r="E18" s="14" t="n">
        <f aca="false">SUM(C18*D18)</f>
        <v>0</v>
      </c>
      <c r="F18" s="14"/>
      <c r="G18" s="15" t="n">
        <f aca="false">SUM(C18-E18)*F18</f>
        <v>0</v>
      </c>
      <c r="H18" s="15" t="n">
        <f aca="false">SUM(C18-E18-G18)</f>
        <v>2603</v>
      </c>
      <c r="I18" s="16" t="n">
        <v>0</v>
      </c>
      <c r="J18" s="15" t="n">
        <f aca="false">SUM(H18*I18)</f>
        <v>0</v>
      </c>
      <c r="K18" s="15" t="n">
        <f aca="false">SUM(H18-J18)</f>
        <v>2603</v>
      </c>
      <c r="L18" s="17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</row>
    <row r="19" customFormat="false" ht="12.75" hidden="false" customHeight="false" outlineLevel="0" collapsed="false">
      <c r="A19" s="23" t="s">
        <v>27</v>
      </c>
      <c r="B19" s="18" t="s">
        <v>28</v>
      </c>
      <c r="C19" s="18" t="n">
        <v>2908</v>
      </c>
      <c r="D19" s="18"/>
      <c r="E19" s="18" t="n">
        <f aca="false">SUM(C19*D19)</f>
        <v>0</v>
      </c>
      <c r="F19" s="18" t="n">
        <v>0</v>
      </c>
      <c r="G19" s="19" t="n">
        <f aca="false">SUM(C19-E19)*F19</f>
        <v>0</v>
      </c>
      <c r="H19" s="19" t="n">
        <f aca="false">SUM(C19-E19-G19)</f>
        <v>2908</v>
      </c>
      <c r="I19" s="20" t="n">
        <v>0.9</v>
      </c>
      <c r="J19" s="19" t="n">
        <v>2617.2</v>
      </c>
      <c r="K19" s="19" t="n">
        <f aca="false">SUM(H19-J19)</f>
        <v>290.8</v>
      </c>
      <c r="L19" s="18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</row>
    <row r="20" customFormat="false" ht="12.75" hidden="false" customHeight="false" outlineLevel="0" collapsed="false">
      <c r="A20" s="25" t="s">
        <v>27</v>
      </c>
      <c r="B20" s="18" t="s">
        <v>29</v>
      </c>
      <c r="C20" s="18" t="n">
        <v>2955</v>
      </c>
      <c r="D20" s="18"/>
      <c r="E20" s="18" t="n">
        <f aca="false">SUM(C20*D20)</f>
        <v>0</v>
      </c>
      <c r="F20" s="18" t="n">
        <v>0</v>
      </c>
      <c r="G20" s="19" t="n">
        <f aca="false">SUM(C20-E20)*F20</f>
        <v>0</v>
      </c>
      <c r="H20" s="19" t="n">
        <f aca="false">SUM(C20-E20-G20)</f>
        <v>2955</v>
      </c>
      <c r="I20" s="20" t="n">
        <v>0.9</v>
      </c>
      <c r="J20" s="19" t="n">
        <v>2659.5</v>
      </c>
      <c r="K20" s="19" t="n">
        <f aca="false">SUM(H20-J20)</f>
        <v>295.5</v>
      </c>
      <c r="L20" s="18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</row>
    <row r="21" customFormat="false" ht="12.75" hidden="false" customHeight="false" outlineLevel="0" collapsed="false">
      <c r="A21" s="25" t="s">
        <v>27</v>
      </c>
      <c r="B21" s="18" t="s">
        <v>30</v>
      </c>
      <c r="C21" s="18" t="n">
        <v>4100</v>
      </c>
      <c r="D21" s="18"/>
      <c r="E21" s="18" t="n">
        <f aca="false">SUM(C21*D21)</f>
        <v>0</v>
      </c>
      <c r="F21" s="19" t="n">
        <v>0.1392</v>
      </c>
      <c r="G21" s="19" t="n">
        <f aca="false">SUM(C21-E21)*F21</f>
        <v>570.72</v>
      </c>
      <c r="H21" s="19" t="n">
        <f aca="false">SUM(C21-E21-G21)</f>
        <v>3529.28</v>
      </c>
      <c r="I21" s="20" t="n">
        <v>0.8</v>
      </c>
      <c r="J21" s="19" t="n">
        <v>3280</v>
      </c>
      <c r="K21" s="19" t="n">
        <f aca="false">SUM(H21-J21)</f>
        <v>249.28</v>
      </c>
      <c r="L21" s="18" t="s">
        <v>20</v>
      </c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</row>
    <row r="22" customFormat="false" ht="12.75" hidden="false" customHeight="false" outlineLevel="0" collapsed="false">
      <c r="A22" s="25" t="s">
        <v>27</v>
      </c>
      <c r="B22" s="18" t="s">
        <v>31</v>
      </c>
      <c r="C22" s="18" t="n">
        <v>2703</v>
      </c>
      <c r="D22" s="18"/>
      <c r="E22" s="18" t="n">
        <f aca="false">SUM(C22*D22)</f>
        <v>0</v>
      </c>
      <c r="F22" s="18" t="n">
        <v>0</v>
      </c>
      <c r="G22" s="19" t="n">
        <f aca="false">SUM(C22-E22)*F22</f>
        <v>0</v>
      </c>
      <c r="H22" s="19" t="n">
        <f aca="false">SUM(C22-E22-G22)</f>
        <v>2703</v>
      </c>
      <c r="I22" s="20" t="n">
        <v>0</v>
      </c>
      <c r="J22" s="19" t="n">
        <v>0</v>
      </c>
      <c r="K22" s="19" t="n">
        <f aca="false">SUM(H22-J22)</f>
        <v>2703</v>
      </c>
      <c r="L22" s="18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</row>
    <row r="23" customFormat="false" ht="12.75" hidden="false" customHeight="false" outlineLevel="0" collapsed="false">
      <c r="A23" s="25" t="s">
        <v>27</v>
      </c>
      <c r="B23" s="18" t="s">
        <v>32</v>
      </c>
      <c r="C23" s="18" t="n">
        <v>2316</v>
      </c>
      <c r="D23" s="18"/>
      <c r="E23" s="18" t="n">
        <f aca="false">SUM(C23*D23)</f>
        <v>0</v>
      </c>
      <c r="F23" s="18" t="n">
        <v>0.1634</v>
      </c>
      <c r="G23" s="19" t="n">
        <f aca="false">SUM(C23-E23)*F23</f>
        <v>378.4344</v>
      </c>
      <c r="H23" s="19" t="n">
        <f aca="false">SUM(C23-E23-G23)</f>
        <v>1937.5656</v>
      </c>
      <c r="I23" s="20" t="n">
        <v>0.8</v>
      </c>
      <c r="J23" s="19" t="n">
        <v>1587.29376</v>
      </c>
      <c r="K23" s="19" t="n">
        <f aca="false">SUM(H23-J23)</f>
        <v>350.27184</v>
      </c>
      <c r="L23" s="18" t="s">
        <v>20</v>
      </c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</row>
    <row r="24" customFormat="false" ht="12.75" hidden="false" customHeight="false" outlineLevel="0" collapsed="false">
      <c r="A24" s="25" t="s">
        <v>27</v>
      </c>
      <c r="B24" s="18" t="s">
        <v>33</v>
      </c>
      <c r="C24" s="18" t="n">
        <v>623</v>
      </c>
      <c r="D24" s="18"/>
      <c r="E24" s="18" t="n">
        <f aca="false">SUM(C24*D24)</f>
        <v>0</v>
      </c>
      <c r="F24" s="18" t="n">
        <v>0.3104</v>
      </c>
      <c r="G24" s="19" t="n">
        <f aca="false">SUM(C24-E24)*F24</f>
        <v>193.3792</v>
      </c>
      <c r="H24" s="19" t="n">
        <f aca="false">SUM(C24-E24-G24)</f>
        <v>429.6208</v>
      </c>
      <c r="I24" s="20" t="n">
        <v>0.8</v>
      </c>
      <c r="J24" s="19" t="n">
        <v>362.68568</v>
      </c>
      <c r="K24" s="19" t="n">
        <f aca="false">SUM(H24-J24)</f>
        <v>66.93512</v>
      </c>
      <c r="L24" s="18" t="s">
        <v>20</v>
      </c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</row>
    <row r="25" customFormat="false" ht="12.75" hidden="false" customHeight="false" outlineLevel="0" collapsed="false">
      <c r="A25" s="25" t="s">
        <v>27</v>
      </c>
      <c r="B25" s="18" t="s">
        <v>34</v>
      </c>
      <c r="C25" s="18" t="n">
        <v>2435</v>
      </c>
      <c r="D25" s="18"/>
      <c r="E25" s="18" t="n">
        <f aca="false">SUM(C25*D25)</f>
        <v>0</v>
      </c>
      <c r="F25" s="18" t="n">
        <v>0.2555</v>
      </c>
      <c r="G25" s="19" t="n">
        <f aca="false">SUM(C25-E25)*F25</f>
        <v>622.1425</v>
      </c>
      <c r="H25" s="19" t="n">
        <f aca="false">SUM(C25-E25-G25)</f>
        <v>1812.8575</v>
      </c>
      <c r="I25" s="20" t="n">
        <v>0.7</v>
      </c>
      <c r="J25" s="19" t="n">
        <v>1322.52155</v>
      </c>
      <c r="K25" s="19" t="n">
        <f aca="false">SUM(H25-J25)</f>
        <v>490.33595</v>
      </c>
      <c r="L25" s="18" t="s">
        <v>20</v>
      </c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</row>
    <row r="26" customFormat="false" ht="12.75" hidden="false" customHeight="false" outlineLevel="0" collapsed="false">
      <c r="A26" s="25" t="s">
        <v>27</v>
      </c>
      <c r="B26" s="18" t="s">
        <v>35</v>
      </c>
      <c r="C26" s="18" t="n">
        <v>4084</v>
      </c>
      <c r="D26" s="18"/>
      <c r="E26" s="18" t="n">
        <f aca="false">SUM(C26*D26)</f>
        <v>0</v>
      </c>
      <c r="F26" s="18" t="n">
        <v>0.1219</v>
      </c>
      <c r="G26" s="19" t="n">
        <f aca="false">SUM(C26-E26)*F26</f>
        <v>497.8396</v>
      </c>
      <c r="H26" s="19" t="n">
        <f aca="false">SUM(C26-E26-G26)</f>
        <v>3586.1604</v>
      </c>
      <c r="I26" s="20" t="n">
        <v>0.8</v>
      </c>
      <c r="J26" s="19" t="n">
        <v>2917.93632</v>
      </c>
      <c r="K26" s="19" t="n">
        <f aca="false">SUM(H26-J26)</f>
        <v>668.22408</v>
      </c>
      <c r="L26" s="18" t="s">
        <v>20</v>
      </c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</row>
    <row r="27" customFormat="false" ht="12.75" hidden="false" customHeight="false" outlineLevel="0" collapsed="false">
      <c r="A27" s="25" t="s">
        <v>27</v>
      </c>
      <c r="B27" s="18" t="s">
        <v>36</v>
      </c>
      <c r="C27" s="18" t="n">
        <v>67</v>
      </c>
      <c r="D27" s="18"/>
      <c r="E27" s="18" t="n">
        <f aca="false">SUM(C27*D27)</f>
        <v>0</v>
      </c>
      <c r="F27" s="18" t="n">
        <v>0.152</v>
      </c>
      <c r="G27" s="19" t="n">
        <f aca="false">SUM(C27-E27)*F27</f>
        <v>10.184</v>
      </c>
      <c r="H27" s="19" t="n">
        <f aca="false">SUM(C27-E27-G27)</f>
        <v>56.816</v>
      </c>
      <c r="I27" s="20" t="n">
        <v>0</v>
      </c>
      <c r="J27" s="19" t="n">
        <v>0</v>
      </c>
      <c r="K27" s="19" t="n">
        <f aca="false">SUM(H27-J27)</f>
        <v>56.816</v>
      </c>
      <c r="L27" s="18" t="s">
        <v>20</v>
      </c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</row>
    <row r="28" customFormat="false" ht="12.75" hidden="false" customHeight="false" outlineLevel="0" collapsed="false">
      <c r="A28" s="25" t="s">
        <v>27</v>
      </c>
      <c r="B28" s="18" t="s">
        <v>37</v>
      </c>
      <c r="C28" s="18" t="n">
        <v>57834</v>
      </c>
      <c r="D28" s="18"/>
      <c r="E28" s="18" t="n">
        <f aca="false">SUM(C28*D28)</f>
        <v>0</v>
      </c>
      <c r="F28" s="26" t="n">
        <v>0.1162</v>
      </c>
      <c r="G28" s="19" t="n">
        <f aca="false">SUM(C28-E28)*F28</f>
        <v>6720.3108</v>
      </c>
      <c r="H28" s="19" t="n">
        <f aca="false">SUM(C28-E28-G28)</f>
        <v>51113.6892</v>
      </c>
      <c r="I28" s="20" t="n">
        <v>0.8</v>
      </c>
      <c r="J28" s="19" t="n">
        <v>41552.57232</v>
      </c>
      <c r="K28" s="19" t="n">
        <f aca="false">SUM(H28-J28)</f>
        <v>9561.11687999999</v>
      </c>
      <c r="L28" s="18" t="s">
        <v>20</v>
      </c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</row>
    <row r="29" customFormat="false" ht="12.75" hidden="false" customHeight="false" outlineLevel="0" collapsed="false">
      <c r="A29" s="25" t="s">
        <v>27</v>
      </c>
      <c r="B29" s="18" t="s">
        <v>38</v>
      </c>
      <c r="C29" s="18" t="n">
        <v>1</v>
      </c>
      <c r="D29" s="18"/>
      <c r="E29" s="18" t="n">
        <f aca="false">SUM(C29*D29)</f>
        <v>0</v>
      </c>
      <c r="F29" s="18" t="n">
        <v>0.1663</v>
      </c>
      <c r="G29" s="19" t="n">
        <f aca="false">SUM(C29-E29)*F29</f>
        <v>0.1663</v>
      </c>
      <c r="H29" s="19" t="n">
        <f aca="false">SUM(C29-E29-G29)</f>
        <v>0.8337</v>
      </c>
      <c r="I29" s="20" t="n">
        <v>0</v>
      </c>
      <c r="J29" s="19" t="n">
        <v>0</v>
      </c>
      <c r="K29" s="19" t="n">
        <f aca="false">SUM(H29-J29)</f>
        <v>0.8337</v>
      </c>
      <c r="L29" s="18" t="s">
        <v>20</v>
      </c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</row>
    <row r="30" customFormat="false" ht="12.75" hidden="false" customHeight="false" outlineLevel="0" collapsed="false">
      <c r="A30" s="25" t="s">
        <v>27</v>
      </c>
      <c r="B30" s="18" t="s">
        <v>39</v>
      </c>
      <c r="C30" s="18" t="n">
        <v>1745</v>
      </c>
      <c r="D30" s="18"/>
      <c r="E30" s="18" t="n">
        <f aca="false">SUM(C30*D30)</f>
        <v>0</v>
      </c>
      <c r="F30" s="18" t="n">
        <v>0.1763</v>
      </c>
      <c r="G30" s="19" t="n">
        <f aca="false">SUM(C30-E30)*F30</f>
        <v>307.6435</v>
      </c>
      <c r="H30" s="19" t="n">
        <f aca="false">SUM(C30-E30-G30)</f>
        <v>1437.3565</v>
      </c>
      <c r="I30" s="20" t="n">
        <v>0.8</v>
      </c>
      <c r="J30" s="19" t="n">
        <v>1155.6088</v>
      </c>
      <c r="K30" s="19" t="n">
        <f aca="false">SUM(H30-J30)</f>
        <v>281.7477</v>
      </c>
      <c r="L30" s="18" t="s">
        <v>20</v>
      </c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</row>
    <row r="31" customFormat="false" ht="12.75" hidden="false" customHeight="false" outlineLevel="0" collapsed="false">
      <c r="A31" s="23" t="s">
        <v>27</v>
      </c>
      <c r="B31" s="18" t="s">
        <v>40</v>
      </c>
      <c r="C31" s="18" t="n">
        <v>856</v>
      </c>
      <c r="D31" s="18"/>
      <c r="E31" s="18" t="n">
        <f aca="false">SUM(C31*D31)</f>
        <v>0</v>
      </c>
      <c r="F31" s="18" t="n">
        <v>0.0267</v>
      </c>
      <c r="G31" s="19" t="n">
        <f aca="false">SUM(C31-E31)*F31</f>
        <v>22.8552</v>
      </c>
      <c r="H31" s="19" t="n">
        <f aca="false">SUM(C31-E31-G31)</f>
        <v>833.1448</v>
      </c>
      <c r="I31" s="20" t="n">
        <v>0</v>
      </c>
      <c r="J31" s="19" t="n">
        <v>0</v>
      </c>
      <c r="K31" s="19" t="n">
        <f aca="false">SUM(H31-J31)</f>
        <v>833.1448</v>
      </c>
      <c r="L31" s="18" t="s">
        <v>20</v>
      </c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</row>
    <row r="32" customFormat="false" ht="12.75" hidden="false" customHeight="false" outlineLevel="0" collapsed="false">
      <c r="A32" s="25" t="s">
        <v>27</v>
      </c>
      <c r="B32" s="18" t="s">
        <v>41</v>
      </c>
      <c r="C32" s="18" t="n">
        <v>28517</v>
      </c>
      <c r="D32" s="18"/>
      <c r="E32" s="18" t="n">
        <f aca="false">SUM(C32*D32)</f>
        <v>0</v>
      </c>
      <c r="F32" s="18" t="n">
        <v>0.1925</v>
      </c>
      <c r="G32" s="19" t="n">
        <f aca="false">SUM(C32-E32)*F32</f>
        <v>5489.5225</v>
      </c>
      <c r="H32" s="19" t="n">
        <f aca="false">SUM(C32-E32-G32)</f>
        <v>23027.4775</v>
      </c>
      <c r="I32" s="20" t="n">
        <v>0.85</v>
      </c>
      <c r="J32" s="19" t="n">
        <v>20145.406895</v>
      </c>
      <c r="K32" s="19" t="n">
        <f aca="false">SUM(H32-J32)</f>
        <v>2882.070605</v>
      </c>
      <c r="L32" s="18" t="s">
        <v>20</v>
      </c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</row>
    <row r="33" customFormat="false" ht="12.75" hidden="false" customHeight="false" outlineLevel="0" collapsed="false">
      <c r="A33" s="27" t="s">
        <v>42</v>
      </c>
      <c r="B33" s="28" t="s">
        <v>43</v>
      </c>
      <c r="C33" s="28" t="n">
        <v>3790</v>
      </c>
      <c r="D33" s="28"/>
      <c r="E33" s="28" t="n">
        <f aca="false">SUM(C33*D33)</f>
        <v>0</v>
      </c>
      <c r="F33" s="28"/>
      <c r="G33" s="29" t="n">
        <f aca="false">SUM(C33-E33)*F33</f>
        <v>0</v>
      </c>
      <c r="H33" s="29" t="n">
        <f aca="false">SUM(C33-E33-G33)</f>
        <v>3790</v>
      </c>
      <c r="I33" s="30" t="n">
        <v>0.75</v>
      </c>
      <c r="J33" s="29" t="n">
        <f aca="false">SUM(H33*I33)</f>
        <v>2842.5</v>
      </c>
      <c r="K33" s="29" t="n">
        <f aca="false">SUM(H33-J33)</f>
        <v>947.5</v>
      </c>
      <c r="L33" s="31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</row>
    <row r="34" customFormat="false" ht="12.75" hidden="false" customHeight="false" outlineLevel="0" collapsed="false">
      <c r="A34" s="27" t="s">
        <v>42</v>
      </c>
      <c r="B34" s="21" t="s">
        <v>44</v>
      </c>
      <c r="C34" s="21" t="n">
        <v>7040</v>
      </c>
      <c r="D34" s="21"/>
      <c r="E34" s="21" t="n">
        <f aca="false">SUM(C34*D34)</f>
        <v>0</v>
      </c>
      <c r="F34" s="21"/>
      <c r="G34" s="32" t="n">
        <f aca="false">SUM(C34-E34)*F34</f>
        <v>0</v>
      </c>
      <c r="H34" s="32" t="n">
        <f aca="false">SUM(C34-E34-G34)</f>
        <v>7040</v>
      </c>
      <c r="I34" s="33" t="n">
        <v>0</v>
      </c>
      <c r="J34" s="32" t="n">
        <f aca="false">SUM(H34*I34)</f>
        <v>0</v>
      </c>
      <c r="K34" s="32" t="n">
        <f aca="false">SUM(H34-J34)</f>
        <v>7040</v>
      </c>
      <c r="L34" s="3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</row>
    <row r="35" customFormat="false" ht="12.75" hidden="false" customHeight="false" outlineLevel="0" collapsed="false">
      <c r="A35" s="27" t="s">
        <v>42</v>
      </c>
      <c r="B35" s="14" t="s">
        <v>45</v>
      </c>
      <c r="C35" s="14" t="n">
        <v>23258</v>
      </c>
      <c r="D35" s="14"/>
      <c r="E35" s="14" t="n">
        <f aca="false">SUM(C35*D35)</f>
        <v>0</v>
      </c>
      <c r="F35" s="14"/>
      <c r="G35" s="15" t="n">
        <f aca="false">SUM(C35-E35)*F35</f>
        <v>0</v>
      </c>
      <c r="H35" s="15" t="n">
        <f aca="false">SUM(C35-E35-G35)</f>
        <v>23258</v>
      </c>
      <c r="I35" s="16" t="n">
        <v>0.8</v>
      </c>
      <c r="J35" s="15" t="n">
        <f aca="false">SUM(H35*I35)</f>
        <v>18606.4</v>
      </c>
      <c r="K35" s="15" t="n">
        <f aca="false">SUM(H35-J35)</f>
        <v>4651.6</v>
      </c>
      <c r="L35" s="17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</row>
    <row r="36" customFormat="false" ht="12.75" hidden="false" customHeight="false" outlineLevel="0" collapsed="false">
      <c r="A36" s="35" t="s">
        <v>42</v>
      </c>
      <c r="B36" s="18" t="s">
        <v>46</v>
      </c>
      <c r="C36" s="18" t="n">
        <v>16000</v>
      </c>
      <c r="D36" s="18"/>
      <c r="E36" s="18" t="n">
        <f aca="false">SUM(C36*D36)</f>
        <v>0</v>
      </c>
      <c r="F36" s="18"/>
      <c r="G36" s="19" t="n">
        <f aca="false">SUM(C36-E36)*F36</f>
        <v>0</v>
      </c>
      <c r="H36" s="19" t="n">
        <f aca="false">SUM(C36-E36-G36)</f>
        <v>16000</v>
      </c>
      <c r="I36" s="20" t="n">
        <v>0.8</v>
      </c>
      <c r="J36" s="19" t="n">
        <f aca="false">SUM(H36*I36)</f>
        <v>12800</v>
      </c>
      <c r="K36" s="19" t="n">
        <f aca="false">SUM(H36-J36)</f>
        <v>3200</v>
      </c>
      <c r="L36" s="18" t="s">
        <v>47</v>
      </c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</row>
    <row r="37" customFormat="false" ht="12.75" hidden="false" customHeight="false" outlineLevel="0" collapsed="false">
      <c r="A37" s="27" t="s">
        <v>42</v>
      </c>
      <c r="B37" s="14" t="s">
        <v>48</v>
      </c>
      <c r="C37" s="14" t="n">
        <v>10137</v>
      </c>
      <c r="D37" s="14"/>
      <c r="E37" s="14" t="n">
        <f aca="false">SUM(C37*D37)</f>
        <v>0</v>
      </c>
      <c r="F37" s="14"/>
      <c r="G37" s="15" t="n">
        <f aca="false">SUM(C37-E37)*F37</f>
        <v>0</v>
      </c>
      <c r="H37" s="15" t="n">
        <f aca="false">SUM(C37-E37-G37)</f>
        <v>10137</v>
      </c>
      <c r="I37" s="16" t="n">
        <v>0.7</v>
      </c>
      <c r="J37" s="15" t="n">
        <f aca="false">SUM(H37*I37)</f>
        <v>7095.9</v>
      </c>
      <c r="K37" s="15" t="n">
        <f aca="false">SUM(H37-J37)</f>
        <v>3041.1</v>
      </c>
      <c r="L37" s="17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</row>
    <row r="38" customFormat="false" ht="12.75" hidden="false" customHeight="false" outlineLevel="0" collapsed="false">
      <c r="A38" s="27" t="s">
        <v>42</v>
      </c>
      <c r="B38" s="14" t="s">
        <v>49</v>
      </c>
      <c r="C38" s="14" t="n">
        <v>2751</v>
      </c>
      <c r="D38" s="14"/>
      <c r="E38" s="14" t="n">
        <f aca="false">SUM(C38*D38)</f>
        <v>0</v>
      </c>
      <c r="F38" s="14"/>
      <c r="G38" s="15" t="n">
        <f aca="false">SUM(C38-E38)*F38</f>
        <v>0</v>
      </c>
      <c r="H38" s="15" t="n">
        <f aca="false">SUM(C38-E38-G38)</f>
        <v>2751</v>
      </c>
      <c r="I38" s="16" t="n">
        <v>0.8</v>
      </c>
      <c r="J38" s="15" t="n">
        <f aca="false">SUM(H38*I38)</f>
        <v>2200.8</v>
      </c>
      <c r="K38" s="15" t="n">
        <f aca="false">SUM(H38-J38)</f>
        <v>550.2</v>
      </c>
      <c r="L38" s="17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</row>
    <row r="39" customFormat="false" ht="12.75" hidden="false" customHeight="false" outlineLevel="0" collapsed="false">
      <c r="A39" s="27" t="s">
        <v>42</v>
      </c>
      <c r="B39" s="14" t="s">
        <v>50</v>
      </c>
      <c r="C39" s="14" t="n">
        <v>20281</v>
      </c>
      <c r="D39" s="14"/>
      <c r="E39" s="14" t="n">
        <f aca="false">SUM(C39*D39)</f>
        <v>0</v>
      </c>
      <c r="F39" s="14"/>
      <c r="G39" s="15" t="n">
        <f aca="false">SUM(C39-E39)*F39</f>
        <v>0</v>
      </c>
      <c r="H39" s="15" t="n">
        <f aca="false">SUM(C39-E39-G39)</f>
        <v>20281</v>
      </c>
      <c r="I39" s="16" t="n">
        <v>0.9</v>
      </c>
      <c r="J39" s="15" t="n">
        <f aca="false">SUM(H39*I39)</f>
        <v>18252.9</v>
      </c>
      <c r="K39" s="15" t="n">
        <f aca="false">SUM(H39-J39)</f>
        <v>2028.1</v>
      </c>
      <c r="L39" s="17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</row>
    <row r="40" customFormat="false" ht="12.75" hidden="false" customHeight="false" outlineLevel="0" collapsed="false">
      <c r="A40" s="27" t="s">
        <v>42</v>
      </c>
      <c r="B40" s="14" t="s">
        <v>51</v>
      </c>
      <c r="C40" s="14" t="n">
        <v>943</v>
      </c>
      <c r="D40" s="14"/>
      <c r="E40" s="14" t="n">
        <f aca="false">SUM(C40*D40)</f>
        <v>0</v>
      </c>
      <c r="F40" s="14"/>
      <c r="G40" s="15" t="n">
        <f aca="false">SUM(C40-E40)*F40</f>
        <v>0</v>
      </c>
      <c r="H40" s="15" t="n">
        <f aca="false">SUM(C40-E40-G40)</f>
        <v>943</v>
      </c>
      <c r="I40" s="16" t="n">
        <v>0.6</v>
      </c>
      <c r="J40" s="15" t="n">
        <f aca="false">SUM(H40*I40)</f>
        <v>565.8</v>
      </c>
      <c r="K40" s="15" t="n">
        <f aca="false">SUM(H40-J40)</f>
        <v>377.2</v>
      </c>
      <c r="L40" s="17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</row>
    <row r="41" customFormat="false" ht="12.75" hidden="false" customHeight="false" outlineLevel="0" collapsed="false">
      <c r="A41" s="36" t="s">
        <v>52</v>
      </c>
      <c r="B41" s="14" t="s">
        <v>53</v>
      </c>
      <c r="C41" s="14" t="n">
        <v>2926</v>
      </c>
      <c r="D41" s="14"/>
      <c r="E41" s="14" t="n">
        <f aca="false">SUM(C41*D41)</f>
        <v>0</v>
      </c>
      <c r="F41" s="14" t="n">
        <v>0.03948</v>
      </c>
      <c r="G41" s="15" t="n">
        <f aca="false">SUM(C41-E41)*F41</f>
        <v>115.51848</v>
      </c>
      <c r="H41" s="15" t="n">
        <f aca="false">SUM(C41-E41-G41)</f>
        <v>2810.48152</v>
      </c>
      <c r="I41" s="16" t="n">
        <v>0.9</v>
      </c>
      <c r="J41" s="15" t="n">
        <f aca="false">SUM(H41*I41)</f>
        <v>2529.433368</v>
      </c>
      <c r="K41" s="15" t="n">
        <f aca="false">SUM(H41-J41)</f>
        <v>281.048152</v>
      </c>
      <c r="L41" s="17" t="s">
        <v>54</v>
      </c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</row>
    <row r="42" customFormat="false" ht="12.75" hidden="false" customHeight="false" outlineLevel="0" collapsed="false">
      <c r="A42" s="36" t="s">
        <v>52</v>
      </c>
      <c r="B42" s="14" t="s">
        <v>55</v>
      </c>
      <c r="C42" s="14" t="n">
        <v>60</v>
      </c>
      <c r="D42" s="14"/>
      <c r="E42" s="14" t="n">
        <f aca="false">SUM(C42*D42)</f>
        <v>0</v>
      </c>
      <c r="F42" s="14" t="n">
        <v>0</v>
      </c>
      <c r="G42" s="15" t="n">
        <f aca="false">SUM(C42-E42)*F42</f>
        <v>0</v>
      </c>
      <c r="H42" s="15" t="n">
        <f aca="false">SUM(C42-E42-G42)</f>
        <v>60</v>
      </c>
      <c r="I42" s="16" t="n">
        <v>0.9</v>
      </c>
      <c r="J42" s="15" t="n">
        <f aca="false">SUM(H42*I42)</f>
        <v>54</v>
      </c>
      <c r="K42" s="15" t="n">
        <f aca="false">SUM(H42-J42)</f>
        <v>6</v>
      </c>
      <c r="L42" s="17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</row>
    <row r="43" customFormat="false" ht="12.75" hidden="false" customHeight="false" outlineLevel="0" collapsed="false">
      <c r="A43" s="36" t="s">
        <v>52</v>
      </c>
      <c r="B43" s="18" t="s">
        <v>56</v>
      </c>
      <c r="C43" s="18" t="n">
        <v>1</v>
      </c>
      <c r="D43" s="18"/>
      <c r="E43" s="18" t="n">
        <f aca="false">SUM(C43*D43)</f>
        <v>0</v>
      </c>
      <c r="F43" s="18"/>
      <c r="G43" s="19" t="n">
        <f aca="false">SUM(C43-E43)*F43</f>
        <v>0</v>
      </c>
      <c r="H43" s="19" t="n">
        <f aca="false">SUM(C43-E43-G43)</f>
        <v>1</v>
      </c>
      <c r="I43" s="20" t="n">
        <v>0</v>
      </c>
      <c r="J43" s="19" t="n">
        <f aca="false">SUM(H43*I43)</f>
        <v>0</v>
      </c>
      <c r="K43" s="19" t="n">
        <f aca="false">SUM(H43-J43)</f>
        <v>1</v>
      </c>
      <c r="L43" s="18" t="s">
        <v>47</v>
      </c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</row>
    <row r="44" customFormat="false" ht="12.75" hidden="false" customHeight="false" outlineLevel="0" collapsed="false">
      <c r="A44" s="36" t="s">
        <v>52</v>
      </c>
      <c r="B44" s="14" t="s">
        <v>57</v>
      </c>
      <c r="C44" s="14" t="n">
        <v>8000</v>
      </c>
      <c r="D44" s="14"/>
      <c r="E44" s="14" t="n">
        <f aca="false">SUM(C44*D44)</f>
        <v>0</v>
      </c>
      <c r="F44" s="14"/>
      <c r="G44" s="15" t="n">
        <f aca="false">SUM(C44-E44)*F44</f>
        <v>0</v>
      </c>
      <c r="H44" s="15" t="n">
        <f aca="false">SUM(C44-E44-G44)</f>
        <v>8000</v>
      </c>
      <c r="I44" s="16" t="n">
        <v>0</v>
      </c>
      <c r="J44" s="15" t="n">
        <f aca="false">SUM(H44*I44)</f>
        <v>0</v>
      </c>
      <c r="K44" s="15" t="n">
        <f aca="false">SUM(H44-J44)</f>
        <v>8000</v>
      </c>
      <c r="L44" s="17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</row>
    <row r="45" customFormat="false" ht="12.75" hidden="false" customHeight="false" outlineLevel="0" collapsed="false">
      <c r="A45" s="36" t="s">
        <v>52</v>
      </c>
      <c r="B45" s="14" t="s">
        <v>58</v>
      </c>
      <c r="C45" s="14" t="n">
        <v>1</v>
      </c>
      <c r="D45" s="14"/>
      <c r="E45" s="14" t="n">
        <f aca="false">SUM(C45*D45)</f>
        <v>0</v>
      </c>
      <c r="F45" s="14"/>
      <c r="G45" s="15" t="n">
        <f aca="false">SUM(C45-E45)*F45</f>
        <v>0</v>
      </c>
      <c r="H45" s="15" t="n">
        <f aca="false">SUM(C45-E45-G45)</f>
        <v>1</v>
      </c>
      <c r="I45" s="16" t="n">
        <v>0.8</v>
      </c>
      <c r="J45" s="15" t="n">
        <f aca="false">SUM(H45*I45)</f>
        <v>0.8</v>
      </c>
      <c r="K45" s="15" t="n">
        <f aca="false">SUM(H45-J45)</f>
        <v>0.2</v>
      </c>
      <c r="L45" s="17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</row>
    <row r="46" customFormat="false" ht="12.75" hidden="false" customHeight="false" outlineLevel="0" collapsed="false">
      <c r="A46" s="36" t="s">
        <v>52</v>
      </c>
      <c r="B46" s="14" t="s">
        <v>59</v>
      </c>
      <c r="C46" s="14" t="n">
        <v>3164</v>
      </c>
      <c r="D46" s="14"/>
      <c r="E46" s="14" t="n">
        <f aca="false">SUM(C46*D46)</f>
        <v>0</v>
      </c>
      <c r="F46" s="14" t="n">
        <v>0.02149</v>
      </c>
      <c r="G46" s="15" t="n">
        <f aca="false">SUM(C46-E46)*F46</f>
        <v>67.99436</v>
      </c>
      <c r="H46" s="15" t="n">
        <f aca="false">SUM(C46-E46-G46)</f>
        <v>3096.00564</v>
      </c>
      <c r="I46" s="16" t="n">
        <v>0.85</v>
      </c>
      <c r="J46" s="15" t="n">
        <f aca="false">SUM(H46*I46)</f>
        <v>2631.604794</v>
      </c>
      <c r="K46" s="15" t="n">
        <f aca="false">SUM(H46-J46)</f>
        <v>464.400846</v>
      </c>
      <c r="L46" s="17" t="s">
        <v>54</v>
      </c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</row>
    <row r="47" customFormat="false" ht="12.75" hidden="false" customHeight="false" outlineLevel="0" collapsed="false">
      <c r="A47" s="36" t="s">
        <v>52</v>
      </c>
      <c r="B47" s="14" t="s">
        <v>60</v>
      </c>
      <c r="C47" s="14" t="n">
        <v>210</v>
      </c>
      <c r="D47" s="14"/>
      <c r="E47" s="14" t="n">
        <f aca="false">SUM(C47*D47)</f>
        <v>0</v>
      </c>
      <c r="F47" s="14"/>
      <c r="G47" s="15" t="n">
        <f aca="false">SUM(C47-E47)*F47</f>
        <v>0</v>
      </c>
      <c r="H47" s="15" t="n">
        <f aca="false">SUM(C47-E47-G47)</f>
        <v>210</v>
      </c>
      <c r="I47" s="16" t="n">
        <v>0.9</v>
      </c>
      <c r="J47" s="15" t="n">
        <f aca="false">SUM(H47*I47)</f>
        <v>189</v>
      </c>
      <c r="K47" s="15" t="n">
        <f aca="false">SUM(H47-J47)</f>
        <v>21</v>
      </c>
      <c r="L47" s="17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</row>
    <row r="48" customFormat="false" ht="12.75" hidden="false" customHeight="false" outlineLevel="0" collapsed="false">
      <c r="A48" s="36" t="s">
        <v>52</v>
      </c>
      <c r="B48" s="14" t="s">
        <v>61</v>
      </c>
      <c r="C48" s="14" t="n">
        <v>1691</v>
      </c>
      <c r="D48" s="14"/>
      <c r="E48" s="14" t="n">
        <f aca="false">SUM(C48*D48)</f>
        <v>0</v>
      </c>
      <c r="F48" s="14"/>
      <c r="G48" s="15" t="n">
        <f aca="false">SUM(C48-E48)*F48</f>
        <v>0</v>
      </c>
      <c r="H48" s="15" t="n">
        <f aca="false">SUM(C48-E48-G48)</f>
        <v>1691</v>
      </c>
      <c r="I48" s="16" t="n">
        <v>0.75</v>
      </c>
      <c r="J48" s="15" t="n">
        <f aca="false">SUM(H48*I48)</f>
        <v>1268.25</v>
      </c>
      <c r="K48" s="15" t="n">
        <f aca="false">SUM(H48-J48)</f>
        <v>422.75</v>
      </c>
      <c r="L48" s="17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</row>
    <row r="49" customFormat="false" ht="12.75" hidden="false" customHeight="false" outlineLevel="0" collapsed="false">
      <c r="A49" s="36" t="s">
        <v>52</v>
      </c>
      <c r="B49" s="14" t="s">
        <v>62</v>
      </c>
      <c r="C49" s="14" t="n">
        <v>1605</v>
      </c>
      <c r="D49" s="14"/>
      <c r="E49" s="14" t="n">
        <f aca="false">SUM(C49*D49)</f>
        <v>0</v>
      </c>
      <c r="F49" s="14" t="n">
        <v>0.08465</v>
      </c>
      <c r="G49" s="15" t="n">
        <f aca="false">SUM(C49-E49)*F49</f>
        <v>135.86325</v>
      </c>
      <c r="H49" s="15" t="n">
        <f aca="false">SUM(C49-E49-G49)</f>
        <v>1469.13675</v>
      </c>
      <c r="I49" s="16" t="n">
        <v>0.7</v>
      </c>
      <c r="J49" s="15" t="n">
        <f aca="false">SUM(H49*I49)</f>
        <v>1028.395725</v>
      </c>
      <c r="K49" s="15" t="n">
        <f aca="false">SUM(H49-J49)</f>
        <v>440.741025</v>
      </c>
      <c r="L49" s="17" t="s">
        <v>54</v>
      </c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</row>
    <row r="50" customFormat="false" ht="12.75" hidden="false" customHeight="false" outlineLevel="0" collapsed="false">
      <c r="A50" s="36" t="s">
        <v>52</v>
      </c>
      <c r="B50" s="14" t="s">
        <v>63</v>
      </c>
      <c r="C50" s="14" t="n">
        <v>5315</v>
      </c>
      <c r="D50" s="14"/>
      <c r="E50" s="14" t="n">
        <f aca="false">SUM(C50*D50)</f>
        <v>0</v>
      </c>
      <c r="F50" s="14" t="n">
        <v>0.0401</v>
      </c>
      <c r="G50" s="15" t="n">
        <f aca="false">SUM(C50-E50)*F50</f>
        <v>213.1315</v>
      </c>
      <c r="H50" s="15" t="n">
        <f aca="false">SUM(C50-E50-G50)</f>
        <v>5101.8685</v>
      </c>
      <c r="I50" s="16" t="n">
        <v>0.8</v>
      </c>
      <c r="J50" s="15" t="n">
        <f aca="false">SUM(H50*I50)</f>
        <v>4081.4948</v>
      </c>
      <c r="K50" s="15" t="n">
        <f aca="false">SUM(H50-J50)</f>
        <v>1020.3737</v>
      </c>
      <c r="L50" s="17" t="s">
        <v>54</v>
      </c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</row>
    <row r="51" customFormat="false" ht="12.75" hidden="false" customHeight="false" outlineLevel="0" collapsed="false">
      <c r="A51" s="36" t="s">
        <v>52</v>
      </c>
      <c r="B51" s="14" t="s">
        <v>64</v>
      </c>
      <c r="C51" s="14" t="n">
        <v>756</v>
      </c>
      <c r="D51" s="14"/>
      <c r="E51" s="14" t="n">
        <f aca="false">SUM(C51*D51)</f>
        <v>0</v>
      </c>
      <c r="F51" s="14" t="n">
        <v>0.07762</v>
      </c>
      <c r="G51" s="15" t="n">
        <f aca="false">SUM(C51-E51)*F51</f>
        <v>58.68072</v>
      </c>
      <c r="H51" s="15" t="n">
        <f aca="false">SUM(C51-E51-G51)</f>
        <v>697.31928</v>
      </c>
      <c r="I51" s="16" t="n">
        <v>0.9</v>
      </c>
      <c r="J51" s="15" t="n">
        <f aca="false">SUM(H51*I51)</f>
        <v>627.587352</v>
      </c>
      <c r="K51" s="15" t="n">
        <f aca="false">SUM(H51-J51)</f>
        <v>69.731928</v>
      </c>
      <c r="L51" s="17" t="s">
        <v>54</v>
      </c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</row>
    <row r="52" customFormat="false" ht="12.75" hidden="false" customHeight="false" outlineLevel="0" collapsed="false">
      <c r="A52" s="36" t="s">
        <v>52</v>
      </c>
      <c r="B52" s="14" t="s">
        <v>65</v>
      </c>
      <c r="C52" s="14" t="n">
        <v>1957</v>
      </c>
      <c r="D52" s="14"/>
      <c r="E52" s="14" t="n">
        <f aca="false">SUM(C52*D52)</f>
        <v>0</v>
      </c>
      <c r="F52" s="14"/>
      <c r="G52" s="15" t="n">
        <f aca="false">SUM(C52-E52)*F52</f>
        <v>0</v>
      </c>
      <c r="H52" s="15" t="n">
        <f aca="false">SUM(C52-E52-G52)</f>
        <v>1957</v>
      </c>
      <c r="I52" s="16" t="n">
        <v>0.9</v>
      </c>
      <c r="J52" s="15" t="n">
        <f aca="false">SUM(H52*I52)</f>
        <v>1761.3</v>
      </c>
      <c r="K52" s="15" t="n">
        <f aca="false">SUM(H52-J52)</f>
        <v>195.7</v>
      </c>
      <c r="L52" s="17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</row>
    <row r="53" customFormat="false" ht="13.5" hidden="false" customHeight="true" outlineLevel="0" collapsed="false">
      <c r="A53" s="18" t="s">
        <v>52</v>
      </c>
      <c r="B53" s="18" t="s">
        <v>66</v>
      </c>
      <c r="C53" s="18" t="n">
        <v>692</v>
      </c>
      <c r="D53" s="18"/>
      <c r="E53" s="18" t="n">
        <f aca="false">SUM(C53*D53)</f>
        <v>0</v>
      </c>
      <c r="F53" s="18"/>
      <c r="G53" s="19" t="n">
        <f aca="false">SUM(C53-E53)*F53</f>
        <v>0</v>
      </c>
      <c r="H53" s="19" t="n">
        <f aca="false">SUM(C53-E53-G53)</f>
        <v>692</v>
      </c>
      <c r="I53" s="20" t="n">
        <v>0</v>
      </c>
      <c r="J53" s="19" t="n">
        <f aca="false">SUM(H53*I53)</f>
        <v>0</v>
      </c>
      <c r="K53" s="19" t="n">
        <f aca="false">SUM(H53-J53)</f>
        <v>692</v>
      </c>
      <c r="L53" s="18" t="s">
        <v>17</v>
      </c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</row>
    <row r="54" customFormat="false" ht="12.75" hidden="false" customHeight="false" outlineLevel="0" collapsed="false">
      <c r="A54" s="37" t="s">
        <v>67</v>
      </c>
      <c r="B54" s="18" t="s">
        <v>68</v>
      </c>
      <c r="C54" s="18" t="n">
        <v>4589</v>
      </c>
      <c r="D54" s="18"/>
      <c r="E54" s="18" t="n">
        <f aca="false">SUM(C54*D54)</f>
        <v>0</v>
      </c>
      <c r="F54" s="18"/>
      <c r="G54" s="19" t="n">
        <f aca="false">SUM(C54-E54)*F54</f>
        <v>0</v>
      </c>
      <c r="H54" s="19" t="n">
        <f aca="false">SUM(C54-E54-G54)</f>
        <v>4589</v>
      </c>
      <c r="I54" s="20" t="n">
        <v>0.9</v>
      </c>
      <c r="J54" s="19" t="n">
        <v>3713</v>
      </c>
      <c r="K54" s="19" t="n">
        <v>876</v>
      </c>
      <c r="L54" s="18" t="s">
        <v>69</v>
      </c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</row>
    <row r="55" customFormat="false" ht="12.75" hidden="false" customHeight="false" outlineLevel="0" collapsed="false">
      <c r="A55" s="37" t="s">
        <v>67</v>
      </c>
      <c r="B55" s="14" t="s">
        <v>70</v>
      </c>
      <c r="C55" s="14" t="n">
        <v>36142</v>
      </c>
      <c r="D55" s="14"/>
      <c r="E55" s="14" t="n">
        <f aca="false">SUM(C55*D55)</f>
        <v>0</v>
      </c>
      <c r="F55" s="14" t="n">
        <v>0.08428</v>
      </c>
      <c r="G55" s="15" t="n">
        <f aca="false">SUM(C55-E55)*F55</f>
        <v>3046.04776</v>
      </c>
      <c r="H55" s="15" t="n">
        <f aca="false">SUM(C55-E55-G55)</f>
        <v>33095.95224</v>
      </c>
      <c r="I55" s="16" t="n">
        <v>0.8</v>
      </c>
      <c r="J55" s="15" t="n">
        <f aca="false">SUM(H55*I55)</f>
        <v>26476.761792</v>
      </c>
      <c r="K55" s="15" t="n">
        <f aca="false">SUM(H55-J55)</f>
        <v>6619.190448</v>
      </c>
      <c r="L55" s="17" t="s">
        <v>54</v>
      </c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</row>
    <row r="56" customFormat="false" ht="12.75" hidden="false" customHeight="false" outlineLevel="0" collapsed="false">
      <c r="A56" s="14"/>
      <c r="B56" s="14" t="s">
        <v>71</v>
      </c>
      <c r="C56" s="14" t="n">
        <v>8866</v>
      </c>
      <c r="D56" s="14"/>
      <c r="E56" s="14" t="n">
        <f aca="false">SUM(C56*D56)</f>
        <v>0</v>
      </c>
      <c r="F56" s="14"/>
      <c r="G56" s="15" t="n">
        <f aca="false">SUM(C56-E56)*F56</f>
        <v>0</v>
      </c>
      <c r="H56" s="15" t="n">
        <f aca="false">SUM(C56-E56-G56)</f>
        <v>8866</v>
      </c>
      <c r="I56" s="16" t="n">
        <v>0.95</v>
      </c>
      <c r="J56" s="15" t="n">
        <f aca="false">SUM(H56*I56)</f>
        <v>8422.7</v>
      </c>
      <c r="K56" s="15" t="n">
        <f aca="false">SUM(H56-J56)</f>
        <v>443.300000000001</v>
      </c>
      <c r="L56" s="38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</row>
    <row r="57" customFormat="false" ht="12.75" hidden="false" customHeight="false" outlineLevel="0" collapsed="false">
      <c r="A57" s="14"/>
      <c r="B57" s="14" t="s">
        <v>72</v>
      </c>
      <c r="C57" s="14" t="n">
        <v>2773</v>
      </c>
      <c r="D57" s="14"/>
      <c r="E57" s="14" t="n">
        <f aca="false">SUM(C57*D57)</f>
        <v>0</v>
      </c>
      <c r="F57" s="14"/>
      <c r="G57" s="15" t="n">
        <f aca="false">SUM(C57-E57)*F57</f>
        <v>0</v>
      </c>
      <c r="H57" s="15" t="n">
        <f aca="false">SUM(C57-E57-G57)</f>
        <v>2773</v>
      </c>
      <c r="I57" s="16" t="n">
        <v>0.9</v>
      </c>
      <c r="J57" s="15" t="n">
        <f aca="false">SUM(H57*I57)</f>
        <v>2495.7</v>
      </c>
      <c r="K57" s="15" t="n">
        <f aca="false">SUM(H57-J57)</f>
        <v>277.3</v>
      </c>
      <c r="L57" s="38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</row>
    <row r="58" customFormat="false" ht="12.75" hidden="false" customHeight="false" outlineLevel="0" collapsed="false">
      <c r="A58" s="14"/>
      <c r="B58" s="14" t="s">
        <v>73</v>
      </c>
      <c r="C58" s="14" t="n">
        <v>3286</v>
      </c>
      <c r="D58" s="14"/>
      <c r="E58" s="14" t="n">
        <f aca="false">SUM(C58*D58)</f>
        <v>0</v>
      </c>
      <c r="F58" s="14"/>
      <c r="G58" s="15" t="n">
        <f aca="false">SUM(C58-E58)*F58</f>
        <v>0</v>
      </c>
      <c r="H58" s="15" t="n">
        <f aca="false">SUM(C58-E58-G58)</f>
        <v>3286</v>
      </c>
      <c r="I58" s="16" t="n">
        <v>0.95</v>
      </c>
      <c r="J58" s="15" t="n">
        <f aca="false">SUM(H58*I58)</f>
        <v>3121.7</v>
      </c>
      <c r="K58" s="15" t="n">
        <f aca="false">SUM(H58-J58)</f>
        <v>164.3</v>
      </c>
      <c r="L58" s="38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</row>
    <row r="59" customFormat="false" ht="12.75" hidden="false" customHeight="false" outlineLevel="0" collapsed="false">
      <c r="A59" s="14"/>
      <c r="B59" s="14" t="s">
        <v>74</v>
      </c>
      <c r="C59" s="14" t="n">
        <v>9960</v>
      </c>
      <c r="D59" s="14"/>
      <c r="E59" s="14" t="n">
        <f aca="false">SUM(C59*D59)</f>
        <v>0</v>
      </c>
      <c r="F59" s="14"/>
      <c r="G59" s="15" t="n">
        <f aca="false">SUM(C59-E59)*F59</f>
        <v>0</v>
      </c>
      <c r="H59" s="15" t="n">
        <f aca="false">SUM(C59-E59-G59)</f>
        <v>9960</v>
      </c>
      <c r="I59" s="16" t="n">
        <v>0.92</v>
      </c>
      <c r="J59" s="15" t="n">
        <f aca="false">SUM(H59*I59)</f>
        <v>9163.2</v>
      </c>
      <c r="K59" s="15" t="n">
        <f aca="false">SUM(H59-J59)</f>
        <v>796.799999999999</v>
      </c>
      <c r="L59" s="17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</row>
    <row r="60" customFormat="false" ht="12.75" hidden="false" customHeight="false" outlineLevel="0" collapsed="false">
      <c r="A60" s="14"/>
      <c r="B60" s="18" t="s">
        <v>75</v>
      </c>
      <c r="C60" s="39" t="n">
        <v>438</v>
      </c>
      <c r="D60" s="18"/>
      <c r="E60" s="18" t="n">
        <f aca="false">SUM(C60*D60)</f>
        <v>0</v>
      </c>
      <c r="F60" s="18"/>
      <c r="G60" s="19" t="n">
        <f aca="false">SUM(C60-E60)*F60</f>
        <v>0</v>
      </c>
      <c r="H60" s="19" t="n">
        <f aca="false">SUM(C60-E60-G60)</f>
        <v>438</v>
      </c>
      <c r="I60" s="20" t="n">
        <v>0</v>
      </c>
      <c r="J60" s="19" t="n">
        <f aca="false">SUM(H60*I60)</f>
        <v>0</v>
      </c>
      <c r="K60" s="19" t="n">
        <f aca="false">SUM(H60-J60)</f>
        <v>438</v>
      </c>
      <c r="L60" s="18" t="s">
        <v>76</v>
      </c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</row>
    <row r="61" customFormat="false" ht="12.75" hidden="false" customHeight="false" outlineLevel="0" collapsed="false">
      <c r="A61" s="14"/>
      <c r="B61" s="18" t="s">
        <v>77</v>
      </c>
      <c r="C61" s="39" t="n">
        <v>250</v>
      </c>
      <c r="D61" s="18"/>
      <c r="E61" s="18" t="n">
        <f aca="false">SUM(C61*D61)</f>
        <v>0</v>
      </c>
      <c r="F61" s="18"/>
      <c r="G61" s="19" t="n">
        <f aca="false">SUM(C61-E61)*F61</f>
        <v>0</v>
      </c>
      <c r="H61" s="19" t="n">
        <f aca="false">SUM(C61-E61-G61)</f>
        <v>250</v>
      </c>
      <c r="I61" s="20" t="n">
        <v>0</v>
      </c>
      <c r="J61" s="19" t="n">
        <f aca="false">SUM(H61*I61)</f>
        <v>0</v>
      </c>
      <c r="K61" s="19" t="n">
        <f aca="false">SUM(H61-J61)</f>
        <v>250</v>
      </c>
      <c r="L61" s="18" t="s">
        <v>78</v>
      </c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</row>
    <row r="62" customFormat="false" ht="12.75" hidden="false" customHeight="false" outlineLevel="0" collapsed="false">
      <c r="A62" s="14" t="s">
        <v>79</v>
      </c>
      <c r="B62" s="40" t="s">
        <v>80</v>
      </c>
      <c r="C62" s="40" t="n">
        <v>803</v>
      </c>
      <c r="D62" s="14"/>
      <c r="E62" s="14" t="n">
        <f aca="false">SUM(C62*D62)</f>
        <v>0</v>
      </c>
      <c r="F62" s="40"/>
      <c r="G62" s="15" t="n">
        <f aca="false">SUM(C62-E62)*F62</f>
        <v>0</v>
      </c>
      <c r="H62" s="15" t="n">
        <f aca="false">SUM(C62-E62-G62)</f>
        <v>803</v>
      </c>
      <c r="I62" s="41" t="n">
        <v>0.9</v>
      </c>
      <c r="J62" s="15" t="n">
        <f aca="false">SUM(H62*I62)</f>
        <v>722.7</v>
      </c>
      <c r="K62" s="15" t="n">
        <f aca="false">SUM(H62-J62)</f>
        <v>80.3</v>
      </c>
      <c r="L62" s="17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</row>
    <row r="63" customFormat="false" ht="12.75" hidden="false" customHeight="false" outlineLevel="0" collapsed="false">
      <c r="A63" s="14"/>
      <c r="B63" s="14" t="s">
        <v>81</v>
      </c>
      <c r="C63" s="14" t="n">
        <v>566</v>
      </c>
      <c r="D63" s="14"/>
      <c r="E63" s="14" t="n">
        <f aca="false">SUM(C63*D63)</f>
        <v>0</v>
      </c>
      <c r="F63" s="14"/>
      <c r="G63" s="15" t="n">
        <f aca="false">SUM(C63-E63)*F63</f>
        <v>0</v>
      </c>
      <c r="H63" s="15" t="n">
        <f aca="false">SUM(C63-E63-G63)</f>
        <v>566</v>
      </c>
      <c r="I63" s="16" t="n">
        <v>0.92</v>
      </c>
      <c r="J63" s="15" t="n">
        <f aca="false">SUM(H63*I63)</f>
        <v>520.72</v>
      </c>
      <c r="K63" s="15" t="n">
        <f aca="false">SUM(H63-J63)</f>
        <v>45.28</v>
      </c>
      <c r="L63" s="38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4"/>
    </row>
    <row r="64" customFormat="false" ht="12.75" hidden="false" customHeight="false" outlineLevel="0" collapsed="false">
      <c r="A64" s="14"/>
      <c r="B64" s="14" t="s">
        <v>82</v>
      </c>
      <c r="C64" s="14" t="n">
        <v>519</v>
      </c>
      <c r="D64" s="14"/>
      <c r="E64" s="14" t="n">
        <f aca="false">SUM(C64*D64)</f>
        <v>0</v>
      </c>
      <c r="F64" s="14"/>
      <c r="G64" s="15" t="n">
        <f aca="false">SUM(C64-E64)*F64</f>
        <v>0</v>
      </c>
      <c r="H64" s="15" t="n">
        <f aca="false">SUM(C64-E64-G64)</f>
        <v>519</v>
      </c>
      <c r="I64" s="16" t="n">
        <v>0.92</v>
      </c>
      <c r="J64" s="15" t="n">
        <f aca="false">SUM(H64*I64)</f>
        <v>477.48</v>
      </c>
      <c r="K64" s="15" t="n">
        <f aca="false">SUM(H64-J64)</f>
        <v>41.52</v>
      </c>
      <c r="L64" s="38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/>
    </row>
    <row r="65" customFormat="false" ht="12.75" hidden="false" customHeight="false" outlineLevel="0" collapsed="false">
      <c r="A65" s="14"/>
      <c r="B65" s="14" t="s">
        <v>83</v>
      </c>
      <c r="C65" s="14" t="n">
        <v>70</v>
      </c>
      <c r="D65" s="14"/>
      <c r="E65" s="14" t="n">
        <f aca="false">SUM(C65*D65)</f>
        <v>0</v>
      </c>
      <c r="F65" s="14"/>
      <c r="G65" s="15" t="n">
        <f aca="false">SUM(C65-E65)*F65</f>
        <v>0</v>
      </c>
      <c r="H65" s="15" t="n">
        <f aca="false">SUM(C65-E65-G65)</f>
        <v>70</v>
      </c>
      <c r="I65" s="16" t="n">
        <v>0</v>
      </c>
      <c r="J65" s="15" t="n">
        <f aca="false">SUM(H65*I65)</f>
        <v>0</v>
      </c>
      <c r="K65" s="15" t="n">
        <f aca="false">SUM(H65-J65)</f>
        <v>70</v>
      </c>
      <c r="L65" s="38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</row>
    <row r="66" customFormat="false" ht="12.75" hidden="false" customHeight="false" outlineLevel="0" collapsed="false">
      <c r="A66" s="14"/>
      <c r="B66" s="14" t="s">
        <v>84</v>
      </c>
      <c r="C66" s="14" t="n">
        <v>2104</v>
      </c>
      <c r="D66" s="14"/>
      <c r="E66" s="14" t="n">
        <f aca="false">SUM(C66*D66)</f>
        <v>0</v>
      </c>
      <c r="F66" s="14"/>
      <c r="G66" s="15" t="n">
        <f aca="false">SUM(C66-E66)*F66</f>
        <v>0</v>
      </c>
      <c r="H66" s="15" t="n">
        <f aca="false">SUM(C66-E66-G66)</f>
        <v>2104</v>
      </c>
      <c r="I66" s="16" t="n">
        <v>0.9</v>
      </c>
      <c r="J66" s="15" t="n">
        <f aca="false">SUM(H66*I66)</f>
        <v>1893.6</v>
      </c>
      <c r="K66" s="15" t="n">
        <f aca="false">SUM(H66-J66)</f>
        <v>210.4</v>
      </c>
      <c r="L66" s="38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4"/>
    </row>
    <row r="67" customFormat="false" ht="12.75" hidden="false" customHeight="false" outlineLevel="0" collapsed="false">
      <c r="A67" s="14" t="s">
        <v>79</v>
      </c>
      <c r="B67" s="14" t="s">
        <v>85</v>
      </c>
      <c r="C67" s="14" t="n">
        <v>177</v>
      </c>
      <c r="D67" s="14"/>
      <c r="E67" s="14" t="n">
        <f aca="false">SUM(C67*D67)</f>
        <v>0</v>
      </c>
      <c r="F67" s="14"/>
      <c r="G67" s="15" t="n">
        <f aca="false">SUM(C67-E67)*F67</f>
        <v>0</v>
      </c>
      <c r="H67" s="15" t="n">
        <f aca="false">SUM(C67-E67-G67)</f>
        <v>177</v>
      </c>
      <c r="I67" s="16" t="n">
        <v>0.9</v>
      </c>
      <c r="J67" s="15" t="n">
        <f aca="false">SUM(H67*I67)</f>
        <v>159.3</v>
      </c>
      <c r="K67" s="15" t="n">
        <f aca="false">SUM(H67-J67)</f>
        <v>17.7</v>
      </c>
      <c r="L67" s="17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  <c r="AA67" s="14"/>
    </row>
    <row r="68" customFormat="false" ht="12.75" hidden="false" customHeight="false" outlineLevel="0" collapsed="false">
      <c r="A68" s="14" t="s">
        <v>79</v>
      </c>
      <c r="B68" s="14" t="s">
        <v>86</v>
      </c>
      <c r="C68" s="14" t="n">
        <v>57</v>
      </c>
      <c r="D68" s="14"/>
      <c r="E68" s="14" t="n">
        <f aca="false">SUM(C68*D68)</f>
        <v>0</v>
      </c>
      <c r="F68" s="14"/>
      <c r="G68" s="15" t="n">
        <f aca="false">SUM(C68-E68)*F68</f>
        <v>0</v>
      </c>
      <c r="H68" s="15" t="n">
        <f aca="false">SUM(C68-E68-G68)</f>
        <v>57</v>
      </c>
      <c r="I68" s="16" t="n">
        <v>0.9</v>
      </c>
      <c r="J68" s="15" t="n">
        <f aca="false">SUM(H68*I68)</f>
        <v>51.3</v>
      </c>
      <c r="K68" s="15" t="n">
        <f aca="false">SUM(H68-J68)</f>
        <v>5.7</v>
      </c>
      <c r="L68" s="17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</row>
    <row r="69" customFormat="false" ht="12.75" hidden="false" customHeight="false" outlineLevel="0" collapsed="false">
      <c r="A69" s="14" t="s">
        <v>79</v>
      </c>
      <c r="B69" s="14" t="s">
        <v>87</v>
      </c>
      <c r="C69" s="14" t="n">
        <v>88</v>
      </c>
      <c r="D69" s="14"/>
      <c r="E69" s="14" t="n">
        <f aca="false">SUM(C69*D69)</f>
        <v>0</v>
      </c>
      <c r="F69" s="14"/>
      <c r="G69" s="15" t="n">
        <f aca="false">SUM(C69-E69)*F69</f>
        <v>0</v>
      </c>
      <c r="H69" s="15" t="n">
        <f aca="false">SUM(C69-E69-G69)</f>
        <v>88</v>
      </c>
      <c r="I69" s="16" t="n">
        <v>0.9</v>
      </c>
      <c r="J69" s="15" t="n">
        <f aca="false">SUM(H69*I69)</f>
        <v>79.2</v>
      </c>
      <c r="K69" s="15" t="n">
        <f aca="false">SUM(H69-J69)</f>
        <v>8.8</v>
      </c>
      <c r="L69" s="17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</row>
    <row r="70" customFormat="false" ht="12.75" hidden="false" customHeight="false" outlineLevel="0" collapsed="false">
      <c r="A70" s="14" t="s">
        <v>79</v>
      </c>
      <c r="B70" s="14" t="s">
        <v>88</v>
      </c>
      <c r="C70" s="14" t="n">
        <v>3</v>
      </c>
      <c r="D70" s="14"/>
      <c r="E70" s="14" t="n">
        <f aca="false">SUM(C70*D70)</f>
        <v>0</v>
      </c>
      <c r="F70" s="14"/>
      <c r="G70" s="15" t="n">
        <f aca="false">SUM(C70-E70)*F70</f>
        <v>0</v>
      </c>
      <c r="H70" s="15" t="n">
        <f aca="false">SUM(C70-E70-G70)</f>
        <v>3</v>
      </c>
      <c r="I70" s="16" t="n">
        <v>0</v>
      </c>
      <c r="J70" s="15" t="n">
        <f aca="false">SUM(H70*I70)</f>
        <v>0</v>
      </c>
      <c r="K70" s="15" t="n">
        <f aca="false">SUM(H70-J70)</f>
        <v>3</v>
      </c>
      <c r="L70" s="17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4"/>
    </row>
    <row r="71" customFormat="false" ht="12.75" hidden="false" customHeight="false" outlineLevel="0" collapsed="false">
      <c r="A71" s="14"/>
      <c r="B71" s="14" t="s">
        <v>89</v>
      </c>
      <c r="C71" s="14" t="n">
        <v>1036</v>
      </c>
      <c r="D71" s="14"/>
      <c r="E71" s="14" t="n">
        <f aca="false">SUM(C71*D71)</f>
        <v>0</v>
      </c>
      <c r="F71" s="14"/>
      <c r="G71" s="15" t="n">
        <f aca="false">SUM(C71-E71)*F71</f>
        <v>0</v>
      </c>
      <c r="H71" s="15" t="n">
        <f aca="false">SUM(C71-E71-G71)</f>
        <v>1036</v>
      </c>
      <c r="I71" s="16" t="n">
        <v>0.92</v>
      </c>
      <c r="J71" s="15" t="n">
        <f aca="false">SUM(H71*I71)</f>
        <v>953.12</v>
      </c>
      <c r="K71" s="15" t="n">
        <f aca="false">SUM(H71-J71)</f>
        <v>82.88</v>
      </c>
      <c r="L71" s="38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  <c r="AA71" s="14"/>
    </row>
    <row r="72" customFormat="false" ht="12.75" hidden="false" customHeight="false" outlineLevel="0" collapsed="false">
      <c r="A72" s="14"/>
      <c r="B72" s="14" t="s">
        <v>90</v>
      </c>
      <c r="C72" s="14" t="n">
        <v>772</v>
      </c>
      <c r="D72" s="14"/>
      <c r="E72" s="14" t="n">
        <f aca="false">SUM(C72*D72)</f>
        <v>0</v>
      </c>
      <c r="F72" s="14"/>
      <c r="G72" s="15" t="n">
        <f aca="false">SUM(C72-E72)*F72</f>
        <v>0</v>
      </c>
      <c r="H72" s="15" t="n">
        <f aca="false">SUM(C72-E72-G72)</f>
        <v>772</v>
      </c>
      <c r="I72" s="16" t="n">
        <v>0.92</v>
      </c>
      <c r="J72" s="15" t="n">
        <f aca="false">SUM(H72*I72)</f>
        <v>710.24</v>
      </c>
      <c r="K72" s="15" t="n">
        <f aca="false">SUM(H72-J72)</f>
        <v>61.76</v>
      </c>
      <c r="L72" s="38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4"/>
    </row>
    <row r="73" customFormat="false" ht="12.75" hidden="false" customHeight="false" outlineLevel="0" collapsed="false">
      <c r="A73" s="14"/>
      <c r="B73" s="14" t="s">
        <v>91</v>
      </c>
      <c r="C73" s="14" t="n">
        <v>1401</v>
      </c>
      <c r="D73" s="14"/>
      <c r="E73" s="14" t="n">
        <f aca="false">SUM(C73*D73)</f>
        <v>0</v>
      </c>
      <c r="F73" s="14"/>
      <c r="G73" s="15" t="n">
        <f aca="false">SUM(C73-E73)*F73</f>
        <v>0</v>
      </c>
      <c r="H73" s="15" t="n">
        <f aca="false">SUM(C73-E73-G73)</f>
        <v>1401</v>
      </c>
      <c r="I73" s="16" t="n">
        <v>0.92</v>
      </c>
      <c r="J73" s="15" t="n">
        <f aca="false">SUM(H73*I73)</f>
        <v>1288.92</v>
      </c>
      <c r="K73" s="15" t="n">
        <f aca="false">SUM(H73-J73)</f>
        <v>112.08</v>
      </c>
      <c r="L73" s="38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4"/>
    </row>
    <row r="74" customFormat="false" ht="12.75" hidden="false" customHeight="false" outlineLevel="0" collapsed="false">
      <c r="A74" s="14" t="s">
        <v>92</v>
      </c>
      <c r="B74" s="14" t="s">
        <v>93</v>
      </c>
      <c r="C74" s="14" t="n">
        <v>4119</v>
      </c>
      <c r="D74" s="14"/>
      <c r="E74" s="14" t="n">
        <f aca="false">SUM(C74*D74)</f>
        <v>0</v>
      </c>
      <c r="F74" s="14"/>
      <c r="G74" s="15" t="n">
        <f aca="false">SUM(C74-E74)*F74</f>
        <v>0</v>
      </c>
      <c r="H74" s="15" t="n">
        <f aca="false">SUM(C74-E74-G74)</f>
        <v>4119</v>
      </c>
      <c r="I74" s="16" t="n">
        <v>0.92</v>
      </c>
      <c r="J74" s="15" t="n">
        <f aca="false">SUM(H74*I74)</f>
        <v>3789.48</v>
      </c>
      <c r="K74" s="15" t="n">
        <f aca="false">SUM(H74-J74)</f>
        <v>329.52</v>
      </c>
      <c r="L74" s="38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4"/>
    </row>
    <row r="75" customFormat="false" ht="12.75" hidden="false" customHeight="false" outlineLevel="0" collapsed="false">
      <c r="A75" s="14"/>
      <c r="B75" s="14" t="s">
        <v>94</v>
      </c>
      <c r="C75" s="14" t="n">
        <v>352</v>
      </c>
      <c r="D75" s="14"/>
      <c r="E75" s="14" t="n">
        <f aca="false">SUM(C75*D75)</f>
        <v>0</v>
      </c>
      <c r="F75" s="14"/>
      <c r="G75" s="15" t="n">
        <f aca="false">SUM(C75-E75)*F75</f>
        <v>0</v>
      </c>
      <c r="H75" s="15" t="n">
        <f aca="false">SUM(C75-E75-G75)</f>
        <v>352</v>
      </c>
      <c r="I75" s="16" t="n">
        <v>0.92</v>
      </c>
      <c r="J75" s="15" t="n">
        <f aca="false">SUM(H75*I75)</f>
        <v>323.84</v>
      </c>
      <c r="K75" s="15" t="n">
        <f aca="false">SUM(H75-J75)</f>
        <v>28.16</v>
      </c>
      <c r="L75" s="38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  <c r="AA75" s="14"/>
    </row>
    <row r="76" customFormat="false" ht="12.75" hidden="false" customHeight="false" outlineLevel="0" collapsed="false">
      <c r="A76" s="14" t="s">
        <v>95</v>
      </c>
      <c r="B76" s="14" t="s">
        <v>96</v>
      </c>
      <c r="C76" s="14" t="n">
        <v>78</v>
      </c>
      <c r="D76" s="14"/>
      <c r="E76" s="14" t="n">
        <f aca="false">SUM(C76*D76)</f>
        <v>0</v>
      </c>
      <c r="F76" s="14"/>
      <c r="G76" s="15" t="n">
        <f aca="false">SUM(C76-E76)*F76</f>
        <v>0</v>
      </c>
      <c r="H76" s="15" t="n">
        <f aca="false">SUM(C76-E76-G76)</f>
        <v>78</v>
      </c>
      <c r="I76" s="16" t="n">
        <v>0.92</v>
      </c>
      <c r="J76" s="15" t="n">
        <f aca="false">SUM(H76*I76)</f>
        <v>71.76</v>
      </c>
      <c r="K76" s="15" t="n">
        <f aca="false">SUM(H76-J76)</f>
        <v>6.24</v>
      </c>
      <c r="L76" s="17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  <c r="AA76" s="14"/>
    </row>
    <row r="77" customFormat="false" ht="12.75" hidden="false" customHeight="false" outlineLevel="0" collapsed="false">
      <c r="A77" s="14"/>
      <c r="B77" s="14" t="s">
        <v>97</v>
      </c>
      <c r="C77" s="14" t="n">
        <v>7447</v>
      </c>
      <c r="D77" s="14"/>
      <c r="E77" s="14" t="n">
        <f aca="false">SUM(C77*D77)</f>
        <v>0</v>
      </c>
      <c r="F77" s="14"/>
      <c r="G77" s="15" t="n">
        <f aca="false">SUM(C77-E77)*F77</f>
        <v>0</v>
      </c>
      <c r="H77" s="15" t="n">
        <f aca="false">SUM(C77-E77-G77)</f>
        <v>7447</v>
      </c>
      <c r="I77" s="16" t="n">
        <v>0.9</v>
      </c>
      <c r="J77" s="15" t="n">
        <f aca="false">SUM(H77*I77)</f>
        <v>6702.3</v>
      </c>
      <c r="K77" s="15" t="n">
        <f aca="false">SUM(H77-J77)</f>
        <v>744.7</v>
      </c>
      <c r="L77" s="38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4"/>
    </row>
    <row r="78" customFormat="false" ht="12.75" hidden="false" customHeight="false" outlineLevel="0" collapsed="false">
      <c r="A78" s="14" t="s">
        <v>52</v>
      </c>
      <c r="B78" s="14" t="s">
        <v>98</v>
      </c>
      <c r="C78" s="14" t="n">
        <v>105</v>
      </c>
      <c r="D78" s="14"/>
      <c r="E78" s="14" t="n">
        <f aca="false">SUM(C78*D78)</f>
        <v>0</v>
      </c>
      <c r="F78" s="14"/>
      <c r="G78" s="15" t="n">
        <f aca="false">SUM(C78-E78)*F78</f>
        <v>0</v>
      </c>
      <c r="H78" s="15" t="n">
        <f aca="false">SUM(C78-E78-G78)</f>
        <v>105</v>
      </c>
      <c r="I78" s="16" t="n">
        <v>0.92</v>
      </c>
      <c r="J78" s="15" t="n">
        <f aca="false">SUM(H78*I78)</f>
        <v>96.6</v>
      </c>
      <c r="K78" s="15" t="n">
        <f aca="false">SUM(H78-J78)</f>
        <v>8.39999999999999</v>
      </c>
      <c r="L78" s="38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4"/>
    </row>
    <row r="79" customFormat="false" ht="12.75" hidden="false" customHeight="false" outlineLevel="0" collapsed="false">
      <c r="A79" s="14"/>
      <c r="B79" s="14" t="s">
        <v>99</v>
      </c>
      <c r="C79" s="14" t="n">
        <v>4100</v>
      </c>
      <c r="D79" s="14"/>
      <c r="E79" s="14" t="n">
        <f aca="false">SUM(C79*D79)</f>
        <v>0</v>
      </c>
      <c r="F79" s="14"/>
      <c r="G79" s="15" t="n">
        <f aca="false">SUM(C79-E79)*F79</f>
        <v>0</v>
      </c>
      <c r="H79" s="15" t="n">
        <f aca="false">SUM(C79-E79-G79)</f>
        <v>4100</v>
      </c>
      <c r="I79" s="16" t="n">
        <v>0.9</v>
      </c>
      <c r="J79" s="15" t="n">
        <f aca="false">SUM(H79*I79)</f>
        <v>3690</v>
      </c>
      <c r="K79" s="15" t="n">
        <f aca="false">SUM(H79-J79)</f>
        <v>410</v>
      </c>
      <c r="L79" s="17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  <c r="AA79" s="14"/>
    </row>
    <row r="80" customFormat="false" ht="12.75" hidden="false" customHeight="false" outlineLevel="0" collapsed="false">
      <c r="A80" s="14"/>
      <c r="B80" s="14" t="s">
        <v>100</v>
      </c>
      <c r="C80" s="14" t="n">
        <v>4731</v>
      </c>
      <c r="D80" s="14"/>
      <c r="E80" s="14" t="n">
        <f aca="false">SUM(C80*D80)</f>
        <v>0</v>
      </c>
      <c r="F80" s="14"/>
      <c r="G80" s="15" t="n">
        <f aca="false">SUM(C80-E80)*F80</f>
        <v>0</v>
      </c>
      <c r="H80" s="15" t="n">
        <f aca="false">SUM(C80-E80-G80)</f>
        <v>4731</v>
      </c>
      <c r="I80" s="16" t="n">
        <v>0.9</v>
      </c>
      <c r="J80" s="15" t="n">
        <f aca="false">SUM(H80*I80)</f>
        <v>4257.9</v>
      </c>
      <c r="K80" s="15" t="n">
        <f aca="false">SUM(H80-J80)</f>
        <v>473.099999999999</v>
      </c>
      <c r="L80" s="17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4"/>
    </row>
    <row r="81" customFormat="false" ht="12.75" hidden="false" customHeight="false" outlineLevel="0" collapsed="false">
      <c r="A81" s="14"/>
      <c r="B81" s="14" t="s">
        <v>101</v>
      </c>
      <c r="C81" s="14" t="n">
        <v>96</v>
      </c>
      <c r="D81" s="14"/>
      <c r="E81" s="14" t="n">
        <f aca="false">SUM(C81*D81)</f>
        <v>0</v>
      </c>
      <c r="F81" s="14"/>
      <c r="G81" s="15" t="n">
        <f aca="false">SUM(C81-E81)*F81</f>
        <v>0</v>
      </c>
      <c r="H81" s="15" t="n">
        <f aca="false">SUM(C81-E81-G81)</f>
        <v>96</v>
      </c>
      <c r="I81" s="16" t="n">
        <v>0.92</v>
      </c>
      <c r="J81" s="15" t="n">
        <f aca="false">SUM(H81*I81)</f>
        <v>88.32</v>
      </c>
      <c r="K81" s="15" t="n">
        <f aca="false">SUM(H81-J81)</f>
        <v>7.67999999999999</v>
      </c>
      <c r="L81" s="38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  <c r="AA81" s="14"/>
    </row>
    <row r="82" customFormat="false" ht="12.75" hidden="false" customHeight="false" outlineLevel="0" collapsed="false">
      <c r="A82" s="14" t="s">
        <v>95</v>
      </c>
      <c r="B82" s="14" t="s">
        <v>102</v>
      </c>
      <c r="C82" s="14" t="n">
        <v>2915</v>
      </c>
      <c r="D82" s="14"/>
      <c r="E82" s="14" t="n">
        <f aca="false">SUM(C82*D82)</f>
        <v>0</v>
      </c>
      <c r="F82" s="14"/>
      <c r="G82" s="15" t="n">
        <f aca="false">SUM(C82-E82)*F82</f>
        <v>0</v>
      </c>
      <c r="H82" s="15" t="n">
        <f aca="false">SUM(C82-E82-G82)</f>
        <v>2915</v>
      </c>
      <c r="I82" s="16" t="n">
        <v>0.9</v>
      </c>
      <c r="J82" s="15" t="n">
        <f aca="false">SUM(H82*I82)</f>
        <v>2623.5</v>
      </c>
      <c r="K82" s="15" t="n">
        <f aca="false">SUM(H82-J82)</f>
        <v>291.5</v>
      </c>
      <c r="L82" s="38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4"/>
    </row>
    <row r="83" customFormat="false" ht="12.75" hidden="false" customHeight="false" outlineLevel="0" collapsed="false">
      <c r="A83" s="14" t="s">
        <v>92</v>
      </c>
      <c r="B83" s="18" t="s">
        <v>103</v>
      </c>
      <c r="C83" s="18" t="n">
        <v>4694</v>
      </c>
      <c r="D83" s="18"/>
      <c r="E83" s="18" t="n">
        <f aca="false">SUM(C83*D83)</f>
        <v>0</v>
      </c>
      <c r="F83" s="18"/>
      <c r="G83" s="19" t="n">
        <f aca="false">SUM(C83-E83)*F83</f>
        <v>0</v>
      </c>
      <c r="H83" s="19" t="n">
        <f aca="false">SUM(C83-E83-G83)</f>
        <v>4694</v>
      </c>
      <c r="I83" s="20" t="n">
        <v>0.92</v>
      </c>
      <c r="J83" s="19" t="n">
        <f aca="false">SUM(H83*I83)</f>
        <v>4318.48</v>
      </c>
      <c r="K83" s="19" t="n">
        <f aca="false">SUM(H83-J83)</f>
        <v>375.52</v>
      </c>
      <c r="L83" s="19" t="s">
        <v>104</v>
      </c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  <c r="AA83" s="14"/>
    </row>
    <row r="84" customFormat="false" ht="12.75" hidden="false" customHeight="false" outlineLevel="0" collapsed="false">
      <c r="A84" s="14"/>
      <c r="B84" s="14" t="s">
        <v>105</v>
      </c>
      <c r="C84" s="14" t="n">
        <v>1326</v>
      </c>
      <c r="D84" s="14"/>
      <c r="E84" s="14" t="n">
        <f aca="false">SUM(C84*D84)</f>
        <v>0</v>
      </c>
      <c r="F84" s="14"/>
      <c r="G84" s="15" t="n">
        <f aca="false">SUM(C84-E84)*F84</f>
        <v>0</v>
      </c>
      <c r="H84" s="15" t="n">
        <f aca="false">SUM(C84-E84-G84)</f>
        <v>1326</v>
      </c>
      <c r="I84" s="16" t="n">
        <v>0.92</v>
      </c>
      <c r="J84" s="15" t="n">
        <f aca="false">SUM(H84*I84)</f>
        <v>1219.92</v>
      </c>
      <c r="K84" s="15" t="n">
        <f aca="false">SUM(H84-J84)</f>
        <v>106.08</v>
      </c>
      <c r="L84" s="38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  <c r="AA84" s="14"/>
    </row>
    <row r="85" customFormat="false" ht="12.75" hidden="false" customHeight="false" outlineLevel="0" collapsed="false">
      <c r="A85" s="14"/>
      <c r="B85" s="14" t="s">
        <v>106</v>
      </c>
      <c r="C85" s="14" t="n">
        <v>61</v>
      </c>
      <c r="D85" s="14"/>
      <c r="E85" s="14" t="n">
        <f aca="false">SUM(C85*D85)</f>
        <v>0</v>
      </c>
      <c r="F85" s="14"/>
      <c r="G85" s="15" t="n">
        <f aca="false">SUM(C85-E85)*F85</f>
        <v>0</v>
      </c>
      <c r="H85" s="15" t="n">
        <f aca="false">SUM(C85-E85-G85)</f>
        <v>61</v>
      </c>
      <c r="I85" s="16" t="n">
        <v>0.92</v>
      </c>
      <c r="J85" s="15" t="n">
        <f aca="false">SUM(H85*I85)</f>
        <v>56.12</v>
      </c>
      <c r="K85" s="15" t="n">
        <f aca="false">SUM(H85-J85)</f>
        <v>4.88</v>
      </c>
      <c r="L85" s="38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  <c r="AA85" s="14"/>
    </row>
    <row r="86" customFormat="false" ht="12.75" hidden="false" customHeight="false" outlineLevel="0" collapsed="false">
      <c r="A86" s="18"/>
      <c r="B86" s="18" t="s">
        <v>107</v>
      </c>
      <c r="C86" s="18" t="n">
        <v>0</v>
      </c>
      <c r="D86" s="18"/>
      <c r="E86" s="18" t="n">
        <f aca="false">SUM(C86*D86)</f>
        <v>0</v>
      </c>
      <c r="F86" s="18"/>
      <c r="G86" s="19" t="n">
        <f aca="false">SUM(C86-E86)*F86</f>
        <v>0</v>
      </c>
      <c r="H86" s="19" t="n">
        <f aca="false">SUM(C86-E86-G86)</f>
        <v>0</v>
      </c>
      <c r="I86" s="20" t="n">
        <v>0.9</v>
      </c>
      <c r="J86" s="19" t="n">
        <f aca="false">SUM(H86*I86)</f>
        <v>0</v>
      </c>
      <c r="K86" s="19" t="n">
        <f aca="false">SUM(H86-J86)</f>
        <v>0</v>
      </c>
      <c r="L86" s="18" t="s">
        <v>108</v>
      </c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</row>
    <row r="87" customFormat="false" ht="12.75" hidden="false" customHeight="false" outlineLevel="0" collapsed="false">
      <c r="A87" s="18"/>
      <c r="B87" s="18" t="s">
        <v>109</v>
      </c>
      <c r="C87" s="18" t="n">
        <v>1355</v>
      </c>
      <c r="D87" s="18"/>
      <c r="E87" s="18" t="n">
        <f aca="false">SUM(C87*D87)</f>
        <v>0</v>
      </c>
      <c r="F87" s="18"/>
      <c r="G87" s="19" t="n">
        <f aca="false">SUM(C87-E87)*F87</f>
        <v>0</v>
      </c>
      <c r="H87" s="19" t="n">
        <f aca="false">SUM(C87-E87-G87)</f>
        <v>1355</v>
      </c>
      <c r="I87" s="20" t="n">
        <v>0.9</v>
      </c>
      <c r="J87" s="19" t="n">
        <f aca="false">SUM(H87*I87)</f>
        <v>1219.5</v>
      </c>
      <c r="K87" s="19" t="n">
        <f aca="false">SUM(H87-J87)</f>
        <v>135.5</v>
      </c>
      <c r="L87" s="18" t="s">
        <v>17</v>
      </c>
      <c r="M87" s="24"/>
      <c r="N87" s="24"/>
      <c r="O87" s="24"/>
      <c r="P87" s="24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</row>
    <row r="88" customFormat="false" ht="12.75" hidden="false" customHeight="false" outlineLevel="0" collapsed="false">
      <c r="A88" s="14"/>
      <c r="B88" s="14" t="s">
        <v>110</v>
      </c>
      <c r="C88" s="14" t="n">
        <v>10553</v>
      </c>
      <c r="D88" s="14"/>
      <c r="E88" s="14" t="n">
        <f aca="false">SUM(C88*D88)</f>
        <v>0</v>
      </c>
      <c r="F88" s="14"/>
      <c r="G88" s="15" t="n">
        <f aca="false">SUM(C88-E88)*F88</f>
        <v>0</v>
      </c>
      <c r="H88" s="15" t="n">
        <f aca="false">SUM(C88-E88-G88)</f>
        <v>10553</v>
      </c>
      <c r="I88" s="16" t="n">
        <v>0.91</v>
      </c>
      <c r="J88" s="15" t="n">
        <f aca="false">SUM(H88*I88)</f>
        <v>9603.23</v>
      </c>
      <c r="K88" s="15" t="n">
        <f aca="false">SUM(H88-J88)</f>
        <v>949.77</v>
      </c>
      <c r="L88" s="38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  <c r="AA88" s="14"/>
    </row>
    <row r="89" customFormat="false" ht="12.75" hidden="false" customHeight="false" outlineLevel="0" collapsed="false">
      <c r="A89" s="14" t="s">
        <v>52</v>
      </c>
      <c r="B89" s="18" t="s">
        <v>111</v>
      </c>
      <c r="C89" s="18" t="n">
        <v>13858</v>
      </c>
      <c r="D89" s="18"/>
      <c r="E89" s="18" t="n">
        <f aca="false">SUM(C89*D89)</f>
        <v>0</v>
      </c>
      <c r="F89" s="18"/>
      <c r="G89" s="19" t="n">
        <f aca="false">SUM(C89-E89)*F89</f>
        <v>0</v>
      </c>
      <c r="H89" s="19" t="n">
        <f aca="false">SUM(C89-E89-G89)</f>
        <v>13858</v>
      </c>
      <c r="I89" s="20" t="n">
        <v>0.9</v>
      </c>
      <c r="J89" s="19" t="n">
        <f aca="false">SUM(H89*I89)</f>
        <v>12472.2</v>
      </c>
      <c r="K89" s="19" t="n">
        <f aca="false">SUM(H89-J89)</f>
        <v>1385.8</v>
      </c>
      <c r="L89" s="19" t="s">
        <v>112</v>
      </c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  <c r="AA89" s="14"/>
    </row>
    <row r="90" customFormat="false" ht="12.75" hidden="false" customHeight="false" outlineLevel="0" collapsed="false">
      <c r="A90" s="14" t="s">
        <v>113</v>
      </c>
      <c r="B90" s="14" t="s">
        <v>114</v>
      </c>
      <c r="C90" s="14" t="n">
        <v>2477</v>
      </c>
      <c r="D90" s="14"/>
      <c r="E90" s="14" t="n">
        <f aca="false">SUM(C90*D90)</f>
        <v>0</v>
      </c>
      <c r="F90" s="14"/>
      <c r="G90" s="15" t="n">
        <f aca="false">SUM(C90-E90)*F90</f>
        <v>0</v>
      </c>
      <c r="H90" s="15" t="n">
        <f aca="false">SUM(C90-E90-G90)</f>
        <v>2477</v>
      </c>
      <c r="I90" s="16" t="n">
        <v>0.9</v>
      </c>
      <c r="J90" s="15" t="n">
        <f aca="false">SUM(H90*I90)</f>
        <v>2229.3</v>
      </c>
      <c r="K90" s="15" t="n">
        <f aca="false">SUM(H90-J90)</f>
        <v>247.7</v>
      </c>
      <c r="L90" s="38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4"/>
    </row>
    <row r="91" customFormat="false" ht="12.75" hidden="false" customHeight="false" outlineLevel="0" collapsed="false">
      <c r="A91" s="14"/>
      <c r="B91" s="14" t="s">
        <v>115</v>
      </c>
      <c r="C91" s="14" t="n">
        <v>1747</v>
      </c>
      <c r="D91" s="14"/>
      <c r="E91" s="14" t="n">
        <f aca="false">SUM(C91*D91)</f>
        <v>0</v>
      </c>
      <c r="F91" s="14"/>
      <c r="G91" s="15" t="n">
        <f aca="false">SUM(C91-E91)*F91</f>
        <v>0</v>
      </c>
      <c r="H91" s="15" t="n">
        <f aca="false">SUM(C91-E91-G91)</f>
        <v>1747</v>
      </c>
      <c r="I91" s="16" t="n">
        <v>0.92</v>
      </c>
      <c r="J91" s="15" t="n">
        <f aca="false">SUM(H91*I91)</f>
        <v>1607.24</v>
      </c>
      <c r="K91" s="15" t="n">
        <f aca="false">SUM(H91-J91)</f>
        <v>139.76</v>
      </c>
      <c r="L91" s="38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  <c r="AA91" s="14"/>
    </row>
    <row r="92" customFormat="false" ht="12.75" hidden="false" customHeight="false" outlineLevel="0" collapsed="false">
      <c r="A92" s="14"/>
      <c r="B92" s="14" t="s">
        <v>116</v>
      </c>
      <c r="C92" s="14" t="n">
        <v>376</v>
      </c>
      <c r="D92" s="14"/>
      <c r="E92" s="14" t="n">
        <f aca="false">SUM(C92*D92)</f>
        <v>0</v>
      </c>
      <c r="F92" s="14"/>
      <c r="G92" s="15" t="n">
        <f aca="false">SUM(C92-E92)*F92</f>
        <v>0</v>
      </c>
      <c r="H92" s="15" t="n">
        <f aca="false">SUM(C92-E92-G92)</f>
        <v>376</v>
      </c>
      <c r="I92" s="16" t="n">
        <v>0.92</v>
      </c>
      <c r="J92" s="15" t="n">
        <f aca="false">SUM(H92*I92)</f>
        <v>345.92</v>
      </c>
      <c r="K92" s="15" t="n">
        <f aca="false">SUM(H92-J92)</f>
        <v>30.08</v>
      </c>
      <c r="L92" s="38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  <c r="AA92" s="14"/>
    </row>
    <row r="93" customFormat="false" ht="12.75" hidden="false" customHeight="false" outlineLevel="0" collapsed="false">
      <c r="A93" s="14"/>
      <c r="B93" s="14" t="s">
        <v>117</v>
      </c>
      <c r="C93" s="14" t="n">
        <v>5096</v>
      </c>
      <c r="D93" s="14"/>
      <c r="E93" s="14" t="n">
        <f aca="false">SUM(C93*D93)</f>
        <v>0</v>
      </c>
      <c r="F93" s="14"/>
      <c r="G93" s="15" t="n">
        <f aca="false">SUM(C93-E93)*F93</f>
        <v>0</v>
      </c>
      <c r="H93" s="15" t="n">
        <f aca="false">SUM(C93-E93-G93)</f>
        <v>5096</v>
      </c>
      <c r="I93" s="16" t="n">
        <v>0.9</v>
      </c>
      <c r="J93" s="15" t="n">
        <f aca="false">SUM(H93*I93)</f>
        <v>4586.4</v>
      </c>
      <c r="K93" s="15" t="n">
        <f aca="false">SUM(H93-J93)</f>
        <v>509.599999999999</v>
      </c>
      <c r="L93" s="17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  <c r="AA93" s="14"/>
    </row>
    <row r="94" customFormat="false" ht="12.75" hidden="false" customHeight="false" outlineLevel="0" collapsed="false">
      <c r="A94" s="14"/>
      <c r="B94" s="14" t="s">
        <v>118</v>
      </c>
      <c r="C94" s="42" t="n">
        <v>81168</v>
      </c>
      <c r="D94" s="14"/>
      <c r="E94" s="14" t="n">
        <f aca="false">SUM(C94*D94)</f>
        <v>0</v>
      </c>
      <c r="F94" s="14" t="n">
        <v>0.11</v>
      </c>
      <c r="G94" s="15" t="n">
        <f aca="false">SUM(C94-E94)*F94</f>
        <v>8928.48</v>
      </c>
      <c r="H94" s="15" t="n">
        <f aca="false">SUM(C94-E94-G94)</f>
        <v>72239.52</v>
      </c>
      <c r="I94" s="16" t="n">
        <v>0.89468726</v>
      </c>
      <c r="J94" s="15" t="n">
        <f aca="false">SUM(H94*I94)</f>
        <v>64631.7782125152</v>
      </c>
      <c r="K94" s="15" t="n">
        <f aca="false">SUM(H94-J94)</f>
        <v>7607.7417874848</v>
      </c>
      <c r="L94" s="17" t="s">
        <v>119</v>
      </c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4"/>
    </row>
    <row r="95" customFormat="false" ht="12.75" hidden="false" customHeight="false" outlineLevel="0" collapsed="false">
      <c r="A95" s="14"/>
      <c r="B95" s="28" t="s">
        <v>120</v>
      </c>
      <c r="C95" s="43" t="n">
        <v>14285</v>
      </c>
      <c r="D95" s="28"/>
      <c r="E95" s="28" t="n">
        <f aca="false">SUM(C95*D95)</f>
        <v>0</v>
      </c>
      <c r="F95" s="28" t="n">
        <v>0.2192</v>
      </c>
      <c r="G95" s="29" t="n">
        <f aca="false">SUM(C95-E95)*F95</f>
        <v>3131.272</v>
      </c>
      <c r="H95" s="29" t="n">
        <f aca="false">SUM(C95-E95-G95)</f>
        <v>11153.728</v>
      </c>
      <c r="I95" s="30" t="n">
        <v>0.9</v>
      </c>
      <c r="J95" s="29" t="n">
        <f aca="false">SUM(H95*I95)</f>
        <v>10038.3552</v>
      </c>
      <c r="K95" s="29" t="n">
        <f aca="false">SUM(H95-J95)</f>
        <v>1115.3728</v>
      </c>
      <c r="L95" s="18" t="s">
        <v>47</v>
      </c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  <c r="AA95" s="14"/>
    </row>
    <row r="96" customFormat="false" ht="13.5" hidden="false" customHeight="false" outlineLevel="0" collapsed="false">
      <c r="A96" s="14"/>
      <c r="B96" s="44" t="s">
        <v>121</v>
      </c>
      <c r="C96" s="45" t="n">
        <v>700</v>
      </c>
      <c r="D96" s="45"/>
      <c r="E96" s="45" t="n">
        <f aca="false">SUM(C96*D96)</f>
        <v>0</v>
      </c>
      <c r="F96" s="45" t="n">
        <v>0.25</v>
      </c>
      <c r="G96" s="46" t="n">
        <f aca="false">SUM(C96-E96)*F96</f>
        <v>175</v>
      </c>
      <c r="H96" s="46" t="n">
        <f aca="false">SUM(C96-E96-G96)</f>
        <v>525</v>
      </c>
      <c r="I96" s="47" t="n">
        <v>0.92</v>
      </c>
      <c r="J96" s="46" t="n">
        <f aca="false">SUM(H96*I96)</f>
        <v>483</v>
      </c>
      <c r="K96" s="46" t="n">
        <f aca="false">SUM(H96-J96)</f>
        <v>42</v>
      </c>
      <c r="L96" s="48" t="s">
        <v>122</v>
      </c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  <c r="AA96" s="14"/>
    </row>
    <row r="97" customFormat="false" ht="12.75" hidden="false" customHeight="false" outlineLevel="0" collapsed="false">
      <c r="A97" s="24"/>
      <c r="B97" s="24"/>
      <c r="C97" s="49" t="n">
        <f aca="false">SUM(C11:C96)</f>
        <v>489858</v>
      </c>
      <c r="D97" s="49"/>
      <c r="E97" s="49"/>
      <c r="F97" s="24"/>
      <c r="G97" s="49" t="n">
        <f aca="false">SUM(G11:G96)</f>
        <v>33034.45432</v>
      </c>
      <c r="H97" s="49" t="n">
        <f aca="false">SUM(H11:H96)</f>
        <v>456597.92568</v>
      </c>
      <c r="I97" s="50"/>
      <c r="J97" s="49" t="n">
        <f aca="false">SUM(J11:J96)</f>
        <v>365751.21753007</v>
      </c>
      <c r="K97" s="49" t="n">
        <f aca="false">SUM(K11:K96)</f>
        <v>90846.7081499296</v>
      </c>
      <c r="L97" s="2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  <c r="AA97" s="14"/>
    </row>
    <row r="98" customFormat="false" ht="12.75" hidden="false" customHeight="false" outlineLevel="0" collapsed="false">
      <c r="I98" s="9"/>
    </row>
    <row r="99" customFormat="false" ht="12.75" hidden="false" customHeight="false" outlineLevel="0" collapsed="false">
      <c r="I99" s="9"/>
      <c r="K99" s="12"/>
    </row>
    <row r="100" customFormat="false" ht="12.75" hidden="false" customHeight="false" outlineLevel="0" collapsed="false">
      <c r="I100" s="9"/>
    </row>
    <row r="101" customFormat="false" ht="12.75" hidden="false" customHeight="false" outlineLevel="0" collapsed="false">
      <c r="I101" s="9"/>
    </row>
    <row r="102" customFormat="false" ht="12.75" hidden="false" customHeight="false" outlineLevel="0" collapsed="false">
      <c r="I102" s="9"/>
    </row>
    <row r="103" customFormat="false" ht="12.75" hidden="false" customHeight="false" outlineLevel="0" collapsed="false">
      <c r="I103" s="9"/>
    </row>
    <row r="104" customFormat="false" ht="12.75" hidden="false" customHeight="false" outlineLevel="0" collapsed="false">
      <c r="I104" s="9"/>
    </row>
    <row r="105" customFormat="false" ht="12.75" hidden="false" customHeight="false" outlineLevel="0" collapsed="false">
      <c r="I105" s="9"/>
    </row>
    <row r="106" customFormat="false" ht="12.75" hidden="false" customHeight="false" outlineLevel="0" collapsed="false">
      <c r="I106" s="9"/>
    </row>
    <row r="107" customFormat="false" ht="12.75" hidden="false" customHeight="false" outlineLevel="0" collapsed="false">
      <c r="I107" s="9"/>
    </row>
    <row r="108" customFormat="false" ht="12.75" hidden="false" customHeight="false" outlineLevel="0" collapsed="false">
      <c r="I108" s="9"/>
    </row>
    <row r="109" customFormat="false" ht="12.75" hidden="false" customHeight="false" outlineLevel="0" collapsed="false">
      <c r="I109" s="9"/>
    </row>
    <row r="110" customFormat="false" ht="12.75" hidden="false" customHeight="false" outlineLevel="0" collapsed="false">
      <c r="I110" s="9"/>
    </row>
    <row r="111" customFormat="false" ht="12.75" hidden="false" customHeight="false" outlineLevel="0" collapsed="false">
      <c r="I111" s="9"/>
    </row>
    <row r="112" customFormat="false" ht="12.75" hidden="false" customHeight="false" outlineLevel="0" collapsed="false">
      <c r="I112" s="9"/>
    </row>
    <row r="113" customFormat="false" ht="12.75" hidden="false" customHeight="false" outlineLevel="0" collapsed="false">
      <c r="I113" s="9"/>
    </row>
    <row r="114" customFormat="false" ht="12.75" hidden="false" customHeight="false" outlineLevel="0" collapsed="false">
      <c r="I114" s="9"/>
    </row>
    <row r="115" customFormat="false" ht="12.75" hidden="false" customHeight="false" outlineLevel="0" collapsed="false">
      <c r="I115" s="9"/>
    </row>
    <row r="116" customFormat="false" ht="12.75" hidden="false" customHeight="false" outlineLevel="0" collapsed="false">
      <c r="I116" s="9"/>
    </row>
    <row r="117" customFormat="false" ht="12.75" hidden="false" customHeight="false" outlineLevel="0" collapsed="false">
      <c r="I117" s="9"/>
    </row>
    <row r="118" customFormat="false" ht="12.75" hidden="false" customHeight="false" outlineLevel="0" collapsed="false">
      <c r="I118" s="9"/>
    </row>
    <row r="119" customFormat="false" ht="12.75" hidden="false" customHeight="false" outlineLevel="0" collapsed="false">
      <c r="I119" s="9"/>
    </row>
    <row r="120" customFormat="false" ht="12.75" hidden="false" customHeight="false" outlineLevel="0" collapsed="false">
      <c r="I120" s="9"/>
    </row>
    <row r="121" customFormat="false" ht="12.75" hidden="false" customHeight="false" outlineLevel="0" collapsed="false">
      <c r="I121" s="9"/>
    </row>
    <row r="122" customFormat="false" ht="12.75" hidden="false" customHeight="false" outlineLevel="0" collapsed="false">
      <c r="I122" s="9"/>
    </row>
    <row r="123" customFormat="false" ht="12.75" hidden="false" customHeight="false" outlineLevel="0" collapsed="false">
      <c r="I123" s="9"/>
    </row>
    <row r="124" customFormat="false" ht="12.75" hidden="false" customHeight="false" outlineLevel="0" collapsed="false">
      <c r="I124" s="9"/>
    </row>
  </sheetData>
  <mergeCells count="2">
    <mergeCell ref="B4:K4"/>
    <mergeCell ref="B5:K5"/>
  </mergeCells>
  <printOptions headings="false" gridLines="true" gridLinesSet="true" horizontalCentered="true" verticalCentered="false"/>
  <pageMargins left="0.209722222222222" right="0.2" top="0.984027777777778" bottom="0.984027777777778" header="0.511811023622047" footer="0.511811023622047"/>
  <pageSetup paperSize="5" scale="7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2000-05-31T10:29:46Z</dcterms:created>
  <dc:creator>Cynthia Cantrell</dc:creator>
  <dc:description/>
  <dc:language>en-US</dc:language>
  <cp:lastModifiedBy>Cynthia Cantrell</cp:lastModifiedBy>
  <cp:lastPrinted>2000-05-31T11:06:34Z</cp:lastPrinted>
  <cp:revision>0</cp:revision>
  <dc:subject/>
  <dc:title/>
</cp:coreProperties>
</file>