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continent Area" sheetId="2" state="visible" r:id="rId4"/>
    <sheet name="Sid Richardson Plant" sheetId="3" state="visible" r:id="rId5"/>
  </sheets>
  <definedNames>
    <definedName function="false" hidden="false" localSheetId="1" name="_xlnm.Print_Area" vbProcedure="false">'Midcontinent Area'!$A$1:$O$168</definedName>
    <definedName function="false" hidden="false" localSheetId="1" name="_xlnm.Print_Titles" vbProcedure="false">'Midcontinent Area'!$1:$10</definedName>
    <definedName function="false" hidden="false" localSheetId="0" name="_xlnm.Print_Titles" vbProcedure="false">'Offshore, S. Tx, Arklatex, G.C.'!$1:$9</definedName>
    <definedName function="false" hidden="false" localSheetId="2" name="_xlnm.Print_Area" vbProcedure="false">'Sid Richardson Plant'!$A$1:$J$36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<sst xmlns="http://schemas.openxmlformats.org/spreadsheetml/2006/main" count="1171" uniqueCount="342">
  <si>
    <t xml:space="preserve">DEVON ENERGY CORPORATION</t>
  </si>
  <si>
    <t xml:space="preserve">JUNE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</si>
  <si>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</si>
  <si>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</si>
  <si>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</si>
  <si>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</si>
  <si>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</si>
  <si>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</si>
  <si>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</si>
  <si>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</si>
  <si>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</si>
  <si>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</si>
  <si>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</si>
  <si>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</si>
  <si>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Columbia</t>
  </si>
  <si>
    <t xml:space="preserve">EC 334 F SALES</t>
  </si>
  <si>
    <t xml:space="preserve">EI 314 - EXXON OP. - COL. MTR 623</t>
  </si>
  <si>
    <t xml:space="preserve">Revised volume</t>
  </si>
  <si>
    <t xml:space="preserve">GBGS</t>
  </si>
  <si>
    <t xml:space="preserve">GARDEN BANKS 128 </t>
  </si>
  <si>
    <t xml:space="preserve">Revised PVR Factor, DBQ % and Final volume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</si>
  <si>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</si>
  <si>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</si>
  <si>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</si>
  <si>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</si>
  <si>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</si>
  <si>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</si>
  <si>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</si>
  <si>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</si>
  <si>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Revised PVR and Revised volume </t>
  </si>
  <si>
    <t xml:space="preserve">EC 335 SR METER 004751</t>
  </si>
  <si>
    <t xml:space="preserve">Revised PVR Factor</t>
  </si>
  <si>
    <t xml:space="preserve">EI 305 (296)</t>
  </si>
  <si>
    <t xml:space="preserve">EI 313 OCS-G-2608</t>
  </si>
  <si>
    <t xml:space="preserve">Revised PVR Factor and Final  volume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</si>
  <si>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</si>
  <si>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</si>
  <si>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</si>
  <si>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</si>
  <si>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</si>
  <si>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SMI 23 SR MTR. 004794</t>
  </si>
  <si>
    <t xml:space="preserve">SMI 41 SR MTR. 004728</t>
  </si>
  <si>
    <t xml:space="preserve">SMI 128 SR MTR 004753</t>
  </si>
  <si>
    <t xml:space="preserve">WC 560/561 - NEWFIELD</t>
  </si>
  <si>
    <t xml:space="preserve">Estimated PVR Factor and Revised volume</t>
  </si>
  <si>
    <t xml:space="preserve">WC 580 GAS SALES</t>
  </si>
  <si>
    <t xml:space="preserve">Stingray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</si>
  <si>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</si>
  <si>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</si>
  <si>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WC 532/533 SALES</t>
  </si>
  <si>
    <t xml:space="preserve">WC 534</t>
  </si>
  <si>
    <t xml:space="preserve">Final volume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</si>
  <si>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</si>
  <si>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</si>
  <si>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</si>
  <si>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</si>
  <si>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</si>
  <si>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</si>
  <si>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Estimated PVR Factor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</si>
  <si>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</si>
  <si>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</si>
  <si>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</si>
  <si>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</si>
  <si>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</si>
  <si>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</si>
  <si>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</si>
  <si>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</si>
  <si>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</si>
  <si>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</si>
  <si>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</si>
  <si>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</si>
  <si>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</si>
  <si>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</si>
  <si>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Will not process in June.  Revised Volume</t>
  </si>
  <si>
    <t xml:space="preserve">SMI 48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</si>
  <si>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</si>
  <si>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</si>
  <si>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</si>
  <si>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</si>
  <si>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</si>
  <si>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Final Volume - Revised 5/26/00</t>
  </si>
  <si>
    <t xml:space="preserve">CARTHAGE - RUBY DODD - LACY</t>
  </si>
  <si>
    <t xml:space="preserve">Final Volume</t>
  </si>
  <si>
    <t xml:space="preserve">Reliant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</si>
  <si>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</si>
  <si>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</si>
  <si>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</si>
  <si>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</si>
  <si>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</si>
  <si>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</si>
  <si>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</si>
  <si>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ELMGROVE - ELSTON 20-1</t>
  </si>
  <si>
    <t xml:space="preserve">ELMGROVE - HUTCHINSON 9 - 1</t>
  </si>
  <si>
    <t xml:space="preserve">GRETA - TOM O'CONNOR</t>
  </si>
  <si>
    <t xml:space="preserve">HALL PLT. (AVIATORS AREA)</t>
  </si>
  <si>
    <t xml:space="preserve">JENNINGS RANCH - PIN 446</t>
  </si>
  <si>
    <t xml:space="preserve">Tejas</t>
  </si>
  <si>
    <t xml:space="preserve">JENNINGS PLANT</t>
  </si>
  <si>
    <t xml:space="preserve">MCFADDIN, E. CP</t>
  </si>
  <si>
    <t xml:space="preserve">TETCO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</si>
  <si>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</si>
  <si>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</si>
  <si>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</si>
  <si>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</si>
  <si>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</si>
  <si>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</si>
  <si>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</si>
  <si>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GARZA PLANT</t>
  </si>
  <si>
    <t xml:space="preserve">At Garza plant rather than Trevino Plant</t>
  </si>
  <si>
    <t xml:space="preserve">VOLPE FIELD CP</t>
  </si>
  <si>
    <t xml:space="preserve">VOLPE, SE</t>
  </si>
  <si>
    <t xml:space="preserve">WASKOM - JETER #2</t>
  </si>
  <si>
    <t xml:space="preserve">Rolled volume into Waskom CP</t>
  </si>
  <si>
    <t xml:space="preserve">WASCOM CP</t>
  </si>
  <si>
    <t xml:space="preserve">WC 165 (291) ANR</t>
  </si>
  <si>
    <t xml:space="preserve">PATTERSON (Tennessee Meter)</t>
  </si>
  <si>
    <t xml:space="preserve">Gas will flow into Tenn. Meter #011720-1</t>
  </si>
  <si>
    <t xml:space="preserve">ANR</t>
  </si>
  <si>
    <t xml:space="preserve">REDFISH POINT CP</t>
  </si>
  <si>
    <t xml:space="preserve">HAYNES 17,18 CP</t>
  </si>
  <si>
    <t xml:space="preserve">HAYNES PLANT</t>
  </si>
  <si>
    <t xml:space="preserve">SLIGO, NORTH</t>
  </si>
  <si>
    <t xml:space="preserve">CARTHAGE - AMERICAN CENTRAL</t>
  </si>
  <si>
    <t xml:space="preserve">Estimated volume (Gross # includes 1500/d makeup to Duke)</t>
  </si>
  <si>
    <t xml:space="preserve">CARTHAGE - KOCH</t>
  </si>
  <si>
    <t xml:space="preserve">VIRGINIA</t>
  </si>
  <si>
    <t xml:space="preserve">Adjusted Processing loss and Revised Volume</t>
  </si>
  <si>
    <t xml:space="preserve">TO:  AMI CHOKSHI</t>
  </si>
  <si>
    <t xml:space="preserve">PHONE:</t>
  </si>
  <si>
    <t xml:space="preserve">(713) 853-9272</t>
  </si>
  <si>
    <t xml:space="preserve">EFFECTIVE DATE:</t>
  </si>
  <si>
    <t xml:space="preserve">       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</si>
  <si>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</si>
  <si>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</si>
  <si>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</si>
  <si>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</si>
  <si>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</si>
  <si>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</si>
  <si>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</si>
  <si>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</si>
  <si>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</si>
  <si>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</si>
  <si>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</si>
  <si>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METER #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</si>
  <si>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</si>
  <si>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</si>
  <si>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</si>
  <si>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</si>
  <si>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</si>
  <si>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</si>
  <si>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</si>
  <si>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</si>
  <si>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QUINDUNO </t>
  </si>
  <si>
    <t xml:space="preserve">BELL, A.R.              LAD &amp; LE</t>
  </si>
  <si>
    <t xml:space="preserve">KNGG</t>
  </si>
  <si>
    <t xml:space="preserve">ROBERTS</t>
  </si>
  <si>
    <t xml:space="preserve">TX</t>
  </si>
  <si>
    <t xml:space="preserve">PENNZ</t>
  </si>
  <si>
    <t xml:space="preserve">CLARK, CH K4 GR WA</t>
  </si>
  <si>
    <t xml:space="preserve">HAGGARD, J. TR2    LAD &amp; LEC</t>
  </si>
  <si>
    <t xml:space="preserve">HAGGARD, J. TR3</t>
  </si>
  <si>
    <t xml:space="preserve">HAGGARD, J. TR4    LAD &amp; LEC</t>
  </si>
  <si>
    <t xml:space="preserve">HAGGARD, J. TR5    No. 24</t>
  </si>
  <si>
    <t xml:space="preserve">HAGGARD, J. TR7</t>
  </si>
  <si>
    <t xml:space="preserve">HAGGARD, J. TR8</t>
  </si>
  <si>
    <t xml:space="preserve">HAGGARD, J. TR9</t>
  </si>
  <si>
    <t xml:space="preserve">HAGGARD NO. 51</t>
  </si>
  <si>
    <t xml:space="preserve">McCUISTION TR A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</si>
  <si>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</si>
  <si>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</si>
  <si>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</si>
  <si>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</si>
  <si>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</si>
  <si>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</si>
  <si>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</si>
  <si>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</si>
  <si>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</si>
  <si>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</si>
  <si>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</si>
  <si>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</si>
  <si>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</si>
  <si>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</si>
  <si>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</si>
  <si>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</si>
  <si>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</si>
  <si>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</si>
  <si>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</si>
  <si>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</si>
  <si>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</si>
  <si>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FINNEY</t>
  </si>
  <si>
    <t xml:space="preserve">51 Finney Co.</t>
  </si>
  <si>
    <t xml:space="preserve">ANDERSON UNIT NO.2</t>
  </si>
  <si>
    <t xml:space="preserve">BARRETT UNIT NO. 1</t>
  </si>
  <si>
    <t xml:space="preserve">BOPP UNIT NO 1</t>
  </si>
  <si>
    <t xml:space="preserve">BOPP UNIT NO 2</t>
  </si>
  <si>
    <t xml:space="preserve">BROCK UNIT NO 1</t>
  </si>
  <si>
    <t xml:space="preserve">BROCK UNIT NO 2</t>
  </si>
  <si>
    <t xml:space="preserve">BURG UNIT NO 1</t>
  </si>
  <si>
    <t xml:space="preserve">BURG UNIT NO 2</t>
  </si>
  <si>
    <t xml:space="preserve">BUTLER UNIT NO 1</t>
  </si>
  <si>
    <t xml:space="preserve">BUTLER UNIT NO 2</t>
  </si>
  <si>
    <t xml:space="preserve">CAMPBELL UNIT NO 1</t>
  </si>
  <si>
    <t xml:space="preserve">CAMPBELL UNIT NO 2</t>
  </si>
  <si>
    <t xml:space="preserve">335 Tate Comp.</t>
  </si>
  <si>
    <t xml:space="preserve">COY UNIT NO 1</t>
  </si>
  <si>
    <t xml:space="preserve">COY UNIT NO 2</t>
  </si>
  <si>
    <t xml:space="preserve">CRAMER UNIT NO 1</t>
  </si>
  <si>
    <t xml:space="preserve">CRAMER UNIT NO 2</t>
  </si>
  <si>
    <t xml:space="preserve">DEAN UNIT NO 1</t>
  </si>
  <si>
    <t xml:space="preserve">DEAN UNIT NO 2</t>
  </si>
  <si>
    <t xml:space="preserve">DICK UNIT NO 1</t>
  </si>
  <si>
    <t xml:space="preserve">DICK UNIT NO 2</t>
  </si>
  <si>
    <t xml:space="preserve">DOEBBELING UNIT NO. 1-9</t>
  </si>
  <si>
    <t xml:space="preserve">DOEBBELING UNIT NO. 3-9</t>
  </si>
  <si>
    <t xml:space="preserve">DOLL UNIT NO 1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</si>
  <si>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</si>
  <si>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</si>
  <si>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</si>
  <si>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</si>
  <si>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FOSTER UNIT NO 2</t>
  </si>
  <si>
    <t xml:space="preserve">HAVEL UNIT NO 1</t>
  </si>
  <si>
    <t xml:space="preserve">HAVEL UNIT NO 2</t>
  </si>
  <si>
    <t xml:space="preserve">HAWKINS UNIT NO 1</t>
  </si>
  <si>
    <t xml:space="preserve">HAWKINS UNIT NO 2</t>
  </si>
  <si>
    <t xml:space="preserve">HEDGES UNIT NO 1</t>
  </si>
  <si>
    <t xml:space="preserve">HEDGES UNIT NO 2</t>
  </si>
  <si>
    <t xml:space="preserve">JAY UNIT NO 1</t>
  </si>
  <si>
    <t xml:space="preserve">JAY UNIT NO 2</t>
  </si>
  <si>
    <t xml:space="preserve">LANDON FEED UNIT NO 1</t>
  </si>
  <si>
    <t xml:space="preserve">LANDON FEED UNIT NO 2</t>
  </si>
  <si>
    <t xml:space="preserve">LINGELBACH UNIT NO 1</t>
  </si>
  <si>
    <t xml:space="preserve">LINGELBACH UNIT NO 2</t>
  </si>
  <si>
    <t xml:space="preserve">LIVENGOOD UNIT NO 1</t>
  </si>
  <si>
    <t xml:space="preserve">LIVENGOOD UNIT NO 2</t>
  </si>
  <si>
    <t xml:space="preserve">LOOMIS UNIT NO 1</t>
  </si>
  <si>
    <t xml:space="preserve">LOOMIS UNIT NO 2</t>
  </si>
  <si>
    <t xml:space="preserve">MCCOY LESTER</t>
  </si>
  <si>
    <t xml:space="preserve">MCCOY LESTER #2</t>
  </si>
  <si>
    <t xml:space="preserve">OLTMANN UNIT NO 1</t>
  </si>
  <si>
    <t xml:space="preserve">POPE UNIT NO 1</t>
  </si>
  <si>
    <t xml:space="preserve">POPE UNIT NO 2</t>
  </si>
  <si>
    <t xml:space="preserve">PURDY UNIT NO 1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</si>
  <si>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</si>
  <si>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</si>
  <si>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</si>
  <si>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</si>
  <si>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SCHEUERMAN UNIT NO 2</t>
  </si>
  <si>
    <t xml:space="preserve">SHELL UNIT NO 1</t>
  </si>
  <si>
    <t xml:space="preserve">SHELL UNIT NO 2</t>
  </si>
  <si>
    <t xml:space="preserve">STEENIS UNIT NO 1</t>
  </si>
  <si>
    <t xml:space="preserve">STEENIS UNIT NO 2</t>
  </si>
  <si>
    <t xml:space="preserve">STRONG UNIT NO 1</t>
  </si>
  <si>
    <t xml:space="preserve">STRONG UNIT NO 2</t>
  </si>
  <si>
    <t xml:space="preserve">THRONBROUGH NO 1</t>
  </si>
  <si>
    <t xml:space="preserve">THRONBROUGH NO 2</t>
  </si>
  <si>
    <t xml:space="preserve">TROWBRIDGE NO 1</t>
  </si>
  <si>
    <t xml:space="preserve">TROWBRIDGE NO 2</t>
  </si>
  <si>
    <t xml:space="preserve">VENTSAM NO 1</t>
  </si>
  <si>
    <t xml:space="preserve">VENTSAM NO 2</t>
  </si>
  <si>
    <t xml:space="preserve">VOLLMERS UNIT NO 1</t>
  </si>
  <si>
    <t xml:space="preserve">VOLLMERS UNIT NO 2</t>
  </si>
  <si>
    <t xml:space="preserve">WHEAT UNIT NO 1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</si>
  <si>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</si>
  <si>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</si>
  <si>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</si>
  <si>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</si>
  <si>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</si>
  <si>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HASKELL</t>
  </si>
  <si>
    <t xml:space="preserve">BARBEE JC/B/NO 1</t>
  </si>
  <si>
    <t xml:space="preserve">BARBEE JC/B/NO 2</t>
  </si>
  <si>
    <t xml:space="preserve">BARBEE JC/D/NO 1</t>
  </si>
  <si>
    <t xml:space="preserve">BARBEE JC/D/NO 2</t>
  </si>
  <si>
    <t xml:space="preserve">BARBEE JC/E/NO 1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</si>
  <si>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</si>
  <si>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</si>
  <si>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</si>
  <si>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</si>
  <si>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EUBANK, M.H./B/NO 1</t>
  </si>
  <si>
    <t xml:space="preserve">EUBANK, M.H./B/NO 2</t>
  </si>
  <si>
    <t xml:space="preserve">EUBANK, M.H./F/NO 1</t>
  </si>
  <si>
    <t xml:space="preserve">EUBANK, M.H./G/NO 1</t>
  </si>
  <si>
    <t xml:space="preserve">EUBANK, M.H./I/NO 1</t>
  </si>
  <si>
    <t xml:space="preserve">EUBANK, M.H./I/NO 2</t>
  </si>
  <si>
    <t xml:space="preserve">GILES UNIT NO 1</t>
  </si>
  <si>
    <t xml:space="preserve">GILES UNIT NO 2</t>
  </si>
  <si>
    <t xml:space="preserve">PARISH UNIT NO 1</t>
  </si>
  <si>
    <t xml:space="preserve">ROGGE UNIT NO 1</t>
  </si>
  <si>
    <t xml:space="preserve">ROGGE UNIT NO 2</t>
  </si>
  <si>
    <t xml:space="preserve">YOUNT UNIT NO 1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</si>
  <si>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</si>
  <si>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</si>
  <si>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</si>
  <si>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</si>
  <si>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VOSHELL, ESTELLA NO 2</t>
  </si>
  <si>
    <t xml:space="preserve">SUBTOTAL-HASKELL COUNTY STATION #62</t>
  </si>
  <si>
    <t xml:space="preserve">ARNOLD UNIT NO 1</t>
  </si>
  <si>
    <t xml:space="preserve">SEWARD</t>
  </si>
  <si>
    <t xml:space="preserve">ARNOLD UNIT NO 2</t>
  </si>
  <si>
    <t xml:space="preserve">COONS UNIT NO 1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</si>
  <si>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</si>
  <si>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</si>
  <si>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</si>
  <si>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</si>
  <si>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LEMON JC/D/NO 2</t>
  </si>
  <si>
    <t xml:space="preserve">MILLER, P.L. NO 1</t>
  </si>
  <si>
    <t xml:space="preserve">MILLER, P.L. NO 2</t>
  </si>
  <si>
    <t xml:space="preserve">STAPLETON, HAROLD UN NO 1</t>
  </si>
  <si>
    <t xml:space="preserve">STAPLETON, HAROLD UN NO 2</t>
  </si>
  <si>
    <t xml:space="preserve">THOMPSON, E.B. NO 1</t>
  </si>
  <si>
    <t xml:space="preserve">THOMPSON, E.B. NO 2</t>
  </si>
  <si>
    <t xml:space="preserve">SUBTOTAL SUBLETTE N.W. STATION #1997</t>
  </si>
  <si>
    <t xml:space="preserve">TO:</t>
  </si>
  <si>
    <t xml:space="preserve">AMI CHOKSHI</t>
  </si>
  <si>
    <t xml:space="preserve">Effective Date</t>
  </si>
  <si>
    <t xml:space="preserve">ENRON NORTH AMERICA</t>
  </si>
  <si>
    <t xml:space="preserve">FROM:</t>
  </si>
  <si>
    <t xml:space="preserve">JAN SVAJIAN</t>
  </si>
  <si>
    <t xml:space="preserve">VOLUME</t>
  </si>
  <si>
    <t xml:space="preserve">DBQ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</si>
  <si>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</si>
  <si>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</si>
  <si>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</si>
  <si>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</si>
  <si>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</si>
  <si>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</si>
  <si>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</si>
  <si>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</si>
  <si>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</si>
  <si>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</si>
  <si>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</si>
  <si>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</si>
  <si>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</si>
  <si>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</si>
  <si>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</si>
  <si>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</si>
  <si>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</si>
  <si>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</si>
  <si>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</si>
  <si>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</si>
  <si>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</si>
  <si>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SKEU Bass Operated Holt Unit</t>
  </si>
  <si>
    <t xml:space="preserve">KEYSTONE PLANT TAILGATE MMBTU/D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</si>
</sst>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%"/>
    <numFmt numFmtId="172" formatCode="0.000"/>
    <numFmt numFmtId="173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11" min="3" style="0" width="15.7"/>
    <col collapsed="false" customWidth="true" hidden="false" outlineLevel="0" max="12" min="12" style="0" width="44.41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C9" s="8" t="n">
        <v>36678</v>
      </c>
      <c r="D9" s="8"/>
      <c r="E9" s="8"/>
      <c r="I9" s="9"/>
      <c r="L9" s="10"/>
    </row>
    <row r="10" customFormat="false" ht="12.75" hidden="false" customHeight="false" outlineLevel="0" collapsed="false">
      <c r="C10" s="11"/>
      <c r="D10" s="11"/>
      <c r="E10" s="11"/>
      <c r="G10" s="12"/>
      <c r="I10" s="9"/>
      <c r="L10" s="10"/>
    </row>
    <row r="11" customFormat="false" ht="12.75" hidden="false" customHeight="false" outlineLevel="0" collapsed="false">
      <c r="A11" s="13" t="s">
        <v>14</v>
      </c>
      <c r="B11" s="14" t="s">
        <v>15</v>
      </c>
      <c r="C11" s="14" t="n">
        <v>148</v>
      </c>
      <c r="D11" s="14"/>
      <c r="E11" s="14" t="n">
        <f aca="false">SUM(C11*D11)</f>
        <v>0</v>
      </c>
      <c r="F11" s="14"/>
      <c r="G11" s="15" t="n">
        <f aca="false">SUM(C11-E11)*F11</f>
        <v>0</v>
      </c>
      <c r="H11" s="15" t="n">
        <f aca="false">SUM(C11-E11-G11)</f>
        <v>148</v>
      </c>
      <c r="I11" s="16" t="n">
        <v>0</v>
      </c>
      <c r="J11" s="15" t="n">
        <f aca="false">SUM(H11*I11)</f>
        <v>0</v>
      </c>
      <c r="K11" s="15" t="n">
        <f aca="false">SUM(H11-J11)</f>
        <v>148</v>
      </c>
      <c r="L11" s="1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customFormat="false" ht="12.75" hidden="false" customHeight="false" outlineLevel="0" collapsed="false">
      <c r="A12" s="13" t="s">
        <v>14</v>
      </c>
      <c r="B12" s="18" t="s">
        <v>16</v>
      </c>
      <c r="C12" s="18" t="n">
        <v>180</v>
      </c>
      <c r="D12" s="18"/>
      <c r="E12" s="18" t="n">
        <f aca="false">SUM(C12*D12)</f>
        <v>0</v>
      </c>
      <c r="F12" s="18"/>
      <c r="G12" s="19" t="n">
        <f aca="false">SUM(C12-E12)*F12</f>
        <v>0</v>
      </c>
      <c r="H12" s="19" t="n">
        <f aca="false">SUM(C12-E12-G12)</f>
        <v>180</v>
      </c>
      <c r="I12" s="20" t="n">
        <v>0</v>
      </c>
      <c r="J12" s="19" t="n">
        <f aca="false">SUM(H12*I12)</f>
        <v>0</v>
      </c>
      <c r="K12" s="19" t="n">
        <f aca="false">SUM(H12-J12)</f>
        <v>180</v>
      </c>
      <c r="L12" s="18" t="s">
        <v>17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customFormat="false" ht="12.75" hidden="false" customHeight="false" outlineLevel="0" collapsed="false">
      <c r="A13" s="21" t="s">
        <v>18</v>
      </c>
      <c r="B13" s="18" t="s">
        <v>19</v>
      </c>
      <c r="C13" s="18" t="n">
        <v>11281</v>
      </c>
      <c r="D13" s="18" t="n">
        <v>0.02</v>
      </c>
      <c r="E13" s="18" t="n">
        <f aca="false">SUM(C13*D13)</f>
        <v>225.62</v>
      </c>
      <c r="F13" s="18" t="n">
        <v>0.1864</v>
      </c>
      <c r="G13" s="19" t="n">
        <f aca="false">SUM(C13-E13)*F13</f>
        <v>2060.722832</v>
      </c>
      <c r="H13" s="19" t="n">
        <f aca="false">SUM(C13-E13-G13)</f>
        <v>8994.657168</v>
      </c>
      <c r="I13" s="20" t="n">
        <v>0.5164</v>
      </c>
      <c r="J13" s="19" t="n">
        <f aca="false">SUM(H13*I13)</f>
        <v>4644.8409615552</v>
      </c>
      <c r="K13" s="19" t="n">
        <f aca="false">SUM(H13-J13)</f>
        <v>4349.8162064448</v>
      </c>
      <c r="L13" s="18" t="s">
        <v>20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customFormat="false" ht="12.75" hidden="false" customHeight="false" outlineLevel="0" collapsed="false">
      <c r="A14" s="22" t="s">
        <v>21</v>
      </c>
      <c r="B14" s="14" t="s">
        <v>22</v>
      </c>
      <c r="C14" s="14" t="n">
        <v>1162</v>
      </c>
      <c r="D14" s="14"/>
      <c r="E14" s="14" t="n">
        <f aca="false">SUM(C14*D14)</f>
        <v>0</v>
      </c>
      <c r="F14" s="14"/>
      <c r="G14" s="15" t="n">
        <f aca="false">SUM(C14-E14)*F14</f>
        <v>0</v>
      </c>
      <c r="H14" s="15" t="n">
        <f aca="false">SUM(C14-E14-G14)</f>
        <v>1162</v>
      </c>
      <c r="I14" s="16" t="n">
        <v>0.8</v>
      </c>
      <c r="J14" s="15" t="n">
        <f aca="false">SUM(H14*I14)</f>
        <v>929.6</v>
      </c>
      <c r="K14" s="15" t="n">
        <f aca="false">SUM(H14-J14)</f>
        <v>232.4</v>
      </c>
      <c r="L14" s="1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customFormat="false" ht="12.75" hidden="false" customHeight="false" outlineLevel="0" collapsed="false">
      <c r="A15" s="22" t="s">
        <v>21</v>
      </c>
      <c r="B15" s="14" t="s">
        <v>23</v>
      </c>
      <c r="C15" s="14" t="n">
        <v>5156</v>
      </c>
      <c r="D15" s="14"/>
      <c r="E15" s="14" t="n">
        <f aca="false">SUM(C15*D15)</f>
        <v>0</v>
      </c>
      <c r="F15" s="14"/>
      <c r="G15" s="15" t="n">
        <f aca="false">SUM(C15-E15)*F15</f>
        <v>0</v>
      </c>
      <c r="H15" s="15" t="n">
        <f aca="false">SUM(C15-E15-G15)</f>
        <v>5156</v>
      </c>
      <c r="I15" s="16" t="n">
        <v>0.9</v>
      </c>
      <c r="J15" s="15" t="n">
        <f aca="false">SUM(H15*I15)</f>
        <v>4640.4</v>
      </c>
      <c r="K15" s="15" t="n">
        <f aca="false">SUM(H15-J15)</f>
        <v>515.6</v>
      </c>
      <c r="L15" s="1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customFormat="false" ht="12.75" hidden="false" customHeight="false" outlineLevel="0" collapsed="false">
      <c r="A16" s="22" t="s">
        <v>21</v>
      </c>
      <c r="B16" s="14" t="s">
        <v>24</v>
      </c>
      <c r="C16" s="14" t="n">
        <v>6612</v>
      </c>
      <c r="D16" s="14"/>
      <c r="E16" s="14" t="n">
        <f aca="false">SUM(C16*D16)</f>
        <v>0</v>
      </c>
      <c r="F16" s="14"/>
      <c r="G16" s="15" t="n">
        <f aca="false">SUM(C16-E16)*F16</f>
        <v>0</v>
      </c>
      <c r="H16" s="15" t="n">
        <f aca="false">SUM(C16-E16-G16)</f>
        <v>6612</v>
      </c>
      <c r="I16" s="16" t="n">
        <v>0.6</v>
      </c>
      <c r="J16" s="15" t="n">
        <f aca="false">SUM(H16*I16)</f>
        <v>3967.2</v>
      </c>
      <c r="K16" s="15" t="n">
        <f aca="false">SUM(H16-J16)</f>
        <v>2644.8</v>
      </c>
      <c r="L16" s="1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customFormat="false" ht="12.75" hidden="false" customHeight="false" outlineLevel="0" collapsed="false">
      <c r="A17" s="22" t="s">
        <v>21</v>
      </c>
      <c r="B17" s="14" t="s">
        <v>25</v>
      </c>
      <c r="C17" s="14" t="n">
        <v>5455</v>
      </c>
      <c r="D17" s="14"/>
      <c r="E17" s="14" t="n">
        <f aca="false">SUM(C17*D17)</f>
        <v>0</v>
      </c>
      <c r="F17" s="14"/>
      <c r="G17" s="15" t="n">
        <f aca="false">SUM(C17-E17)*F17</f>
        <v>0</v>
      </c>
      <c r="H17" s="15" t="n">
        <f aca="false">SUM(C17-E17-G17)</f>
        <v>5455</v>
      </c>
      <c r="I17" s="16" t="n">
        <v>0.5</v>
      </c>
      <c r="J17" s="15" t="n">
        <f aca="false">SUM(H17*I17)</f>
        <v>2727.5</v>
      </c>
      <c r="K17" s="15" t="n">
        <f aca="false">SUM(H17-J17)</f>
        <v>2727.5</v>
      </c>
      <c r="L17" s="1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customFormat="false" ht="12.75" hidden="false" customHeight="false" outlineLevel="0" collapsed="false">
      <c r="A18" s="22" t="s">
        <v>21</v>
      </c>
      <c r="B18" s="14" t="s">
        <v>26</v>
      </c>
      <c r="C18" s="14" t="n">
        <v>2603</v>
      </c>
      <c r="D18" s="14"/>
      <c r="E18" s="14" t="n">
        <f aca="false">SUM(C18*D18)</f>
        <v>0</v>
      </c>
      <c r="F18" s="14"/>
      <c r="G18" s="15" t="n">
        <f aca="false">SUM(C18-E18)*F18</f>
        <v>0</v>
      </c>
      <c r="H18" s="15" t="n">
        <f aca="false">SUM(C18-E18-G18)</f>
        <v>2603</v>
      </c>
      <c r="I18" s="16" t="n">
        <v>0</v>
      </c>
      <c r="J18" s="15" t="n">
        <f aca="false">SUM(H18*I18)</f>
        <v>0</v>
      </c>
      <c r="K18" s="15" t="n">
        <f aca="false">SUM(H18-J18)</f>
        <v>2603</v>
      </c>
      <c r="L18" s="1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customFormat="false" ht="12.75" hidden="false" customHeight="false" outlineLevel="0" collapsed="false">
      <c r="A19" s="23" t="s">
        <v>27</v>
      </c>
      <c r="B19" s="18" t="s">
        <v>28</v>
      </c>
      <c r="C19" s="18" t="n">
        <v>2908</v>
      </c>
      <c r="D19" s="18"/>
      <c r="E19" s="18" t="n">
        <f aca="false">SUM(C19*D19)</f>
        <v>0</v>
      </c>
      <c r="F19" s="18" t="n">
        <v>0</v>
      </c>
      <c r="G19" s="19" t="n">
        <f aca="false">SUM(C19-E19)*F19</f>
        <v>0</v>
      </c>
      <c r="H19" s="19" t="n">
        <f aca="false">SUM(C19-E19-G19)</f>
        <v>2908</v>
      </c>
      <c r="I19" s="20" t="n">
        <v>0.9</v>
      </c>
      <c r="J19" s="19" t="n">
        <f aca="false">SUM(H19*I19)</f>
        <v>2617.2</v>
      </c>
      <c r="K19" s="19" t="n">
        <f aca="false">SUM(H19-J19)</f>
        <v>290.8</v>
      </c>
      <c r="L19" s="18" t="s">
        <v>29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customFormat="false" ht="12.75" hidden="false" customHeight="false" outlineLevel="0" collapsed="false">
      <c r="A20" s="25" t="s">
        <v>27</v>
      </c>
      <c r="B20" s="18" t="s">
        <v>30</v>
      </c>
      <c r="C20" s="18" t="n">
        <v>2955</v>
      </c>
      <c r="D20" s="18"/>
      <c r="E20" s="18" t="n">
        <f aca="false">SUM(C20*D20)</f>
        <v>0</v>
      </c>
      <c r="F20" s="18" t="n">
        <v>0</v>
      </c>
      <c r="G20" s="19" t="n">
        <f aca="false">SUM(C20-E20)*F20</f>
        <v>0</v>
      </c>
      <c r="H20" s="19" t="n">
        <f aca="false">SUM(C20-E20-G20)</f>
        <v>2955</v>
      </c>
      <c r="I20" s="20" t="n">
        <v>0.9</v>
      </c>
      <c r="J20" s="19" t="n">
        <f aca="false">SUM(H20*I20)</f>
        <v>2659.5</v>
      </c>
      <c r="K20" s="19" t="n">
        <f aca="false">SUM(H20-J20)</f>
        <v>295.5</v>
      </c>
      <c r="L20" s="18" t="s">
        <v>31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customFormat="false" ht="12.75" hidden="false" customHeight="false" outlineLevel="0" collapsed="false">
      <c r="A21" s="25" t="s">
        <v>27</v>
      </c>
      <c r="B21" s="18" t="s">
        <v>32</v>
      </c>
      <c r="C21" s="18" t="n">
        <v>4100</v>
      </c>
      <c r="D21" s="18"/>
      <c r="E21" s="18" t="n">
        <f aca="false">SUM(C21*D21)</f>
        <v>0</v>
      </c>
      <c r="F21" s="19" t="n">
        <v>0</v>
      </c>
      <c r="G21" s="19" t="n">
        <f aca="false">SUM(C21-E21)*F21</f>
        <v>0</v>
      </c>
      <c r="H21" s="19" t="n">
        <f aca="false">SUM(C21-E21-G21)</f>
        <v>4100</v>
      </c>
      <c r="I21" s="20" t="n">
        <v>0.8</v>
      </c>
      <c r="J21" s="19" t="n">
        <f aca="false">SUM(H21*I21)</f>
        <v>3280</v>
      </c>
      <c r="K21" s="19" t="n">
        <f aca="false">SUM(H21-J21)</f>
        <v>820</v>
      </c>
      <c r="L21" s="18" t="s">
        <v>31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customFormat="false" ht="12.75" hidden="false" customHeight="false" outlineLevel="0" collapsed="false">
      <c r="A22" s="25" t="s">
        <v>27</v>
      </c>
      <c r="B22" s="18" t="s">
        <v>33</v>
      </c>
      <c r="C22" s="18" t="n">
        <v>2703</v>
      </c>
      <c r="D22" s="18"/>
      <c r="E22" s="18" t="n">
        <f aca="false">SUM(C22*D22)</f>
        <v>0</v>
      </c>
      <c r="F22" s="18" t="n">
        <v>0</v>
      </c>
      <c r="G22" s="19" t="n">
        <f aca="false">SUM(C22-E22)*F22</f>
        <v>0</v>
      </c>
      <c r="H22" s="19" t="n">
        <f aca="false">SUM(C22-E22-G22)</f>
        <v>2703</v>
      </c>
      <c r="I22" s="20" t="n">
        <v>0</v>
      </c>
      <c r="J22" s="19" t="n">
        <f aca="false">SUM(H22*I22)</f>
        <v>0</v>
      </c>
      <c r="K22" s="19" t="n">
        <f aca="false">SUM(H22-J22)</f>
        <v>2703</v>
      </c>
      <c r="L22" s="18" t="s">
        <v>34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customFormat="false" ht="12.75" hidden="false" customHeight="false" outlineLevel="0" collapsed="false">
      <c r="A23" s="25" t="s">
        <v>27</v>
      </c>
      <c r="B23" s="18" t="s">
        <v>35</v>
      </c>
      <c r="C23" s="18" t="n">
        <v>2316</v>
      </c>
      <c r="D23" s="18"/>
      <c r="E23" s="18" t="n">
        <f aca="false">SUM(C23*D23)</f>
        <v>0</v>
      </c>
      <c r="F23" s="18" t="n">
        <v>0.1433</v>
      </c>
      <c r="G23" s="19" t="n">
        <f aca="false">SUM(C23-E23)*F23</f>
        <v>331.8828</v>
      </c>
      <c r="H23" s="19" t="n">
        <f aca="false">SUM(C23-E23-G23)</f>
        <v>1984.1172</v>
      </c>
      <c r="I23" s="20" t="n">
        <v>0.8</v>
      </c>
      <c r="J23" s="19" t="n">
        <f aca="false">SUM(H23*I23)</f>
        <v>1587.29376</v>
      </c>
      <c r="K23" s="19" t="n">
        <f aca="false">SUM(H23-J23)</f>
        <v>396.82344</v>
      </c>
      <c r="L23" s="18" t="s">
        <v>31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customFormat="false" ht="12.75" hidden="false" customHeight="false" outlineLevel="0" collapsed="false">
      <c r="A24" s="25" t="s">
        <v>27</v>
      </c>
      <c r="B24" s="18" t="s">
        <v>36</v>
      </c>
      <c r="C24" s="18" t="n">
        <v>623</v>
      </c>
      <c r="D24" s="18"/>
      <c r="E24" s="18" t="n">
        <f aca="false">SUM(C24*D24)</f>
        <v>0</v>
      </c>
      <c r="F24" s="18" t="n">
        <v>0.2723</v>
      </c>
      <c r="G24" s="19" t="n">
        <f aca="false">SUM(C24-E24)*F24</f>
        <v>169.6429</v>
      </c>
      <c r="H24" s="19" t="n">
        <f aca="false">SUM(C24-E24-G24)</f>
        <v>453.3571</v>
      </c>
      <c r="I24" s="20" t="n">
        <v>0.8</v>
      </c>
      <c r="J24" s="19" t="n">
        <f aca="false">SUM(H24*I24)</f>
        <v>362.68568</v>
      </c>
      <c r="K24" s="19" t="n">
        <f aca="false">SUM(H24-J24)</f>
        <v>90.67142</v>
      </c>
      <c r="L24" s="18" t="s">
        <v>31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customFormat="false" ht="12.75" hidden="false" customHeight="false" outlineLevel="0" collapsed="false">
      <c r="A25" s="25" t="s">
        <v>27</v>
      </c>
      <c r="B25" s="18" t="s">
        <v>37</v>
      </c>
      <c r="C25" s="18" t="n">
        <v>2435</v>
      </c>
      <c r="D25" s="18"/>
      <c r="E25" s="18" t="n">
        <f aca="false">SUM(C25*D25)</f>
        <v>0</v>
      </c>
      <c r="F25" s="18" t="n">
        <v>0.2241</v>
      </c>
      <c r="G25" s="19" t="n">
        <f aca="false">SUM(C25-E25)*F25</f>
        <v>545.6835</v>
      </c>
      <c r="H25" s="19" t="n">
        <f aca="false">SUM(C25-E25-G25)</f>
        <v>1889.3165</v>
      </c>
      <c r="I25" s="20" t="n">
        <v>0.7</v>
      </c>
      <c r="J25" s="19" t="n">
        <f aca="false">SUM(H25*I25)</f>
        <v>1322.52155</v>
      </c>
      <c r="K25" s="19" t="n">
        <f aca="false">SUM(H25-J25)</f>
        <v>566.79495</v>
      </c>
      <c r="L25" s="18" t="s">
        <v>31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customFormat="false" ht="12.75" hidden="false" customHeight="false" outlineLevel="0" collapsed="false">
      <c r="A26" s="25" t="s">
        <v>27</v>
      </c>
      <c r="B26" s="18" t="s">
        <v>38</v>
      </c>
      <c r="C26" s="18" t="n">
        <v>4084</v>
      </c>
      <c r="D26" s="18"/>
      <c r="E26" s="18" t="n">
        <f aca="false">SUM(C26*D26)</f>
        <v>0</v>
      </c>
      <c r="F26" s="18" t="n">
        <v>0.1069</v>
      </c>
      <c r="G26" s="19" t="n">
        <f aca="false">SUM(C26-E26)*F26</f>
        <v>436.5796</v>
      </c>
      <c r="H26" s="19" t="n">
        <f aca="false">SUM(C26-E26-G26)</f>
        <v>3647.4204</v>
      </c>
      <c r="I26" s="20" t="n">
        <v>0.8</v>
      </c>
      <c r="J26" s="19" t="n">
        <f aca="false">SUM(H26*I26)</f>
        <v>2917.93632</v>
      </c>
      <c r="K26" s="19" t="n">
        <f aca="false">SUM(H26-J26)</f>
        <v>729.48408</v>
      </c>
      <c r="L26" s="18" t="s">
        <v>31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customFormat="false" ht="12.75" hidden="false" customHeight="false" outlineLevel="0" collapsed="false">
      <c r="A27" s="25" t="s">
        <v>27</v>
      </c>
      <c r="B27" s="18" t="s">
        <v>39</v>
      </c>
      <c r="C27" s="18" t="n">
        <v>67</v>
      </c>
      <c r="D27" s="18"/>
      <c r="E27" s="18" t="n">
        <f aca="false">SUM(C27*D27)</f>
        <v>0</v>
      </c>
      <c r="F27" s="18" t="n">
        <v>0.1333</v>
      </c>
      <c r="G27" s="19" t="n">
        <f aca="false">SUM(C27-E27)*F27</f>
        <v>8.9311</v>
      </c>
      <c r="H27" s="19" t="n">
        <f aca="false">SUM(C27-E27-G27)</f>
        <v>58.0689</v>
      </c>
      <c r="I27" s="20" t="n">
        <v>0</v>
      </c>
      <c r="J27" s="19" t="n">
        <f aca="false">SUM(H27*I27)</f>
        <v>0</v>
      </c>
      <c r="K27" s="19" t="n">
        <f aca="false">SUM(H27-J27)</f>
        <v>58.0689</v>
      </c>
      <c r="L27" s="18" t="s">
        <v>31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customFormat="false" ht="12.75" hidden="false" customHeight="false" outlineLevel="0" collapsed="false">
      <c r="A28" s="25" t="s">
        <v>27</v>
      </c>
      <c r="B28" s="18" t="s">
        <v>40</v>
      </c>
      <c r="C28" s="18" t="n">
        <v>57834</v>
      </c>
      <c r="D28" s="18"/>
      <c r="E28" s="18" t="n">
        <f aca="false">SUM(C28*D28)</f>
        <v>0</v>
      </c>
      <c r="F28" s="26" t="n">
        <v>0.1019</v>
      </c>
      <c r="G28" s="19" t="n">
        <f aca="false">SUM(C28-E28)*F28</f>
        <v>5893.2846</v>
      </c>
      <c r="H28" s="19" t="n">
        <f aca="false">SUM(C28-E28-G28)</f>
        <v>51940.7154</v>
      </c>
      <c r="I28" s="20" t="n">
        <v>0.8</v>
      </c>
      <c r="J28" s="19" t="n">
        <f aca="false">SUM(H28*I28)</f>
        <v>41552.57232</v>
      </c>
      <c r="K28" s="19" t="n">
        <f aca="false">SUM(H28-J28)</f>
        <v>10388.14308</v>
      </c>
      <c r="L28" s="18" t="s">
        <v>31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customFormat="false" ht="12.75" hidden="false" customHeight="false" outlineLevel="0" collapsed="false">
      <c r="A29" s="25" t="s">
        <v>27</v>
      </c>
      <c r="B29" s="18" t="s">
        <v>41</v>
      </c>
      <c r="C29" s="18" t="n">
        <v>1</v>
      </c>
      <c r="D29" s="18"/>
      <c r="E29" s="18" t="n">
        <f aca="false">SUM(C29*D29)</f>
        <v>0</v>
      </c>
      <c r="F29" s="18" t="n">
        <v>0.1459</v>
      </c>
      <c r="G29" s="19" t="n">
        <f aca="false">SUM(C29-E29)*F29</f>
        <v>0.1459</v>
      </c>
      <c r="H29" s="19" t="n">
        <f aca="false">SUM(C29-E29-G29)</f>
        <v>0.8541</v>
      </c>
      <c r="I29" s="20" t="n">
        <v>0</v>
      </c>
      <c r="J29" s="19" t="n">
        <f aca="false">SUM(H29*I29)</f>
        <v>0</v>
      </c>
      <c r="K29" s="19" t="n">
        <f aca="false">SUM(H29-J29)</f>
        <v>0.8541</v>
      </c>
      <c r="L29" s="18" t="s">
        <v>31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customFormat="false" ht="12.75" hidden="false" customHeight="false" outlineLevel="0" collapsed="false">
      <c r="A30" s="25" t="s">
        <v>27</v>
      </c>
      <c r="B30" s="18" t="s">
        <v>42</v>
      </c>
      <c r="C30" s="18" t="n">
        <v>1745</v>
      </c>
      <c r="D30" s="18"/>
      <c r="E30" s="18" t="n">
        <f aca="false">SUM(C30*D30)</f>
        <v>0</v>
      </c>
      <c r="F30" s="18" t="n">
        <v>0.1722</v>
      </c>
      <c r="G30" s="19" t="n">
        <f aca="false">SUM(C30-E30)*F30</f>
        <v>300.489</v>
      </c>
      <c r="H30" s="19" t="n">
        <f aca="false">SUM(C30-E30-G30)</f>
        <v>1444.511</v>
      </c>
      <c r="I30" s="20" t="n">
        <v>0.8</v>
      </c>
      <c r="J30" s="19" t="n">
        <f aca="false">SUM(H30*I30)</f>
        <v>1155.6088</v>
      </c>
      <c r="K30" s="19" t="n">
        <f aca="false">SUM(H30-J30)</f>
        <v>288.9022</v>
      </c>
      <c r="L30" s="18" t="s">
        <v>31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customFormat="false" ht="12.75" hidden="false" customHeight="false" outlineLevel="0" collapsed="false">
      <c r="A31" s="23" t="s">
        <v>27</v>
      </c>
      <c r="B31" s="18" t="s">
        <v>43</v>
      </c>
      <c r="C31" s="18" t="n">
        <v>856</v>
      </c>
      <c r="D31" s="18"/>
      <c r="E31" s="18" t="n">
        <f aca="false">SUM(C31*D31)</f>
        <v>0</v>
      </c>
      <c r="F31" s="18" t="n">
        <v>0.0234</v>
      </c>
      <c r="G31" s="19" t="n">
        <f aca="false">SUM(C31-E31)*F31</f>
        <v>20.0304</v>
      </c>
      <c r="H31" s="19" t="n">
        <f aca="false">SUM(C31-E31-G31)</f>
        <v>835.9696</v>
      </c>
      <c r="I31" s="20" t="n">
        <v>0</v>
      </c>
      <c r="J31" s="19" t="n">
        <f aca="false">SUM(H31*I31)</f>
        <v>0</v>
      </c>
      <c r="K31" s="19" t="n">
        <f aca="false">SUM(H31-J31)</f>
        <v>835.9696</v>
      </c>
      <c r="L31" s="18" t="s">
        <v>44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customFormat="false" ht="12.75" hidden="false" customHeight="false" outlineLevel="0" collapsed="false">
      <c r="A32" s="25" t="s">
        <v>27</v>
      </c>
      <c r="B32" s="18" t="s">
        <v>45</v>
      </c>
      <c r="C32" s="18" t="n">
        <v>28517</v>
      </c>
      <c r="D32" s="18"/>
      <c r="E32" s="18" t="n">
        <f aca="false">SUM(C32*D32)</f>
        <v>0</v>
      </c>
      <c r="F32" s="18" t="n">
        <v>0.1689</v>
      </c>
      <c r="G32" s="19" t="n">
        <f aca="false">SUM(C32-E32)*F32</f>
        <v>4816.5213</v>
      </c>
      <c r="H32" s="19" t="n">
        <f aca="false">SUM(C32-E32-G32)</f>
        <v>23700.4787</v>
      </c>
      <c r="I32" s="20" t="n">
        <v>0.85</v>
      </c>
      <c r="J32" s="19" t="n">
        <f aca="false">SUM(H32*I32)</f>
        <v>20145.406895</v>
      </c>
      <c r="K32" s="19" t="n">
        <f aca="false">SUM(H32-J32)</f>
        <v>3555.071805</v>
      </c>
      <c r="L32" s="18" t="s">
        <v>31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customFormat="false" ht="12.75" hidden="false" customHeight="false" outlineLevel="0" collapsed="false">
      <c r="A33" s="27" t="s">
        <v>46</v>
      </c>
      <c r="B33" s="14" t="s">
        <v>47</v>
      </c>
      <c r="C33" s="14" t="n">
        <v>3790</v>
      </c>
      <c r="D33" s="14"/>
      <c r="E33" s="14" t="n">
        <f aca="false">SUM(C33*D33)</f>
        <v>0</v>
      </c>
      <c r="F33" s="14"/>
      <c r="G33" s="15" t="n">
        <f aca="false">SUM(C33-E33)*F33</f>
        <v>0</v>
      </c>
      <c r="H33" s="15" t="n">
        <f aca="false">SUM(C33-E33-G33)</f>
        <v>3790</v>
      </c>
      <c r="I33" s="16" t="n">
        <v>0.75</v>
      </c>
      <c r="J33" s="15" t="n">
        <f aca="false">SUM(H33*I33)</f>
        <v>2842.5</v>
      </c>
      <c r="K33" s="15" t="n">
        <f aca="false">SUM(H33-J33)</f>
        <v>947.5</v>
      </c>
      <c r="L33" s="2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customFormat="false" ht="12.75" hidden="false" customHeight="false" outlineLevel="0" collapsed="false">
      <c r="A34" s="27" t="s">
        <v>46</v>
      </c>
      <c r="B34" s="21" t="s">
        <v>48</v>
      </c>
      <c r="C34" s="21" t="n">
        <v>7040</v>
      </c>
      <c r="D34" s="21"/>
      <c r="E34" s="21" t="n">
        <f aca="false">SUM(C34*D34)</f>
        <v>0</v>
      </c>
      <c r="F34" s="21"/>
      <c r="G34" s="29" t="n">
        <f aca="false">SUM(C34-E34)*F34</f>
        <v>0</v>
      </c>
      <c r="H34" s="29" t="n">
        <f aca="false">SUM(C34-E34-G34)</f>
        <v>7040</v>
      </c>
      <c r="I34" s="30" t="n">
        <v>0</v>
      </c>
      <c r="J34" s="29" t="n">
        <f aca="false">SUM(H34*I34)</f>
        <v>0</v>
      </c>
      <c r="K34" s="29" t="n">
        <f aca="false">SUM(H34-J34)</f>
        <v>7040</v>
      </c>
      <c r="L34" s="3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customFormat="false" ht="12.75" hidden="false" customHeight="false" outlineLevel="0" collapsed="false">
      <c r="A35" s="27" t="s">
        <v>46</v>
      </c>
      <c r="B35" s="14" t="s">
        <v>49</v>
      </c>
      <c r="C35" s="14" t="n">
        <v>23258</v>
      </c>
      <c r="D35" s="14"/>
      <c r="E35" s="14" t="n">
        <f aca="false">SUM(C35*D35)</f>
        <v>0</v>
      </c>
      <c r="F35" s="14"/>
      <c r="G35" s="15" t="n">
        <f aca="false">SUM(C35-E35)*F35</f>
        <v>0</v>
      </c>
      <c r="H35" s="15" t="n">
        <f aca="false">SUM(C35-E35-G35)</f>
        <v>23258</v>
      </c>
      <c r="I35" s="16" t="n">
        <v>0.8</v>
      </c>
      <c r="J35" s="15" t="n">
        <f aca="false">SUM(H35*I35)</f>
        <v>18606.4</v>
      </c>
      <c r="K35" s="15" t="n">
        <f aca="false">SUM(H35-J35)</f>
        <v>4651.6</v>
      </c>
      <c r="L35" s="1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customFormat="false" ht="12.75" hidden="false" customHeight="false" outlineLevel="0" collapsed="false">
      <c r="A36" s="32" t="s">
        <v>46</v>
      </c>
      <c r="B36" s="18" t="s">
        <v>50</v>
      </c>
      <c r="C36" s="18" t="n">
        <v>16000</v>
      </c>
      <c r="D36" s="18"/>
      <c r="E36" s="18" t="n">
        <f aca="false">SUM(C36*D36)</f>
        <v>0</v>
      </c>
      <c r="F36" s="18"/>
      <c r="G36" s="19" t="n">
        <f aca="false">SUM(C36-E36)*F36</f>
        <v>0</v>
      </c>
      <c r="H36" s="19" t="n">
        <f aca="false">SUM(C36-E36-G36)</f>
        <v>16000</v>
      </c>
      <c r="I36" s="20" t="n">
        <v>0.8</v>
      </c>
      <c r="J36" s="19" t="n">
        <f aca="false">SUM(H36*I36)</f>
        <v>12800</v>
      </c>
      <c r="K36" s="19" t="n">
        <f aca="false">SUM(H36-J36)</f>
        <v>3200</v>
      </c>
      <c r="L36" s="18" t="s">
        <v>51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customFormat="false" ht="12.75" hidden="false" customHeight="false" outlineLevel="0" collapsed="false">
      <c r="A37" s="27" t="s">
        <v>46</v>
      </c>
      <c r="B37" s="14" t="s">
        <v>52</v>
      </c>
      <c r="C37" s="14" t="n">
        <v>10137</v>
      </c>
      <c r="D37" s="14"/>
      <c r="E37" s="14" t="n">
        <f aca="false">SUM(C37*D37)</f>
        <v>0</v>
      </c>
      <c r="F37" s="14"/>
      <c r="G37" s="15" t="n">
        <f aca="false">SUM(C37-E37)*F37</f>
        <v>0</v>
      </c>
      <c r="H37" s="15" t="n">
        <f aca="false">SUM(C37-E37-G37)</f>
        <v>10137</v>
      </c>
      <c r="I37" s="16" t="n">
        <v>0.7</v>
      </c>
      <c r="J37" s="15" t="n">
        <f aca="false">SUM(H37*I37)</f>
        <v>7095.9</v>
      </c>
      <c r="K37" s="15" t="n">
        <f aca="false">SUM(H37-J37)</f>
        <v>3041.1</v>
      </c>
      <c r="L37" s="1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customFormat="false" ht="12.75" hidden="false" customHeight="false" outlineLevel="0" collapsed="false">
      <c r="A38" s="27" t="s">
        <v>46</v>
      </c>
      <c r="B38" s="14" t="s">
        <v>53</v>
      </c>
      <c r="C38" s="14" t="n">
        <v>2751</v>
      </c>
      <c r="D38" s="14"/>
      <c r="E38" s="14" t="n">
        <f aca="false">SUM(C38*D38)</f>
        <v>0</v>
      </c>
      <c r="F38" s="14"/>
      <c r="G38" s="15" t="n">
        <f aca="false">SUM(C38-E38)*F38</f>
        <v>0</v>
      </c>
      <c r="H38" s="15" t="n">
        <f aca="false">SUM(C38-E38-G38)</f>
        <v>2751</v>
      </c>
      <c r="I38" s="16" t="n">
        <v>0.8</v>
      </c>
      <c r="J38" s="15" t="n">
        <f aca="false">SUM(H38*I38)</f>
        <v>2200.8</v>
      </c>
      <c r="K38" s="15" t="n">
        <f aca="false">SUM(H38-J38)</f>
        <v>550.2</v>
      </c>
      <c r="L38" s="1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customFormat="false" ht="12.75" hidden="false" customHeight="false" outlineLevel="0" collapsed="false">
      <c r="A39" s="27" t="s">
        <v>46</v>
      </c>
      <c r="B39" s="14" t="s">
        <v>54</v>
      </c>
      <c r="C39" s="14" t="n">
        <v>20281</v>
      </c>
      <c r="D39" s="14"/>
      <c r="E39" s="14" t="n">
        <f aca="false">SUM(C39*D39)</f>
        <v>0</v>
      </c>
      <c r="F39" s="14"/>
      <c r="G39" s="15" t="n">
        <f aca="false">SUM(C39-E39)*F39</f>
        <v>0</v>
      </c>
      <c r="H39" s="15" t="n">
        <f aca="false">SUM(C39-E39-G39)</f>
        <v>20281</v>
      </c>
      <c r="I39" s="16" t="n">
        <v>0.9</v>
      </c>
      <c r="J39" s="15" t="n">
        <f aca="false">SUM(H39*I39)</f>
        <v>18252.9</v>
      </c>
      <c r="K39" s="15" t="n">
        <f aca="false">SUM(H39-J39)</f>
        <v>2028.1</v>
      </c>
      <c r="L39" s="1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customFormat="false" ht="12.75" hidden="false" customHeight="false" outlineLevel="0" collapsed="false">
      <c r="A40" s="27" t="s">
        <v>46</v>
      </c>
      <c r="B40" s="14" t="s">
        <v>55</v>
      </c>
      <c r="C40" s="14" t="n">
        <v>943</v>
      </c>
      <c r="D40" s="14"/>
      <c r="E40" s="14" t="n">
        <f aca="false">SUM(C40*D40)</f>
        <v>0</v>
      </c>
      <c r="F40" s="14"/>
      <c r="G40" s="15" t="n">
        <f aca="false">SUM(C40-E40)*F40</f>
        <v>0</v>
      </c>
      <c r="H40" s="15" t="n">
        <f aca="false">SUM(C40-E40-G40)</f>
        <v>943</v>
      </c>
      <c r="I40" s="16" t="n">
        <v>0.6</v>
      </c>
      <c r="J40" s="15" t="n">
        <f aca="false">SUM(H40*I40)</f>
        <v>565.8</v>
      </c>
      <c r="K40" s="15" t="n">
        <f aca="false">SUM(H40-J40)</f>
        <v>377.2</v>
      </c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customFormat="false" ht="12.75" hidden="false" customHeight="false" outlineLevel="0" collapsed="false">
      <c r="A41" s="33" t="s">
        <v>56</v>
      </c>
      <c r="B41" s="14" t="s">
        <v>57</v>
      </c>
      <c r="C41" s="14" t="n">
        <v>2926</v>
      </c>
      <c r="D41" s="14"/>
      <c r="E41" s="14" t="n">
        <f aca="false">SUM(C41*D41)</f>
        <v>0</v>
      </c>
      <c r="F41" s="14" t="n">
        <v>0.03948</v>
      </c>
      <c r="G41" s="15" t="n">
        <f aca="false">SUM(C41-E41)*F41</f>
        <v>115.51848</v>
      </c>
      <c r="H41" s="15" t="n">
        <f aca="false">SUM(C41-E41-G41)</f>
        <v>2810.48152</v>
      </c>
      <c r="I41" s="16" t="n">
        <v>0.9</v>
      </c>
      <c r="J41" s="15" t="n">
        <f aca="false">SUM(H41*I41)</f>
        <v>2529.433368</v>
      </c>
      <c r="K41" s="15" t="n">
        <f aca="false">SUM(H41-J41)</f>
        <v>281.048152</v>
      </c>
      <c r="L41" s="17" t="s">
        <v>58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customFormat="false" ht="12.75" hidden="false" customHeight="false" outlineLevel="0" collapsed="false">
      <c r="A42" s="33" t="s">
        <v>56</v>
      </c>
      <c r="B42" s="14" t="s">
        <v>59</v>
      </c>
      <c r="C42" s="14" t="n">
        <v>60</v>
      </c>
      <c r="D42" s="14"/>
      <c r="E42" s="14" t="n">
        <f aca="false">SUM(C42*D42)</f>
        <v>0</v>
      </c>
      <c r="F42" s="14" t="n">
        <v>0</v>
      </c>
      <c r="G42" s="15" t="n">
        <f aca="false">SUM(C42-E42)*F42</f>
        <v>0</v>
      </c>
      <c r="H42" s="15" t="n">
        <f aca="false">SUM(C42-E42-G42)</f>
        <v>60</v>
      </c>
      <c r="I42" s="16" t="n">
        <v>0.9</v>
      </c>
      <c r="J42" s="15" t="n">
        <f aca="false">SUM(H42*I42)</f>
        <v>54</v>
      </c>
      <c r="K42" s="15" t="n">
        <f aca="false">SUM(H42-J42)</f>
        <v>6</v>
      </c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customFormat="false" ht="12.75" hidden="false" customHeight="false" outlineLevel="0" collapsed="false">
      <c r="A43" s="33" t="s">
        <v>56</v>
      </c>
      <c r="B43" s="18" t="s">
        <v>60</v>
      </c>
      <c r="C43" s="18" t="n">
        <v>1</v>
      </c>
      <c r="D43" s="18"/>
      <c r="E43" s="18" t="n">
        <f aca="false">SUM(C43*D43)</f>
        <v>0</v>
      </c>
      <c r="F43" s="18"/>
      <c r="G43" s="19" t="n">
        <f aca="false">SUM(C43-E43)*F43</f>
        <v>0</v>
      </c>
      <c r="H43" s="19" t="n">
        <f aca="false">SUM(C43-E43-G43)</f>
        <v>1</v>
      </c>
      <c r="I43" s="20" t="n">
        <v>0</v>
      </c>
      <c r="J43" s="19" t="n">
        <f aca="false">SUM(H43*I43)</f>
        <v>0</v>
      </c>
      <c r="K43" s="19" t="n">
        <f aca="false">SUM(H43-J43)</f>
        <v>1</v>
      </c>
      <c r="L43" s="18" t="s">
        <v>51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customFormat="false" ht="12.75" hidden="false" customHeight="false" outlineLevel="0" collapsed="false">
      <c r="A44" s="33" t="s">
        <v>56</v>
      </c>
      <c r="B44" s="14" t="s">
        <v>61</v>
      </c>
      <c r="C44" s="14" t="n">
        <v>8000</v>
      </c>
      <c r="D44" s="14"/>
      <c r="E44" s="14" t="n">
        <f aca="false">SUM(C44*D44)</f>
        <v>0</v>
      </c>
      <c r="F44" s="14"/>
      <c r="G44" s="15" t="n">
        <f aca="false">SUM(C44-E44)*F44</f>
        <v>0</v>
      </c>
      <c r="H44" s="15" t="n">
        <f aca="false">SUM(C44-E44-G44)</f>
        <v>8000</v>
      </c>
      <c r="I44" s="16" t="n">
        <v>0</v>
      </c>
      <c r="J44" s="15" t="n">
        <f aca="false">SUM(H44*I44)</f>
        <v>0</v>
      </c>
      <c r="K44" s="15" t="n">
        <f aca="false">SUM(H44-J44)</f>
        <v>8000</v>
      </c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customFormat="false" ht="12.75" hidden="false" customHeight="false" outlineLevel="0" collapsed="false">
      <c r="A45" s="33" t="s">
        <v>56</v>
      </c>
      <c r="B45" s="14" t="s">
        <v>62</v>
      </c>
      <c r="C45" s="14" t="n">
        <v>1</v>
      </c>
      <c r="D45" s="14"/>
      <c r="E45" s="14" t="n">
        <f aca="false">SUM(C45*D45)</f>
        <v>0</v>
      </c>
      <c r="F45" s="14"/>
      <c r="G45" s="15" t="n">
        <f aca="false">SUM(C45-E45)*F45</f>
        <v>0</v>
      </c>
      <c r="H45" s="15" t="n">
        <f aca="false">SUM(C45-E45-G45)</f>
        <v>1</v>
      </c>
      <c r="I45" s="16" t="n">
        <v>0.8</v>
      </c>
      <c r="J45" s="15" t="n">
        <f aca="false">SUM(H45*I45)</f>
        <v>0.8</v>
      </c>
      <c r="K45" s="15" t="n">
        <f aca="false">SUM(H45-J45)</f>
        <v>0.2</v>
      </c>
      <c r="L45" s="1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customFormat="false" ht="12.75" hidden="false" customHeight="false" outlineLevel="0" collapsed="false">
      <c r="A46" s="33" t="s">
        <v>56</v>
      </c>
      <c r="B46" s="14" t="s">
        <v>63</v>
      </c>
      <c r="C46" s="14" t="n">
        <v>3164</v>
      </c>
      <c r="D46" s="14"/>
      <c r="E46" s="14" t="n">
        <f aca="false">SUM(C46*D46)</f>
        <v>0</v>
      </c>
      <c r="F46" s="14" t="n">
        <v>0.02149</v>
      </c>
      <c r="G46" s="15" t="n">
        <f aca="false">SUM(C46-E46)*F46</f>
        <v>67.99436</v>
      </c>
      <c r="H46" s="15" t="n">
        <f aca="false">SUM(C46-E46-G46)</f>
        <v>3096.00564</v>
      </c>
      <c r="I46" s="16" t="n">
        <v>0.85</v>
      </c>
      <c r="J46" s="15" t="n">
        <f aca="false">SUM(H46*I46)</f>
        <v>2631.604794</v>
      </c>
      <c r="K46" s="15" t="n">
        <f aca="false">SUM(H46-J46)</f>
        <v>464.400846</v>
      </c>
      <c r="L46" s="17" t="s">
        <v>58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customFormat="false" ht="12.75" hidden="false" customHeight="false" outlineLevel="0" collapsed="false">
      <c r="A47" s="33" t="s">
        <v>56</v>
      </c>
      <c r="B47" s="14" t="s">
        <v>64</v>
      </c>
      <c r="C47" s="14" t="n">
        <v>210</v>
      </c>
      <c r="D47" s="14"/>
      <c r="E47" s="14" t="n">
        <f aca="false">SUM(C47*D47)</f>
        <v>0</v>
      </c>
      <c r="F47" s="14"/>
      <c r="G47" s="15" t="n">
        <f aca="false">SUM(C47-E47)*F47</f>
        <v>0</v>
      </c>
      <c r="H47" s="15" t="n">
        <f aca="false">SUM(C47-E47-G47)</f>
        <v>210</v>
      </c>
      <c r="I47" s="16" t="n">
        <v>0.9</v>
      </c>
      <c r="J47" s="15" t="n">
        <f aca="false">SUM(H47*I47)</f>
        <v>189</v>
      </c>
      <c r="K47" s="15" t="n">
        <f aca="false">SUM(H47-J47)</f>
        <v>21</v>
      </c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customFormat="false" ht="12.75" hidden="false" customHeight="false" outlineLevel="0" collapsed="false">
      <c r="A48" s="33" t="s">
        <v>56</v>
      </c>
      <c r="B48" s="14" t="s">
        <v>65</v>
      </c>
      <c r="C48" s="14" t="n">
        <v>1691</v>
      </c>
      <c r="D48" s="14"/>
      <c r="E48" s="14" t="n">
        <f aca="false">SUM(C48*D48)</f>
        <v>0</v>
      </c>
      <c r="F48" s="14"/>
      <c r="G48" s="15" t="n">
        <f aca="false">SUM(C48-E48)*F48</f>
        <v>0</v>
      </c>
      <c r="H48" s="15" t="n">
        <f aca="false">SUM(C48-E48-G48)</f>
        <v>1691</v>
      </c>
      <c r="I48" s="16" t="n">
        <v>0.75</v>
      </c>
      <c r="J48" s="15" t="n">
        <f aca="false">SUM(H48*I48)</f>
        <v>1268.25</v>
      </c>
      <c r="K48" s="15" t="n">
        <f aca="false">SUM(H48-J48)</f>
        <v>422.75</v>
      </c>
      <c r="L48" s="1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customFormat="false" ht="12.75" hidden="false" customHeight="false" outlineLevel="0" collapsed="false">
      <c r="A49" s="33" t="s">
        <v>56</v>
      </c>
      <c r="B49" s="14" t="s">
        <v>66</v>
      </c>
      <c r="C49" s="14" t="n">
        <v>1605</v>
      </c>
      <c r="D49" s="14"/>
      <c r="E49" s="14" t="n">
        <f aca="false">SUM(C49*D49)</f>
        <v>0</v>
      </c>
      <c r="F49" s="14" t="n">
        <v>0.08465</v>
      </c>
      <c r="G49" s="15" t="n">
        <f aca="false">SUM(C49-E49)*F49</f>
        <v>135.86325</v>
      </c>
      <c r="H49" s="15" t="n">
        <f aca="false">SUM(C49-E49-G49)</f>
        <v>1469.13675</v>
      </c>
      <c r="I49" s="16" t="n">
        <v>0.7</v>
      </c>
      <c r="J49" s="15" t="n">
        <f aca="false">SUM(H49*I49)</f>
        <v>1028.395725</v>
      </c>
      <c r="K49" s="15" t="n">
        <f aca="false">SUM(H49-J49)</f>
        <v>440.741025</v>
      </c>
      <c r="L49" s="17" t="s">
        <v>58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customFormat="false" ht="12.75" hidden="false" customHeight="false" outlineLevel="0" collapsed="false">
      <c r="A50" s="33" t="s">
        <v>56</v>
      </c>
      <c r="B50" s="14" t="s">
        <v>67</v>
      </c>
      <c r="C50" s="14" t="n">
        <v>5315</v>
      </c>
      <c r="D50" s="14"/>
      <c r="E50" s="14" t="n">
        <f aca="false">SUM(C50*D50)</f>
        <v>0</v>
      </c>
      <c r="F50" s="14" t="n">
        <v>0.0401</v>
      </c>
      <c r="G50" s="15" t="n">
        <f aca="false">SUM(C50-E50)*F50</f>
        <v>213.1315</v>
      </c>
      <c r="H50" s="15" t="n">
        <f aca="false">SUM(C50-E50-G50)</f>
        <v>5101.8685</v>
      </c>
      <c r="I50" s="16" t="n">
        <v>0.8</v>
      </c>
      <c r="J50" s="15" t="n">
        <f aca="false">SUM(H50*I50)</f>
        <v>4081.4948</v>
      </c>
      <c r="K50" s="15" t="n">
        <f aca="false">SUM(H50-J50)</f>
        <v>1020.3737</v>
      </c>
      <c r="L50" s="17" t="s">
        <v>58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customFormat="false" ht="12.75" hidden="false" customHeight="false" outlineLevel="0" collapsed="false">
      <c r="A51" s="33" t="s">
        <v>56</v>
      </c>
      <c r="B51" s="14" t="s">
        <v>68</v>
      </c>
      <c r="C51" s="14" t="n">
        <v>756</v>
      </c>
      <c r="D51" s="14"/>
      <c r="E51" s="14" t="n">
        <f aca="false">SUM(C51*D51)</f>
        <v>0</v>
      </c>
      <c r="F51" s="14" t="n">
        <v>0.07762</v>
      </c>
      <c r="G51" s="15" t="n">
        <f aca="false">SUM(C51-E51)*F51</f>
        <v>58.68072</v>
      </c>
      <c r="H51" s="15" t="n">
        <f aca="false">SUM(C51-E51-G51)</f>
        <v>697.31928</v>
      </c>
      <c r="I51" s="16" t="n">
        <v>0.9</v>
      </c>
      <c r="J51" s="15" t="n">
        <f aca="false">SUM(H51*I51)</f>
        <v>627.587352</v>
      </c>
      <c r="K51" s="15" t="n">
        <f aca="false">SUM(H51-J51)</f>
        <v>69.731928</v>
      </c>
      <c r="L51" s="17" t="s">
        <v>58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customFormat="false" ht="12.75" hidden="false" customHeight="false" outlineLevel="0" collapsed="false">
      <c r="A52" s="33" t="s">
        <v>56</v>
      </c>
      <c r="B52" s="14" t="s">
        <v>69</v>
      </c>
      <c r="C52" s="14" t="n">
        <v>1957</v>
      </c>
      <c r="D52" s="14"/>
      <c r="E52" s="14" t="n">
        <f aca="false">SUM(C52*D52)</f>
        <v>0</v>
      </c>
      <c r="F52" s="14"/>
      <c r="G52" s="15" t="n">
        <f aca="false">SUM(C52-E52)*F52</f>
        <v>0</v>
      </c>
      <c r="H52" s="15" t="n">
        <f aca="false">SUM(C52-E52-G52)</f>
        <v>1957</v>
      </c>
      <c r="I52" s="16" t="n">
        <v>0.9</v>
      </c>
      <c r="J52" s="15" t="n">
        <f aca="false">SUM(H52*I52)</f>
        <v>1761.3</v>
      </c>
      <c r="K52" s="15" t="n">
        <f aca="false">SUM(H52-J52)</f>
        <v>195.7</v>
      </c>
      <c r="L52" s="17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customFormat="false" ht="13.5" hidden="false" customHeight="true" outlineLevel="0" collapsed="false">
      <c r="A53" s="18" t="s">
        <v>56</v>
      </c>
      <c r="B53" s="18" t="s">
        <v>70</v>
      </c>
      <c r="C53" s="18" t="n">
        <v>692</v>
      </c>
      <c r="D53" s="18"/>
      <c r="E53" s="18" t="n">
        <f aca="false">SUM(C53*D53)</f>
        <v>0</v>
      </c>
      <c r="F53" s="18"/>
      <c r="G53" s="19" t="n">
        <f aca="false">SUM(C53-E53)*F53</f>
        <v>0</v>
      </c>
      <c r="H53" s="19" t="n">
        <f aca="false">SUM(C53-E53-G53)</f>
        <v>692</v>
      </c>
      <c r="I53" s="20" t="n">
        <v>0</v>
      </c>
      <c r="J53" s="19" t="n">
        <f aca="false">SUM(H53*I53)</f>
        <v>0</v>
      </c>
      <c r="K53" s="19" t="n">
        <f aca="false">SUM(H53-J53)</f>
        <v>692</v>
      </c>
      <c r="L53" s="18" t="s">
        <v>17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customFormat="false" ht="12.75" hidden="false" customHeight="false" outlineLevel="0" collapsed="false">
      <c r="A54" s="34" t="s">
        <v>71</v>
      </c>
      <c r="B54" s="18" t="s">
        <v>72</v>
      </c>
      <c r="C54" s="18" t="n">
        <v>4589</v>
      </c>
      <c r="D54" s="18"/>
      <c r="E54" s="18" t="n">
        <f aca="false">SUM(C54*D54)</f>
        <v>0</v>
      </c>
      <c r="F54" s="18"/>
      <c r="G54" s="19" t="n">
        <f aca="false">SUM(C54-E54)*F54</f>
        <v>0</v>
      </c>
      <c r="H54" s="19" t="n">
        <f aca="false">SUM(C54-E54-G54)</f>
        <v>4589</v>
      </c>
      <c r="I54" s="20" t="n">
        <v>0.9</v>
      </c>
      <c r="J54" s="19" t="n">
        <v>3713</v>
      </c>
      <c r="K54" s="19" t="n">
        <v>876</v>
      </c>
      <c r="L54" s="18" t="s">
        <v>73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customFormat="false" ht="12.75" hidden="false" customHeight="false" outlineLevel="0" collapsed="false">
      <c r="A55" s="34" t="s">
        <v>71</v>
      </c>
      <c r="B55" s="14" t="s">
        <v>74</v>
      </c>
      <c r="C55" s="14" t="n">
        <v>36142</v>
      </c>
      <c r="D55" s="14"/>
      <c r="E55" s="14" t="n">
        <f aca="false">SUM(C55*D55)</f>
        <v>0</v>
      </c>
      <c r="F55" s="14" t="n">
        <v>0.08428</v>
      </c>
      <c r="G55" s="15" t="n">
        <f aca="false">SUM(C55-E55)*F55</f>
        <v>3046.04776</v>
      </c>
      <c r="H55" s="15" t="n">
        <f aca="false">SUM(C55-E55-G55)</f>
        <v>33095.95224</v>
      </c>
      <c r="I55" s="16" t="n">
        <v>0.8</v>
      </c>
      <c r="J55" s="15" t="n">
        <f aca="false">SUM(H55*I55)</f>
        <v>26476.761792</v>
      </c>
      <c r="K55" s="15" t="n">
        <f aca="false">SUM(H55-J55)</f>
        <v>6619.190448</v>
      </c>
      <c r="L55" s="17" t="s">
        <v>58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customFormat="false" ht="12.75" hidden="false" customHeight="false" outlineLevel="0" collapsed="false">
      <c r="A56" s="14"/>
      <c r="B56" s="14" t="s">
        <v>75</v>
      </c>
      <c r="C56" s="14" t="n">
        <v>8866</v>
      </c>
      <c r="D56" s="14"/>
      <c r="E56" s="14" t="n">
        <f aca="false">SUM(C56*D56)</f>
        <v>0</v>
      </c>
      <c r="F56" s="14"/>
      <c r="G56" s="15" t="n">
        <f aca="false">SUM(C56-E56)*F56</f>
        <v>0</v>
      </c>
      <c r="H56" s="15" t="n">
        <f aca="false">SUM(C56-E56-G56)</f>
        <v>8866</v>
      </c>
      <c r="I56" s="16" t="n">
        <v>0.95</v>
      </c>
      <c r="J56" s="15" t="n">
        <f aca="false">SUM(H56*I56)</f>
        <v>8422.7</v>
      </c>
      <c r="K56" s="15" t="n">
        <f aca="false">SUM(H56-J56)</f>
        <v>443.300000000001</v>
      </c>
      <c r="L56" s="28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customFormat="false" ht="12.75" hidden="false" customHeight="false" outlineLevel="0" collapsed="false">
      <c r="A57" s="14"/>
      <c r="B57" s="14" t="s">
        <v>76</v>
      </c>
      <c r="C57" s="14" t="n">
        <v>2773</v>
      </c>
      <c r="D57" s="14"/>
      <c r="E57" s="14" t="n">
        <f aca="false">SUM(C57*D57)</f>
        <v>0</v>
      </c>
      <c r="F57" s="14"/>
      <c r="G57" s="15" t="n">
        <f aca="false">SUM(C57-E57)*F57</f>
        <v>0</v>
      </c>
      <c r="H57" s="15" t="n">
        <f aca="false">SUM(C57-E57-G57)</f>
        <v>2773</v>
      </c>
      <c r="I57" s="16" t="n">
        <v>0.9</v>
      </c>
      <c r="J57" s="15" t="n">
        <f aca="false">SUM(H57*I57)</f>
        <v>2495.7</v>
      </c>
      <c r="K57" s="15" t="n">
        <f aca="false">SUM(H57-J57)</f>
        <v>277.3</v>
      </c>
      <c r="L57" s="28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customFormat="false" ht="12.75" hidden="false" customHeight="false" outlineLevel="0" collapsed="false">
      <c r="A58" s="14"/>
      <c r="B58" s="14" t="s">
        <v>77</v>
      </c>
      <c r="C58" s="14" t="n">
        <v>3286</v>
      </c>
      <c r="D58" s="14"/>
      <c r="E58" s="14" t="n">
        <f aca="false">SUM(C58*D58)</f>
        <v>0</v>
      </c>
      <c r="F58" s="14"/>
      <c r="G58" s="15" t="n">
        <f aca="false">SUM(C58-E58)*F58</f>
        <v>0</v>
      </c>
      <c r="H58" s="15" t="n">
        <f aca="false">SUM(C58-E58-G58)</f>
        <v>3286</v>
      </c>
      <c r="I58" s="16" t="n">
        <v>0.95</v>
      </c>
      <c r="J58" s="15" t="n">
        <f aca="false">SUM(H58*I58)</f>
        <v>3121.7</v>
      </c>
      <c r="K58" s="15" t="n">
        <f aca="false">SUM(H58-J58)</f>
        <v>164.3</v>
      </c>
      <c r="L58" s="28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customFormat="false" ht="12.75" hidden="false" customHeight="false" outlineLevel="0" collapsed="false">
      <c r="A59" s="14"/>
      <c r="B59" s="14" t="s">
        <v>78</v>
      </c>
      <c r="C59" s="14" t="n">
        <v>9960</v>
      </c>
      <c r="D59" s="14"/>
      <c r="E59" s="14" t="n">
        <f aca="false">SUM(C59*D59)</f>
        <v>0</v>
      </c>
      <c r="F59" s="14"/>
      <c r="G59" s="15" t="n">
        <f aca="false">SUM(C59-E59)*F59</f>
        <v>0</v>
      </c>
      <c r="H59" s="15" t="n">
        <f aca="false">SUM(C59-E59-G59)</f>
        <v>9960</v>
      </c>
      <c r="I59" s="16" t="n">
        <v>0.92</v>
      </c>
      <c r="J59" s="15" t="n">
        <f aca="false">SUM(H59*I59)</f>
        <v>9163.2</v>
      </c>
      <c r="K59" s="15" t="n">
        <f aca="false">SUM(H59-J59)</f>
        <v>796.799999999999</v>
      </c>
      <c r="L59" s="1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customFormat="false" ht="12.75" hidden="false" customHeight="false" outlineLevel="0" collapsed="false">
      <c r="A60" s="14"/>
      <c r="B60" s="18" t="s">
        <v>79</v>
      </c>
      <c r="C60" s="35" t="n">
        <v>438</v>
      </c>
      <c r="D60" s="18"/>
      <c r="E60" s="18" t="n">
        <f aca="false">SUM(C60*D60)</f>
        <v>0</v>
      </c>
      <c r="F60" s="18"/>
      <c r="G60" s="19" t="n">
        <f aca="false">SUM(C60-E60)*F60</f>
        <v>0</v>
      </c>
      <c r="H60" s="19" t="n">
        <f aca="false">SUM(C60-E60-G60)</f>
        <v>438</v>
      </c>
      <c r="I60" s="20" t="n">
        <v>0</v>
      </c>
      <c r="J60" s="19" t="n">
        <f aca="false">SUM(H60*I60)</f>
        <v>0</v>
      </c>
      <c r="K60" s="19" t="n">
        <f aca="false">SUM(H60-J60)</f>
        <v>438</v>
      </c>
      <c r="L60" s="18" t="s">
        <v>80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customFormat="false" ht="12.75" hidden="false" customHeight="false" outlineLevel="0" collapsed="false">
      <c r="A61" s="14"/>
      <c r="B61" s="18" t="s">
        <v>81</v>
      </c>
      <c r="C61" s="35" t="n">
        <v>250</v>
      </c>
      <c r="D61" s="18"/>
      <c r="E61" s="18" t="n">
        <f aca="false">SUM(C61*D61)</f>
        <v>0</v>
      </c>
      <c r="F61" s="18"/>
      <c r="G61" s="19" t="n">
        <f aca="false">SUM(C61-E61)*F61</f>
        <v>0</v>
      </c>
      <c r="H61" s="19" t="n">
        <f aca="false">SUM(C61-E61-G61)</f>
        <v>250</v>
      </c>
      <c r="I61" s="20" t="n">
        <v>0</v>
      </c>
      <c r="J61" s="19" t="n">
        <f aca="false">SUM(H61*I61)</f>
        <v>0</v>
      </c>
      <c r="K61" s="19" t="n">
        <f aca="false">SUM(H61-J61)</f>
        <v>250</v>
      </c>
      <c r="L61" s="18" t="s">
        <v>82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customFormat="false" ht="12.75" hidden="false" customHeight="false" outlineLevel="0" collapsed="false">
      <c r="A62" s="14" t="s">
        <v>83</v>
      </c>
      <c r="B62" s="36" t="s">
        <v>84</v>
      </c>
      <c r="C62" s="36" t="n">
        <v>803</v>
      </c>
      <c r="D62" s="14"/>
      <c r="E62" s="14" t="n">
        <f aca="false">SUM(C62*D62)</f>
        <v>0</v>
      </c>
      <c r="F62" s="36"/>
      <c r="G62" s="15" t="n">
        <f aca="false">SUM(C62-E62)*F62</f>
        <v>0</v>
      </c>
      <c r="H62" s="15" t="n">
        <f aca="false">SUM(C62-E62-G62)</f>
        <v>803</v>
      </c>
      <c r="I62" s="37" t="n">
        <v>0.9</v>
      </c>
      <c r="J62" s="15" t="n">
        <f aca="false">SUM(H62*I62)</f>
        <v>722.7</v>
      </c>
      <c r="K62" s="15" t="n">
        <f aca="false">SUM(H62-J62)</f>
        <v>80.3</v>
      </c>
      <c r="L62" s="1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customFormat="false" ht="12.75" hidden="false" customHeight="false" outlineLevel="0" collapsed="false">
      <c r="A63" s="14"/>
      <c r="B63" s="14" t="s">
        <v>85</v>
      </c>
      <c r="C63" s="14" t="n">
        <v>566</v>
      </c>
      <c r="D63" s="14"/>
      <c r="E63" s="14" t="n">
        <f aca="false">SUM(C63*D63)</f>
        <v>0</v>
      </c>
      <c r="F63" s="14"/>
      <c r="G63" s="15" t="n">
        <f aca="false">SUM(C63-E63)*F63</f>
        <v>0</v>
      </c>
      <c r="H63" s="15" t="n">
        <f aca="false">SUM(C63-E63-G63)</f>
        <v>566</v>
      </c>
      <c r="I63" s="16" t="n">
        <v>0.92</v>
      </c>
      <c r="J63" s="15" t="n">
        <f aca="false">SUM(H63*I63)</f>
        <v>520.72</v>
      </c>
      <c r="K63" s="15" t="n">
        <f aca="false">SUM(H63-J63)</f>
        <v>45.28</v>
      </c>
      <c r="L63" s="28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customFormat="false" ht="12.75" hidden="false" customHeight="false" outlineLevel="0" collapsed="false">
      <c r="A64" s="14"/>
      <c r="B64" s="14" t="s">
        <v>86</v>
      </c>
      <c r="C64" s="14" t="n">
        <v>519</v>
      </c>
      <c r="D64" s="14"/>
      <c r="E64" s="14" t="n">
        <f aca="false">SUM(C64*D64)</f>
        <v>0</v>
      </c>
      <c r="F64" s="14"/>
      <c r="G64" s="15" t="n">
        <f aca="false">SUM(C64-E64)*F64</f>
        <v>0</v>
      </c>
      <c r="H64" s="15" t="n">
        <f aca="false">SUM(C64-E64-G64)</f>
        <v>519</v>
      </c>
      <c r="I64" s="16" t="n">
        <v>0.92</v>
      </c>
      <c r="J64" s="15" t="n">
        <f aca="false">SUM(H64*I64)</f>
        <v>477.48</v>
      </c>
      <c r="K64" s="15" t="n">
        <f aca="false">SUM(H64-J64)</f>
        <v>41.52</v>
      </c>
      <c r="L64" s="28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customFormat="false" ht="12.75" hidden="false" customHeight="false" outlineLevel="0" collapsed="false">
      <c r="A65" s="14"/>
      <c r="B65" s="14" t="s">
        <v>87</v>
      </c>
      <c r="C65" s="14" t="n">
        <v>70</v>
      </c>
      <c r="D65" s="14"/>
      <c r="E65" s="14" t="n">
        <f aca="false">SUM(C65*D65)</f>
        <v>0</v>
      </c>
      <c r="F65" s="14"/>
      <c r="G65" s="15" t="n">
        <f aca="false">SUM(C65-E65)*F65</f>
        <v>0</v>
      </c>
      <c r="H65" s="15" t="n">
        <f aca="false">SUM(C65-E65-G65)</f>
        <v>70</v>
      </c>
      <c r="I65" s="16" t="n">
        <v>0</v>
      </c>
      <c r="J65" s="15" t="n">
        <f aca="false">SUM(H65*I65)</f>
        <v>0</v>
      </c>
      <c r="K65" s="15" t="n">
        <f aca="false">SUM(H65-J65)</f>
        <v>70</v>
      </c>
      <c r="L65" s="28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customFormat="false" ht="12.75" hidden="false" customHeight="false" outlineLevel="0" collapsed="false">
      <c r="A66" s="14"/>
      <c r="B66" s="14" t="s">
        <v>88</v>
      </c>
      <c r="C66" s="14" t="n">
        <v>2104</v>
      </c>
      <c r="D66" s="14"/>
      <c r="E66" s="14" t="n">
        <f aca="false">SUM(C66*D66)</f>
        <v>0</v>
      </c>
      <c r="F66" s="14"/>
      <c r="G66" s="15" t="n">
        <f aca="false">SUM(C66-E66)*F66</f>
        <v>0</v>
      </c>
      <c r="H66" s="15" t="n">
        <f aca="false">SUM(C66-E66-G66)</f>
        <v>2104</v>
      </c>
      <c r="I66" s="16" t="n">
        <v>0.9</v>
      </c>
      <c r="J66" s="15" t="n">
        <f aca="false">SUM(H66*I66)</f>
        <v>1893.6</v>
      </c>
      <c r="K66" s="15" t="n">
        <f aca="false">SUM(H66-J66)</f>
        <v>210.4</v>
      </c>
      <c r="L66" s="28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customFormat="false" ht="12.75" hidden="false" customHeight="false" outlineLevel="0" collapsed="false">
      <c r="A67" s="14" t="s">
        <v>83</v>
      </c>
      <c r="B67" s="14" t="s">
        <v>89</v>
      </c>
      <c r="C67" s="14" t="n">
        <v>177</v>
      </c>
      <c r="D67" s="14"/>
      <c r="E67" s="14" t="n">
        <f aca="false">SUM(C67*D67)</f>
        <v>0</v>
      </c>
      <c r="F67" s="14"/>
      <c r="G67" s="15" t="n">
        <f aca="false">SUM(C67-E67)*F67</f>
        <v>0</v>
      </c>
      <c r="H67" s="15" t="n">
        <f aca="false">SUM(C67-E67-G67)</f>
        <v>177</v>
      </c>
      <c r="I67" s="16" t="n">
        <v>0.9</v>
      </c>
      <c r="J67" s="15" t="n">
        <f aca="false">SUM(H67*I67)</f>
        <v>159.3</v>
      </c>
      <c r="K67" s="15" t="n">
        <f aca="false">SUM(H67-J67)</f>
        <v>17.7</v>
      </c>
      <c r="L67" s="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customFormat="false" ht="12.75" hidden="false" customHeight="false" outlineLevel="0" collapsed="false">
      <c r="A68" s="14" t="s">
        <v>83</v>
      </c>
      <c r="B68" s="14" t="s">
        <v>90</v>
      </c>
      <c r="C68" s="14" t="n">
        <v>57</v>
      </c>
      <c r="D68" s="14"/>
      <c r="E68" s="14" t="n">
        <f aca="false">SUM(C68*D68)</f>
        <v>0</v>
      </c>
      <c r="F68" s="14"/>
      <c r="G68" s="15" t="n">
        <f aca="false">SUM(C68-E68)*F68</f>
        <v>0</v>
      </c>
      <c r="H68" s="15" t="n">
        <f aca="false">SUM(C68-E68-G68)</f>
        <v>57</v>
      </c>
      <c r="I68" s="16" t="n">
        <v>0.9</v>
      </c>
      <c r="J68" s="15" t="n">
        <f aca="false">SUM(H68*I68)</f>
        <v>51.3</v>
      </c>
      <c r="K68" s="15" t="n">
        <f aca="false">SUM(H68-J68)</f>
        <v>5.7</v>
      </c>
      <c r="L68" s="17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customFormat="false" ht="12.75" hidden="false" customHeight="false" outlineLevel="0" collapsed="false">
      <c r="A69" s="14" t="s">
        <v>83</v>
      </c>
      <c r="B69" s="14" t="s">
        <v>91</v>
      </c>
      <c r="C69" s="14" t="n">
        <v>88</v>
      </c>
      <c r="D69" s="14"/>
      <c r="E69" s="14" t="n">
        <f aca="false">SUM(C69*D69)</f>
        <v>0</v>
      </c>
      <c r="F69" s="14"/>
      <c r="G69" s="15" t="n">
        <f aca="false">SUM(C69-E69)*F69</f>
        <v>0</v>
      </c>
      <c r="H69" s="15" t="n">
        <f aca="false">SUM(C69-E69-G69)</f>
        <v>88</v>
      </c>
      <c r="I69" s="16" t="n">
        <v>0.9</v>
      </c>
      <c r="J69" s="15" t="n">
        <f aca="false">SUM(H69*I69)</f>
        <v>79.2</v>
      </c>
      <c r="K69" s="15" t="n">
        <f aca="false">SUM(H69-J69)</f>
        <v>8.8</v>
      </c>
      <c r="L69" s="17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customFormat="false" ht="12.75" hidden="false" customHeight="false" outlineLevel="0" collapsed="false">
      <c r="A70" s="14" t="s">
        <v>83</v>
      </c>
      <c r="B70" s="14" t="s">
        <v>92</v>
      </c>
      <c r="C70" s="14" t="n">
        <v>3</v>
      </c>
      <c r="D70" s="14"/>
      <c r="E70" s="14" t="n">
        <f aca="false">SUM(C70*D70)</f>
        <v>0</v>
      </c>
      <c r="F70" s="14"/>
      <c r="G70" s="15" t="n">
        <f aca="false">SUM(C70-E70)*F70</f>
        <v>0</v>
      </c>
      <c r="H70" s="15" t="n">
        <f aca="false">SUM(C70-E70-G70)</f>
        <v>3</v>
      </c>
      <c r="I70" s="16" t="n">
        <v>0</v>
      </c>
      <c r="J70" s="15" t="n">
        <f aca="false">SUM(H70*I70)</f>
        <v>0</v>
      </c>
      <c r="K70" s="15" t="n">
        <f aca="false">SUM(H70-J70)</f>
        <v>3</v>
      </c>
      <c r="L70" s="1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customFormat="false" ht="12.75" hidden="false" customHeight="false" outlineLevel="0" collapsed="false">
      <c r="A71" s="14"/>
      <c r="B71" s="14" t="s">
        <v>93</v>
      </c>
      <c r="C71" s="14" t="n">
        <v>1036</v>
      </c>
      <c r="D71" s="14"/>
      <c r="E71" s="14" t="n">
        <f aca="false">SUM(C71*D71)</f>
        <v>0</v>
      </c>
      <c r="F71" s="14"/>
      <c r="G71" s="15" t="n">
        <f aca="false">SUM(C71-E71)*F71</f>
        <v>0</v>
      </c>
      <c r="H71" s="15" t="n">
        <f aca="false">SUM(C71-E71-G71)</f>
        <v>1036</v>
      </c>
      <c r="I71" s="16" t="n">
        <v>0.92</v>
      </c>
      <c r="J71" s="15" t="n">
        <f aca="false">SUM(H71*I71)</f>
        <v>953.12</v>
      </c>
      <c r="K71" s="15" t="n">
        <f aca="false">SUM(H71-J71)</f>
        <v>82.88</v>
      </c>
      <c r="L71" s="28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customFormat="false" ht="12.75" hidden="false" customHeight="false" outlineLevel="0" collapsed="false">
      <c r="A72" s="14"/>
      <c r="B72" s="14" t="s">
        <v>94</v>
      </c>
      <c r="C72" s="14" t="n">
        <v>772</v>
      </c>
      <c r="D72" s="14"/>
      <c r="E72" s="14" t="n">
        <f aca="false">SUM(C72*D72)</f>
        <v>0</v>
      </c>
      <c r="F72" s="14"/>
      <c r="G72" s="15" t="n">
        <f aca="false">SUM(C72-E72)*F72</f>
        <v>0</v>
      </c>
      <c r="H72" s="15" t="n">
        <f aca="false">SUM(C72-E72-G72)</f>
        <v>772</v>
      </c>
      <c r="I72" s="16" t="n">
        <v>0.92</v>
      </c>
      <c r="J72" s="15" t="n">
        <f aca="false">SUM(H72*I72)</f>
        <v>710.24</v>
      </c>
      <c r="K72" s="15" t="n">
        <f aca="false">SUM(H72-J72)</f>
        <v>61.76</v>
      </c>
      <c r="L72" s="28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customFormat="false" ht="12.75" hidden="false" customHeight="false" outlineLevel="0" collapsed="false">
      <c r="A73" s="14"/>
      <c r="B73" s="14" t="s">
        <v>95</v>
      </c>
      <c r="C73" s="14" t="n">
        <v>1401</v>
      </c>
      <c r="D73" s="14"/>
      <c r="E73" s="14" t="n">
        <f aca="false">SUM(C73*D73)</f>
        <v>0</v>
      </c>
      <c r="F73" s="14"/>
      <c r="G73" s="15" t="n">
        <f aca="false">SUM(C73-E73)*F73</f>
        <v>0</v>
      </c>
      <c r="H73" s="15" t="n">
        <f aca="false">SUM(C73-E73-G73)</f>
        <v>1401</v>
      </c>
      <c r="I73" s="16" t="n">
        <v>0.92</v>
      </c>
      <c r="J73" s="15" t="n">
        <f aca="false">SUM(H73*I73)</f>
        <v>1288.92</v>
      </c>
      <c r="K73" s="15" t="n">
        <f aca="false">SUM(H73-J73)</f>
        <v>112.08</v>
      </c>
      <c r="L73" s="28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customFormat="false" ht="12.75" hidden="false" customHeight="false" outlineLevel="0" collapsed="false">
      <c r="A74" s="14" t="s">
        <v>96</v>
      </c>
      <c r="B74" s="14" t="s">
        <v>97</v>
      </c>
      <c r="C74" s="14" t="n">
        <v>4119</v>
      </c>
      <c r="D74" s="14"/>
      <c r="E74" s="14" t="n">
        <f aca="false">SUM(C74*D74)</f>
        <v>0</v>
      </c>
      <c r="F74" s="14"/>
      <c r="G74" s="15" t="n">
        <f aca="false">SUM(C74-E74)*F74</f>
        <v>0</v>
      </c>
      <c r="H74" s="15" t="n">
        <f aca="false">SUM(C74-E74-G74)</f>
        <v>4119</v>
      </c>
      <c r="I74" s="16" t="n">
        <v>0.92</v>
      </c>
      <c r="J74" s="15" t="n">
        <f aca="false">SUM(H74*I74)</f>
        <v>3789.48</v>
      </c>
      <c r="K74" s="15" t="n">
        <f aca="false">SUM(H74-J74)</f>
        <v>329.52</v>
      </c>
      <c r="L74" s="28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customFormat="false" ht="12.75" hidden="false" customHeight="false" outlineLevel="0" collapsed="false">
      <c r="A75" s="14"/>
      <c r="B75" s="14" t="s">
        <v>98</v>
      </c>
      <c r="C75" s="14" t="n">
        <v>352</v>
      </c>
      <c r="D75" s="14"/>
      <c r="E75" s="14" t="n">
        <f aca="false">SUM(C75*D75)</f>
        <v>0</v>
      </c>
      <c r="F75" s="14"/>
      <c r="G75" s="15" t="n">
        <f aca="false">SUM(C75-E75)*F75</f>
        <v>0</v>
      </c>
      <c r="H75" s="15" t="n">
        <f aca="false">SUM(C75-E75-G75)</f>
        <v>352</v>
      </c>
      <c r="I75" s="16" t="n">
        <v>0.92</v>
      </c>
      <c r="J75" s="15" t="n">
        <f aca="false">SUM(H75*I75)</f>
        <v>323.84</v>
      </c>
      <c r="K75" s="15" t="n">
        <f aca="false">SUM(H75-J75)</f>
        <v>28.16</v>
      </c>
      <c r="L75" s="28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customFormat="false" ht="12.75" hidden="false" customHeight="false" outlineLevel="0" collapsed="false">
      <c r="A76" s="14" t="s">
        <v>99</v>
      </c>
      <c r="B76" s="14" t="s">
        <v>100</v>
      </c>
      <c r="C76" s="14" t="n">
        <v>78</v>
      </c>
      <c r="D76" s="14"/>
      <c r="E76" s="14" t="n">
        <f aca="false">SUM(C76*D76)</f>
        <v>0</v>
      </c>
      <c r="F76" s="14"/>
      <c r="G76" s="15" t="n">
        <f aca="false">SUM(C76-E76)*F76</f>
        <v>0</v>
      </c>
      <c r="H76" s="15" t="n">
        <f aca="false">SUM(C76-E76-G76)</f>
        <v>78</v>
      </c>
      <c r="I76" s="16" t="n">
        <v>0.92</v>
      </c>
      <c r="J76" s="15" t="n">
        <f aca="false">SUM(H76*I76)</f>
        <v>71.76</v>
      </c>
      <c r="K76" s="15" t="n">
        <f aca="false">SUM(H76-J76)</f>
        <v>6.24</v>
      </c>
      <c r="L76" s="17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customFormat="false" ht="12.75" hidden="false" customHeight="false" outlineLevel="0" collapsed="false">
      <c r="A77" s="14"/>
      <c r="B77" s="14" t="s">
        <v>101</v>
      </c>
      <c r="C77" s="14" t="n">
        <v>7447</v>
      </c>
      <c r="D77" s="14"/>
      <c r="E77" s="14" t="n">
        <f aca="false">SUM(C77*D77)</f>
        <v>0</v>
      </c>
      <c r="F77" s="14"/>
      <c r="G77" s="15" t="n">
        <f aca="false">SUM(C77-E77)*F77</f>
        <v>0</v>
      </c>
      <c r="H77" s="15" t="n">
        <f aca="false">SUM(C77-E77-G77)</f>
        <v>7447</v>
      </c>
      <c r="I77" s="16" t="n">
        <v>0.9</v>
      </c>
      <c r="J77" s="15" t="n">
        <f aca="false">SUM(H77*I77)</f>
        <v>6702.3</v>
      </c>
      <c r="K77" s="15" t="n">
        <f aca="false">SUM(H77-J77)</f>
        <v>744.7</v>
      </c>
      <c r="L77" s="28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customFormat="false" ht="12.75" hidden="false" customHeight="false" outlineLevel="0" collapsed="false">
      <c r="A78" s="14" t="s">
        <v>56</v>
      </c>
      <c r="B78" s="14" t="s">
        <v>102</v>
      </c>
      <c r="C78" s="14" t="n">
        <v>105</v>
      </c>
      <c r="D78" s="14"/>
      <c r="E78" s="14" t="n">
        <f aca="false">SUM(C78*D78)</f>
        <v>0</v>
      </c>
      <c r="F78" s="14"/>
      <c r="G78" s="15" t="n">
        <f aca="false">SUM(C78-E78)*F78</f>
        <v>0</v>
      </c>
      <c r="H78" s="15" t="n">
        <f aca="false">SUM(C78-E78-G78)</f>
        <v>105</v>
      </c>
      <c r="I78" s="16" t="n">
        <v>0.92</v>
      </c>
      <c r="J78" s="15" t="n">
        <f aca="false">SUM(H78*I78)</f>
        <v>96.6</v>
      </c>
      <c r="K78" s="15" t="n">
        <f aca="false">SUM(H78-J78)</f>
        <v>8.39999999999999</v>
      </c>
      <c r="L78" s="28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customFormat="false" ht="12.75" hidden="false" customHeight="false" outlineLevel="0" collapsed="false">
      <c r="A79" s="14"/>
      <c r="B79" s="14" t="s">
        <v>103</v>
      </c>
      <c r="C79" s="14" t="n">
        <v>4100</v>
      </c>
      <c r="D79" s="14"/>
      <c r="E79" s="14" t="n">
        <f aca="false">SUM(C79*D79)</f>
        <v>0</v>
      </c>
      <c r="F79" s="14"/>
      <c r="G79" s="15" t="n">
        <f aca="false">SUM(C79-E79)*F79</f>
        <v>0</v>
      </c>
      <c r="H79" s="15" t="n">
        <f aca="false">SUM(C79-E79-G79)</f>
        <v>4100</v>
      </c>
      <c r="I79" s="16" t="n">
        <v>0.9</v>
      </c>
      <c r="J79" s="15" t="n">
        <f aca="false">SUM(H79*I79)</f>
        <v>3690</v>
      </c>
      <c r="K79" s="15" t="n">
        <f aca="false">SUM(H79-J79)</f>
        <v>410</v>
      </c>
      <c r="L79" s="17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customFormat="false" ht="12.75" hidden="false" customHeight="false" outlineLevel="0" collapsed="false">
      <c r="A80" s="14"/>
      <c r="B80" s="14" t="s">
        <v>104</v>
      </c>
      <c r="C80" s="14" t="n">
        <v>4731</v>
      </c>
      <c r="D80" s="14"/>
      <c r="E80" s="14" t="n">
        <f aca="false">SUM(C80*D80)</f>
        <v>0</v>
      </c>
      <c r="F80" s="14"/>
      <c r="G80" s="15" t="n">
        <f aca="false">SUM(C80-E80)*F80</f>
        <v>0</v>
      </c>
      <c r="H80" s="15" t="n">
        <f aca="false">SUM(C80-E80-G80)</f>
        <v>4731</v>
      </c>
      <c r="I80" s="16" t="n">
        <v>0.9</v>
      </c>
      <c r="J80" s="15" t="n">
        <f aca="false">SUM(H80*I80)</f>
        <v>4257.9</v>
      </c>
      <c r="K80" s="15" t="n">
        <f aca="false">SUM(H80-J80)</f>
        <v>473.099999999999</v>
      </c>
      <c r="L80" s="17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customFormat="false" ht="12.75" hidden="false" customHeight="false" outlineLevel="0" collapsed="false">
      <c r="A81" s="14"/>
      <c r="B81" s="14" t="s">
        <v>105</v>
      </c>
      <c r="C81" s="14" t="n">
        <v>96</v>
      </c>
      <c r="D81" s="14"/>
      <c r="E81" s="14" t="n">
        <f aca="false">SUM(C81*D81)</f>
        <v>0</v>
      </c>
      <c r="F81" s="14"/>
      <c r="G81" s="15" t="n">
        <f aca="false">SUM(C81-E81)*F81</f>
        <v>0</v>
      </c>
      <c r="H81" s="15" t="n">
        <f aca="false">SUM(C81-E81-G81)</f>
        <v>96</v>
      </c>
      <c r="I81" s="16" t="n">
        <v>0.92</v>
      </c>
      <c r="J81" s="15" t="n">
        <f aca="false">SUM(H81*I81)</f>
        <v>88.32</v>
      </c>
      <c r="K81" s="15" t="n">
        <f aca="false">SUM(H81-J81)</f>
        <v>7.67999999999999</v>
      </c>
      <c r="L81" s="28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customFormat="false" ht="12.75" hidden="false" customHeight="false" outlineLevel="0" collapsed="false">
      <c r="A82" s="14" t="s">
        <v>99</v>
      </c>
      <c r="B82" s="14" t="s">
        <v>106</v>
      </c>
      <c r="C82" s="14" t="n">
        <v>2915</v>
      </c>
      <c r="D82" s="14"/>
      <c r="E82" s="14" t="n">
        <f aca="false">SUM(C82*D82)</f>
        <v>0</v>
      </c>
      <c r="F82" s="14"/>
      <c r="G82" s="15" t="n">
        <f aca="false">SUM(C82-E82)*F82</f>
        <v>0</v>
      </c>
      <c r="H82" s="15" t="n">
        <f aca="false">SUM(C82-E82-G82)</f>
        <v>2915</v>
      </c>
      <c r="I82" s="16" t="n">
        <v>0.9</v>
      </c>
      <c r="J82" s="15" t="n">
        <f aca="false">SUM(H82*I82)</f>
        <v>2623.5</v>
      </c>
      <c r="K82" s="15" t="n">
        <f aca="false">SUM(H82-J82)</f>
        <v>291.5</v>
      </c>
      <c r="L82" s="28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customFormat="false" ht="12.75" hidden="false" customHeight="false" outlineLevel="0" collapsed="false">
      <c r="A83" s="14" t="s">
        <v>96</v>
      </c>
      <c r="B83" s="18" t="s">
        <v>107</v>
      </c>
      <c r="C83" s="18" t="n">
        <v>4694</v>
      </c>
      <c r="D83" s="18"/>
      <c r="E83" s="18" t="n">
        <f aca="false">SUM(C83*D83)</f>
        <v>0</v>
      </c>
      <c r="F83" s="18"/>
      <c r="G83" s="19" t="n">
        <f aca="false">SUM(C83-E83)*F83</f>
        <v>0</v>
      </c>
      <c r="H83" s="19" t="n">
        <f aca="false">SUM(C83-E83-G83)</f>
        <v>4694</v>
      </c>
      <c r="I83" s="20" t="n">
        <v>0.92</v>
      </c>
      <c r="J83" s="19" t="n">
        <f aca="false">SUM(H83*I83)</f>
        <v>4318.48</v>
      </c>
      <c r="K83" s="19" t="n">
        <f aca="false">SUM(H83-J83)</f>
        <v>375.52</v>
      </c>
      <c r="L83" s="19" t="s">
        <v>108</v>
      </c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customFormat="false" ht="12.75" hidden="false" customHeight="false" outlineLevel="0" collapsed="false">
      <c r="A84" s="14"/>
      <c r="B84" s="14" t="s">
        <v>109</v>
      </c>
      <c r="C84" s="14" t="n">
        <v>1326</v>
      </c>
      <c r="D84" s="14"/>
      <c r="E84" s="14" t="n">
        <f aca="false">SUM(C84*D84)</f>
        <v>0</v>
      </c>
      <c r="F84" s="14"/>
      <c r="G84" s="15" t="n">
        <f aca="false">SUM(C84-E84)*F84</f>
        <v>0</v>
      </c>
      <c r="H84" s="15" t="n">
        <f aca="false">SUM(C84-E84-G84)</f>
        <v>1326</v>
      </c>
      <c r="I84" s="16" t="n">
        <v>0.92</v>
      </c>
      <c r="J84" s="15" t="n">
        <f aca="false">SUM(H84*I84)</f>
        <v>1219.92</v>
      </c>
      <c r="K84" s="15" t="n">
        <f aca="false">SUM(H84-J84)</f>
        <v>106.08</v>
      </c>
      <c r="L84" s="28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customFormat="false" ht="12.75" hidden="false" customHeight="false" outlineLevel="0" collapsed="false">
      <c r="A85" s="14"/>
      <c r="B85" s="14" t="s">
        <v>110</v>
      </c>
      <c r="C85" s="14" t="n">
        <v>61</v>
      </c>
      <c r="D85" s="14"/>
      <c r="E85" s="14" t="n">
        <f aca="false">SUM(C85*D85)</f>
        <v>0</v>
      </c>
      <c r="F85" s="14"/>
      <c r="G85" s="15" t="n">
        <f aca="false">SUM(C85-E85)*F85</f>
        <v>0</v>
      </c>
      <c r="H85" s="15" t="n">
        <f aca="false">SUM(C85-E85-G85)</f>
        <v>61</v>
      </c>
      <c r="I85" s="16" t="n">
        <v>0.92</v>
      </c>
      <c r="J85" s="15" t="n">
        <f aca="false">SUM(H85*I85)</f>
        <v>56.12</v>
      </c>
      <c r="K85" s="15" t="n">
        <f aca="false">SUM(H85-J85)</f>
        <v>4.88</v>
      </c>
      <c r="L85" s="28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customFormat="false" ht="12.75" hidden="false" customHeight="false" outlineLevel="0" collapsed="false">
      <c r="A86" s="18"/>
      <c r="B86" s="18" t="s">
        <v>111</v>
      </c>
      <c r="C86" s="18" t="n">
        <v>0</v>
      </c>
      <c r="D86" s="18"/>
      <c r="E86" s="18" t="n">
        <f aca="false">SUM(C86*D86)</f>
        <v>0</v>
      </c>
      <c r="F86" s="18"/>
      <c r="G86" s="19" t="n">
        <f aca="false">SUM(C86-E86)*F86</f>
        <v>0</v>
      </c>
      <c r="H86" s="19" t="n">
        <f aca="false">SUM(C86-E86-G86)</f>
        <v>0</v>
      </c>
      <c r="I86" s="20" t="n">
        <v>0.9</v>
      </c>
      <c r="J86" s="19" t="n">
        <f aca="false">SUM(H86*I86)</f>
        <v>0</v>
      </c>
      <c r="K86" s="19" t="n">
        <f aca="false">SUM(H86-J86)</f>
        <v>0</v>
      </c>
      <c r="L86" s="18" t="s">
        <v>112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customFormat="false" ht="12.75" hidden="false" customHeight="false" outlineLevel="0" collapsed="false">
      <c r="A87" s="18"/>
      <c r="B87" s="18" t="s">
        <v>113</v>
      </c>
      <c r="C87" s="18" t="n">
        <v>1355</v>
      </c>
      <c r="D87" s="18"/>
      <c r="E87" s="18" t="n">
        <f aca="false">SUM(C87*D87)</f>
        <v>0</v>
      </c>
      <c r="F87" s="18"/>
      <c r="G87" s="19" t="n">
        <f aca="false">SUM(C87-E87)*F87</f>
        <v>0</v>
      </c>
      <c r="H87" s="19" t="n">
        <f aca="false">SUM(C87-E87-G87)</f>
        <v>1355</v>
      </c>
      <c r="I87" s="20" t="n">
        <v>0.9</v>
      </c>
      <c r="J87" s="19" t="n">
        <f aca="false">SUM(H87*I87)</f>
        <v>1219.5</v>
      </c>
      <c r="K87" s="19" t="n">
        <f aca="false">SUM(H87-J87)</f>
        <v>135.5</v>
      </c>
      <c r="L87" s="18" t="s">
        <v>17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customFormat="false" ht="12.75" hidden="false" customHeight="false" outlineLevel="0" collapsed="false">
      <c r="A88" s="14"/>
      <c r="B88" s="14" t="s">
        <v>114</v>
      </c>
      <c r="C88" s="14" t="n">
        <v>10553</v>
      </c>
      <c r="D88" s="14"/>
      <c r="E88" s="14" t="n">
        <f aca="false">SUM(C88*D88)</f>
        <v>0</v>
      </c>
      <c r="F88" s="14"/>
      <c r="G88" s="15" t="n">
        <f aca="false">SUM(C88-E88)*F88</f>
        <v>0</v>
      </c>
      <c r="H88" s="15" t="n">
        <f aca="false">SUM(C88-E88-G88)</f>
        <v>10553</v>
      </c>
      <c r="I88" s="16" t="n">
        <v>0.91</v>
      </c>
      <c r="J88" s="15" t="n">
        <f aca="false">SUM(H88*I88)</f>
        <v>9603.23</v>
      </c>
      <c r="K88" s="15" t="n">
        <f aca="false">SUM(H88-J88)</f>
        <v>949.77</v>
      </c>
      <c r="L88" s="28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customFormat="false" ht="12.75" hidden="false" customHeight="false" outlineLevel="0" collapsed="false">
      <c r="A89" s="14" t="s">
        <v>56</v>
      </c>
      <c r="B89" s="18" t="s">
        <v>115</v>
      </c>
      <c r="C89" s="18" t="n">
        <v>13858</v>
      </c>
      <c r="D89" s="18"/>
      <c r="E89" s="18" t="n">
        <f aca="false">SUM(C89*D89)</f>
        <v>0</v>
      </c>
      <c r="F89" s="18"/>
      <c r="G89" s="19" t="n">
        <f aca="false">SUM(C89-E89)*F89</f>
        <v>0</v>
      </c>
      <c r="H89" s="19" t="n">
        <f aca="false">SUM(C89-E89-G89)</f>
        <v>13858</v>
      </c>
      <c r="I89" s="20" t="n">
        <v>0.9</v>
      </c>
      <c r="J89" s="19" t="n">
        <f aca="false">SUM(H89*I89)</f>
        <v>12472.2</v>
      </c>
      <c r="K89" s="19" t="n">
        <f aca="false">SUM(H89-J89)</f>
        <v>1385.8</v>
      </c>
      <c r="L89" s="19" t="s">
        <v>116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customFormat="false" ht="12.75" hidden="false" customHeight="false" outlineLevel="0" collapsed="false">
      <c r="A90" s="14" t="s">
        <v>117</v>
      </c>
      <c r="B90" s="14" t="s">
        <v>118</v>
      </c>
      <c r="C90" s="14" t="n">
        <v>2477</v>
      </c>
      <c r="D90" s="14"/>
      <c r="E90" s="14" t="n">
        <f aca="false">SUM(C90*D90)</f>
        <v>0</v>
      </c>
      <c r="F90" s="14"/>
      <c r="G90" s="15" t="n">
        <f aca="false">SUM(C90-E90)*F90</f>
        <v>0</v>
      </c>
      <c r="H90" s="15" t="n">
        <f aca="false">SUM(C90-E90-G90)</f>
        <v>2477</v>
      </c>
      <c r="I90" s="16" t="n">
        <v>0.9</v>
      </c>
      <c r="J90" s="15" t="n">
        <f aca="false">SUM(H90*I90)</f>
        <v>2229.3</v>
      </c>
      <c r="K90" s="15" t="n">
        <f aca="false">SUM(H90-J90)</f>
        <v>247.7</v>
      </c>
      <c r="L90" s="28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customFormat="false" ht="12.75" hidden="false" customHeight="false" outlineLevel="0" collapsed="false">
      <c r="A91" s="14"/>
      <c r="B91" s="14" t="s">
        <v>119</v>
      </c>
      <c r="C91" s="14" t="n">
        <v>1747</v>
      </c>
      <c r="D91" s="14"/>
      <c r="E91" s="14" t="n">
        <f aca="false">SUM(C91*D91)</f>
        <v>0</v>
      </c>
      <c r="F91" s="14"/>
      <c r="G91" s="15" t="n">
        <f aca="false">SUM(C91-E91)*F91</f>
        <v>0</v>
      </c>
      <c r="H91" s="15" t="n">
        <f aca="false">SUM(C91-E91-G91)</f>
        <v>1747</v>
      </c>
      <c r="I91" s="16" t="n">
        <v>0.92</v>
      </c>
      <c r="J91" s="15" t="n">
        <f aca="false">SUM(H91*I91)</f>
        <v>1607.24</v>
      </c>
      <c r="K91" s="15" t="n">
        <f aca="false">SUM(H91-J91)</f>
        <v>139.76</v>
      </c>
      <c r="L91" s="28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customFormat="false" ht="12.75" hidden="false" customHeight="false" outlineLevel="0" collapsed="false">
      <c r="A92" s="14"/>
      <c r="B92" s="14" t="s">
        <v>120</v>
      </c>
      <c r="C92" s="14" t="n">
        <v>376</v>
      </c>
      <c r="D92" s="14"/>
      <c r="E92" s="14" t="n">
        <f aca="false">SUM(C92*D92)</f>
        <v>0</v>
      </c>
      <c r="F92" s="14"/>
      <c r="G92" s="15" t="n">
        <f aca="false">SUM(C92-E92)*F92</f>
        <v>0</v>
      </c>
      <c r="H92" s="15" t="n">
        <f aca="false">SUM(C92-E92-G92)</f>
        <v>376</v>
      </c>
      <c r="I92" s="16" t="n">
        <v>0.92</v>
      </c>
      <c r="J92" s="15" t="n">
        <f aca="false">SUM(H92*I92)</f>
        <v>345.92</v>
      </c>
      <c r="K92" s="15" t="n">
        <f aca="false">SUM(H92-J92)</f>
        <v>30.08</v>
      </c>
      <c r="L92" s="28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customFormat="false" ht="12.75" hidden="false" customHeight="false" outlineLevel="0" collapsed="false">
      <c r="A93" s="14"/>
      <c r="B93" s="14" t="s">
        <v>121</v>
      </c>
      <c r="C93" s="14" t="n">
        <v>5096</v>
      </c>
      <c r="D93" s="14"/>
      <c r="E93" s="14" t="n">
        <f aca="false">SUM(C93*D93)</f>
        <v>0</v>
      </c>
      <c r="F93" s="14"/>
      <c r="G93" s="15" t="n">
        <f aca="false">SUM(C93-E93)*F93</f>
        <v>0</v>
      </c>
      <c r="H93" s="15" t="n">
        <f aca="false">SUM(C93-E93-G93)</f>
        <v>5096</v>
      </c>
      <c r="I93" s="16" t="n">
        <v>0.9</v>
      </c>
      <c r="J93" s="15" t="n">
        <f aca="false">SUM(H93*I93)</f>
        <v>4586.4</v>
      </c>
      <c r="K93" s="15" t="n">
        <f aca="false">SUM(H93-J93)</f>
        <v>509.599999999999</v>
      </c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customFormat="false" ht="12.75" hidden="false" customHeight="false" outlineLevel="0" collapsed="false">
      <c r="A94" s="14"/>
      <c r="B94" s="14" t="s">
        <v>122</v>
      </c>
      <c r="C94" s="38" t="n">
        <v>81168</v>
      </c>
      <c r="D94" s="14"/>
      <c r="E94" s="14" t="n">
        <f aca="false">SUM(C94*D94)</f>
        <v>0</v>
      </c>
      <c r="F94" s="14" t="n">
        <v>0.11</v>
      </c>
      <c r="G94" s="15" t="n">
        <f aca="false">SUM(C94-E94)*F94</f>
        <v>8928.48</v>
      </c>
      <c r="H94" s="15" t="n">
        <f aca="false">SUM(C94-E94-G94)</f>
        <v>72239.52</v>
      </c>
      <c r="I94" s="16" t="n">
        <v>0.89468726</v>
      </c>
      <c r="J94" s="15" t="n">
        <f aca="false">SUM(H94*I94)</f>
        <v>64631.7782125152</v>
      </c>
      <c r="K94" s="15" t="n">
        <f aca="false">SUM(H94-J94)</f>
        <v>7607.7417874848</v>
      </c>
      <c r="L94" s="17" t="s">
        <v>123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customFormat="false" ht="12.75" hidden="false" customHeight="false" outlineLevel="0" collapsed="false">
      <c r="A95" s="14"/>
      <c r="B95" s="39" t="s">
        <v>124</v>
      </c>
      <c r="C95" s="40" t="n">
        <v>14285</v>
      </c>
      <c r="D95" s="39"/>
      <c r="E95" s="39" t="n">
        <f aca="false">SUM(C95*D95)</f>
        <v>0</v>
      </c>
      <c r="F95" s="39" t="n">
        <v>0.2192</v>
      </c>
      <c r="G95" s="41" t="n">
        <f aca="false">SUM(C95-E95)*F95</f>
        <v>3131.272</v>
      </c>
      <c r="H95" s="41" t="n">
        <f aca="false">SUM(C95-E95-G95)</f>
        <v>11153.728</v>
      </c>
      <c r="I95" s="42" t="n">
        <v>0.9</v>
      </c>
      <c r="J95" s="41" t="n">
        <f aca="false">SUM(H95*I95)</f>
        <v>10038.3552</v>
      </c>
      <c r="K95" s="41" t="n">
        <f aca="false">SUM(H95-J95)</f>
        <v>1115.3728</v>
      </c>
      <c r="L95" s="18" t="s">
        <v>51</v>
      </c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customFormat="false" ht="13.5" hidden="false" customHeight="false" outlineLevel="0" collapsed="false">
      <c r="A96" s="14"/>
      <c r="B96" s="43" t="s">
        <v>125</v>
      </c>
      <c r="C96" s="44" t="n">
        <v>700</v>
      </c>
      <c r="D96" s="44"/>
      <c r="E96" s="44" t="n">
        <f aca="false">SUM(C96*D96)</f>
        <v>0</v>
      </c>
      <c r="F96" s="44" t="n">
        <v>0.25</v>
      </c>
      <c r="G96" s="45" t="n">
        <f aca="false">SUM(C96-E96)*F96</f>
        <v>175</v>
      </c>
      <c r="H96" s="45" t="n">
        <f aca="false">SUM(C96-E96-G96)</f>
        <v>525</v>
      </c>
      <c r="I96" s="46" t="n">
        <v>0.92</v>
      </c>
      <c r="J96" s="45" t="n">
        <f aca="false">SUM(H96*I96)</f>
        <v>483</v>
      </c>
      <c r="K96" s="45" t="n">
        <f aca="false">SUM(H96-J96)</f>
        <v>42</v>
      </c>
      <c r="L96" s="47" t="s">
        <v>126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customFormat="false" ht="12.75" hidden="false" customHeight="false" outlineLevel="0" collapsed="false">
      <c r="A97" s="24"/>
      <c r="B97" s="24"/>
      <c r="C97" s="48" t="n">
        <f aca="false">SUM(C11:C96)</f>
        <v>489858</v>
      </c>
      <c r="D97" s="48"/>
      <c r="E97" s="48"/>
      <c r="F97" s="24"/>
      <c r="G97" s="48" t="n">
        <f aca="false">SUM(G11:G96)</f>
        <v>30455.902002</v>
      </c>
      <c r="H97" s="48" t="n">
        <f aca="false">SUM(H11:H96)</f>
        <v>459176.477998</v>
      </c>
      <c r="I97" s="49"/>
      <c r="J97" s="48" t="n">
        <f aca="false">SUM(J11:J96)</f>
        <v>365751.21753007</v>
      </c>
      <c r="K97" s="48" t="n">
        <f aca="false">SUM(K11:K96)</f>
        <v>93425.2604679296</v>
      </c>
      <c r="L97" s="2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customFormat="false" ht="12.75" hidden="false" customHeight="false" outlineLevel="0" collapsed="false">
      <c r="I98" s="9"/>
    </row>
    <row r="99" customFormat="false" ht="12.75" hidden="false" customHeight="false" outlineLevel="0" collapsed="false">
      <c r="I99" s="9"/>
      <c r="K99" s="12"/>
    </row>
    <row r="100" customFormat="false" ht="12.75" hidden="false" customHeight="false" outlineLevel="0" collapsed="false">
      <c r="I100" s="9"/>
    </row>
    <row r="101" customFormat="false" ht="12.75" hidden="false" customHeight="false" outlineLevel="0" collapsed="false">
      <c r="I101" s="9"/>
    </row>
    <row r="102" customFormat="false" ht="12.75" hidden="false" customHeight="false" outlineLevel="0" collapsed="false">
      <c r="I102" s="9"/>
    </row>
    <row r="103" customFormat="false" ht="12.75" hidden="false" customHeight="false" outlineLevel="0" collapsed="false">
      <c r="I103" s="9"/>
    </row>
    <row r="104" customFormat="false" ht="12.75" hidden="false" customHeight="false" outlineLevel="0" collapsed="false">
      <c r="I104" s="9"/>
    </row>
    <row r="105" customFormat="false" ht="12.75" hidden="false" customHeight="false" outlineLevel="0" collapsed="false">
      <c r="I105" s="9"/>
    </row>
    <row r="106" customFormat="false" ht="12.75" hidden="false" customHeight="false" outlineLevel="0" collapsed="false">
      <c r="I106" s="9"/>
    </row>
    <row r="107" customFormat="false" ht="12.75" hidden="false" customHeight="false" outlineLevel="0" collapsed="false">
      <c r="I107" s="9"/>
    </row>
    <row r="108" customFormat="false" ht="12.75" hidden="false" customHeight="false" outlineLevel="0" collapsed="false">
      <c r="I108" s="9"/>
    </row>
    <row r="109" customFormat="false" ht="12.75" hidden="false" customHeight="false" outlineLevel="0" collapsed="false">
      <c r="I109" s="9"/>
    </row>
    <row r="110" customFormat="false" ht="12.75" hidden="false" customHeight="false" outlineLevel="0" collapsed="false">
      <c r="I110" s="9"/>
    </row>
    <row r="111" customFormat="false" ht="12.75" hidden="false" customHeight="false" outlineLevel="0" collapsed="false">
      <c r="I111" s="9"/>
    </row>
    <row r="112" customFormat="false" ht="12.75" hidden="false" customHeight="false" outlineLevel="0" collapsed="false">
      <c r="I112" s="9"/>
    </row>
    <row r="113" customFormat="false" ht="12.75" hidden="false" customHeight="false" outlineLevel="0" collapsed="false">
      <c r="I113" s="9"/>
    </row>
    <row r="114" customFormat="false" ht="12.75" hidden="false" customHeight="false" outlineLevel="0" collapsed="false">
      <c r="I114" s="9"/>
    </row>
    <row r="115" customFormat="false" ht="12.75" hidden="false" customHeight="false" outlineLevel="0" collapsed="false">
      <c r="I115" s="9"/>
    </row>
    <row r="116" customFormat="false" ht="12.75" hidden="false" customHeight="false" outlineLevel="0" collapsed="false">
      <c r="I116" s="9"/>
    </row>
    <row r="117" customFormat="false" ht="12.75" hidden="false" customHeight="false" outlineLevel="0" collapsed="false">
      <c r="I117" s="9"/>
    </row>
    <row r="118" customFormat="false" ht="12.75" hidden="false" customHeight="false" outlineLevel="0" collapsed="false">
      <c r="I118" s="9"/>
    </row>
    <row r="119" customFormat="false" ht="12.75" hidden="false" customHeight="false" outlineLevel="0" collapsed="false">
      <c r="I119" s="9"/>
    </row>
    <row r="120" customFormat="false" ht="12.75" hidden="false" customHeight="false" outlineLevel="0" collapsed="false">
      <c r="I120" s="9"/>
    </row>
    <row r="121" customFormat="false" ht="12.75" hidden="false" customHeight="false" outlineLevel="0" collapsed="false">
      <c r="I121" s="9"/>
    </row>
    <row r="122" customFormat="false" ht="12.75" hidden="false" customHeight="false" outlineLevel="0" collapsed="false">
      <c r="I122" s="9"/>
    </row>
    <row r="123" customFormat="false" ht="12.75" hidden="false" customHeight="false" outlineLevel="0" collapsed="false">
      <c r="I123" s="9"/>
    </row>
    <row r="124" customFormat="false" ht="12.75" hidden="false" customHeight="false" outlineLevel="0" collapsed="false">
      <c r="I124" s="9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68"/>
  <sheetViews>
    <sheetView showFormulas="false" showGridLines="true" showRowColHeaders="true" showZeros="true" rightToLeft="false" tabSelected="false" showOutlineSymbols="true" defaultGridColor="true" view="normal" topLeftCell="D9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1" width="11.28"/>
    <col collapsed="false" customWidth="true" hidden="false" outlineLevel="0" max="6" min="6" style="0" width="3.56"/>
    <col collapsed="false" customWidth="true" hidden="false" outlineLevel="0" max="7" min="7" style="1" width="11.28"/>
    <col collapsed="false" customWidth="true" hidden="false" outlineLevel="0" max="9" min="8" style="1" width="12.7"/>
    <col collapsed="false" customWidth="true" hidden="false" outlineLevel="0" max="12" min="10" style="1" width="8.7"/>
    <col collapsed="false" customWidth="true" hidden="false" outlineLevel="0" max="13" min="13" style="0" width="18.7"/>
    <col collapsed="false" customWidth="true" hidden="false" outlineLevel="0" max="14" min="14" style="0" width="10.85"/>
  </cols>
  <sheetData>
    <row r="2" customFormat="false" ht="12.75" hidden="false" customHeight="false" outlineLevel="0" collapsed="false">
      <c r="A2" s="3" t="s">
        <v>127</v>
      </c>
      <c r="C2" s="3" t="s">
        <v>128</v>
      </c>
      <c r="D2" s="0" t="s">
        <v>129</v>
      </c>
      <c r="H2" s="50" t="s">
        <v>130</v>
      </c>
      <c r="J2" s="51" t="n">
        <v>36678</v>
      </c>
    </row>
    <row r="3" customFormat="false" ht="12.75" hidden="false" customHeight="false" outlineLevel="0" collapsed="false">
      <c r="A3" s="3" t="s">
        <v>131</v>
      </c>
      <c r="C3" s="3" t="s">
        <v>132</v>
      </c>
      <c r="D3" s="0" t="s">
        <v>133</v>
      </c>
    </row>
    <row r="4" customFormat="false" ht="12.75" hidden="false" customHeight="false" outlineLevel="0" collapsed="false">
      <c r="C4" s="3" t="s">
        <v>134</v>
      </c>
      <c r="D4" s="0" t="s">
        <v>135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136</v>
      </c>
      <c r="C6" s="3" t="s">
        <v>128</v>
      </c>
      <c r="D6" s="0" t="s">
        <v>137</v>
      </c>
    </row>
    <row r="7" customFormat="false" ht="12.75" hidden="false" customHeight="false" outlineLevel="0" collapsed="false">
      <c r="A7" s="3" t="s">
        <v>138</v>
      </c>
      <c r="C7" s="3" t="s">
        <v>132</v>
      </c>
      <c r="D7" s="0" t="s">
        <v>139</v>
      </c>
    </row>
    <row r="8" customFormat="false" ht="12.75" hidden="false" customHeight="false" outlineLevel="0" collapsed="false">
      <c r="C8" s="3" t="s">
        <v>134</v>
      </c>
      <c r="D8" s="0" t="s">
        <v>140</v>
      </c>
    </row>
    <row r="10" customFormat="false" ht="39.95" hidden="false" customHeight="true" outlineLevel="0" collapsed="false">
      <c r="A10" s="52" t="s">
        <v>141</v>
      </c>
      <c r="B10" s="53" t="s">
        <v>142</v>
      </c>
      <c r="C10" s="54" t="s">
        <v>2</v>
      </c>
      <c r="D10" s="54" t="s">
        <v>143</v>
      </c>
      <c r="E10" s="54" t="s">
        <v>144</v>
      </c>
      <c r="F10" s="53" t="s">
        <v>145</v>
      </c>
      <c r="G10" s="54" t="s">
        <v>146</v>
      </c>
      <c r="H10" s="55" t="s">
        <v>147</v>
      </c>
      <c r="I10" s="55" t="s">
        <v>148</v>
      </c>
      <c r="J10" s="54" t="s">
        <v>149</v>
      </c>
      <c r="K10" s="54" t="s">
        <v>150</v>
      </c>
      <c r="L10" s="54" t="s">
        <v>151</v>
      </c>
    </row>
    <row r="11" customFormat="false" ht="12.75" hidden="false" customHeight="false" outlineLevel="0" collapsed="false">
      <c r="C11" s="1"/>
      <c r="D11" s="1"/>
    </row>
    <row r="12" customFormat="false" ht="12.75" hidden="false" customHeight="false" outlineLevel="0" collapsed="false">
      <c r="A12" s="3" t="s">
        <v>152</v>
      </c>
      <c r="B12" s="0" t="s">
        <v>153</v>
      </c>
      <c r="C12" s="1" t="s">
        <v>154</v>
      </c>
      <c r="D12" s="1" t="n">
        <v>901526</v>
      </c>
      <c r="E12" s="1" t="s">
        <v>155</v>
      </c>
      <c r="F12" s="0" t="s">
        <v>156</v>
      </c>
      <c r="G12" s="1" t="s">
        <v>157</v>
      </c>
      <c r="H12" s="56" t="n">
        <v>1</v>
      </c>
      <c r="I12" s="56" t="n">
        <v>1</v>
      </c>
      <c r="J12" s="57" t="n">
        <v>243</v>
      </c>
      <c r="K12" s="1" t="n">
        <v>1.5137</v>
      </c>
      <c r="L12" s="58" t="n">
        <f aca="false">J12*K12</f>
        <v>367.8291</v>
      </c>
    </row>
    <row r="13" customFormat="false" ht="12.75" hidden="false" customHeight="false" outlineLevel="0" collapsed="false">
      <c r="A13" s="3" t="s">
        <v>152</v>
      </c>
      <c r="B13" s="0" t="s">
        <v>158</v>
      </c>
      <c r="C13" s="1" t="s">
        <v>154</v>
      </c>
      <c r="D13" s="1" t="n">
        <v>901553</v>
      </c>
      <c r="E13" s="1" t="s">
        <v>155</v>
      </c>
      <c r="F13" s="0" t="s">
        <v>156</v>
      </c>
      <c r="G13" s="1" t="s">
        <v>157</v>
      </c>
      <c r="H13" s="56" t="n">
        <v>1</v>
      </c>
      <c r="I13" s="56" t="n">
        <v>1</v>
      </c>
      <c r="J13" s="57" t="n">
        <v>0</v>
      </c>
      <c r="K13" s="1" t="n">
        <v>1.436</v>
      </c>
      <c r="L13" s="57" t="n">
        <f aca="false">J13*K13</f>
        <v>0</v>
      </c>
    </row>
    <row r="14" customFormat="false" ht="12.75" hidden="false" customHeight="false" outlineLevel="0" collapsed="false">
      <c r="A14" s="3" t="s">
        <v>152</v>
      </c>
      <c r="B14" s="0" t="s">
        <v>159</v>
      </c>
      <c r="C14" s="1" t="s">
        <v>154</v>
      </c>
      <c r="D14" s="1" t="n">
        <v>901534</v>
      </c>
      <c r="E14" s="1" t="s">
        <v>155</v>
      </c>
      <c r="F14" s="0" t="s">
        <v>156</v>
      </c>
      <c r="G14" s="1" t="s">
        <v>157</v>
      </c>
      <c r="H14" s="56" t="n">
        <v>1</v>
      </c>
      <c r="I14" s="56" t="n">
        <v>1</v>
      </c>
      <c r="J14" s="57" t="n">
        <v>143</v>
      </c>
      <c r="K14" s="1" t="n">
        <v>1.1643</v>
      </c>
      <c r="L14" s="58" t="n">
        <f aca="false">J14*K14</f>
        <v>166.4949</v>
      </c>
    </row>
    <row r="15" customFormat="false" ht="12.75" hidden="false" customHeight="false" outlineLevel="0" collapsed="false">
      <c r="A15" s="3" t="s">
        <v>152</v>
      </c>
      <c r="B15" s="0" t="s">
        <v>160</v>
      </c>
      <c r="C15" s="1" t="s">
        <v>154</v>
      </c>
      <c r="D15" s="1" t="n">
        <v>901535</v>
      </c>
      <c r="E15" s="1" t="s">
        <v>155</v>
      </c>
      <c r="F15" s="0" t="s">
        <v>156</v>
      </c>
      <c r="G15" s="1" t="s">
        <v>157</v>
      </c>
      <c r="H15" s="56" t="n">
        <v>1</v>
      </c>
      <c r="I15" s="56" t="n">
        <v>1</v>
      </c>
      <c r="J15" s="57" t="n">
        <v>144</v>
      </c>
      <c r="K15" s="1" t="n">
        <v>1.3729</v>
      </c>
      <c r="L15" s="58" t="n">
        <f aca="false">J15*K15</f>
        <v>197.6976</v>
      </c>
    </row>
    <row r="16" customFormat="false" ht="12.75" hidden="false" customHeight="false" outlineLevel="0" collapsed="false">
      <c r="A16" s="3" t="s">
        <v>152</v>
      </c>
      <c r="B16" s="0" t="s">
        <v>161</v>
      </c>
      <c r="C16" s="1" t="s">
        <v>154</v>
      </c>
      <c r="D16" s="1" t="n">
        <v>901531</v>
      </c>
      <c r="E16" s="1" t="s">
        <v>155</v>
      </c>
      <c r="F16" s="0" t="s">
        <v>156</v>
      </c>
      <c r="G16" s="1" t="s">
        <v>157</v>
      </c>
      <c r="H16" s="56" t="n">
        <v>1</v>
      </c>
      <c r="I16" s="56" t="n">
        <v>1</v>
      </c>
      <c r="J16" s="57" t="n">
        <v>291</v>
      </c>
      <c r="K16" s="1" t="n">
        <v>1.5631</v>
      </c>
      <c r="L16" s="58" t="n">
        <f aca="false">J16*K16</f>
        <v>454.8621</v>
      </c>
    </row>
    <row r="17" customFormat="false" ht="12.75" hidden="false" customHeight="false" outlineLevel="0" collapsed="false">
      <c r="A17" s="3" t="s">
        <v>152</v>
      </c>
      <c r="B17" s="0" t="s">
        <v>162</v>
      </c>
      <c r="C17" s="1" t="s">
        <v>154</v>
      </c>
      <c r="D17" s="1" t="n">
        <v>901532</v>
      </c>
      <c r="E17" s="1" t="s">
        <v>155</v>
      </c>
      <c r="F17" s="0" t="s">
        <v>156</v>
      </c>
      <c r="G17" s="1" t="s">
        <v>157</v>
      </c>
      <c r="H17" s="56" t="n">
        <v>1</v>
      </c>
      <c r="I17" s="56" t="n">
        <v>1</v>
      </c>
      <c r="J17" s="57" t="n">
        <v>16</v>
      </c>
      <c r="K17" s="1" t="n">
        <v>1.1236</v>
      </c>
      <c r="L17" s="58" t="n">
        <f aca="false">J17*K17</f>
        <v>17.9776</v>
      </c>
    </row>
    <row r="18" customFormat="false" ht="12.75" hidden="false" customHeight="false" outlineLevel="0" collapsed="false">
      <c r="A18" s="3" t="s">
        <v>152</v>
      </c>
      <c r="B18" s="0" t="s">
        <v>163</v>
      </c>
      <c r="C18" s="1" t="s">
        <v>154</v>
      </c>
      <c r="D18" s="1" t="n">
        <v>901536</v>
      </c>
      <c r="E18" s="1" t="s">
        <v>155</v>
      </c>
      <c r="F18" s="0" t="s">
        <v>156</v>
      </c>
      <c r="G18" s="1" t="s">
        <v>157</v>
      </c>
      <c r="H18" s="56" t="n">
        <v>1</v>
      </c>
      <c r="I18" s="56" t="n">
        <v>1</v>
      </c>
      <c r="J18" s="57" t="n">
        <v>30</v>
      </c>
      <c r="K18" s="1" t="n">
        <v>1.1697</v>
      </c>
      <c r="L18" s="58" t="n">
        <f aca="false">J18*K18</f>
        <v>35.091</v>
      </c>
    </row>
    <row r="19" customFormat="false" ht="12.75" hidden="false" customHeight="false" outlineLevel="0" collapsed="false">
      <c r="A19" s="3" t="s">
        <v>152</v>
      </c>
      <c r="B19" s="0" t="s">
        <v>164</v>
      </c>
      <c r="C19" s="1" t="s">
        <v>154</v>
      </c>
      <c r="D19" s="1" t="n">
        <v>901537</v>
      </c>
      <c r="E19" s="1" t="s">
        <v>155</v>
      </c>
      <c r="F19" s="0" t="s">
        <v>156</v>
      </c>
      <c r="G19" s="1" t="s">
        <v>157</v>
      </c>
      <c r="H19" s="56" t="n">
        <v>1</v>
      </c>
      <c r="I19" s="56" t="n">
        <v>1</v>
      </c>
      <c r="J19" s="57" t="n">
        <v>128</v>
      </c>
      <c r="K19" s="1" t="n">
        <v>1.5682</v>
      </c>
      <c r="L19" s="58" t="n">
        <f aca="false">J19*K19</f>
        <v>200.7296</v>
      </c>
    </row>
    <row r="20" customFormat="false" ht="12.75" hidden="false" customHeight="false" outlineLevel="0" collapsed="false">
      <c r="A20" s="3" t="s">
        <v>152</v>
      </c>
      <c r="B20" s="0" t="s">
        <v>165</v>
      </c>
      <c r="C20" s="1" t="s">
        <v>154</v>
      </c>
      <c r="D20" s="1" t="n">
        <v>901538</v>
      </c>
      <c r="E20" s="1" t="s">
        <v>155</v>
      </c>
      <c r="F20" s="0" t="s">
        <v>156</v>
      </c>
      <c r="G20" s="1" t="s">
        <v>157</v>
      </c>
      <c r="H20" s="56" t="n">
        <v>1</v>
      </c>
      <c r="I20" s="56" t="n">
        <v>1</v>
      </c>
      <c r="J20" s="57" t="n">
        <v>26</v>
      </c>
      <c r="K20" s="1" t="n">
        <v>1.3657</v>
      </c>
      <c r="L20" s="58" t="n">
        <f aca="false">J20*K20</f>
        <v>35.5082</v>
      </c>
    </row>
    <row r="21" customFormat="false" ht="12.75" hidden="false" customHeight="false" outlineLevel="0" collapsed="false">
      <c r="A21" s="3" t="s">
        <v>152</v>
      </c>
      <c r="B21" s="0" t="s">
        <v>166</v>
      </c>
      <c r="C21" s="1" t="s">
        <v>154</v>
      </c>
      <c r="D21" s="1" t="n">
        <v>900993</v>
      </c>
      <c r="E21" s="1" t="s">
        <v>155</v>
      </c>
      <c r="F21" s="0" t="s">
        <v>156</v>
      </c>
      <c r="G21" s="1" t="s">
        <v>157</v>
      </c>
      <c r="H21" s="56" t="n">
        <v>1</v>
      </c>
      <c r="I21" s="56" t="n">
        <v>1</v>
      </c>
      <c r="J21" s="57" t="n">
        <v>0</v>
      </c>
      <c r="K21" s="56" t="n">
        <v>1</v>
      </c>
      <c r="L21" s="57" t="n">
        <f aca="false">J21*K21</f>
        <v>0</v>
      </c>
    </row>
    <row r="22" customFormat="false" ht="12.75" hidden="false" customHeight="false" outlineLevel="0" collapsed="false">
      <c r="A22" s="3" t="s">
        <v>152</v>
      </c>
      <c r="B22" s="0" t="s">
        <v>167</v>
      </c>
      <c r="C22" s="1" t="s">
        <v>154</v>
      </c>
      <c r="D22" s="1" t="n">
        <v>901540</v>
      </c>
      <c r="E22" s="1" t="s">
        <v>155</v>
      </c>
      <c r="F22" s="0" t="s">
        <v>156</v>
      </c>
      <c r="G22" s="1" t="s">
        <v>157</v>
      </c>
      <c r="H22" s="56" t="n">
        <v>1</v>
      </c>
      <c r="I22" s="56" t="n">
        <v>1</v>
      </c>
      <c r="J22" s="57" t="n">
        <v>215</v>
      </c>
      <c r="K22" s="1" t="n">
        <v>1.7001</v>
      </c>
      <c r="L22" s="58" t="n">
        <f aca="false">J22*K22</f>
        <v>365.5215</v>
      </c>
    </row>
    <row r="23" customFormat="false" ht="12.75" hidden="false" customHeight="false" outlineLevel="0" collapsed="false">
      <c r="A23" s="59" t="s">
        <v>152</v>
      </c>
      <c r="B23" s="60" t="s">
        <v>168</v>
      </c>
      <c r="C23" s="61" t="s">
        <v>154</v>
      </c>
      <c r="D23" s="61" t="n">
        <v>901539</v>
      </c>
      <c r="E23" s="61" t="s">
        <v>155</v>
      </c>
      <c r="F23" s="60" t="s">
        <v>156</v>
      </c>
      <c r="G23" s="61" t="s">
        <v>157</v>
      </c>
      <c r="H23" s="62" t="n">
        <v>1</v>
      </c>
      <c r="I23" s="62" t="n">
        <v>1</v>
      </c>
      <c r="J23" s="63" t="n">
        <v>86</v>
      </c>
      <c r="K23" s="61" t="n">
        <v>1.9373</v>
      </c>
      <c r="L23" s="64" t="n">
        <f aca="false">J23*K23</f>
        <v>166.6078</v>
      </c>
    </row>
    <row r="24" customFormat="false" ht="12.75" hidden="false" customHeight="false" outlineLevel="0" collapsed="false">
      <c r="A24" s="65"/>
      <c r="B24" s="66"/>
      <c r="C24" s="67"/>
      <c r="D24" s="67"/>
      <c r="E24" s="67"/>
      <c r="F24" s="66"/>
      <c r="G24" s="67"/>
      <c r="H24" s="68"/>
      <c r="I24" s="68"/>
      <c r="J24" s="69"/>
      <c r="K24" s="67"/>
      <c r="L24" s="70"/>
      <c r="M24" s="4" t="s">
        <v>169</v>
      </c>
      <c r="N24" s="3" t="s">
        <v>11</v>
      </c>
      <c r="O24" s="4" t="s">
        <v>170</v>
      </c>
    </row>
    <row r="25" customFormat="false" ht="12.95" hidden="false" customHeight="true" outlineLevel="0" collapsed="false">
      <c r="A25" s="71" t="s">
        <v>171</v>
      </c>
      <c r="B25" s="71"/>
      <c r="C25" s="72"/>
      <c r="D25" s="72"/>
      <c r="J25" s="73" t="n">
        <f aca="false">SUM(J12:J23)</f>
        <v>1322</v>
      </c>
      <c r="K25" s="74"/>
      <c r="L25" s="73" t="n">
        <f aca="false">SUM(L12:L23)</f>
        <v>2008.3194</v>
      </c>
      <c r="M25" s="75" t="n">
        <v>0.85</v>
      </c>
      <c r="N25" s="76" t="n">
        <f aca="false">M25*L25</f>
        <v>1707.07149</v>
      </c>
      <c r="O25" s="76" t="n">
        <f aca="false">L25-N25</f>
        <v>301.24791</v>
      </c>
    </row>
    <row r="26" customFormat="false" ht="12.95" hidden="false" customHeight="true" outlineLevel="0" collapsed="false">
      <c r="A26" s="72"/>
      <c r="B26" s="72"/>
      <c r="C26" s="72"/>
      <c r="D26" s="72"/>
      <c r="J26" s="73"/>
      <c r="K26" s="74"/>
      <c r="L26" s="73"/>
      <c r="M26" s="75"/>
      <c r="N26" s="76"/>
      <c r="O26" s="76"/>
    </row>
    <row r="27" customFormat="false" ht="12.75" hidden="false" customHeight="false" outlineLevel="0" collapsed="false">
      <c r="J27" s="57"/>
      <c r="L27" s="57"/>
    </row>
    <row r="28" customFormat="false" ht="12.75" hidden="false" customHeight="false" outlineLevel="0" collapsed="false">
      <c r="A28" s="3" t="s">
        <v>172</v>
      </c>
      <c r="B28" s="0" t="s">
        <v>173</v>
      </c>
      <c r="C28" s="1" t="s">
        <v>174</v>
      </c>
      <c r="D28" s="1" t="n">
        <v>27869</v>
      </c>
      <c r="E28" s="1" t="s">
        <v>175</v>
      </c>
      <c r="F28" s="0" t="s">
        <v>176</v>
      </c>
      <c r="G28" s="1" t="s">
        <v>177</v>
      </c>
      <c r="H28" s="56" t="n">
        <v>0.2109</v>
      </c>
      <c r="I28" s="56" t="n">
        <v>0.2109</v>
      </c>
      <c r="J28" s="57" t="n">
        <v>92</v>
      </c>
      <c r="K28" s="77" t="n">
        <v>1.019</v>
      </c>
      <c r="L28" s="58" t="n">
        <f aca="false">J28*K28*I28</f>
        <v>19.7714532</v>
      </c>
    </row>
    <row r="29" customFormat="false" ht="12.75" hidden="false" customHeight="false" outlineLevel="0" collapsed="false">
      <c r="A29" s="3" t="s">
        <v>172</v>
      </c>
      <c r="B29" s="0" t="s">
        <v>178</v>
      </c>
      <c r="C29" s="1" t="s">
        <v>174</v>
      </c>
      <c r="D29" s="1" t="n">
        <v>28941</v>
      </c>
      <c r="E29" s="1" t="s">
        <v>175</v>
      </c>
      <c r="F29" s="0" t="s">
        <v>176</v>
      </c>
      <c r="G29" s="1" t="s">
        <v>177</v>
      </c>
      <c r="H29" s="56" t="n">
        <v>0.2109</v>
      </c>
      <c r="I29" s="56" t="n">
        <v>0.11</v>
      </c>
      <c r="J29" s="57" t="n">
        <v>112</v>
      </c>
      <c r="K29" s="77" t="n">
        <v>1.028</v>
      </c>
      <c r="L29" s="58" t="n">
        <f aca="false">J29*K29*I29</f>
        <v>12.66496</v>
      </c>
    </row>
    <row r="30" customFormat="false" ht="12.75" hidden="false" customHeight="false" outlineLevel="0" collapsed="false">
      <c r="A30" s="3" t="s">
        <v>172</v>
      </c>
      <c r="B30" s="0" t="s">
        <v>179</v>
      </c>
      <c r="C30" s="1" t="s">
        <v>174</v>
      </c>
      <c r="D30" s="1" t="n">
        <v>29254</v>
      </c>
      <c r="E30" s="1" t="s">
        <v>175</v>
      </c>
      <c r="F30" s="0" t="s">
        <v>176</v>
      </c>
      <c r="G30" s="1" t="s">
        <v>177</v>
      </c>
      <c r="H30" s="56" t="n">
        <v>0.2109</v>
      </c>
      <c r="I30" s="56" t="n">
        <v>0.105</v>
      </c>
      <c r="J30" s="57" t="n">
        <v>238</v>
      </c>
      <c r="K30" s="77" t="n">
        <v>1.017</v>
      </c>
      <c r="L30" s="58" t="n">
        <f aca="false">J30*K30*I30</f>
        <v>25.41483</v>
      </c>
    </row>
    <row r="31" customFormat="false" ht="12.75" hidden="false" customHeight="false" outlineLevel="0" collapsed="false">
      <c r="A31" s="3" t="s">
        <v>172</v>
      </c>
      <c r="B31" s="0" t="s">
        <v>180</v>
      </c>
      <c r="C31" s="1" t="s">
        <v>174</v>
      </c>
      <c r="D31" s="1" t="n">
        <v>27964</v>
      </c>
      <c r="E31" s="1" t="s">
        <v>175</v>
      </c>
      <c r="F31" s="0" t="s">
        <v>176</v>
      </c>
      <c r="G31" s="1" t="s">
        <v>177</v>
      </c>
      <c r="H31" s="56" t="n">
        <v>0.5</v>
      </c>
      <c r="I31" s="56" t="n">
        <v>0.5</v>
      </c>
      <c r="J31" s="57" t="n">
        <v>62</v>
      </c>
      <c r="K31" s="77" t="n">
        <v>1.016</v>
      </c>
      <c r="L31" s="58" t="n">
        <f aca="false">J31*K31*I31</f>
        <v>31.496</v>
      </c>
    </row>
    <row r="32" customFormat="false" ht="12.75" hidden="false" customHeight="false" outlineLevel="0" collapsed="false">
      <c r="A32" s="3" t="s">
        <v>172</v>
      </c>
      <c r="B32" s="0" t="s">
        <v>181</v>
      </c>
      <c r="C32" s="1" t="s">
        <v>174</v>
      </c>
      <c r="D32" s="1" t="n">
        <v>28979</v>
      </c>
      <c r="E32" s="1" t="s">
        <v>175</v>
      </c>
      <c r="F32" s="0" t="s">
        <v>176</v>
      </c>
      <c r="G32" s="1" t="s">
        <v>177</v>
      </c>
      <c r="H32" s="56" t="n">
        <v>0.5</v>
      </c>
      <c r="I32" s="56" t="n">
        <v>0.25</v>
      </c>
      <c r="J32" s="57" t="n">
        <v>110</v>
      </c>
      <c r="K32" s="77" t="n">
        <v>1.015</v>
      </c>
      <c r="L32" s="58" t="n">
        <f aca="false">J32*K32*I32</f>
        <v>27.9125</v>
      </c>
    </row>
    <row r="33" customFormat="false" ht="12.75" hidden="false" customHeight="false" outlineLevel="0" collapsed="false">
      <c r="A33" s="3" t="s">
        <v>172</v>
      </c>
      <c r="B33" s="0" t="s">
        <v>182</v>
      </c>
      <c r="C33" s="1" t="s">
        <v>174</v>
      </c>
      <c r="D33" s="1" t="n">
        <v>29795</v>
      </c>
      <c r="E33" s="1" t="s">
        <v>175</v>
      </c>
      <c r="F33" s="0" t="s">
        <v>176</v>
      </c>
      <c r="G33" s="1" t="s">
        <v>177</v>
      </c>
      <c r="H33" s="56" t="n">
        <v>0.5</v>
      </c>
      <c r="I33" s="56" t="n">
        <v>0.5</v>
      </c>
      <c r="J33" s="57" t="n">
        <v>96</v>
      </c>
      <c r="K33" s="77" t="n">
        <v>1.014</v>
      </c>
      <c r="L33" s="58" t="n">
        <f aca="false">J33*K33*I33</f>
        <v>48.672</v>
      </c>
    </row>
    <row r="34" customFormat="false" ht="12.75" hidden="false" customHeight="false" outlineLevel="0" collapsed="false">
      <c r="A34" s="3" t="s">
        <v>172</v>
      </c>
      <c r="B34" s="0" t="s">
        <v>183</v>
      </c>
      <c r="C34" s="1" t="s">
        <v>174</v>
      </c>
      <c r="D34" s="1" t="n">
        <v>27965</v>
      </c>
      <c r="E34" s="1" t="s">
        <v>175</v>
      </c>
      <c r="F34" s="0" t="s">
        <v>176</v>
      </c>
      <c r="G34" s="1" t="s">
        <v>177</v>
      </c>
      <c r="H34" s="56" t="n">
        <v>0.5</v>
      </c>
      <c r="I34" s="56" t="n">
        <v>0.5</v>
      </c>
      <c r="J34" s="57" t="n">
        <v>142</v>
      </c>
      <c r="K34" s="77" t="n">
        <v>0.998</v>
      </c>
      <c r="L34" s="58" t="n">
        <f aca="false">J34*K34*I34</f>
        <v>70.858</v>
      </c>
    </row>
    <row r="35" customFormat="false" ht="12.75" hidden="false" customHeight="false" outlineLevel="0" collapsed="false">
      <c r="A35" s="3" t="s">
        <v>172</v>
      </c>
      <c r="B35" s="0" t="s">
        <v>184</v>
      </c>
      <c r="C35" s="1" t="s">
        <v>174</v>
      </c>
      <c r="D35" s="1" t="n">
        <v>29079</v>
      </c>
      <c r="E35" s="1" t="s">
        <v>175</v>
      </c>
      <c r="F35" s="0" t="s">
        <v>176</v>
      </c>
      <c r="G35" s="1" t="s">
        <v>177</v>
      </c>
      <c r="H35" s="56" t="n">
        <v>0.5</v>
      </c>
      <c r="I35" s="56" t="n">
        <v>0.5</v>
      </c>
      <c r="J35" s="57" t="n">
        <v>0</v>
      </c>
      <c r="K35" s="77" t="n">
        <v>1</v>
      </c>
      <c r="L35" s="58" t="n">
        <f aca="false">J35*K35*I35</f>
        <v>0</v>
      </c>
    </row>
    <row r="36" customFormat="false" ht="12.75" hidden="false" customHeight="false" outlineLevel="0" collapsed="false">
      <c r="A36" s="59" t="s">
        <v>172</v>
      </c>
      <c r="B36" s="60" t="s">
        <v>185</v>
      </c>
      <c r="C36" s="61" t="s">
        <v>174</v>
      </c>
      <c r="D36" s="61" t="n">
        <v>29525</v>
      </c>
      <c r="E36" s="61" t="s">
        <v>175</v>
      </c>
      <c r="F36" s="60" t="s">
        <v>176</v>
      </c>
      <c r="G36" s="61" t="s">
        <v>177</v>
      </c>
      <c r="H36" s="62" t="n">
        <v>0.5</v>
      </c>
      <c r="I36" s="62" t="n">
        <v>0.5</v>
      </c>
      <c r="J36" s="63" t="n">
        <v>142</v>
      </c>
      <c r="K36" s="78" t="n">
        <v>0.999</v>
      </c>
      <c r="L36" s="64" t="n">
        <f aca="false">J36*K36*I36</f>
        <v>70.929</v>
      </c>
    </row>
    <row r="37" customFormat="false" ht="12.75" hidden="false" customHeight="false" outlineLevel="0" collapsed="false">
      <c r="C37" s="1"/>
      <c r="D37" s="1"/>
      <c r="H37" s="56"/>
      <c r="I37" s="56"/>
      <c r="J37" s="57"/>
      <c r="K37" s="77"/>
      <c r="L37" s="58"/>
      <c r="M37" s="4" t="s">
        <v>169</v>
      </c>
      <c r="N37" s="3" t="s">
        <v>11</v>
      </c>
      <c r="O37" s="4" t="s">
        <v>170</v>
      </c>
    </row>
    <row r="38" customFormat="false" ht="12.75" hidden="false" customHeight="false" outlineLevel="0" collapsed="false">
      <c r="A38" s="2" t="s">
        <v>186</v>
      </c>
      <c r="B38" s="2"/>
      <c r="J38" s="57" t="n">
        <f aca="false">SUM(J28:J37)</f>
        <v>994</v>
      </c>
      <c r="L38" s="58" t="n">
        <f aca="false">SUM(L28:L37)</f>
        <v>307.7187432</v>
      </c>
      <c r="M38" s="75" t="n">
        <v>0.75</v>
      </c>
      <c r="N38" s="76" t="n">
        <f aca="false">M38*L38</f>
        <v>230.7890574</v>
      </c>
      <c r="O38" s="76" t="n">
        <f aca="false">L38-N38</f>
        <v>76.9296858</v>
      </c>
    </row>
    <row r="39" customFormat="false" ht="12.75" hidden="false" customHeight="false" outlineLevel="0" collapsed="false">
      <c r="A39" s="4"/>
      <c r="B39" s="4"/>
      <c r="J39" s="57"/>
      <c r="L39" s="58"/>
      <c r="M39" s="75"/>
      <c r="N39" s="76"/>
      <c r="O39" s="76"/>
    </row>
    <row r="40" customFormat="false" ht="12.75" hidden="false" customHeight="false" outlineLevel="0" collapsed="false">
      <c r="J40" s="57"/>
      <c r="L40" s="57"/>
    </row>
    <row r="41" customFormat="false" ht="12.75" hidden="false" customHeight="false" outlineLevel="0" collapsed="false">
      <c r="A41" s="3" t="s">
        <v>172</v>
      </c>
      <c r="B41" s="0" t="s">
        <v>187</v>
      </c>
      <c r="C41" s="1" t="s">
        <v>188</v>
      </c>
      <c r="D41" s="1" t="n">
        <v>147008</v>
      </c>
      <c r="E41" s="1" t="s">
        <v>189</v>
      </c>
      <c r="F41" s="0" t="s">
        <v>176</v>
      </c>
      <c r="G41" s="1" t="s">
        <v>157</v>
      </c>
      <c r="H41" s="56" t="n">
        <v>1</v>
      </c>
      <c r="I41" s="56" t="n">
        <v>1</v>
      </c>
      <c r="J41" s="57" t="n">
        <v>65</v>
      </c>
      <c r="K41" s="77" t="n">
        <v>0.88</v>
      </c>
      <c r="L41" s="58" t="n">
        <f aca="false">J41*K41</f>
        <v>57.2</v>
      </c>
      <c r="M41" s="57" t="s">
        <v>190</v>
      </c>
    </row>
    <row r="42" customFormat="false" ht="12.75" hidden="false" customHeight="false" outlineLevel="0" collapsed="false">
      <c r="A42" s="3" t="s">
        <v>172</v>
      </c>
      <c r="B42" s="0" t="s">
        <v>191</v>
      </c>
      <c r="C42" s="1" t="s">
        <v>188</v>
      </c>
      <c r="D42" s="1" t="n">
        <v>514019</v>
      </c>
      <c r="E42" s="1" t="s">
        <v>189</v>
      </c>
      <c r="F42" s="0" t="s">
        <v>176</v>
      </c>
      <c r="G42" s="1" t="s">
        <v>157</v>
      </c>
      <c r="H42" s="56" t="n">
        <v>1</v>
      </c>
      <c r="I42" s="56" t="n">
        <v>1</v>
      </c>
      <c r="J42" s="57" t="n">
        <v>80</v>
      </c>
      <c r="K42" s="77" t="n">
        <v>0.9</v>
      </c>
      <c r="L42" s="58" t="n">
        <f aca="false">J42*K42</f>
        <v>72</v>
      </c>
      <c r="M42" s="57" t="s">
        <v>190</v>
      </c>
    </row>
    <row r="43" customFormat="false" ht="12.75" hidden="false" customHeight="false" outlineLevel="0" collapsed="false">
      <c r="A43" s="3" t="s">
        <v>172</v>
      </c>
      <c r="B43" s="0" t="s">
        <v>192</v>
      </c>
      <c r="C43" s="1" t="s">
        <v>188</v>
      </c>
      <c r="D43" s="1" t="n">
        <v>147015</v>
      </c>
      <c r="E43" s="1" t="s">
        <v>189</v>
      </c>
      <c r="F43" s="0" t="s">
        <v>176</v>
      </c>
      <c r="G43" s="1" t="s">
        <v>157</v>
      </c>
      <c r="H43" s="56" t="n">
        <v>1</v>
      </c>
      <c r="I43" s="56" t="n">
        <v>1</v>
      </c>
      <c r="J43" s="57" t="n">
        <v>7</v>
      </c>
      <c r="K43" s="77" t="n">
        <v>0.987</v>
      </c>
      <c r="L43" s="58" t="n">
        <f aca="false">J43*K43</f>
        <v>6.909</v>
      </c>
      <c r="M43" s="57" t="s">
        <v>190</v>
      </c>
    </row>
    <row r="44" customFormat="false" ht="12.75" hidden="false" customHeight="false" outlineLevel="0" collapsed="false">
      <c r="A44" s="3" t="s">
        <v>172</v>
      </c>
      <c r="B44" s="0" t="s">
        <v>193</v>
      </c>
      <c r="C44" s="1" t="s">
        <v>188</v>
      </c>
      <c r="D44" s="1" t="n">
        <v>147016</v>
      </c>
      <c r="E44" s="1" t="s">
        <v>175</v>
      </c>
      <c r="F44" s="0" t="s">
        <v>176</v>
      </c>
      <c r="G44" s="1" t="s">
        <v>157</v>
      </c>
      <c r="H44" s="56" t="n">
        <v>1</v>
      </c>
      <c r="I44" s="56" t="n">
        <v>1</v>
      </c>
      <c r="J44" s="57" t="n">
        <v>29</v>
      </c>
      <c r="K44" s="77" t="n">
        <v>0.96</v>
      </c>
      <c r="L44" s="58" t="n">
        <f aca="false">J44*K44</f>
        <v>27.84</v>
      </c>
      <c r="M44" s="57" t="s">
        <v>190</v>
      </c>
    </row>
    <row r="45" customFormat="false" ht="12.75" hidden="false" customHeight="false" outlineLevel="0" collapsed="false">
      <c r="A45" s="3" t="s">
        <v>172</v>
      </c>
      <c r="B45" s="0" t="s">
        <v>194</v>
      </c>
      <c r="C45" s="1" t="s">
        <v>188</v>
      </c>
      <c r="D45" s="1" t="n">
        <v>514013</v>
      </c>
      <c r="E45" s="1" t="s">
        <v>175</v>
      </c>
      <c r="F45" s="0" t="s">
        <v>176</v>
      </c>
      <c r="G45" s="1" t="s">
        <v>157</v>
      </c>
      <c r="H45" s="56" t="n">
        <v>1</v>
      </c>
      <c r="I45" s="56" t="n">
        <v>1</v>
      </c>
      <c r="J45" s="57" t="n">
        <v>89</v>
      </c>
      <c r="K45" s="77" t="n">
        <v>0.934</v>
      </c>
      <c r="L45" s="58" t="n">
        <f aca="false">J45*K45</f>
        <v>83.126</v>
      </c>
      <c r="M45" s="57" t="s">
        <v>190</v>
      </c>
    </row>
    <row r="46" customFormat="false" ht="12.75" hidden="false" customHeight="false" outlineLevel="0" collapsed="false">
      <c r="A46" s="3" t="s">
        <v>172</v>
      </c>
      <c r="B46" s="0" t="s">
        <v>195</v>
      </c>
      <c r="C46" s="1" t="s">
        <v>188</v>
      </c>
      <c r="D46" s="1" t="n">
        <v>147017</v>
      </c>
      <c r="E46" s="1" t="s">
        <v>189</v>
      </c>
      <c r="F46" s="0" t="s">
        <v>176</v>
      </c>
      <c r="G46" s="1" t="s">
        <v>157</v>
      </c>
      <c r="H46" s="56" t="n">
        <v>1</v>
      </c>
      <c r="I46" s="56" t="n">
        <v>1</v>
      </c>
      <c r="J46" s="57" t="n">
        <v>35</v>
      </c>
      <c r="K46" s="77" t="n">
        <v>0.862</v>
      </c>
      <c r="L46" s="58" t="n">
        <f aca="false">J46*K46</f>
        <v>30.17</v>
      </c>
      <c r="M46" s="57" t="s">
        <v>190</v>
      </c>
    </row>
    <row r="47" customFormat="false" ht="12.75" hidden="false" customHeight="false" outlineLevel="0" collapsed="false">
      <c r="A47" s="3" t="s">
        <v>172</v>
      </c>
      <c r="B47" s="0" t="s">
        <v>196</v>
      </c>
      <c r="C47" s="1" t="s">
        <v>188</v>
      </c>
      <c r="D47" s="1" t="n">
        <v>514079</v>
      </c>
      <c r="E47" s="1" t="s">
        <v>189</v>
      </c>
      <c r="F47" s="0" t="s">
        <v>176</v>
      </c>
      <c r="G47" s="1" t="s">
        <v>157</v>
      </c>
      <c r="H47" s="56" t="n">
        <v>1</v>
      </c>
      <c r="I47" s="56" t="n">
        <v>1</v>
      </c>
      <c r="J47" s="57" t="n">
        <v>70</v>
      </c>
      <c r="K47" s="77" t="n">
        <v>0.836</v>
      </c>
      <c r="L47" s="58" t="n">
        <f aca="false">J47*K47</f>
        <v>58.52</v>
      </c>
      <c r="M47" s="57" t="s">
        <v>190</v>
      </c>
    </row>
    <row r="48" customFormat="false" ht="12.75" hidden="false" customHeight="false" outlineLevel="0" collapsed="false">
      <c r="A48" s="3" t="s">
        <v>172</v>
      </c>
      <c r="B48" s="0" t="s">
        <v>197</v>
      </c>
      <c r="C48" s="1" t="s">
        <v>188</v>
      </c>
      <c r="D48" s="1" t="n">
        <v>147018</v>
      </c>
      <c r="E48" s="1" t="s">
        <v>189</v>
      </c>
      <c r="F48" s="0" t="s">
        <v>176</v>
      </c>
      <c r="G48" s="1" t="s">
        <v>157</v>
      </c>
      <c r="H48" s="56" t="n">
        <v>0.743</v>
      </c>
      <c r="I48" s="56" t="n">
        <v>0.743</v>
      </c>
      <c r="J48" s="57" t="n">
        <v>39</v>
      </c>
      <c r="K48" s="77" t="n">
        <v>0.864</v>
      </c>
      <c r="L48" s="58" t="n">
        <f aca="false">J48*K48*I48</f>
        <v>25.036128</v>
      </c>
      <c r="M48" s="57" t="s">
        <v>190</v>
      </c>
    </row>
    <row r="49" customFormat="false" ht="12.75" hidden="false" customHeight="false" outlineLevel="0" collapsed="false">
      <c r="A49" s="3" t="s">
        <v>172</v>
      </c>
      <c r="B49" s="0" t="s">
        <v>198</v>
      </c>
      <c r="C49" s="1" t="s">
        <v>188</v>
      </c>
      <c r="D49" s="1" t="n">
        <v>514076</v>
      </c>
      <c r="E49" s="1" t="s">
        <v>189</v>
      </c>
      <c r="F49" s="0" t="s">
        <v>176</v>
      </c>
      <c r="G49" s="1" t="s">
        <v>157</v>
      </c>
      <c r="H49" s="56" t="n">
        <v>0.743</v>
      </c>
      <c r="I49" s="56" t="n">
        <v>0.743</v>
      </c>
      <c r="J49" s="57" t="n">
        <v>47</v>
      </c>
      <c r="K49" s="77" t="n">
        <v>0.874</v>
      </c>
      <c r="L49" s="58" t="n">
        <f aca="false">J49*K49*I49</f>
        <v>30.520954</v>
      </c>
      <c r="M49" s="57" t="s">
        <v>190</v>
      </c>
    </row>
    <row r="50" customFormat="false" ht="12.75" hidden="false" customHeight="false" outlineLevel="0" collapsed="false">
      <c r="A50" s="3" t="s">
        <v>172</v>
      </c>
      <c r="B50" s="0" t="s">
        <v>199</v>
      </c>
      <c r="C50" s="1" t="s">
        <v>188</v>
      </c>
      <c r="D50" s="1" t="n">
        <v>147019</v>
      </c>
      <c r="E50" s="1" t="s">
        <v>175</v>
      </c>
      <c r="F50" s="0" t="s">
        <v>176</v>
      </c>
      <c r="G50" s="1" t="s">
        <v>157</v>
      </c>
      <c r="H50" s="56" t="n">
        <v>1</v>
      </c>
      <c r="I50" s="56" t="n">
        <v>1</v>
      </c>
      <c r="J50" s="57" t="n">
        <v>26</v>
      </c>
      <c r="K50" s="77" t="n">
        <v>0.978</v>
      </c>
      <c r="L50" s="58" t="n">
        <f aca="false">J50*K50</f>
        <v>25.428</v>
      </c>
      <c r="M50" s="57" t="s">
        <v>190</v>
      </c>
    </row>
    <row r="51" customFormat="false" ht="12.75" hidden="false" customHeight="false" outlineLevel="0" collapsed="false">
      <c r="A51" s="3" t="s">
        <v>172</v>
      </c>
      <c r="B51" s="0" t="s">
        <v>200</v>
      </c>
      <c r="C51" s="1" t="s">
        <v>188</v>
      </c>
      <c r="D51" s="1" t="n">
        <v>514053</v>
      </c>
      <c r="E51" s="1" t="s">
        <v>175</v>
      </c>
      <c r="F51" s="0" t="s">
        <v>176</v>
      </c>
      <c r="G51" s="1" t="s">
        <v>157</v>
      </c>
      <c r="H51" s="56" t="n">
        <v>1</v>
      </c>
      <c r="I51" s="56" t="n">
        <v>1</v>
      </c>
      <c r="J51" s="57" t="n">
        <v>49</v>
      </c>
      <c r="K51" s="77" t="n">
        <v>0.979</v>
      </c>
      <c r="L51" s="58" t="n">
        <f aca="false">J51*K51</f>
        <v>47.971</v>
      </c>
      <c r="M51" s="57" t="s">
        <v>190</v>
      </c>
    </row>
    <row r="52" customFormat="false" ht="12.75" hidden="false" customHeight="false" outlineLevel="0" collapsed="false">
      <c r="A52" s="3" t="s">
        <v>172</v>
      </c>
      <c r="B52" s="0" t="s">
        <v>201</v>
      </c>
      <c r="C52" s="1" t="s">
        <v>188</v>
      </c>
      <c r="D52" s="1" t="n">
        <v>147020</v>
      </c>
      <c r="E52" s="1" t="s">
        <v>175</v>
      </c>
      <c r="F52" s="0" t="s">
        <v>176</v>
      </c>
      <c r="G52" s="1" t="s">
        <v>157</v>
      </c>
      <c r="H52" s="56" t="n">
        <v>1</v>
      </c>
      <c r="I52" s="56" t="n">
        <v>1</v>
      </c>
      <c r="J52" s="57" t="n">
        <v>48</v>
      </c>
      <c r="K52" s="77" t="n">
        <v>0.983</v>
      </c>
      <c r="L52" s="58" t="n">
        <f aca="false">J52*K52</f>
        <v>47.184</v>
      </c>
      <c r="M52" s="57" t="s">
        <v>190</v>
      </c>
    </row>
    <row r="53" customFormat="false" ht="12.75" hidden="false" customHeight="false" outlineLevel="0" collapsed="false">
      <c r="A53" s="3" t="s">
        <v>172</v>
      </c>
      <c r="B53" s="0" t="s">
        <v>202</v>
      </c>
      <c r="C53" s="1" t="s">
        <v>188</v>
      </c>
      <c r="D53" s="1" t="n">
        <v>514083</v>
      </c>
      <c r="E53" s="1" t="s">
        <v>175</v>
      </c>
      <c r="F53" s="0" t="s">
        <v>176</v>
      </c>
      <c r="G53" s="1" t="s">
        <v>157</v>
      </c>
      <c r="H53" s="56" t="n">
        <v>1</v>
      </c>
      <c r="I53" s="56" t="n">
        <v>1</v>
      </c>
      <c r="J53" s="57" t="n">
        <v>77</v>
      </c>
      <c r="K53" s="77" t="n">
        <v>0.975</v>
      </c>
      <c r="L53" s="58" t="n">
        <f aca="false">J53*K53</f>
        <v>75.075</v>
      </c>
      <c r="M53" s="57" t="s">
        <v>203</v>
      </c>
    </row>
    <row r="54" customFormat="false" ht="12.75" hidden="false" customHeight="false" outlineLevel="0" collapsed="false">
      <c r="A54" s="3" t="s">
        <v>172</v>
      </c>
      <c r="B54" s="0" t="s">
        <v>204</v>
      </c>
      <c r="C54" s="1" t="s">
        <v>188</v>
      </c>
      <c r="D54" s="1" t="n">
        <v>147023</v>
      </c>
      <c r="E54" s="1" t="s">
        <v>175</v>
      </c>
      <c r="F54" s="0" t="s">
        <v>176</v>
      </c>
      <c r="G54" s="1" t="s">
        <v>157</v>
      </c>
      <c r="H54" s="56" t="n">
        <v>1</v>
      </c>
      <c r="I54" s="56" t="n">
        <v>1</v>
      </c>
      <c r="J54" s="57" t="n">
        <v>33</v>
      </c>
      <c r="K54" s="77" t="n">
        <v>0.945</v>
      </c>
      <c r="L54" s="58" t="n">
        <f aca="false">J54*K54</f>
        <v>31.185</v>
      </c>
      <c r="M54" s="57" t="s">
        <v>190</v>
      </c>
    </row>
    <row r="55" customFormat="false" ht="12.75" hidden="false" customHeight="false" outlineLevel="0" collapsed="false">
      <c r="A55" s="3" t="s">
        <v>172</v>
      </c>
      <c r="B55" s="0" t="s">
        <v>205</v>
      </c>
      <c r="C55" s="1" t="s">
        <v>188</v>
      </c>
      <c r="D55" s="1" t="n">
        <v>514086</v>
      </c>
      <c r="E55" s="1" t="s">
        <v>175</v>
      </c>
      <c r="F55" s="0" t="s">
        <v>176</v>
      </c>
      <c r="G55" s="1" t="s">
        <v>157</v>
      </c>
      <c r="H55" s="56" t="n">
        <v>1</v>
      </c>
      <c r="I55" s="56" t="n">
        <v>1</v>
      </c>
      <c r="J55" s="57" t="n">
        <v>78</v>
      </c>
      <c r="K55" s="77" t="n">
        <v>0.933</v>
      </c>
      <c r="L55" s="58" t="n">
        <f aca="false">J55*K55</f>
        <v>72.774</v>
      </c>
      <c r="M55" s="57" t="s">
        <v>190</v>
      </c>
    </row>
    <row r="56" customFormat="false" ht="12.75" hidden="false" customHeight="false" outlineLevel="0" collapsed="false">
      <c r="A56" s="3" t="s">
        <v>172</v>
      </c>
      <c r="B56" s="0" t="s">
        <v>206</v>
      </c>
      <c r="C56" s="1" t="s">
        <v>188</v>
      </c>
      <c r="D56" s="1"/>
      <c r="E56" s="1" t="s">
        <v>175</v>
      </c>
      <c r="F56" s="0" t="s">
        <v>176</v>
      </c>
      <c r="G56" s="1" t="s">
        <v>157</v>
      </c>
      <c r="H56" s="56" t="n">
        <v>1</v>
      </c>
      <c r="I56" s="56" t="n">
        <v>1</v>
      </c>
      <c r="J56" s="57" t="n">
        <v>0</v>
      </c>
      <c r="K56" s="77" t="n">
        <v>0.936</v>
      </c>
      <c r="L56" s="57" t="n">
        <f aca="false">J56*K56</f>
        <v>0</v>
      </c>
      <c r="M56" s="57" t="s">
        <v>190</v>
      </c>
    </row>
    <row r="57" customFormat="false" ht="12.75" hidden="false" customHeight="false" outlineLevel="0" collapsed="false">
      <c r="A57" s="3" t="s">
        <v>172</v>
      </c>
      <c r="B57" s="0" t="s">
        <v>207</v>
      </c>
      <c r="C57" s="1" t="s">
        <v>188</v>
      </c>
      <c r="D57" s="1" t="n">
        <v>514082</v>
      </c>
      <c r="E57" s="1" t="s">
        <v>175</v>
      </c>
      <c r="F57" s="0" t="s">
        <v>176</v>
      </c>
      <c r="G57" s="1" t="s">
        <v>157</v>
      </c>
      <c r="H57" s="56" t="n">
        <v>1</v>
      </c>
      <c r="I57" s="56" t="n">
        <v>1</v>
      </c>
      <c r="J57" s="57" t="n">
        <v>42</v>
      </c>
      <c r="K57" s="77" t="n">
        <v>0.936</v>
      </c>
      <c r="L57" s="58" t="n">
        <f aca="false">J57*K57</f>
        <v>39.312</v>
      </c>
      <c r="M57" s="57" t="s">
        <v>203</v>
      </c>
    </row>
    <row r="58" customFormat="false" ht="12.75" hidden="false" customHeight="false" outlineLevel="0" collapsed="false">
      <c r="A58" s="3" t="s">
        <v>172</v>
      </c>
      <c r="B58" s="0" t="s">
        <v>208</v>
      </c>
      <c r="C58" s="1" t="s">
        <v>188</v>
      </c>
      <c r="D58" s="1" t="n">
        <v>147025</v>
      </c>
      <c r="E58" s="1" t="s">
        <v>175</v>
      </c>
      <c r="F58" s="0" t="s">
        <v>176</v>
      </c>
      <c r="G58" s="1" t="s">
        <v>157</v>
      </c>
      <c r="H58" s="56" t="n">
        <v>1</v>
      </c>
      <c r="I58" s="56" t="n">
        <v>1</v>
      </c>
      <c r="J58" s="57" t="n">
        <v>35</v>
      </c>
      <c r="K58" s="77" t="n">
        <v>0.93</v>
      </c>
      <c r="L58" s="58" t="n">
        <f aca="false">J58*K58</f>
        <v>32.55</v>
      </c>
      <c r="M58" s="57" t="s">
        <v>190</v>
      </c>
    </row>
    <row r="59" customFormat="false" ht="12.75" hidden="false" customHeight="false" outlineLevel="0" collapsed="false">
      <c r="A59" s="3" t="s">
        <v>172</v>
      </c>
      <c r="B59" s="0" t="s">
        <v>209</v>
      </c>
      <c r="C59" s="1" t="s">
        <v>188</v>
      </c>
      <c r="D59" s="1" t="n">
        <v>514092</v>
      </c>
      <c r="E59" s="1" t="s">
        <v>175</v>
      </c>
      <c r="F59" s="0" t="s">
        <v>176</v>
      </c>
      <c r="G59" s="1" t="s">
        <v>157</v>
      </c>
      <c r="H59" s="56" t="n">
        <v>1</v>
      </c>
      <c r="I59" s="56" t="n">
        <v>1</v>
      </c>
      <c r="J59" s="57" t="n">
        <v>35</v>
      </c>
      <c r="K59" s="77" t="n">
        <v>0.915</v>
      </c>
      <c r="L59" s="58" t="n">
        <f aca="false">J59*K59</f>
        <v>32.025</v>
      </c>
      <c r="M59" s="57" t="s">
        <v>190</v>
      </c>
    </row>
    <row r="60" customFormat="false" ht="12.75" hidden="false" customHeight="false" outlineLevel="0" collapsed="false">
      <c r="A60" s="3" t="s">
        <v>172</v>
      </c>
      <c r="B60" s="0" t="s">
        <v>210</v>
      </c>
      <c r="C60" s="1" t="s">
        <v>188</v>
      </c>
      <c r="D60" s="1" t="n">
        <v>147026</v>
      </c>
      <c r="E60" s="1" t="s">
        <v>189</v>
      </c>
      <c r="F60" s="0" t="s">
        <v>176</v>
      </c>
      <c r="G60" s="1" t="s">
        <v>157</v>
      </c>
      <c r="H60" s="56" t="n">
        <v>1</v>
      </c>
      <c r="I60" s="56" t="n">
        <v>1</v>
      </c>
      <c r="J60" s="57" t="n">
        <v>12</v>
      </c>
      <c r="K60" s="77" t="n">
        <v>0.931</v>
      </c>
      <c r="L60" s="58" t="n">
        <f aca="false">J60*K60</f>
        <v>11.172</v>
      </c>
      <c r="M60" s="57" t="s">
        <v>190</v>
      </c>
    </row>
    <row r="61" customFormat="false" ht="12.75" hidden="false" customHeight="false" outlineLevel="0" collapsed="false">
      <c r="A61" s="3" t="s">
        <v>172</v>
      </c>
      <c r="B61" s="0" t="s">
        <v>211</v>
      </c>
      <c r="C61" s="1" t="s">
        <v>188</v>
      </c>
      <c r="D61" s="1" t="n">
        <v>514074</v>
      </c>
      <c r="E61" s="1" t="s">
        <v>189</v>
      </c>
      <c r="F61" s="0" t="s">
        <v>176</v>
      </c>
      <c r="G61" s="1" t="s">
        <v>157</v>
      </c>
      <c r="H61" s="56" t="n">
        <v>1</v>
      </c>
      <c r="I61" s="56" t="n">
        <v>1</v>
      </c>
      <c r="J61" s="57" t="n">
        <v>48</v>
      </c>
      <c r="K61" s="77" t="n">
        <v>0.903</v>
      </c>
      <c r="L61" s="58" t="n">
        <f aca="false">J61*K61</f>
        <v>43.344</v>
      </c>
      <c r="M61" s="57" t="s">
        <v>190</v>
      </c>
    </row>
    <row r="62" customFormat="false" ht="12.75" hidden="false" customHeight="false" outlineLevel="0" collapsed="false">
      <c r="A62" s="3" t="s">
        <v>172</v>
      </c>
      <c r="B62" s="0" t="s">
        <v>212</v>
      </c>
      <c r="C62" s="1" t="s">
        <v>188</v>
      </c>
      <c r="D62" s="1" t="n">
        <v>147027</v>
      </c>
      <c r="E62" s="1" t="s">
        <v>175</v>
      </c>
      <c r="F62" s="0" t="s">
        <v>176</v>
      </c>
      <c r="G62" s="1" t="s">
        <v>157</v>
      </c>
      <c r="H62" s="56" t="n">
        <v>1</v>
      </c>
      <c r="I62" s="56" t="n">
        <v>1</v>
      </c>
      <c r="J62" s="57" t="n">
        <v>26</v>
      </c>
      <c r="K62" s="77" t="n">
        <v>0.98</v>
      </c>
      <c r="L62" s="58" t="n">
        <f aca="false">J62*K62</f>
        <v>25.48</v>
      </c>
      <c r="M62" s="57" t="s">
        <v>190</v>
      </c>
    </row>
    <row r="63" customFormat="false" ht="12.75" hidden="false" customHeight="false" outlineLevel="0" collapsed="false">
      <c r="A63" s="3" t="s">
        <v>172</v>
      </c>
      <c r="B63" s="0" t="s">
        <v>213</v>
      </c>
      <c r="C63" s="1" t="s">
        <v>188</v>
      </c>
      <c r="D63" s="1" t="n">
        <v>814011</v>
      </c>
      <c r="E63" s="1" t="s">
        <v>175</v>
      </c>
      <c r="F63" s="0" t="s">
        <v>176</v>
      </c>
      <c r="G63" s="1" t="s">
        <v>157</v>
      </c>
      <c r="H63" s="56" t="n">
        <v>1</v>
      </c>
      <c r="I63" s="56" t="n">
        <v>1</v>
      </c>
      <c r="J63" s="57" t="n">
        <v>53</v>
      </c>
      <c r="K63" s="77" t="n">
        <v>0.976</v>
      </c>
      <c r="L63" s="58" t="n">
        <f aca="false">J63*K63</f>
        <v>51.728</v>
      </c>
      <c r="M63" s="57" t="s">
        <v>190</v>
      </c>
    </row>
    <row r="64" customFormat="false" ht="12.75" hidden="false" customHeight="false" outlineLevel="0" collapsed="false">
      <c r="A64" s="3" t="s">
        <v>172</v>
      </c>
      <c r="B64" s="0" t="s">
        <v>214</v>
      </c>
      <c r="C64" s="1" t="s">
        <v>188</v>
      </c>
      <c r="D64" s="1" t="n">
        <v>147028</v>
      </c>
      <c r="E64" s="1" t="s">
        <v>175</v>
      </c>
      <c r="F64" s="0" t="s">
        <v>176</v>
      </c>
      <c r="G64" s="1" t="s">
        <v>157</v>
      </c>
      <c r="H64" s="56" t="n">
        <v>1</v>
      </c>
      <c r="I64" s="56" t="n">
        <v>1</v>
      </c>
      <c r="J64" s="57" t="n">
        <v>43</v>
      </c>
      <c r="K64" s="77" t="n">
        <v>0.983</v>
      </c>
      <c r="L64" s="58" t="n">
        <f aca="false">J64*K64</f>
        <v>42.269</v>
      </c>
      <c r="M64" s="57" t="s">
        <v>190</v>
      </c>
    </row>
    <row r="65" customFormat="false" ht="12.75" hidden="false" customHeight="false" outlineLevel="0" collapsed="false">
      <c r="A65" s="3" t="s">
        <v>172</v>
      </c>
      <c r="B65" s="0" t="s">
        <v>215</v>
      </c>
      <c r="C65" s="1" t="s">
        <v>188</v>
      </c>
      <c r="D65" s="1" t="n">
        <v>814010</v>
      </c>
      <c r="E65" s="1" t="s">
        <v>175</v>
      </c>
      <c r="F65" s="0" t="s">
        <v>176</v>
      </c>
      <c r="G65" s="1" t="s">
        <v>157</v>
      </c>
      <c r="H65" s="56" t="n">
        <v>1</v>
      </c>
      <c r="I65" s="56" t="n">
        <v>1</v>
      </c>
      <c r="J65" s="57" t="n">
        <v>53</v>
      </c>
      <c r="K65" s="77" t="n">
        <v>0.969</v>
      </c>
      <c r="L65" s="58" t="n">
        <f aca="false">J65*K65</f>
        <v>51.357</v>
      </c>
      <c r="M65" s="57" t="s">
        <v>190</v>
      </c>
    </row>
    <row r="66" customFormat="false" ht="12.75" hidden="false" customHeight="false" outlineLevel="0" collapsed="false">
      <c r="A66" s="3" t="s">
        <v>172</v>
      </c>
      <c r="B66" s="0" t="s">
        <v>216</v>
      </c>
      <c r="C66" s="1" t="s">
        <v>188</v>
      </c>
      <c r="D66" s="1" t="n">
        <v>147035</v>
      </c>
      <c r="E66" s="1" t="s">
        <v>175</v>
      </c>
      <c r="F66" s="0" t="s">
        <v>176</v>
      </c>
      <c r="G66" s="1" t="s">
        <v>157</v>
      </c>
      <c r="H66" s="56" t="n">
        <v>1</v>
      </c>
      <c r="I66" s="56" t="n">
        <v>1</v>
      </c>
      <c r="J66" s="57" t="n">
        <v>33</v>
      </c>
      <c r="K66" s="77" t="n">
        <v>0.969</v>
      </c>
      <c r="L66" s="58" t="n">
        <f aca="false">J66*K66</f>
        <v>31.977</v>
      </c>
      <c r="M66" s="57" t="s">
        <v>190</v>
      </c>
    </row>
    <row r="67" customFormat="false" ht="12.75" hidden="false" customHeight="false" outlineLevel="0" collapsed="false">
      <c r="A67" s="3" t="s">
        <v>172</v>
      </c>
      <c r="B67" s="0" t="s">
        <v>217</v>
      </c>
      <c r="C67" s="1" t="s">
        <v>188</v>
      </c>
      <c r="D67" s="1" t="n">
        <v>814014</v>
      </c>
      <c r="E67" s="1" t="s">
        <v>175</v>
      </c>
      <c r="F67" s="0" t="s">
        <v>176</v>
      </c>
      <c r="G67" s="1" t="s">
        <v>157</v>
      </c>
      <c r="H67" s="56" t="n">
        <v>1</v>
      </c>
      <c r="I67" s="56" t="n">
        <v>1</v>
      </c>
      <c r="J67" s="57" t="n">
        <v>97</v>
      </c>
      <c r="K67" s="77" t="n">
        <v>0.947</v>
      </c>
      <c r="L67" s="58" t="n">
        <f aca="false">J67*K67</f>
        <v>91.859</v>
      </c>
      <c r="M67" s="57" t="s">
        <v>190</v>
      </c>
    </row>
    <row r="68" customFormat="false" ht="12.75" hidden="false" customHeight="false" outlineLevel="0" collapsed="false">
      <c r="A68" s="3" t="s">
        <v>172</v>
      </c>
      <c r="B68" s="0" t="s">
        <v>218</v>
      </c>
      <c r="C68" s="1" t="s">
        <v>188</v>
      </c>
      <c r="D68" s="1" t="n">
        <v>147036</v>
      </c>
      <c r="E68" s="1" t="s">
        <v>189</v>
      </c>
      <c r="F68" s="0" t="s">
        <v>176</v>
      </c>
      <c r="G68" s="1" t="s">
        <v>157</v>
      </c>
      <c r="H68" s="56" t="n">
        <v>1</v>
      </c>
      <c r="I68" s="56" t="n">
        <v>1</v>
      </c>
      <c r="J68" s="57" t="n">
        <v>49</v>
      </c>
      <c r="K68" s="77" t="n">
        <v>0.941</v>
      </c>
      <c r="L68" s="58" t="n">
        <f aca="false">J68*K68</f>
        <v>46.109</v>
      </c>
      <c r="M68" s="57" t="s">
        <v>190</v>
      </c>
    </row>
    <row r="69" customFormat="false" ht="12.75" hidden="false" customHeight="false" outlineLevel="0" collapsed="false">
      <c r="A69" s="3" t="s">
        <v>172</v>
      </c>
      <c r="B69" s="0" t="s">
        <v>219</v>
      </c>
      <c r="C69" s="1" t="s">
        <v>188</v>
      </c>
      <c r="D69" s="1" t="n">
        <v>514056</v>
      </c>
      <c r="E69" s="1" t="s">
        <v>189</v>
      </c>
      <c r="F69" s="0" t="s">
        <v>176</v>
      </c>
      <c r="G69" s="1" t="s">
        <v>157</v>
      </c>
      <c r="H69" s="56" t="n">
        <v>1</v>
      </c>
      <c r="I69" s="56" t="n">
        <v>1</v>
      </c>
      <c r="J69" s="57" t="n">
        <v>61</v>
      </c>
      <c r="K69" s="77" t="n">
        <v>0.931</v>
      </c>
      <c r="L69" s="58" t="n">
        <f aca="false">J69*K69</f>
        <v>56.791</v>
      </c>
      <c r="M69" s="57" t="s">
        <v>190</v>
      </c>
    </row>
    <row r="70" customFormat="false" ht="12.75" hidden="false" customHeight="false" outlineLevel="0" collapsed="false">
      <c r="A70" s="3" t="s">
        <v>172</v>
      </c>
      <c r="B70" s="0" t="s">
        <v>220</v>
      </c>
      <c r="C70" s="1" t="s">
        <v>188</v>
      </c>
      <c r="D70" s="1" t="n">
        <v>514081</v>
      </c>
      <c r="E70" s="1" t="s">
        <v>175</v>
      </c>
      <c r="F70" s="0" t="s">
        <v>176</v>
      </c>
      <c r="G70" s="1" t="s">
        <v>157</v>
      </c>
      <c r="H70" s="56" t="n">
        <v>1</v>
      </c>
      <c r="I70" s="56" t="n">
        <v>1</v>
      </c>
      <c r="J70" s="57" t="n">
        <v>14</v>
      </c>
      <c r="K70" s="77" t="n">
        <v>0.904</v>
      </c>
      <c r="L70" s="58" t="n">
        <f aca="false">J70*K70</f>
        <v>12.656</v>
      </c>
      <c r="M70" s="57" t="s">
        <v>190</v>
      </c>
    </row>
    <row r="71" customFormat="false" ht="12.75" hidden="false" customHeight="false" outlineLevel="0" collapsed="false">
      <c r="A71" s="3" t="s">
        <v>172</v>
      </c>
      <c r="B71" s="0" t="s">
        <v>221</v>
      </c>
      <c r="C71" s="1" t="s">
        <v>188</v>
      </c>
      <c r="D71" s="1" t="n">
        <v>147038</v>
      </c>
      <c r="E71" s="1" t="s">
        <v>175</v>
      </c>
      <c r="F71" s="0" t="s">
        <v>176</v>
      </c>
      <c r="G71" s="1" t="s">
        <v>157</v>
      </c>
      <c r="H71" s="56" t="n">
        <v>1</v>
      </c>
      <c r="I71" s="56" t="n">
        <v>1</v>
      </c>
      <c r="J71" s="57" t="n">
        <v>92</v>
      </c>
      <c r="K71" s="77" t="n">
        <v>0.88</v>
      </c>
      <c r="L71" s="58" t="n">
        <f aca="false">J71*K71</f>
        <v>80.96</v>
      </c>
      <c r="M71" s="57" t="s">
        <v>203</v>
      </c>
    </row>
    <row r="72" customFormat="false" ht="12.75" hidden="false" customHeight="false" outlineLevel="0" collapsed="false">
      <c r="A72" s="3" t="s">
        <v>172</v>
      </c>
      <c r="B72" s="0" t="s">
        <v>222</v>
      </c>
      <c r="C72" s="1" t="s">
        <v>188</v>
      </c>
      <c r="D72" s="1" t="n">
        <v>147039</v>
      </c>
      <c r="E72" s="1" t="s">
        <v>175</v>
      </c>
      <c r="F72" s="0" t="s">
        <v>176</v>
      </c>
      <c r="G72" s="1" t="s">
        <v>157</v>
      </c>
      <c r="H72" s="56" t="n">
        <v>1</v>
      </c>
      <c r="I72" s="56" t="n">
        <v>1</v>
      </c>
      <c r="J72" s="57" t="n">
        <v>33</v>
      </c>
      <c r="K72" s="77" t="n">
        <v>0.966</v>
      </c>
      <c r="L72" s="58" t="n">
        <f aca="false">J72*K72</f>
        <v>31.878</v>
      </c>
      <c r="M72" s="57" t="s">
        <v>190</v>
      </c>
    </row>
    <row r="73" customFormat="false" ht="12.75" hidden="false" customHeight="false" outlineLevel="0" collapsed="false">
      <c r="A73" s="3" t="s">
        <v>172</v>
      </c>
      <c r="B73" s="0" t="s">
        <v>223</v>
      </c>
      <c r="C73" s="1" t="s">
        <v>188</v>
      </c>
      <c r="D73" s="1" t="n">
        <v>514054</v>
      </c>
      <c r="E73" s="1" t="s">
        <v>175</v>
      </c>
      <c r="F73" s="0" t="s">
        <v>176</v>
      </c>
      <c r="G73" s="1" t="s">
        <v>157</v>
      </c>
      <c r="H73" s="56" t="n">
        <v>1</v>
      </c>
      <c r="I73" s="56" t="n">
        <v>1</v>
      </c>
      <c r="J73" s="57" t="n">
        <v>57</v>
      </c>
      <c r="K73" s="77" t="n">
        <v>0.976</v>
      </c>
      <c r="L73" s="58" t="n">
        <f aca="false">J73*K73</f>
        <v>55.632</v>
      </c>
      <c r="M73" s="57" t="s">
        <v>190</v>
      </c>
    </row>
    <row r="74" customFormat="false" ht="12.75" hidden="false" customHeight="false" outlineLevel="0" collapsed="false">
      <c r="A74" s="3" t="s">
        <v>172</v>
      </c>
      <c r="B74" s="0" t="s">
        <v>224</v>
      </c>
      <c r="C74" s="1" t="s">
        <v>188</v>
      </c>
      <c r="D74" s="1" t="n">
        <v>147040</v>
      </c>
      <c r="E74" s="1" t="s">
        <v>175</v>
      </c>
      <c r="F74" s="0" t="s">
        <v>176</v>
      </c>
      <c r="G74" s="1" t="s">
        <v>157</v>
      </c>
      <c r="H74" s="56" t="n">
        <v>1</v>
      </c>
      <c r="I74" s="56" t="n">
        <v>1</v>
      </c>
      <c r="J74" s="57" t="n">
        <v>38</v>
      </c>
      <c r="K74" s="77" t="n">
        <v>0.98</v>
      </c>
      <c r="L74" s="58" t="n">
        <f aca="false">J74*K74</f>
        <v>37.24</v>
      </c>
      <c r="M74" s="57" t="s">
        <v>190</v>
      </c>
    </row>
    <row r="75" customFormat="false" ht="12.75" hidden="false" customHeight="false" outlineLevel="0" collapsed="false">
      <c r="A75" s="3" t="s">
        <v>172</v>
      </c>
      <c r="B75" s="0" t="s">
        <v>225</v>
      </c>
      <c r="C75" s="1" t="s">
        <v>188</v>
      </c>
      <c r="D75" s="1" t="n">
        <v>514084</v>
      </c>
      <c r="E75" s="1" t="s">
        <v>175</v>
      </c>
      <c r="F75" s="0" t="s">
        <v>176</v>
      </c>
      <c r="G75" s="1" t="s">
        <v>157</v>
      </c>
      <c r="H75" s="56" t="n">
        <v>1</v>
      </c>
      <c r="I75" s="56" t="n">
        <v>1</v>
      </c>
      <c r="J75" s="57" t="n">
        <v>98</v>
      </c>
      <c r="K75" s="77" t="n">
        <v>0.984</v>
      </c>
      <c r="L75" s="58" t="n">
        <f aca="false">J75*K75</f>
        <v>96.432</v>
      </c>
      <c r="M75" s="57" t="s">
        <v>190</v>
      </c>
    </row>
    <row r="76" customFormat="false" ht="12.75" hidden="false" customHeight="false" outlineLevel="0" collapsed="false">
      <c r="A76" s="3" t="s">
        <v>172</v>
      </c>
      <c r="B76" s="0" t="s">
        <v>226</v>
      </c>
      <c r="C76" s="1" t="s">
        <v>188</v>
      </c>
      <c r="D76" s="1" t="n">
        <v>147041</v>
      </c>
      <c r="E76" s="1" t="s">
        <v>175</v>
      </c>
      <c r="F76" s="0" t="s">
        <v>176</v>
      </c>
      <c r="G76" s="1" t="s">
        <v>157</v>
      </c>
      <c r="H76" s="56" t="n">
        <v>1</v>
      </c>
      <c r="I76" s="56" t="n">
        <v>1</v>
      </c>
      <c r="J76" s="57" t="n">
        <v>40</v>
      </c>
      <c r="K76" s="77" t="n">
        <v>0.965</v>
      </c>
      <c r="L76" s="58" t="n">
        <f aca="false">J76*K76</f>
        <v>38.6</v>
      </c>
      <c r="M76" s="57" t="s">
        <v>190</v>
      </c>
    </row>
    <row r="77" customFormat="false" ht="12.75" hidden="false" customHeight="false" outlineLevel="0" collapsed="false">
      <c r="A77" s="3" t="s">
        <v>172</v>
      </c>
      <c r="B77" s="0" t="s">
        <v>227</v>
      </c>
      <c r="C77" s="1" t="s">
        <v>188</v>
      </c>
      <c r="D77" s="1" t="n">
        <v>514087</v>
      </c>
      <c r="E77" s="1" t="s">
        <v>175</v>
      </c>
      <c r="F77" s="0" t="s">
        <v>176</v>
      </c>
      <c r="G77" s="1" t="s">
        <v>157</v>
      </c>
      <c r="H77" s="56" t="n">
        <v>1</v>
      </c>
      <c r="I77" s="56" t="n">
        <v>1</v>
      </c>
      <c r="J77" s="57" t="n">
        <v>42</v>
      </c>
      <c r="K77" s="77" t="n">
        <v>0.959</v>
      </c>
      <c r="L77" s="58" t="n">
        <f aca="false">J77*K77</f>
        <v>40.278</v>
      </c>
      <c r="M77" s="57" t="s">
        <v>190</v>
      </c>
    </row>
    <row r="78" customFormat="false" ht="12.75" hidden="false" customHeight="false" outlineLevel="0" collapsed="false">
      <c r="A78" s="3" t="s">
        <v>172</v>
      </c>
      <c r="B78" s="0" t="s">
        <v>228</v>
      </c>
      <c r="C78" s="1" t="s">
        <v>188</v>
      </c>
      <c r="D78" s="1" t="n">
        <v>147042</v>
      </c>
      <c r="E78" s="1" t="s">
        <v>175</v>
      </c>
      <c r="F78" s="0" t="s">
        <v>176</v>
      </c>
      <c r="G78" s="1" t="s">
        <v>157</v>
      </c>
      <c r="H78" s="56" t="n">
        <v>1</v>
      </c>
      <c r="I78" s="56" t="n">
        <v>1</v>
      </c>
      <c r="J78" s="57" t="n">
        <v>42</v>
      </c>
      <c r="K78" s="77" t="n">
        <v>0.953</v>
      </c>
      <c r="L78" s="58" t="n">
        <f aca="false">J78*K78</f>
        <v>40.026</v>
      </c>
      <c r="M78" s="57" t="s">
        <v>190</v>
      </c>
    </row>
    <row r="79" customFormat="false" ht="12.75" hidden="false" customHeight="false" outlineLevel="0" collapsed="false">
      <c r="A79" s="3" t="s">
        <v>172</v>
      </c>
      <c r="B79" s="0" t="s">
        <v>229</v>
      </c>
      <c r="C79" s="1" t="s">
        <v>188</v>
      </c>
      <c r="D79" s="1" t="n">
        <v>514055</v>
      </c>
      <c r="E79" s="1" t="s">
        <v>175</v>
      </c>
      <c r="F79" s="0" t="s">
        <v>176</v>
      </c>
      <c r="G79" s="1" t="s">
        <v>157</v>
      </c>
      <c r="H79" s="56" t="n">
        <v>1</v>
      </c>
      <c r="I79" s="56" t="n">
        <v>1</v>
      </c>
      <c r="J79" s="57" t="n">
        <v>42</v>
      </c>
      <c r="K79" s="77" t="n">
        <v>0.933</v>
      </c>
      <c r="L79" s="58" t="n">
        <f aca="false">J79*K79</f>
        <v>39.186</v>
      </c>
      <c r="M79" s="57" t="s">
        <v>190</v>
      </c>
    </row>
    <row r="80" customFormat="false" ht="12.75" hidden="false" customHeight="false" outlineLevel="0" collapsed="false">
      <c r="A80" s="3" t="s">
        <v>172</v>
      </c>
      <c r="B80" s="0" t="s">
        <v>230</v>
      </c>
      <c r="C80" s="1" t="s">
        <v>188</v>
      </c>
      <c r="D80" s="1" t="n">
        <v>147044</v>
      </c>
      <c r="E80" s="1" t="s">
        <v>175</v>
      </c>
      <c r="F80" s="0" t="s">
        <v>176</v>
      </c>
      <c r="G80" s="1" t="s">
        <v>157</v>
      </c>
      <c r="H80" s="56" t="n">
        <v>1</v>
      </c>
      <c r="I80" s="56" t="n">
        <v>1</v>
      </c>
      <c r="J80" s="57" t="n">
        <v>48</v>
      </c>
      <c r="K80" s="77" t="n">
        <v>0.943</v>
      </c>
      <c r="L80" s="58" t="n">
        <f aca="false">J80*K80</f>
        <v>45.264</v>
      </c>
      <c r="M80" s="57" t="s">
        <v>190</v>
      </c>
    </row>
    <row r="81" customFormat="false" ht="12.75" hidden="false" customHeight="false" outlineLevel="0" collapsed="false">
      <c r="A81" s="3" t="s">
        <v>172</v>
      </c>
      <c r="B81" s="0" t="s">
        <v>231</v>
      </c>
      <c r="C81" s="1" t="s">
        <v>188</v>
      </c>
      <c r="D81" s="1" t="n">
        <v>514072</v>
      </c>
      <c r="E81" s="1" t="s">
        <v>175</v>
      </c>
      <c r="F81" s="0" t="s">
        <v>176</v>
      </c>
      <c r="G81" s="1" t="s">
        <v>157</v>
      </c>
      <c r="H81" s="56" t="n">
        <v>1</v>
      </c>
      <c r="I81" s="56" t="n">
        <v>1</v>
      </c>
      <c r="J81" s="57" t="n">
        <v>0</v>
      </c>
      <c r="K81" s="77" t="n">
        <v>0.932</v>
      </c>
      <c r="L81" s="57" t="n">
        <f aca="false">J81*K81</f>
        <v>0</v>
      </c>
      <c r="M81" s="57" t="s">
        <v>190</v>
      </c>
    </row>
    <row r="82" customFormat="false" ht="12.75" hidden="false" customHeight="false" outlineLevel="0" collapsed="false">
      <c r="A82" s="3" t="s">
        <v>172</v>
      </c>
      <c r="B82" s="0" t="s">
        <v>232</v>
      </c>
      <c r="C82" s="1" t="s">
        <v>188</v>
      </c>
      <c r="D82" s="1" t="n">
        <v>147045</v>
      </c>
      <c r="E82" s="1" t="s">
        <v>175</v>
      </c>
      <c r="F82" s="0" t="s">
        <v>176</v>
      </c>
      <c r="G82" s="1" t="s">
        <v>157</v>
      </c>
      <c r="H82" s="56" t="n">
        <v>1</v>
      </c>
      <c r="I82" s="56" t="n">
        <v>1</v>
      </c>
      <c r="J82" s="57" t="n">
        <v>23</v>
      </c>
      <c r="K82" s="77" t="n">
        <v>0.978</v>
      </c>
      <c r="L82" s="58" t="n">
        <f aca="false">J82*K82</f>
        <v>22.494</v>
      </c>
      <c r="M82" s="57" t="s">
        <v>190</v>
      </c>
    </row>
    <row r="83" customFormat="false" ht="12.75" hidden="false" customHeight="false" outlineLevel="0" collapsed="false">
      <c r="A83" s="3" t="s">
        <v>172</v>
      </c>
      <c r="B83" s="0" t="s">
        <v>233</v>
      </c>
      <c r="C83" s="1" t="s">
        <v>188</v>
      </c>
      <c r="D83" s="1" t="n">
        <v>514071</v>
      </c>
      <c r="E83" s="1" t="s">
        <v>175</v>
      </c>
      <c r="F83" s="0" t="s">
        <v>176</v>
      </c>
      <c r="G83" s="1" t="s">
        <v>157</v>
      </c>
      <c r="H83" s="56" t="n">
        <v>1</v>
      </c>
      <c r="I83" s="56" t="n">
        <v>1</v>
      </c>
      <c r="J83" s="57" t="n">
        <v>37</v>
      </c>
      <c r="K83" s="77" t="n">
        <v>0.975</v>
      </c>
      <c r="L83" s="58" t="n">
        <f aca="false">J83*K83</f>
        <v>36.075</v>
      </c>
      <c r="M83" s="57" t="s">
        <v>190</v>
      </c>
    </row>
    <row r="84" customFormat="false" ht="12.75" hidden="false" customHeight="false" outlineLevel="0" collapsed="false">
      <c r="A84" s="3" t="s">
        <v>172</v>
      </c>
      <c r="B84" s="0" t="s">
        <v>234</v>
      </c>
      <c r="C84" s="1" t="s">
        <v>188</v>
      </c>
      <c r="D84" s="1" t="n">
        <v>147046</v>
      </c>
      <c r="E84" s="1" t="s">
        <v>189</v>
      </c>
      <c r="F84" s="0" t="s">
        <v>176</v>
      </c>
      <c r="G84" s="1" t="s">
        <v>157</v>
      </c>
      <c r="H84" s="56" t="n">
        <v>1</v>
      </c>
      <c r="I84" s="56" t="n">
        <v>1</v>
      </c>
      <c r="J84" s="57" t="n">
        <v>46</v>
      </c>
      <c r="K84" s="77" t="n">
        <v>0.796</v>
      </c>
      <c r="L84" s="58" t="n">
        <f aca="false">J84*K84</f>
        <v>36.616</v>
      </c>
      <c r="M84" s="57" t="s">
        <v>190</v>
      </c>
    </row>
    <row r="85" customFormat="false" ht="12.75" hidden="false" customHeight="false" outlineLevel="0" collapsed="false">
      <c r="A85" s="3" t="s">
        <v>172</v>
      </c>
      <c r="B85" s="0" t="s">
        <v>235</v>
      </c>
      <c r="C85" s="1" t="s">
        <v>188</v>
      </c>
      <c r="D85" s="1" t="n">
        <v>514057</v>
      </c>
      <c r="E85" s="1" t="s">
        <v>189</v>
      </c>
      <c r="F85" s="0" t="s">
        <v>176</v>
      </c>
      <c r="G85" s="1" t="s">
        <v>157</v>
      </c>
      <c r="H85" s="56" t="n">
        <v>1</v>
      </c>
      <c r="I85" s="56" t="n">
        <v>1</v>
      </c>
      <c r="J85" s="57" t="n">
        <v>29</v>
      </c>
      <c r="K85" s="77" t="n">
        <v>0.827</v>
      </c>
      <c r="L85" s="58" t="n">
        <f aca="false">J85*K85</f>
        <v>23.983</v>
      </c>
      <c r="M85" s="57" t="s">
        <v>190</v>
      </c>
    </row>
    <row r="86" customFormat="false" ht="12.75" hidden="false" customHeight="false" outlineLevel="0" collapsed="false">
      <c r="A86" s="3" t="s">
        <v>172</v>
      </c>
      <c r="B86" s="0" t="s">
        <v>236</v>
      </c>
      <c r="C86" s="1" t="s">
        <v>188</v>
      </c>
      <c r="D86" s="1" t="n">
        <v>147048</v>
      </c>
      <c r="E86" s="1" t="s">
        <v>175</v>
      </c>
      <c r="F86" s="0" t="s">
        <v>176</v>
      </c>
      <c r="G86" s="1" t="s">
        <v>157</v>
      </c>
      <c r="H86" s="56" t="n">
        <v>1</v>
      </c>
      <c r="I86" s="56" t="n">
        <v>1</v>
      </c>
      <c r="J86" s="57" t="n">
        <v>24</v>
      </c>
      <c r="K86" s="77" t="n">
        <v>0.955</v>
      </c>
      <c r="L86" s="58" t="n">
        <f aca="false">J86*K86</f>
        <v>22.92</v>
      </c>
      <c r="M86" s="57" t="s">
        <v>190</v>
      </c>
    </row>
    <row r="87" customFormat="false" ht="12.75" hidden="false" customHeight="false" outlineLevel="0" collapsed="false">
      <c r="A87" s="3" t="s">
        <v>172</v>
      </c>
      <c r="B87" s="0" t="s">
        <v>237</v>
      </c>
      <c r="C87" s="1" t="s">
        <v>188</v>
      </c>
      <c r="D87" s="1" t="n">
        <v>514080</v>
      </c>
      <c r="E87" s="1" t="s">
        <v>175</v>
      </c>
      <c r="F87" s="0" t="s">
        <v>176</v>
      </c>
      <c r="G87" s="1" t="s">
        <v>157</v>
      </c>
      <c r="H87" s="56" t="n">
        <v>1</v>
      </c>
      <c r="I87" s="56" t="n">
        <v>1</v>
      </c>
      <c r="J87" s="57" t="n">
        <v>14</v>
      </c>
      <c r="K87" s="77" t="n">
        <v>0.903</v>
      </c>
      <c r="L87" s="58" t="n">
        <f aca="false">J87*K87</f>
        <v>12.642</v>
      </c>
      <c r="M87" s="57" t="s">
        <v>203</v>
      </c>
    </row>
    <row r="88" customFormat="false" ht="12.75" hidden="false" customHeight="false" outlineLevel="0" collapsed="false">
      <c r="A88" s="3" t="s">
        <v>172</v>
      </c>
      <c r="B88" s="0" t="s">
        <v>238</v>
      </c>
      <c r="C88" s="1" t="s">
        <v>188</v>
      </c>
      <c r="D88" s="1" t="n">
        <v>147050</v>
      </c>
      <c r="E88" s="1" t="s">
        <v>189</v>
      </c>
      <c r="F88" s="0" t="s">
        <v>176</v>
      </c>
      <c r="G88" s="1" t="s">
        <v>157</v>
      </c>
      <c r="H88" s="56" t="n">
        <v>1</v>
      </c>
      <c r="I88" s="56" t="n">
        <v>1</v>
      </c>
      <c r="J88" s="57" t="n">
        <v>9</v>
      </c>
      <c r="K88" s="77" t="n">
        <v>0.913</v>
      </c>
      <c r="L88" s="58" t="n">
        <f aca="false">J88*K88</f>
        <v>8.217</v>
      </c>
      <c r="M88" s="57" t="s">
        <v>190</v>
      </c>
    </row>
    <row r="89" customFormat="false" ht="12.75" hidden="false" customHeight="false" outlineLevel="0" collapsed="false">
      <c r="A89" s="3" t="s">
        <v>172</v>
      </c>
      <c r="B89" s="0" t="s">
        <v>239</v>
      </c>
      <c r="C89" s="1" t="s">
        <v>188</v>
      </c>
      <c r="D89" s="1" t="n">
        <v>147052</v>
      </c>
      <c r="E89" s="1" t="s">
        <v>175</v>
      </c>
      <c r="F89" s="0" t="s">
        <v>176</v>
      </c>
      <c r="G89" s="1" t="s">
        <v>157</v>
      </c>
      <c r="H89" s="56" t="n">
        <v>1</v>
      </c>
      <c r="I89" s="56" t="n">
        <v>1</v>
      </c>
      <c r="J89" s="57" t="n">
        <v>29</v>
      </c>
      <c r="K89" s="77" t="n">
        <v>0.946</v>
      </c>
      <c r="L89" s="58" t="n">
        <f aca="false">J89*K89</f>
        <v>27.434</v>
      </c>
      <c r="M89" s="57" t="s">
        <v>190</v>
      </c>
    </row>
    <row r="90" customFormat="false" ht="12.75" hidden="false" customHeight="false" outlineLevel="0" collapsed="false">
      <c r="A90" s="3" t="s">
        <v>172</v>
      </c>
      <c r="B90" s="0" t="s">
        <v>240</v>
      </c>
      <c r="C90" s="1" t="s">
        <v>188</v>
      </c>
      <c r="D90" s="1" t="n">
        <v>514015</v>
      </c>
      <c r="E90" s="1" t="s">
        <v>175</v>
      </c>
      <c r="F90" s="0" t="s">
        <v>176</v>
      </c>
      <c r="G90" s="1" t="s">
        <v>157</v>
      </c>
      <c r="H90" s="56" t="n">
        <v>1</v>
      </c>
      <c r="I90" s="56" t="n">
        <v>1</v>
      </c>
      <c r="J90" s="57" t="n">
        <v>52</v>
      </c>
      <c r="K90" s="77" t="n">
        <v>0.935</v>
      </c>
      <c r="L90" s="58" t="n">
        <f aca="false">J90*K90</f>
        <v>48.62</v>
      </c>
      <c r="M90" s="57" t="s">
        <v>190</v>
      </c>
    </row>
    <row r="91" customFormat="false" ht="12.75" hidden="false" customHeight="false" outlineLevel="0" collapsed="false">
      <c r="A91" s="3" t="s">
        <v>172</v>
      </c>
      <c r="B91" s="0" t="s">
        <v>241</v>
      </c>
      <c r="C91" s="1" t="s">
        <v>188</v>
      </c>
      <c r="D91" s="1" t="n">
        <v>147053</v>
      </c>
      <c r="E91" s="1" t="s">
        <v>175</v>
      </c>
      <c r="F91" s="0" t="s">
        <v>176</v>
      </c>
      <c r="G91" s="1" t="s">
        <v>157</v>
      </c>
      <c r="H91" s="56" t="n">
        <v>1</v>
      </c>
      <c r="I91" s="56" t="n">
        <v>1</v>
      </c>
      <c r="J91" s="57" t="n">
        <v>29</v>
      </c>
      <c r="K91" s="77" t="n">
        <v>0.903</v>
      </c>
      <c r="L91" s="58" t="n">
        <f aca="false">J91*K91</f>
        <v>26.187</v>
      </c>
      <c r="M91" s="57" t="s">
        <v>190</v>
      </c>
    </row>
    <row r="92" customFormat="false" ht="12.75" hidden="false" customHeight="false" outlineLevel="0" collapsed="false">
      <c r="A92" s="3" t="s">
        <v>172</v>
      </c>
      <c r="B92" s="0" t="s">
        <v>242</v>
      </c>
      <c r="C92" s="1" t="s">
        <v>188</v>
      </c>
      <c r="D92" s="1" t="n">
        <v>514088</v>
      </c>
      <c r="E92" s="1" t="s">
        <v>175</v>
      </c>
      <c r="F92" s="0" t="s">
        <v>176</v>
      </c>
      <c r="G92" s="1" t="s">
        <v>157</v>
      </c>
      <c r="H92" s="56" t="n">
        <v>1</v>
      </c>
      <c r="I92" s="56" t="n">
        <v>1</v>
      </c>
      <c r="J92" s="57" t="n">
        <v>49</v>
      </c>
      <c r="K92" s="77" t="n">
        <v>0.869</v>
      </c>
      <c r="L92" s="58" t="n">
        <f aca="false">J92*K92</f>
        <v>42.581</v>
      </c>
      <c r="M92" s="57" t="s">
        <v>190</v>
      </c>
    </row>
    <row r="93" customFormat="false" ht="12.75" hidden="false" customHeight="false" outlineLevel="0" collapsed="false">
      <c r="A93" s="3" t="s">
        <v>172</v>
      </c>
      <c r="B93" s="0" t="s">
        <v>243</v>
      </c>
      <c r="C93" s="1" t="s">
        <v>188</v>
      </c>
      <c r="D93" s="1" t="n">
        <v>147055</v>
      </c>
      <c r="E93" s="1" t="s">
        <v>175</v>
      </c>
      <c r="F93" s="0" t="s">
        <v>176</v>
      </c>
      <c r="G93" s="1" t="s">
        <v>157</v>
      </c>
      <c r="H93" s="56" t="n">
        <v>1</v>
      </c>
      <c r="I93" s="56" t="n">
        <v>1</v>
      </c>
      <c r="J93" s="57" t="n">
        <v>48</v>
      </c>
      <c r="K93" s="77" t="n">
        <v>0.982</v>
      </c>
      <c r="L93" s="58" t="n">
        <f aca="false">J93*K93</f>
        <v>47.136</v>
      </c>
      <c r="M93" s="57" t="s">
        <v>190</v>
      </c>
    </row>
    <row r="94" customFormat="false" ht="12.75" hidden="false" customHeight="false" outlineLevel="0" collapsed="false">
      <c r="A94" s="3" t="s">
        <v>172</v>
      </c>
      <c r="B94" s="0" t="s">
        <v>244</v>
      </c>
      <c r="C94" s="1" t="s">
        <v>188</v>
      </c>
      <c r="D94" s="1" t="n">
        <v>814009</v>
      </c>
      <c r="E94" s="1" t="s">
        <v>175</v>
      </c>
      <c r="F94" s="0" t="s">
        <v>176</v>
      </c>
      <c r="G94" s="1" t="s">
        <v>157</v>
      </c>
      <c r="H94" s="56" t="n">
        <v>1</v>
      </c>
      <c r="I94" s="56" t="n">
        <v>1</v>
      </c>
      <c r="J94" s="57" t="n">
        <v>41</v>
      </c>
      <c r="K94" s="77" t="n">
        <v>0.971</v>
      </c>
      <c r="L94" s="58" t="n">
        <f aca="false">J94*K94</f>
        <v>39.811</v>
      </c>
      <c r="M94" s="57" t="s">
        <v>190</v>
      </c>
    </row>
    <row r="95" customFormat="false" ht="12.75" hidden="false" customHeight="false" outlineLevel="0" collapsed="false">
      <c r="A95" s="3" t="s">
        <v>172</v>
      </c>
      <c r="B95" s="0" t="s">
        <v>245</v>
      </c>
      <c r="C95" s="1" t="s">
        <v>188</v>
      </c>
      <c r="D95" s="1" t="n">
        <v>147056</v>
      </c>
      <c r="E95" s="1" t="s">
        <v>175</v>
      </c>
      <c r="F95" s="0" t="s">
        <v>176</v>
      </c>
      <c r="G95" s="1" t="s">
        <v>157</v>
      </c>
      <c r="H95" s="56" t="n">
        <v>1</v>
      </c>
      <c r="I95" s="56" t="n">
        <v>1</v>
      </c>
      <c r="J95" s="57" t="n">
        <v>44</v>
      </c>
      <c r="K95" s="77" t="n">
        <v>0.972</v>
      </c>
      <c r="L95" s="58" t="n">
        <f aca="false">J95*K95</f>
        <v>42.768</v>
      </c>
      <c r="M95" s="57" t="s">
        <v>190</v>
      </c>
    </row>
    <row r="96" customFormat="false" ht="12.75" hidden="false" customHeight="false" outlineLevel="0" collapsed="false">
      <c r="A96" s="3" t="s">
        <v>172</v>
      </c>
      <c r="B96" s="0" t="s">
        <v>246</v>
      </c>
      <c r="C96" s="1" t="s">
        <v>188</v>
      </c>
      <c r="D96" s="1" t="n">
        <v>514017</v>
      </c>
      <c r="E96" s="1" t="s">
        <v>175</v>
      </c>
      <c r="F96" s="0" t="s">
        <v>176</v>
      </c>
      <c r="G96" s="1" t="s">
        <v>157</v>
      </c>
      <c r="H96" s="56" t="n">
        <v>1</v>
      </c>
      <c r="I96" s="56" t="n">
        <v>1</v>
      </c>
      <c r="J96" s="57" t="n">
        <v>52</v>
      </c>
      <c r="K96" s="77" t="n">
        <v>0.973</v>
      </c>
      <c r="L96" s="58" t="n">
        <f aca="false">J96*K96</f>
        <v>50.596</v>
      </c>
      <c r="M96" s="57" t="s">
        <v>190</v>
      </c>
    </row>
    <row r="97" customFormat="false" ht="12.75" hidden="false" customHeight="false" outlineLevel="0" collapsed="false">
      <c r="A97" s="3" t="s">
        <v>172</v>
      </c>
      <c r="B97" s="0" t="s">
        <v>247</v>
      </c>
      <c r="C97" s="1" t="s">
        <v>188</v>
      </c>
      <c r="D97" s="1" t="n">
        <v>147057</v>
      </c>
      <c r="E97" s="1" t="s">
        <v>175</v>
      </c>
      <c r="F97" s="0" t="s">
        <v>176</v>
      </c>
      <c r="G97" s="1" t="s">
        <v>157</v>
      </c>
      <c r="H97" s="56" t="n">
        <v>1</v>
      </c>
      <c r="I97" s="56" t="n">
        <v>1</v>
      </c>
      <c r="J97" s="57" t="n">
        <v>31</v>
      </c>
      <c r="K97" s="77" t="n">
        <v>0.977</v>
      </c>
      <c r="L97" s="58" t="n">
        <f aca="false">J97*K97</f>
        <v>30.287</v>
      </c>
      <c r="M97" s="57" t="s">
        <v>190</v>
      </c>
    </row>
    <row r="98" customFormat="false" ht="12.75" hidden="false" customHeight="false" outlineLevel="0" collapsed="false">
      <c r="A98" s="3" t="s">
        <v>172</v>
      </c>
      <c r="B98" s="0" t="s">
        <v>248</v>
      </c>
      <c r="C98" s="1" t="s">
        <v>188</v>
      </c>
      <c r="D98" s="1" t="n">
        <v>514016</v>
      </c>
      <c r="E98" s="1" t="s">
        <v>175</v>
      </c>
      <c r="F98" s="0" t="s">
        <v>176</v>
      </c>
      <c r="G98" s="1" t="s">
        <v>157</v>
      </c>
      <c r="H98" s="56" t="n">
        <v>1</v>
      </c>
      <c r="I98" s="56" t="n">
        <v>1</v>
      </c>
      <c r="J98" s="57" t="n">
        <v>47</v>
      </c>
      <c r="K98" s="77" t="n">
        <v>0.936</v>
      </c>
      <c r="L98" s="58" t="n">
        <f aca="false">J98*K98</f>
        <v>43.992</v>
      </c>
      <c r="M98" s="57" t="s">
        <v>190</v>
      </c>
    </row>
    <row r="99" customFormat="false" ht="12.75" hidden="false" customHeight="false" outlineLevel="0" collapsed="false">
      <c r="A99" s="3" t="s">
        <v>172</v>
      </c>
      <c r="B99" s="0" t="s">
        <v>249</v>
      </c>
      <c r="C99" s="1" t="s">
        <v>188</v>
      </c>
      <c r="D99" s="1" t="n">
        <v>147059</v>
      </c>
      <c r="E99" s="1" t="s">
        <v>175</v>
      </c>
      <c r="F99" s="0" t="s">
        <v>176</v>
      </c>
      <c r="G99" s="1" t="s">
        <v>157</v>
      </c>
      <c r="H99" s="56" t="n">
        <v>1</v>
      </c>
      <c r="I99" s="56" t="n">
        <v>1</v>
      </c>
      <c r="J99" s="57" t="n">
        <v>25</v>
      </c>
      <c r="K99" s="77" t="n">
        <v>0.943</v>
      </c>
      <c r="L99" s="58" t="n">
        <f aca="false">J99*K99</f>
        <v>23.575</v>
      </c>
      <c r="M99" s="57" t="s">
        <v>190</v>
      </c>
    </row>
    <row r="100" customFormat="false" ht="12.75" hidden="false" customHeight="false" outlineLevel="0" collapsed="false">
      <c r="A100" s="3" t="s">
        <v>172</v>
      </c>
      <c r="B100" s="0" t="s">
        <v>250</v>
      </c>
      <c r="C100" s="1" t="s">
        <v>188</v>
      </c>
      <c r="D100" s="1" t="n">
        <v>514090</v>
      </c>
      <c r="E100" s="1" t="s">
        <v>175</v>
      </c>
      <c r="F100" s="0" t="s">
        <v>176</v>
      </c>
      <c r="G100" s="1" t="s">
        <v>157</v>
      </c>
      <c r="H100" s="56" t="n">
        <v>1</v>
      </c>
      <c r="I100" s="56" t="n">
        <v>1</v>
      </c>
      <c r="J100" s="57" t="n">
        <v>30</v>
      </c>
      <c r="K100" s="77" t="n">
        <v>0.958</v>
      </c>
      <c r="L100" s="58" t="n">
        <f aca="false">J100*K100</f>
        <v>28.74</v>
      </c>
      <c r="M100" s="57" t="s">
        <v>190</v>
      </c>
    </row>
    <row r="101" customFormat="false" ht="12.75" hidden="false" customHeight="false" outlineLevel="0" collapsed="false">
      <c r="A101" s="3" t="s">
        <v>172</v>
      </c>
      <c r="B101" s="0" t="s">
        <v>251</v>
      </c>
      <c r="C101" s="1" t="s">
        <v>188</v>
      </c>
      <c r="D101" s="1" t="n">
        <v>147060</v>
      </c>
      <c r="E101" s="1" t="s">
        <v>175</v>
      </c>
      <c r="F101" s="0" t="s">
        <v>176</v>
      </c>
      <c r="G101" s="1" t="s">
        <v>157</v>
      </c>
      <c r="H101" s="56" t="n">
        <v>1</v>
      </c>
      <c r="I101" s="56" t="n">
        <v>1</v>
      </c>
      <c r="J101" s="57" t="n">
        <v>36</v>
      </c>
      <c r="K101" s="77" t="n">
        <v>0.951</v>
      </c>
      <c r="L101" s="58" t="n">
        <f aca="false">J101*K101</f>
        <v>34.236</v>
      </c>
      <c r="M101" s="57" t="s">
        <v>190</v>
      </c>
    </row>
    <row r="102" customFormat="false" ht="12.75" hidden="false" customHeight="false" outlineLevel="0" collapsed="false">
      <c r="A102" s="3" t="s">
        <v>172</v>
      </c>
      <c r="B102" s="0" t="s">
        <v>252</v>
      </c>
      <c r="C102" s="1" t="s">
        <v>188</v>
      </c>
      <c r="D102" s="1" t="n">
        <v>514089</v>
      </c>
      <c r="E102" s="1" t="s">
        <v>175</v>
      </c>
      <c r="F102" s="0" t="s">
        <v>176</v>
      </c>
      <c r="G102" s="1" t="s">
        <v>157</v>
      </c>
      <c r="H102" s="56" t="n">
        <v>1</v>
      </c>
      <c r="I102" s="56" t="n">
        <v>1</v>
      </c>
      <c r="J102" s="57" t="n">
        <v>43</v>
      </c>
      <c r="K102" s="77" t="n">
        <v>0.913</v>
      </c>
      <c r="L102" s="58" t="n">
        <f aca="false">J102*K102</f>
        <v>39.259</v>
      </c>
      <c r="M102" s="57" t="s">
        <v>190</v>
      </c>
    </row>
    <row r="103" customFormat="false" ht="12.75" hidden="false" customHeight="false" outlineLevel="0" collapsed="false">
      <c r="A103" s="3" t="s">
        <v>172</v>
      </c>
      <c r="B103" s="0" t="s">
        <v>253</v>
      </c>
      <c r="C103" s="1" t="s">
        <v>188</v>
      </c>
      <c r="D103" s="1" t="n">
        <v>147063</v>
      </c>
      <c r="E103" s="1" t="s">
        <v>175</v>
      </c>
      <c r="F103" s="0" t="s">
        <v>176</v>
      </c>
      <c r="G103" s="1" t="s">
        <v>157</v>
      </c>
      <c r="H103" s="56" t="n">
        <v>1</v>
      </c>
      <c r="I103" s="56" t="n">
        <v>1</v>
      </c>
      <c r="J103" s="57" t="n">
        <v>15</v>
      </c>
      <c r="K103" s="77" t="n">
        <v>0.964</v>
      </c>
      <c r="L103" s="58" t="n">
        <f aca="false">J103*K103</f>
        <v>14.46</v>
      </c>
      <c r="M103" s="57" t="s">
        <v>190</v>
      </c>
    </row>
    <row r="104" customFormat="false" ht="12.75" hidden="false" customHeight="false" outlineLevel="0" collapsed="false">
      <c r="A104" s="3" t="s">
        <v>172</v>
      </c>
      <c r="B104" s="0" t="s">
        <v>254</v>
      </c>
      <c r="C104" s="1" t="s">
        <v>188</v>
      </c>
      <c r="D104" s="1"/>
      <c r="E104" s="1" t="s">
        <v>175</v>
      </c>
      <c r="F104" s="0" t="s">
        <v>176</v>
      </c>
      <c r="G104" s="1" t="s">
        <v>157</v>
      </c>
      <c r="H104" s="56" t="n">
        <v>1</v>
      </c>
      <c r="I104" s="56" t="n">
        <v>1</v>
      </c>
      <c r="J104" s="57" t="n">
        <v>0</v>
      </c>
      <c r="K104" s="77" t="n">
        <v>0.936</v>
      </c>
      <c r="L104" s="58" t="n">
        <f aca="false">J104*K104</f>
        <v>0</v>
      </c>
      <c r="M104" s="57" t="s">
        <v>190</v>
      </c>
    </row>
    <row r="105" customFormat="false" ht="12.75" hidden="false" customHeight="false" outlineLevel="0" collapsed="false">
      <c r="A105" s="3" t="s">
        <v>172</v>
      </c>
      <c r="B105" s="0" t="s">
        <v>255</v>
      </c>
      <c r="C105" s="1" t="s">
        <v>188</v>
      </c>
      <c r="D105" s="1" t="n">
        <v>147064</v>
      </c>
      <c r="E105" s="1" t="s">
        <v>175</v>
      </c>
      <c r="F105" s="0" t="s">
        <v>176</v>
      </c>
      <c r="G105" s="1" t="s">
        <v>157</v>
      </c>
      <c r="H105" s="56" t="n">
        <v>1</v>
      </c>
      <c r="I105" s="56" t="n">
        <v>1</v>
      </c>
      <c r="J105" s="57" t="n">
        <v>72</v>
      </c>
      <c r="K105" s="77" t="n">
        <v>0.977</v>
      </c>
      <c r="L105" s="58" t="n">
        <f aca="false">J105*K105</f>
        <v>70.344</v>
      </c>
      <c r="M105" s="57" t="s">
        <v>190</v>
      </c>
    </row>
    <row r="106" customFormat="false" ht="12.75" hidden="false" customHeight="false" outlineLevel="0" collapsed="false">
      <c r="A106" s="3" t="s">
        <v>172</v>
      </c>
      <c r="B106" s="0" t="s">
        <v>256</v>
      </c>
      <c r="C106" s="1" t="s">
        <v>188</v>
      </c>
      <c r="D106" s="1" t="n">
        <v>514012</v>
      </c>
      <c r="E106" s="1" t="s">
        <v>175</v>
      </c>
      <c r="F106" s="0" t="s">
        <v>176</v>
      </c>
      <c r="G106" s="1" t="s">
        <v>157</v>
      </c>
      <c r="H106" s="56" t="n">
        <v>1</v>
      </c>
      <c r="I106" s="56" t="n">
        <v>1</v>
      </c>
      <c r="J106" s="57" t="n">
        <v>73</v>
      </c>
      <c r="K106" s="77" t="n">
        <v>0.979</v>
      </c>
      <c r="L106" s="58" t="n">
        <f aca="false">J106*K106</f>
        <v>71.467</v>
      </c>
      <c r="M106" s="57" t="s">
        <v>190</v>
      </c>
    </row>
    <row r="107" customFormat="false" ht="12.75" hidden="false" customHeight="false" outlineLevel="0" collapsed="false">
      <c r="A107" s="3" t="s">
        <v>172</v>
      </c>
      <c r="B107" s="0" t="s">
        <v>257</v>
      </c>
      <c r="C107" s="1" t="s">
        <v>188</v>
      </c>
      <c r="D107" s="1" t="n">
        <v>147065</v>
      </c>
      <c r="E107" s="1" t="s">
        <v>175</v>
      </c>
      <c r="F107" s="0" t="s">
        <v>176</v>
      </c>
      <c r="G107" s="1" t="s">
        <v>157</v>
      </c>
      <c r="H107" s="56" t="n">
        <v>1</v>
      </c>
      <c r="I107" s="56" t="n">
        <v>1</v>
      </c>
      <c r="J107" s="57" t="n">
        <v>24</v>
      </c>
      <c r="K107" s="77" t="n">
        <v>0.916</v>
      </c>
      <c r="L107" s="58" t="n">
        <f aca="false">J107*K107</f>
        <v>21.984</v>
      </c>
      <c r="M107" s="57" t="s">
        <v>190</v>
      </c>
    </row>
    <row r="108" customFormat="false" ht="12.75" hidden="false" customHeight="false" outlineLevel="0" collapsed="false">
      <c r="A108" s="3" t="s">
        <v>172</v>
      </c>
      <c r="B108" s="0" t="s">
        <v>258</v>
      </c>
      <c r="C108" s="1" t="s">
        <v>188</v>
      </c>
      <c r="D108" s="1" t="n">
        <v>514068</v>
      </c>
      <c r="E108" s="1" t="s">
        <v>175</v>
      </c>
      <c r="F108" s="0" t="s">
        <v>176</v>
      </c>
      <c r="G108" s="1" t="s">
        <v>157</v>
      </c>
      <c r="H108" s="56" t="n">
        <v>1</v>
      </c>
      <c r="I108" s="56" t="n">
        <v>1</v>
      </c>
      <c r="J108" s="57" t="n">
        <v>60</v>
      </c>
      <c r="K108" s="77" t="n">
        <v>0.888</v>
      </c>
      <c r="L108" s="58" t="n">
        <f aca="false">J108*K108</f>
        <v>53.28</v>
      </c>
      <c r="M108" s="57" t="s">
        <v>190</v>
      </c>
    </row>
    <row r="109" customFormat="false" ht="12.75" hidden="false" customHeight="false" outlineLevel="0" collapsed="false">
      <c r="A109" s="3" t="s">
        <v>172</v>
      </c>
      <c r="B109" s="0" t="s">
        <v>259</v>
      </c>
      <c r="C109" s="1" t="s">
        <v>188</v>
      </c>
      <c r="D109" s="1" t="n">
        <v>147066</v>
      </c>
      <c r="E109" s="1" t="s">
        <v>189</v>
      </c>
      <c r="F109" s="0" t="s">
        <v>176</v>
      </c>
      <c r="G109" s="1" t="s">
        <v>157</v>
      </c>
      <c r="H109" s="56" t="n">
        <v>1</v>
      </c>
      <c r="I109" s="56" t="n">
        <v>1</v>
      </c>
      <c r="J109" s="57" t="n">
        <v>53</v>
      </c>
      <c r="K109" s="77" t="n">
        <v>0.906</v>
      </c>
      <c r="L109" s="58" t="n">
        <f aca="false">J109*K109</f>
        <v>48.018</v>
      </c>
      <c r="M109" s="57" t="s">
        <v>190</v>
      </c>
    </row>
    <row r="110" customFormat="false" ht="12.75" hidden="false" customHeight="false" outlineLevel="0" collapsed="false">
      <c r="A110" s="3" t="s">
        <v>172</v>
      </c>
      <c r="B110" s="0" t="s">
        <v>260</v>
      </c>
      <c r="C110" s="1" t="s">
        <v>188</v>
      </c>
      <c r="D110" s="1" t="n">
        <v>514018</v>
      </c>
      <c r="E110" s="1" t="s">
        <v>189</v>
      </c>
      <c r="F110" s="0" t="s">
        <v>176</v>
      </c>
      <c r="G110" s="1" t="s">
        <v>157</v>
      </c>
      <c r="H110" s="56" t="n">
        <v>1</v>
      </c>
      <c r="I110" s="56" t="n">
        <v>1</v>
      </c>
      <c r="J110" s="57" t="n">
        <v>73</v>
      </c>
      <c r="K110" s="77" t="n">
        <v>0.915</v>
      </c>
      <c r="L110" s="58" t="n">
        <f aca="false">J110*K110</f>
        <v>66.795</v>
      </c>
      <c r="M110" s="57" t="s">
        <v>190</v>
      </c>
    </row>
    <row r="111" customFormat="false" ht="12.75" hidden="false" customHeight="false" outlineLevel="0" collapsed="false">
      <c r="A111" s="3" t="s">
        <v>172</v>
      </c>
      <c r="B111" s="0" t="s">
        <v>261</v>
      </c>
      <c r="C111" s="1" t="s">
        <v>188</v>
      </c>
      <c r="D111" s="1" t="n">
        <v>147068</v>
      </c>
      <c r="E111" s="1" t="s">
        <v>189</v>
      </c>
      <c r="F111" s="0" t="s">
        <v>176</v>
      </c>
      <c r="G111" s="1" t="s">
        <v>157</v>
      </c>
      <c r="H111" s="56" t="n">
        <v>1</v>
      </c>
      <c r="I111" s="56" t="n">
        <v>1</v>
      </c>
      <c r="J111" s="57" t="n">
        <v>50</v>
      </c>
      <c r="K111" s="77" t="n">
        <v>0.853</v>
      </c>
      <c r="L111" s="58" t="n">
        <f aca="false">J111*K111</f>
        <v>42.65</v>
      </c>
      <c r="M111" s="57" t="s">
        <v>190</v>
      </c>
    </row>
    <row r="112" customFormat="false" ht="12.75" hidden="false" customHeight="false" outlineLevel="0" collapsed="false">
      <c r="A112" s="3" t="s">
        <v>172</v>
      </c>
      <c r="B112" s="0" t="s">
        <v>262</v>
      </c>
      <c r="C112" s="1" t="s">
        <v>188</v>
      </c>
      <c r="D112" s="1" t="n">
        <v>514067</v>
      </c>
      <c r="E112" s="1" t="s">
        <v>189</v>
      </c>
      <c r="F112" s="0" t="s">
        <v>176</v>
      </c>
      <c r="G112" s="1" t="s">
        <v>157</v>
      </c>
      <c r="H112" s="56" t="n">
        <v>1</v>
      </c>
      <c r="I112" s="56" t="n">
        <v>1</v>
      </c>
      <c r="J112" s="57" t="n">
        <v>45</v>
      </c>
      <c r="K112" s="77" t="n">
        <v>0.804</v>
      </c>
      <c r="L112" s="58" t="n">
        <f aca="false">J112*K112</f>
        <v>36.18</v>
      </c>
      <c r="M112" s="57" t="s">
        <v>190</v>
      </c>
    </row>
    <row r="113" customFormat="false" ht="12.75" hidden="false" customHeight="false" outlineLevel="0" collapsed="false">
      <c r="A113" s="3" t="s">
        <v>172</v>
      </c>
      <c r="B113" s="0" t="s">
        <v>263</v>
      </c>
      <c r="C113" s="1" t="s">
        <v>188</v>
      </c>
      <c r="D113" s="1" t="n">
        <v>147095</v>
      </c>
      <c r="E113" s="1" t="s">
        <v>175</v>
      </c>
      <c r="F113" s="0" t="s">
        <v>176</v>
      </c>
      <c r="G113" s="1" t="s">
        <v>157</v>
      </c>
      <c r="H113" s="56" t="n">
        <v>1</v>
      </c>
      <c r="I113" s="56" t="n">
        <v>1</v>
      </c>
      <c r="J113" s="57" t="n">
        <v>24</v>
      </c>
      <c r="K113" s="77" t="n">
        <v>0.963</v>
      </c>
      <c r="L113" s="58" t="n">
        <f aca="false">J113*K113</f>
        <v>23.112</v>
      </c>
      <c r="M113" s="57" t="s">
        <v>190</v>
      </c>
    </row>
    <row r="114" customFormat="false" ht="12.75" hidden="false" customHeight="false" outlineLevel="0" collapsed="false">
      <c r="A114" s="59" t="s">
        <v>172</v>
      </c>
      <c r="B114" s="60" t="s">
        <v>264</v>
      </c>
      <c r="C114" s="1" t="s">
        <v>188</v>
      </c>
      <c r="D114" s="61"/>
      <c r="E114" s="61" t="s">
        <v>175</v>
      </c>
      <c r="F114" s="60" t="s">
        <v>176</v>
      </c>
      <c r="G114" s="61" t="s">
        <v>157</v>
      </c>
      <c r="H114" s="56" t="n">
        <v>1</v>
      </c>
      <c r="I114" s="56" t="n">
        <v>1</v>
      </c>
      <c r="J114" s="63" t="n">
        <v>0</v>
      </c>
      <c r="K114" s="78" t="n">
        <v>0.96</v>
      </c>
      <c r="L114" s="63" t="n">
        <f aca="false">J114*K114</f>
        <v>0</v>
      </c>
      <c r="M114" s="57"/>
    </row>
    <row r="115" customFormat="false" ht="12.75" hidden="false" customHeight="false" outlineLevel="0" collapsed="false">
      <c r="A115" s="65"/>
      <c r="B115" s="66"/>
      <c r="C115" s="67"/>
      <c r="D115" s="67"/>
      <c r="E115" s="67"/>
      <c r="F115" s="66"/>
      <c r="G115" s="67"/>
      <c r="H115" s="56"/>
      <c r="I115" s="56"/>
      <c r="J115" s="69"/>
      <c r="K115" s="79"/>
      <c r="L115" s="69"/>
      <c r="M115" s="4" t="s">
        <v>169</v>
      </c>
      <c r="N115" s="3" t="s">
        <v>11</v>
      </c>
      <c r="O115" s="4" t="s">
        <v>170</v>
      </c>
    </row>
    <row r="116" customFormat="false" ht="15" hidden="false" customHeight="false" outlineLevel="0" collapsed="false">
      <c r="A116" s="71" t="s">
        <v>265</v>
      </c>
      <c r="B116" s="71"/>
      <c r="C116" s="72"/>
      <c r="D116" s="72"/>
      <c r="J116" s="73" t="n">
        <f aca="false">SUM(J41:J114)</f>
        <v>3132</v>
      </c>
      <c r="K116" s="74"/>
      <c r="L116" s="73" t="n">
        <f aca="false">SUM(L41:L114)</f>
        <v>2901.523082</v>
      </c>
      <c r="M116" s="75" t="n">
        <v>0.8</v>
      </c>
      <c r="N116" s="76" t="n">
        <f aca="false">M116*L116</f>
        <v>2321.2184656</v>
      </c>
      <c r="O116" s="76" t="n">
        <f aca="false">L116-N116</f>
        <v>580.3046164</v>
      </c>
    </row>
    <row r="117" customFormat="false" ht="12.75" hidden="false" customHeight="false" outlineLevel="0" collapsed="false">
      <c r="J117" s="57"/>
      <c r="L117" s="57"/>
    </row>
    <row r="118" customFormat="false" ht="12.75" hidden="false" customHeight="false" outlineLevel="0" collapsed="false">
      <c r="A118" s="3" t="s">
        <v>172</v>
      </c>
      <c r="B118" s="0" t="s">
        <v>266</v>
      </c>
      <c r="C118" s="1" t="s">
        <v>188</v>
      </c>
      <c r="D118" s="1" t="n">
        <v>147011</v>
      </c>
      <c r="E118" s="1" t="s">
        <v>267</v>
      </c>
      <c r="F118" s="0" t="s">
        <v>176</v>
      </c>
      <c r="G118" s="1" t="s">
        <v>157</v>
      </c>
      <c r="H118" s="56" t="n">
        <v>1</v>
      </c>
      <c r="I118" s="56" t="n">
        <v>1</v>
      </c>
      <c r="J118" s="57" t="n">
        <v>47</v>
      </c>
      <c r="K118" s="1" t="n">
        <v>0.903</v>
      </c>
      <c r="L118" s="58" t="n">
        <f aca="false">J118*K118</f>
        <v>42.441</v>
      </c>
    </row>
    <row r="119" customFormat="false" ht="12.75" hidden="false" customHeight="false" outlineLevel="0" collapsed="false">
      <c r="A119" s="3" t="s">
        <v>172</v>
      </c>
      <c r="B119" s="0" t="s">
        <v>268</v>
      </c>
      <c r="C119" s="1" t="s">
        <v>188</v>
      </c>
      <c r="D119" s="1" t="n">
        <v>147012</v>
      </c>
      <c r="E119" s="1" t="s">
        <v>267</v>
      </c>
      <c r="F119" s="0" t="s">
        <v>176</v>
      </c>
      <c r="G119" s="1" t="s">
        <v>157</v>
      </c>
      <c r="H119" s="56" t="n">
        <v>1</v>
      </c>
      <c r="I119" s="56" t="n">
        <v>1</v>
      </c>
      <c r="J119" s="57" t="n">
        <v>60</v>
      </c>
      <c r="K119" s="1" t="n">
        <v>0.903</v>
      </c>
      <c r="L119" s="58" t="n">
        <f aca="false">J119*K119</f>
        <v>54.18</v>
      </c>
    </row>
    <row r="120" customFormat="false" ht="12.75" hidden="false" customHeight="false" outlineLevel="0" collapsed="false">
      <c r="A120" s="3" t="s">
        <v>172</v>
      </c>
      <c r="B120" s="0" t="s">
        <v>269</v>
      </c>
      <c r="C120" s="1" t="s">
        <v>188</v>
      </c>
      <c r="D120" s="1" t="n">
        <v>514066</v>
      </c>
      <c r="E120" s="1" t="s">
        <v>267</v>
      </c>
      <c r="F120" s="0" t="s">
        <v>176</v>
      </c>
      <c r="G120" s="1" t="s">
        <v>157</v>
      </c>
      <c r="H120" s="56" t="n">
        <v>1</v>
      </c>
      <c r="I120" s="56" t="n">
        <v>1</v>
      </c>
      <c r="J120" s="57" t="n">
        <v>50</v>
      </c>
      <c r="K120" s="1" t="n">
        <v>0.891</v>
      </c>
      <c r="L120" s="58" t="n">
        <f aca="false">J120*K120</f>
        <v>44.55</v>
      </c>
    </row>
    <row r="121" customFormat="false" ht="12.75" hidden="false" customHeight="false" outlineLevel="0" collapsed="false">
      <c r="A121" s="3" t="s">
        <v>172</v>
      </c>
      <c r="B121" s="0" t="s">
        <v>270</v>
      </c>
      <c r="C121" s="1" t="s">
        <v>188</v>
      </c>
      <c r="D121" s="1" t="n">
        <v>147013</v>
      </c>
      <c r="E121" s="1" t="s">
        <v>267</v>
      </c>
      <c r="F121" s="0" t="s">
        <v>176</v>
      </c>
      <c r="G121" s="1" t="s">
        <v>157</v>
      </c>
      <c r="H121" s="56" t="n">
        <v>1</v>
      </c>
      <c r="I121" s="56" t="n">
        <v>1</v>
      </c>
      <c r="J121" s="57" t="n">
        <v>85</v>
      </c>
      <c r="K121" s="1" t="n">
        <v>0.913</v>
      </c>
      <c r="L121" s="58" t="n">
        <f aca="false">J121*K121</f>
        <v>77.605</v>
      </c>
    </row>
    <row r="122" customFormat="false" ht="12.75" hidden="false" customHeight="false" outlineLevel="0" collapsed="false">
      <c r="A122" s="3" t="s">
        <v>172</v>
      </c>
      <c r="B122" s="0" t="s">
        <v>271</v>
      </c>
      <c r="C122" s="1" t="s">
        <v>188</v>
      </c>
      <c r="D122" s="1" t="n">
        <v>514077</v>
      </c>
      <c r="E122" s="1" t="s">
        <v>267</v>
      </c>
      <c r="F122" s="0" t="s">
        <v>176</v>
      </c>
      <c r="G122" s="1" t="s">
        <v>157</v>
      </c>
      <c r="H122" s="56" t="n">
        <v>1</v>
      </c>
      <c r="I122" s="56" t="n">
        <v>1</v>
      </c>
      <c r="J122" s="57" t="n">
        <v>81</v>
      </c>
      <c r="K122" s="1" t="n">
        <v>0.881</v>
      </c>
      <c r="L122" s="58" t="n">
        <f aca="false">J122*K122</f>
        <v>71.361</v>
      </c>
    </row>
    <row r="123" customFormat="false" ht="12.75" hidden="false" customHeight="false" outlineLevel="0" collapsed="false">
      <c r="A123" s="3" t="s">
        <v>172</v>
      </c>
      <c r="B123" s="0" t="s">
        <v>272</v>
      </c>
      <c r="C123" s="1" t="s">
        <v>188</v>
      </c>
      <c r="D123" s="1" t="n">
        <v>147014</v>
      </c>
      <c r="E123" s="1" t="s">
        <v>267</v>
      </c>
      <c r="F123" s="0" t="s">
        <v>176</v>
      </c>
      <c r="G123" s="1" t="s">
        <v>157</v>
      </c>
      <c r="H123" s="56" t="n">
        <v>1</v>
      </c>
      <c r="I123" s="56" t="n">
        <v>1</v>
      </c>
      <c r="J123" s="57" t="n">
        <v>54</v>
      </c>
      <c r="K123" s="1" t="n">
        <v>0.913</v>
      </c>
      <c r="L123" s="58" t="n">
        <f aca="false">J123*K123</f>
        <v>49.302</v>
      </c>
    </row>
    <row r="124" customFormat="false" ht="12.75" hidden="false" customHeight="false" outlineLevel="0" collapsed="false">
      <c r="A124" s="3" t="s">
        <v>172</v>
      </c>
      <c r="B124" s="0" t="s">
        <v>273</v>
      </c>
      <c r="C124" s="1" t="s">
        <v>188</v>
      </c>
      <c r="D124" s="1" t="n">
        <v>514078</v>
      </c>
      <c r="E124" s="1" t="s">
        <v>267</v>
      </c>
      <c r="F124" s="0" t="s">
        <v>176</v>
      </c>
      <c r="G124" s="1" t="s">
        <v>157</v>
      </c>
      <c r="H124" s="56" t="n">
        <v>1</v>
      </c>
      <c r="I124" s="56" t="n">
        <v>1</v>
      </c>
      <c r="J124" s="57" t="n">
        <v>61</v>
      </c>
      <c r="K124" s="77" t="n">
        <v>0.93</v>
      </c>
      <c r="L124" s="58" t="n">
        <f aca="false">J124*K124</f>
        <v>56.73</v>
      </c>
    </row>
    <row r="125" customFormat="false" ht="12.75" hidden="false" customHeight="false" outlineLevel="0" collapsed="false">
      <c r="A125" s="3" t="s">
        <v>172</v>
      </c>
      <c r="B125" s="0" t="s">
        <v>274</v>
      </c>
      <c r="C125" s="1" t="s">
        <v>188</v>
      </c>
      <c r="D125" s="1" t="n">
        <v>147022</v>
      </c>
      <c r="E125" s="1" t="s">
        <v>267</v>
      </c>
      <c r="F125" s="0" t="s">
        <v>176</v>
      </c>
      <c r="G125" s="1" t="s">
        <v>157</v>
      </c>
      <c r="H125" s="56" t="n">
        <v>1</v>
      </c>
      <c r="I125" s="56" t="n">
        <v>1</v>
      </c>
      <c r="J125" s="57" t="n">
        <v>63</v>
      </c>
      <c r="K125" s="1" t="n">
        <v>0.917</v>
      </c>
      <c r="L125" s="58" t="n">
        <f aca="false">J125*K125</f>
        <v>57.771</v>
      </c>
    </row>
    <row r="126" customFormat="false" ht="12.75" hidden="false" customHeight="false" outlineLevel="0" collapsed="false">
      <c r="A126" s="3" t="s">
        <v>172</v>
      </c>
      <c r="B126" s="0" t="s">
        <v>275</v>
      </c>
      <c r="C126" s="1" t="s">
        <v>188</v>
      </c>
      <c r="D126" s="1" t="n">
        <v>814007</v>
      </c>
      <c r="E126" s="1" t="s">
        <v>267</v>
      </c>
      <c r="F126" s="0" t="s">
        <v>176</v>
      </c>
      <c r="G126" s="1" t="s">
        <v>157</v>
      </c>
      <c r="H126" s="56" t="n">
        <v>1</v>
      </c>
      <c r="I126" s="56" t="n">
        <v>1</v>
      </c>
      <c r="J126" s="57" t="n">
        <v>96</v>
      </c>
      <c r="K126" s="1" t="n">
        <v>0.917</v>
      </c>
      <c r="L126" s="58" t="n">
        <f aca="false">J126*K126</f>
        <v>88.032</v>
      </c>
    </row>
    <row r="127" customFormat="false" ht="12.75" hidden="false" customHeight="false" outlineLevel="0" collapsed="false">
      <c r="A127" s="3" t="s">
        <v>172</v>
      </c>
      <c r="B127" s="0" t="s">
        <v>276</v>
      </c>
      <c r="C127" s="1" t="s">
        <v>188</v>
      </c>
      <c r="D127" s="1" t="n">
        <v>514058</v>
      </c>
      <c r="E127" s="1" t="s">
        <v>175</v>
      </c>
      <c r="F127" s="0" t="s">
        <v>176</v>
      </c>
      <c r="G127" s="1" t="s">
        <v>157</v>
      </c>
      <c r="H127" s="56" t="n">
        <v>1</v>
      </c>
      <c r="I127" s="56" t="n">
        <v>1</v>
      </c>
      <c r="J127" s="57" t="n">
        <v>144</v>
      </c>
      <c r="K127" s="1" t="n">
        <v>0.921</v>
      </c>
      <c r="L127" s="58" t="n">
        <f aca="false">J127*K127</f>
        <v>132.624</v>
      </c>
    </row>
    <row r="128" customFormat="false" ht="12.75" hidden="false" customHeight="false" outlineLevel="0" collapsed="false">
      <c r="A128" s="3" t="s">
        <v>172</v>
      </c>
      <c r="B128" s="0" t="s">
        <v>277</v>
      </c>
      <c r="C128" s="1" t="s">
        <v>188</v>
      </c>
      <c r="D128" s="1" t="n">
        <v>147031</v>
      </c>
      <c r="E128" s="1" t="s">
        <v>175</v>
      </c>
      <c r="F128" s="0" t="s">
        <v>176</v>
      </c>
      <c r="G128" s="1" t="s">
        <v>157</v>
      </c>
      <c r="H128" s="56" t="n">
        <v>1</v>
      </c>
      <c r="I128" s="56" t="n">
        <v>1</v>
      </c>
      <c r="J128" s="57" t="n">
        <v>65</v>
      </c>
      <c r="K128" s="1" t="n">
        <v>0.843</v>
      </c>
      <c r="L128" s="58" t="n">
        <f aca="false">J128*K128</f>
        <v>54.795</v>
      </c>
    </row>
    <row r="129" customFormat="false" ht="12.75" hidden="false" customHeight="false" outlineLevel="0" collapsed="false">
      <c r="A129" s="3" t="s">
        <v>172</v>
      </c>
      <c r="B129" s="0" t="s">
        <v>278</v>
      </c>
      <c r="C129" s="1" t="s">
        <v>188</v>
      </c>
      <c r="D129" s="1" t="n">
        <v>514064</v>
      </c>
      <c r="E129" s="1" t="s">
        <v>175</v>
      </c>
      <c r="F129" s="0" t="s">
        <v>176</v>
      </c>
      <c r="G129" s="1" t="s">
        <v>157</v>
      </c>
      <c r="H129" s="56" t="n">
        <v>1</v>
      </c>
      <c r="I129" s="56" t="n">
        <v>1</v>
      </c>
      <c r="J129" s="57" t="n">
        <v>67</v>
      </c>
      <c r="K129" s="77" t="n">
        <v>0.86</v>
      </c>
      <c r="L129" s="58" t="n">
        <f aca="false">J129*K129</f>
        <v>57.62</v>
      </c>
    </row>
    <row r="130" customFormat="false" ht="12.75" hidden="false" customHeight="false" outlineLevel="0" collapsed="false">
      <c r="A130" s="3" t="s">
        <v>172</v>
      </c>
      <c r="B130" s="0" t="s">
        <v>279</v>
      </c>
      <c r="C130" s="1" t="s">
        <v>188</v>
      </c>
      <c r="D130" s="1" t="n">
        <v>147032</v>
      </c>
      <c r="E130" s="1" t="s">
        <v>267</v>
      </c>
      <c r="F130" s="0" t="s">
        <v>176</v>
      </c>
      <c r="G130" s="1" t="s">
        <v>157</v>
      </c>
      <c r="H130" s="56" t="n">
        <v>1</v>
      </c>
      <c r="I130" s="56" t="n">
        <v>1</v>
      </c>
      <c r="J130" s="57" t="n">
        <v>68</v>
      </c>
      <c r="K130" s="1" t="n">
        <v>0.904</v>
      </c>
      <c r="L130" s="58" t="n">
        <f aca="false">J130*K130</f>
        <v>61.472</v>
      </c>
    </row>
    <row r="131" customFormat="false" ht="12.75" hidden="false" customHeight="false" outlineLevel="0" collapsed="false">
      <c r="A131" s="3" t="s">
        <v>172</v>
      </c>
      <c r="B131" s="0" t="s">
        <v>280</v>
      </c>
      <c r="C131" s="1" t="s">
        <v>188</v>
      </c>
      <c r="D131" s="1" t="n">
        <v>147033</v>
      </c>
      <c r="E131" s="1" t="s">
        <v>267</v>
      </c>
      <c r="F131" s="0" t="s">
        <v>176</v>
      </c>
      <c r="G131" s="1" t="s">
        <v>157</v>
      </c>
      <c r="H131" s="56" t="n">
        <v>1</v>
      </c>
      <c r="I131" s="56" t="n">
        <v>1</v>
      </c>
      <c r="J131" s="57" t="n">
        <v>50</v>
      </c>
      <c r="K131" s="1" t="n">
        <v>0.921</v>
      </c>
      <c r="L131" s="58" t="n">
        <f aca="false">J131*K131</f>
        <v>46.05</v>
      </c>
    </row>
    <row r="132" customFormat="false" ht="12.75" hidden="false" customHeight="false" outlineLevel="0" collapsed="false">
      <c r="A132" s="3" t="s">
        <v>172</v>
      </c>
      <c r="B132" s="0" t="s">
        <v>281</v>
      </c>
      <c r="C132" s="1" t="s">
        <v>188</v>
      </c>
      <c r="D132" s="1" t="n">
        <v>147034</v>
      </c>
      <c r="E132" s="1" t="s">
        <v>267</v>
      </c>
      <c r="F132" s="0" t="s">
        <v>176</v>
      </c>
      <c r="G132" s="1" t="s">
        <v>157</v>
      </c>
      <c r="H132" s="56" t="n">
        <v>1</v>
      </c>
      <c r="I132" s="56" t="n">
        <v>1</v>
      </c>
      <c r="J132" s="57" t="n">
        <v>38</v>
      </c>
      <c r="K132" s="1" t="n">
        <v>0.933</v>
      </c>
      <c r="L132" s="58" t="n">
        <f aca="false">J132*K132</f>
        <v>35.454</v>
      </c>
    </row>
    <row r="133" customFormat="false" ht="12.75" hidden="false" customHeight="false" outlineLevel="0" collapsed="false">
      <c r="A133" s="3" t="s">
        <v>172</v>
      </c>
      <c r="B133" s="0" t="s">
        <v>282</v>
      </c>
      <c r="C133" s="1" t="s">
        <v>188</v>
      </c>
      <c r="D133" s="1" t="n">
        <v>514063</v>
      </c>
      <c r="E133" s="1" t="s">
        <v>267</v>
      </c>
      <c r="F133" s="0" t="s">
        <v>176</v>
      </c>
      <c r="G133" s="1" t="s">
        <v>157</v>
      </c>
      <c r="H133" s="56" t="n">
        <v>1</v>
      </c>
      <c r="I133" s="56" t="n">
        <v>1</v>
      </c>
      <c r="J133" s="57" t="n">
        <v>87</v>
      </c>
      <c r="K133" s="1" t="n">
        <v>0.942</v>
      </c>
      <c r="L133" s="58" t="n">
        <f aca="false">J133*K133</f>
        <v>81.954</v>
      </c>
    </row>
    <row r="134" customFormat="false" ht="12.75" hidden="false" customHeight="false" outlineLevel="0" collapsed="false">
      <c r="A134" s="3" t="s">
        <v>172</v>
      </c>
      <c r="B134" s="0" t="s">
        <v>283</v>
      </c>
      <c r="C134" s="1" t="s">
        <v>188</v>
      </c>
      <c r="D134" s="1" t="n">
        <v>147037</v>
      </c>
      <c r="E134" s="1" t="s">
        <v>267</v>
      </c>
      <c r="F134" s="0" t="s">
        <v>176</v>
      </c>
      <c r="G134" s="1" t="s">
        <v>157</v>
      </c>
      <c r="H134" s="56" t="n">
        <v>1</v>
      </c>
      <c r="I134" s="56" t="n">
        <v>1</v>
      </c>
      <c r="J134" s="57" t="n">
        <v>44</v>
      </c>
      <c r="K134" s="1" t="n">
        <v>0.907</v>
      </c>
      <c r="L134" s="58" t="n">
        <f aca="false">J134*K134</f>
        <v>39.908</v>
      </c>
    </row>
    <row r="135" customFormat="false" ht="12.75" hidden="false" customHeight="false" outlineLevel="0" collapsed="false">
      <c r="A135" s="3" t="s">
        <v>172</v>
      </c>
      <c r="B135" s="0" t="s">
        <v>284</v>
      </c>
      <c r="C135" s="1" t="s">
        <v>188</v>
      </c>
      <c r="D135" s="1" t="n">
        <v>514065</v>
      </c>
      <c r="E135" s="1" t="s">
        <v>267</v>
      </c>
      <c r="F135" s="0" t="s">
        <v>176</v>
      </c>
      <c r="G135" s="1" t="s">
        <v>157</v>
      </c>
      <c r="H135" s="56" t="n">
        <v>1</v>
      </c>
      <c r="I135" s="56" t="n">
        <v>1</v>
      </c>
      <c r="J135" s="57" t="n">
        <v>64</v>
      </c>
      <c r="K135" s="1" t="n">
        <v>0.913</v>
      </c>
      <c r="L135" s="58" t="n">
        <f aca="false">J135*K135</f>
        <v>58.432</v>
      </c>
    </row>
    <row r="136" customFormat="false" ht="12.75" hidden="false" customHeight="false" outlineLevel="0" collapsed="false">
      <c r="A136" s="3" t="s">
        <v>172</v>
      </c>
      <c r="B136" s="0" t="s">
        <v>285</v>
      </c>
      <c r="C136" s="1" t="s">
        <v>188</v>
      </c>
      <c r="D136" s="1" t="n">
        <v>147051</v>
      </c>
      <c r="E136" s="1" t="s">
        <v>267</v>
      </c>
      <c r="F136" s="0" t="s">
        <v>176</v>
      </c>
      <c r="G136" s="1" t="s">
        <v>157</v>
      </c>
      <c r="H136" s="56" t="n">
        <v>1</v>
      </c>
      <c r="I136" s="56" t="n">
        <v>1</v>
      </c>
      <c r="J136" s="57" t="n">
        <v>49</v>
      </c>
      <c r="K136" s="77" t="n">
        <v>0.94</v>
      </c>
      <c r="L136" s="58" t="n">
        <f aca="false">J136*K136</f>
        <v>46.06</v>
      </c>
    </row>
    <row r="137" customFormat="false" ht="12.75" hidden="false" customHeight="false" outlineLevel="0" collapsed="false">
      <c r="A137" s="3" t="s">
        <v>172</v>
      </c>
      <c r="B137" s="0" t="s">
        <v>286</v>
      </c>
      <c r="C137" s="1" t="s">
        <v>188</v>
      </c>
      <c r="D137" s="1" t="n">
        <v>147054</v>
      </c>
      <c r="E137" s="1" t="s">
        <v>267</v>
      </c>
      <c r="F137" s="0" t="s">
        <v>176</v>
      </c>
      <c r="G137" s="1" t="s">
        <v>157</v>
      </c>
      <c r="H137" s="56" t="n">
        <v>1</v>
      </c>
      <c r="I137" s="56" t="n">
        <v>1</v>
      </c>
      <c r="J137" s="57" t="n">
        <v>39</v>
      </c>
      <c r="K137" s="1" t="n">
        <v>0.924</v>
      </c>
      <c r="L137" s="58" t="n">
        <f aca="false">J137*K137</f>
        <v>36.036</v>
      </c>
    </row>
    <row r="138" customFormat="false" ht="12.75" hidden="false" customHeight="false" outlineLevel="0" collapsed="false">
      <c r="A138" s="3" t="s">
        <v>172</v>
      </c>
      <c r="B138" s="0" t="s">
        <v>287</v>
      </c>
      <c r="C138" s="1" t="s">
        <v>188</v>
      </c>
      <c r="D138" s="1" t="n">
        <v>514070</v>
      </c>
      <c r="E138" s="1" t="s">
        <v>267</v>
      </c>
      <c r="F138" s="0" t="s">
        <v>176</v>
      </c>
      <c r="G138" s="1" t="s">
        <v>157</v>
      </c>
      <c r="H138" s="56" t="n">
        <v>1</v>
      </c>
      <c r="I138" s="56" t="n">
        <v>1</v>
      </c>
      <c r="J138" s="57" t="n">
        <v>44</v>
      </c>
      <c r="K138" s="1" t="n">
        <v>0.921</v>
      </c>
      <c r="L138" s="58" t="n">
        <f aca="false">J138*K138</f>
        <v>40.524</v>
      </c>
    </row>
    <row r="139" customFormat="false" ht="12.75" hidden="false" customHeight="false" outlineLevel="0" collapsed="false">
      <c r="A139" s="3" t="s">
        <v>172</v>
      </c>
      <c r="B139" s="0" t="s">
        <v>288</v>
      </c>
      <c r="C139" s="1" t="s">
        <v>188</v>
      </c>
      <c r="D139" s="1" t="n">
        <v>147069</v>
      </c>
      <c r="E139" s="1" t="s">
        <v>267</v>
      </c>
      <c r="F139" s="0" t="s">
        <v>176</v>
      </c>
      <c r="G139" s="1" t="s">
        <v>157</v>
      </c>
      <c r="H139" s="56" t="n">
        <v>1</v>
      </c>
      <c r="I139" s="56" t="n">
        <v>1</v>
      </c>
      <c r="J139" s="57" t="n">
        <v>65</v>
      </c>
      <c r="K139" s="1" t="n">
        <v>0.934</v>
      </c>
      <c r="L139" s="58" t="n">
        <f aca="false">J139*K139</f>
        <v>60.71</v>
      </c>
    </row>
    <row r="140" customFormat="false" ht="12.75" hidden="false" customHeight="false" outlineLevel="0" collapsed="false">
      <c r="A140" s="59" t="s">
        <v>172</v>
      </c>
      <c r="B140" s="60" t="s">
        <v>289</v>
      </c>
      <c r="C140" s="1" t="s">
        <v>188</v>
      </c>
      <c r="D140" s="61" t="n">
        <v>514059</v>
      </c>
      <c r="E140" s="61" t="s">
        <v>267</v>
      </c>
      <c r="F140" s="60" t="s">
        <v>176</v>
      </c>
      <c r="G140" s="61" t="s">
        <v>157</v>
      </c>
      <c r="H140" s="62" t="n">
        <v>1</v>
      </c>
      <c r="I140" s="62" t="n">
        <v>1</v>
      </c>
      <c r="J140" s="63" t="n">
        <v>38</v>
      </c>
      <c r="K140" s="61" t="n">
        <v>0.932</v>
      </c>
      <c r="L140" s="64" t="n">
        <f aca="false">J140*K140</f>
        <v>35.416</v>
      </c>
    </row>
    <row r="141" customFormat="false" ht="12.75" hidden="false" customHeight="false" outlineLevel="0" collapsed="false">
      <c r="A141" s="65"/>
      <c r="B141" s="66"/>
      <c r="C141" s="67"/>
      <c r="D141" s="67"/>
      <c r="E141" s="67"/>
      <c r="F141" s="66"/>
      <c r="G141" s="67"/>
      <c r="H141" s="68"/>
      <c r="I141" s="68"/>
      <c r="J141" s="69"/>
      <c r="K141" s="67"/>
      <c r="L141" s="70"/>
      <c r="M141" s="4" t="s">
        <v>169</v>
      </c>
      <c r="N141" s="3" t="s">
        <v>11</v>
      </c>
      <c r="O141" s="4" t="s">
        <v>170</v>
      </c>
    </row>
    <row r="142" customFormat="false" ht="15" hidden="false" customHeight="false" outlineLevel="0" collapsed="false">
      <c r="A142" s="71" t="s">
        <v>290</v>
      </c>
      <c r="B142" s="71"/>
      <c r="C142" s="72"/>
      <c r="D142" s="72"/>
      <c r="J142" s="73" t="n">
        <f aca="false">SUM(J118:J140)</f>
        <v>1459</v>
      </c>
      <c r="K142" s="74"/>
      <c r="L142" s="73" t="n">
        <f aca="false">SUM(L118:L140)</f>
        <v>1329.027</v>
      </c>
      <c r="M142" s="75" t="n">
        <v>0.8</v>
      </c>
      <c r="N142" s="76" t="n">
        <f aca="false">M142*L142</f>
        <v>1063.2216</v>
      </c>
      <c r="O142" s="76" t="n">
        <f aca="false">L142-N142</f>
        <v>265.8054</v>
      </c>
    </row>
    <row r="143" customFormat="false" ht="15" hidden="false" customHeight="false" outlineLevel="0" collapsed="false">
      <c r="A143" s="72"/>
      <c r="B143" s="72"/>
      <c r="C143" s="72"/>
      <c r="D143" s="72"/>
      <c r="J143" s="73"/>
      <c r="K143" s="74"/>
      <c r="L143" s="73"/>
      <c r="M143" s="75"/>
      <c r="N143" s="76"/>
      <c r="O143" s="76"/>
    </row>
    <row r="144" customFormat="false" ht="12.75" hidden="false" customHeight="false" outlineLevel="0" collapsed="false">
      <c r="B144" s="3"/>
      <c r="C144" s="3"/>
      <c r="D144" s="3"/>
      <c r="J144" s="57"/>
      <c r="L144" s="57"/>
    </row>
    <row r="145" customFormat="false" ht="15.75" hidden="false" customHeight="false" outlineLevel="0" collapsed="false">
      <c r="A145" s="80" t="s">
        <v>291</v>
      </c>
      <c r="J145" s="57"/>
      <c r="L145" s="57"/>
    </row>
    <row r="146" customFormat="false" ht="12.75" hidden="false" customHeight="false" outlineLevel="0" collapsed="false">
      <c r="A146" s="3" t="s">
        <v>172</v>
      </c>
      <c r="B146" s="0" t="s">
        <v>292</v>
      </c>
      <c r="C146" s="1" t="s">
        <v>188</v>
      </c>
      <c r="D146" s="1" t="n">
        <v>147067</v>
      </c>
      <c r="E146" s="1" t="s">
        <v>267</v>
      </c>
      <c r="F146" s="0" t="s">
        <v>176</v>
      </c>
      <c r="G146" s="1" t="s">
        <v>157</v>
      </c>
      <c r="H146" s="68" t="n">
        <v>1</v>
      </c>
      <c r="I146" s="68" t="n">
        <v>1</v>
      </c>
      <c r="J146" s="57" t="n">
        <v>30</v>
      </c>
      <c r="K146" s="1" t="n">
        <v>0.874</v>
      </c>
      <c r="L146" s="58" t="n">
        <f aca="false">J146*K146</f>
        <v>26.22</v>
      </c>
    </row>
    <row r="147" customFormat="false" ht="12.75" hidden="false" customHeight="false" outlineLevel="0" collapsed="false">
      <c r="A147" s="59" t="s">
        <v>172</v>
      </c>
      <c r="B147" s="60" t="s">
        <v>293</v>
      </c>
      <c r="C147" s="61" t="s">
        <v>188</v>
      </c>
      <c r="D147" s="61" t="n">
        <v>514006</v>
      </c>
      <c r="E147" s="61" t="s">
        <v>267</v>
      </c>
      <c r="F147" s="60" t="s">
        <v>176</v>
      </c>
      <c r="G147" s="61" t="s">
        <v>157</v>
      </c>
      <c r="H147" s="62" t="n">
        <v>1</v>
      </c>
      <c r="I147" s="62" t="n">
        <v>1</v>
      </c>
      <c r="J147" s="63" t="n">
        <v>23</v>
      </c>
      <c r="K147" s="78" t="n">
        <v>1</v>
      </c>
      <c r="L147" s="63" t="n">
        <f aca="false">J147*K147</f>
        <v>23</v>
      </c>
    </row>
    <row r="148" customFormat="false" ht="12.75" hidden="false" customHeight="false" outlineLevel="0" collapsed="false">
      <c r="A148" s="65"/>
      <c r="B148" s="66"/>
      <c r="C148" s="67"/>
      <c r="D148" s="67"/>
      <c r="E148" s="67"/>
      <c r="F148" s="66"/>
      <c r="G148" s="67"/>
      <c r="H148" s="68"/>
      <c r="I148" s="68"/>
      <c r="J148" s="69"/>
      <c r="K148" s="79"/>
      <c r="L148" s="69"/>
      <c r="M148" s="4" t="s">
        <v>169</v>
      </c>
      <c r="N148" s="3" t="s">
        <v>11</v>
      </c>
      <c r="O148" s="4" t="s">
        <v>170</v>
      </c>
    </row>
    <row r="149" customFormat="false" ht="15" hidden="false" customHeight="false" outlineLevel="0" collapsed="false">
      <c r="A149" s="71" t="s">
        <v>294</v>
      </c>
      <c r="B149" s="71"/>
      <c r="C149" s="72"/>
      <c r="D149" s="72"/>
      <c r="J149" s="57" t="n">
        <f aca="false">J146+J147</f>
        <v>53</v>
      </c>
      <c r="L149" s="58" t="n">
        <f aca="false">L146+L147</f>
        <v>49.22</v>
      </c>
      <c r="M149" s="75" t="n">
        <v>0.8</v>
      </c>
      <c r="N149" s="76" t="n">
        <f aca="false">M149*L149</f>
        <v>39.376</v>
      </c>
      <c r="O149" s="76" t="n">
        <f aca="false">L149-N149</f>
        <v>9.84399999999999</v>
      </c>
    </row>
    <row r="150" customFormat="false" ht="12.75" hidden="false" customHeight="false" outlineLevel="0" collapsed="false">
      <c r="J150" s="57"/>
      <c r="L150" s="57"/>
    </row>
    <row r="151" customFormat="false" ht="15.75" hidden="false" customHeight="false" outlineLevel="0" collapsed="false">
      <c r="A151" s="80" t="s">
        <v>291</v>
      </c>
      <c r="J151" s="57"/>
      <c r="L151" s="57"/>
    </row>
    <row r="152" customFormat="false" ht="12.75" hidden="false" customHeight="false" outlineLevel="0" collapsed="false">
      <c r="A152" s="3" t="s">
        <v>172</v>
      </c>
      <c r="B152" s="0" t="s">
        <v>295</v>
      </c>
      <c r="C152" s="1" t="s">
        <v>188</v>
      </c>
      <c r="D152" s="1" t="n">
        <v>147010</v>
      </c>
      <c r="E152" s="1" t="s">
        <v>296</v>
      </c>
      <c r="F152" s="0" t="s">
        <v>176</v>
      </c>
      <c r="G152" s="1" t="s">
        <v>157</v>
      </c>
      <c r="H152" s="68" t="n">
        <v>1</v>
      </c>
      <c r="I152" s="68" t="n">
        <v>1</v>
      </c>
      <c r="J152" s="57" t="n">
        <v>420</v>
      </c>
      <c r="K152" s="1" t="n">
        <v>0.954</v>
      </c>
      <c r="L152" s="58" t="n">
        <f aca="false">J152*K152</f>
        <v>400.68</v>
      </c>
    </row>
    <row r="153" customFormat="false" ht="12.75" hidden="false" customHeight="false" outlineLevel="0" collapsed="false">
      <c r="A153" s="3" t="s">
        <v>172</v>
      </c>
      <c r="B153" s="0" t="s">
        <v>297</v>
      </c>
      <c r="C153" s="1" t="s">
        <v>188</v>
      </c>
      <c r="D153" s="1" t="n">
        <v>514061</v>
      </c>
      <c r="E153" s="1" t="s">
        <v>296</v>
      </c>
      <c r="F153" s="0" t="s">
        <v>176</v>
      </c>
      <c r="G153" s="1" t="s">
        <v>157</v>
      </c>
      <c r="H153" s="68" t="n">
        <v>1</v>
      </c>
      <c r="I153" s="68" t="n">
        <v>1</v>
      </c>
      <c r="J153" s="57" t="n">
        <v>50</v>
      </c>
      <c r="K153" s="1" t="n">
        <v>0.999</v>
      </c>
      <c r="L153" s="58" t="n">
        <f aca="false">J153*K153</f>
        <v>49.95</v>
      </c>
    </row>
    <row r="154" customFormat="false" ht="12.75" hidden="false" customHeight="false" outlineLevel="0" collapsed="false">
      <c r="A154" s="3" t="s">
        <v>172</v>
      </c>
      <c r="B154" s="0" t="s">
        <v>298</v>
      </c>
      <c r="C154" s="1" t="s">
        <v>188</v>
      </c>
      <c r="D154" s="1" t="n">
        <v>147021</v>
      </c>
      <c r="E154" s="1" t="s">
        <v>296</v>
      </c>
      <c r="F154" s="0" t="s">
        <v>176</v>
      </c>
      <c r="G154" s="1" t="s">
        <v>157</v>
      </c>
      <c r="H154" s="68" t="n">
        <v>1</v>
      </c>
      <c r="I154" s="68" t="n">
        <v>1</v>
      </c>
      <c r="J154" s="57" t="n">
        <v>56</v>
      </c>
      <c r="K154" s="1" t="n">
        <v>0.958</v>
      </c>
      <c r="L154" s="58" t="n">
        <f aca="false">J154*K154</f>
        <v>53.648</v>
      </c>
    </row>
    <row r="155" customFormat="false" ht="12.75" hidden="false" customHeight="false" outlineLevel="0" collapsed="false">
      <c r="A155" s="3" t="s">
        <v>172</v>
      </c>
      <c r="B155" s="0" t="s">
        <v>299</v>
      </c>
      <c r="C155" s="1" t="s">
        <v>188</v>
      </c>
      <c r="D155" s="1" t="n">
        <v>514075</v>
      </c>
      <c r="E155" s="1" t="s">
        <v>296</v>
      </c>
      <c r="F155" s="0" t="s">
        <v>176</v>
      </c>
      <c r="G155" s="1" t="s">
        <v>157</v>
      </c>
      <c r="H155" s="68" t="n">
        <v>1</v>
      </c>
      <c r="I155" s="68" t="n">
        <v>1</v>
      </c>
      <c r="J155" s="57" t="n">
        <v>72</v>
      </c>
      <c r="K155" s="77" t="n">
        <v>1</v>
      </c>
      <c r="L155" s="57" t="n">
        <f aca="false">J155*K155</f>
        <v>72</v>
      </c>
    </row>
    <row r="156" customFormat="false" ht="12.75" hidden="false" customHeight="false" outlineLevel="0" collapsed="false">
      <c r="A156" s="3" t="s">
        <v>172</v>
      </c>
      <c r="B156" s="0" t="s">
        <v>300</v>
      </c>
      <c r="C156" s="1" t="s">
        <v>188</v>
      </c>
      <c r="D156" s="1" t="n">
        <v>147030</v>
      </c>
      <c r="E156" s="1" t="s">
        <v>296</v>
      </c>
      <c r="F156" s="0" t="s">
        <v>176</v>
      </c>
      <c r="G156" s="1" t="s">
        <v>157</v>
      </c>
      <c r="H156" s="68" t="n">
        <v>1</v>
      </c>
      <c r="I156" s="68" t="n">
        <v>1</v>
      </c>
      <c r="J156" s="57" t="n">
        <v>123</v>
      </c>
      <c r="K156" s="1" t="n">
        <v>0.943</v>
      </c>
      <c r="L156" s="58" t="n">
        <f aca="false">J156*K156</f>
        <v>115.989</v>
      </c>
    </row>
    <row r="157" customFormat="false" ht="12.75" hidden="false" customHeight="false" outlineLevel="0" collapsed="false">
      <c r="A157" s="3" t="s">
        <v>172</v>
      </c>
      <c r="B157" s="0" t="s">
        <v>301</v>
      </c>
      <c r="C157" s="1" t="s">
        <v>188</v>
      </c>
      <c r="D157" s="1" t="n">
        <v>514060</v>
      </c>
      <c r="E157" s="1" t="s">
        <v>296</v>
      </c>
      <c r="F157" s="0" t="s">
        <v>176</v>
      </c>
      <c r="G157" s="1" t="s">
        <v>157</v>
      </c>
      <c r="H157" s="68" t="n">
        <v>1</v>
      </c>
      <c r="I157" s="68" t="n">
        <v>1</v>
      </c>
      <c r="J157" s="57" t="n">
        <v>23</v>
      </c>
      <c r="K157" s="77" t="n">
        <v>1</v>
      </c>
      <c r="L157" s="57" t="n">
        <f aca="false">J157*K157</f>
        <v>23</v>
      </c>
    </row>
    <row r="158" customFormat="false" ht="12.75" hidden="false" customHeight="false" outlineLevel="0" collapsed="false">
      <c r="A158" s="3" t="s">
        <v>172</v>
      </c>
      <c r="B158" s="0" t="s">
        <v>302</v>
      </c>
      <c r="C158" s="1" t="s">
        <v>188</v>
      </c>
      <c r="D158" s="1" t="n">
        <v>147043</v>
      </c>
      <c r="E158" s="1" t="s">
        <v>267</v>
      </c>
      <c r="F158" s="0" t="s">
        <v>176</v>
      </c>
      <c r="G158" s="1" t="s">
        <v>157</v>
      </c>
      <c r="H158" s="68" t="n">
        <v>1</v>
      </c>
      <c r="I158" s="68" t="n">
        <v>1</v>
      </c>
      <c r="J158" s="57" t="n">
        <v>45</v>
      </c>
      <c r="K158" s="1" t="n">
        <v>0.922</v>
      </c>
      <c r="L158" s="58" t="n">
        <f aca="false">J158*K158</f>
        <v>41.49</v>
      </c>
    </row>
    <row r="159" customFormat="false" ht="12.75" hidden="false" customHeight="false" outlineLevel="0" collapsed="false">
      <c r="A159" s="3" t="s">
        <v>172</v>
      </c>
      <c r="B159" s="0" t="s">
        <v>303</v>
      </c>
      <c r="C159" s="1" t="s">
        <v>188</v>
      </c>
      <c r="D159" s="1" t="n">
        <v>514073</v>
      </c>
      <c r="E159" s="1" t="s">
        <v>267</v>
      </c>
      <c r="F159" s="0" t="s">
        <v>176</v>
      </c>
      <c r="G159" s="1" t="s">
        <v>157</v>
      </c>
      <c r="H159" s="68" t="n">
        <v>1</v>
      </c>
      <c r="I159" s="68" t="n">
        <v>1</v>
      </c>
      <c r="J159" s="57" t="n">
        <v>41</v>
      </c>
      <c r="K159" s="77" t="n">
        <v>1</v>
      </c>
      <c r="L159" s="57" t="n">
        <f aca="false">J159*K159</f>
        <v>41</v>
      </c>
    </row>
    <row r="160" customFormat="false" ht="12.75" hidden="false" customHeight="false" outlineLevel="0" collapsed="false">
      <c r="A160" s="3" t="s">
        <v>172</v>
      </c>
      <c r="B160" s="0" t="s">
        <v>304</v>
      </c>
      <c r="C160" s="1" t="s">
        <v>188</v>
      </c>
      <c r="D160" s="1" t="n">
        <v>147049</v>
      </c>
      <c r="E160" s="1" t="s">
        <v>296</v>
      </c>
      <c r="F160" s="0" t="s">
        <v>176</v>
      </c>
      <c r="G160" s="1" t="s">
        <v>157</v>
      </c>
      <c r="H160" s="68" t="n">
        <v>1</v>
      </c>
      <c r="I160" s="68" t="n">
        <v>1</v>
      </c>
      <c r="J160" s="57" t="n">
        <v>105</v>
      </c>
      <c r="K160" s="1" t="n">
        <v>0.908</v>
      </c>
      <c r="L160" s="58" t="n">
        <f aca="false">J160*K160</f>
        <v>95.34</v>
      </c>
    </row>
    <row r="161" customFormat="false" ht="12.75" hidden="false" customHeight="false" outlineLevel="0" collapsed="false">
      <c r="A161" s="3" t="s">
        <v>172</v>
      </c>
      <c r="B161" s="0" t="s">
        <v>305</v>
      </c>
      <c r="C161" s="1" t="s">
        <v>188</v>
      </c>
      <c r="D161" s="1"/>
      <c r="E161" s="1" t="s">
        <v>296</v>
      </c>
      <c r="F161" s="0" t="s">
        <v>176</v>
      </c>
      <c r="G161" s="1" t="s">
        <v>157</v>
      </c>
      <c r="H161" s="68" t="n">
        <v>1</v>
      </c>
      <c r="I161" s="68" t="n">
        <v>1</v>
      </c>
      <c r="J161" s="57" t="n">
        <v>0</v>
      </c>
      <c r="K161" s="77" t="n">
        <v>1</v>
      </c>
      <c r="L161" s="57" t="n">
        <f aca="false">J161*K161</f>
        <v>0</v>
      </c>
    </row>
    <row r="162" customFormat="false" ht="12.75" hidden="false" customHeight="false" outlineLevel="0" collapsed="false">
      <c r="A162" s="3" t="s">
        <v>172</v>
      </c>
      <c r="B162" s="0" t="s">
        <v>306</v>
      </c>
      <c r="C162" s="1" t="s">
        <v>188</v>
      </c>
      <c r="D162" s="1" t="n">
        <v>147058</v>
      </c>
      <c r="E162" s="1" t="s">
        <v>296</v>
      </c>
      <c r="F162" s="0" t="s">
        <v>176</v>
      </c>
      <c r="G162" s="1" t="s">
        <v>157</v>
      </c>
      <c r="H162" s="68" t="n">
        <v>1</v>
      </c>
      <c r="I162" s="68" t="n">
        <v>1</v>
      </c>
      <c r="J162" s="57" t="n">
        <v>71</v>
      </c>
      <c r="K162" s="1" t="n">
        <v>0.924</v>
      </c>
      <c r="L162" s="58" t="n">
        <f aca="false">J162*K162</f>
        <v>65.604</v>
      </c>
    </row>
    <row r="163" customFormat="false" ht="12.75" hidden="false" customHeight="false" outlineLevel="0" collapsed="false">
      <c r="A163" s="3" t="s">
        <v>172</v>
      </c>
      <c r="B163" s="0" t="s">
        <v>307</v>
      </c>
      <c r="C163" s="1" t="s">
        <v>188</v>
      </c>
      <c r="D163" s="1" t="n">
        <v>514069</v>
      </c>
      <c r="E163" s="1" t="s">
        <v>296</v>
      </c>
      <c r="F163" s="0" t="s">
        <v>176</v>
      </c>
      <c r="G163" s="1" t="s">
        <v>157</v>
      </c>
      <c r="H163" s="68" t="n">
        <v>1</v>
      </c>
      <c r="I163" s="68" t="n">
        <v>1</v>
      </c>
      <c r="J163" s="57" t="n">
        <v>28</v>
      </c>
      <c r="K163" s="77" t="n">
        <v>1</v>
      </c>
      <c r="L163" s="57" t="n">
        <f aca="false">J163*K163</f>
        <v>28</v>
      </c>
    </row>
    <row r="164" customFormat="false" ht="12.75" hidden="false" customHeight="false" outlineLevel="0" collapsed="false">
      <c r="A164" s="3" t="s">
        <v>172</v>
      </c>
      <c r="B164" s="0" t="s">
        <v>308</v>
      </c>
      <c r="C164" s="1" t="s">
        <v>188</v>
      </c>
      <c r="D164" s="1" t="n">
        <v>147062</v>
      </c>
      <c r="E164" s="1" t="s">
        <v>296</v>
      </c>
      <c r="F164" s="0" t="s">
        <v>176</v>
      </c>
      <c r="G164" s="1" t="s">
        <v>157</v>
      </c>
      <c r="H164" s="68" t="n">
        <v>1</v>
      </c>
      <c r="I164" s="68" t="n">
        <v>1</v>
      </c>
      <c r="J164" s="57" t="n">
        <v>51</v>
      </c>
      <c r="K164" s="1" t="n">
        <v>0.943</v>
      </c>
      <c r="L164" s="58" t="n">
        <f aca="false">J164*K164</f>
        <v>48.093</v>
      </c>
    </row>
    <row r="165" customFormat="false" ht="12.75" hidden="false" customHeight="false" outlineLevel="0" collapsed="false">
      <c r="A165" s="59" t="s">
        <v>172</v>
      </c>
      <c r="B165" s="60" t="s">
        <v>309</v>
      </c>
      <c r="C165" s="1" t="s">
        <v>188</v>
      </c>
      <c r="D165" s="61" t="n">
        <v>514062</v>
      </c>
      <c r="E165" s="61" t="s">
        <v>296</v>
      </c>
      <c r="F165" s="60" t="s">
        <v>176</v>
      </c>
      <c r="G165" s="61" t="s">
        <v>157</v>
      </c>
      <c r="H165" s="62" t="n">
        <v>1</v>
      </c>
      <c r="I165" s="62" t="n">
        <v>1</v>
      </c>
      <c r="J165" s="63" t="n">
        <v>45</v>
      </c>
      <c r="K165" s="78" t="n">
        <v>1</v>
      </c>
      <c r="L165" s="63" t="n">
        <f aca="false">J165*K165</f>
        <v>45</v>
      </c>
    </row>
    <row r="166" customFormat="false" ht="12.75" hidden="false" customHeight="false" outlineLevel="0" collapsed="false">
      <c r="C166" s="1"/>
      <c r="D166" s="1"/>
      <c r="H166" s="68"/>
      <c r="I166" s="68"/>
      <c r="J166" s="57"/>
      <c r="K166" s="77"/>
      <c r="L166" s="57"/>
      <c r="M166" s="4" t="s">
        <v>169</v>
      </c>
      <c r="N166" s="3" t="s">
        <v>11</v>
      </c>
      <c r="O166" s="4" t="s">
        <v>170</v>
      </c>
    </row>
    <row r="167" customFormat="false" ht="15" hidden="false" customHeight="false" outlineLevel="0" collapsed="false">
      <c r="A167" s="71" t="s">
        <v>310</v>
      </c>
      <c r="B167" s="71"/>
      <c r="C167" s="72"/>
      <c r="D167" s="72"/>
      <c r="J167" s="73" t="n">
        <f aca="false">SUM(J152:J165)</f>
        <v>1130</v>
      </c>
      <c r="K167" s="74"/>
      <c r="L167" s="73" t="n">
        <f aca="false">SUM(L152:L165)</f>
        <v>1079.794</v>
      </c>
      <c r="M167" s="75" t="n">
        <v>0.8</v>
      </c>
      <c r="N167" s="76" t="n">
        <f aca="false">M167*L167</f>
        <v>863.8352</v>
      </c>
      <c r="O167" s="76" t="n">
        <f aca="false">L167-N167</f>
        <v>215.9588</v>
      </c>
    </row>
    <row r="168" customFormat="false" ht="12.75" hidden="false" customHeight="false" outlineLevel="0" collapsed="false">
      <c r="J168" s="57"/>
      <c r="L168" s="57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</row>
    <row r="2" customFormat="false" ht="15" hidden="false" customHeight="false" outlineLevel="0" collapsed="false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</row>
    <row r="3" customFormat="false" ht="15" hidden="false" customHeight="false" outlineLevel="0" collapsed="false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customFormat="false" ht="15.75" hidden="false" customHeight="false" outlineLevel="0" collapsed="false">
      <c r="A4" s="80" t="s">
        <v>311</v>
      </c>
      <c r="B4" s="80" t="s">
        <v>312</v>
      </c>
      <c r="C4" s="80"/>
      <c r="D4" s="82" t="s">
        <v>313</v>
      </c>
      <c r="E4" s="81"/>
      <c r="F4" s="81"/>
      <c r="G4" s="80" t="s">
        <v>128</v>
      </c>
      <c r="H4" s="80" t="s">
        <v>129</v>
      </c>
      <c r="I4" s="80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customFormat="false" ht="15.75" hidden="false" customHeight="false" outlineLevel="0" collapsed="false">
      <c r="A5" s="80"/>
      <c r="B5" s="80" t="s">
        <v>314</v>
      </c>
      <c r="C5" s="80"/>
      <c r="D5" s="82" t="n">
        <v>36678</v>
      </c>
      <c r="E5" s="81"/>
      <c r="F5" s="81"/>
      <c r="G5" s="80" t="s">
        <v>132</v>
      </c>
      <c r="H5" s="80" t="s">
        <v>133</v>
      </c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</row>
    <row r="6" customFormat="false" ht="15.75" hidden="false" customHeight="false" outlineLevel="0" collapsed="false">
      <c r="A6" s="81"/>
      <c r="B6" s="81"/>
      <c r="C6" s="81"/>
      <c r="D6" s="81"/>
      <c r="E6" s="81"/>
      <c r="F6" s="81"/>
      <c r="G6" s="80" t="s">
        <v>134</v>
      </c>
      <c r="H6" s="80" t="s">
        <v>135</v>
      </c>
      <c r="I6" s="80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</row>
    <row r="7" customFormat="false" ht="15.75" hidden="false" customHeight="false" outlineLevel="0" collapsed="false">
      <c r="A7" s="81"/>
      <c r="B7" s="81"/>
      <c r="C7" s="81"/>
      <c r="D7" s="81"/>
      <c r="E7" s="81"/>
      <c r="F7" s="81"/>
      <c r="G7" s="80"/>
      <c r="H7" s="80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</row>
    <row r="8" customFormat="false" ht="15.75" hidden="false" customHeight="false" outlineLevel="0" collapsed="false">
      <c r="A8" s="81"/>
      <c r="B8" s="81"/>
      <c r="C8" s="81"/>
      <c r="D8" s="81"/>
      <c r="E8" s="81"/>
      <c r="F8" s="81"/>
      <c r="G8" s="80"/>
      <c r="H8" s="80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</row>
    <row r="9" customFormat="false" ht="15.75" hidden="false" customHeight="false" outlineLevel="0" collapsed="false">
      <c r="A9" s="80" t="s">
        <v>315</v>
      </c>
      <c r="B9" s="80" t="s">
        <v>316</v>
      </c>
      <c r="C9" s="80"/>
      <c r="D9" s="80"/>
      <c r="E9" s="81"/>
      <c r="F9" s="81"/>
      <c r="G9" s="80" t="s">
        <v>128</v>
      </c>
      <c r="H9" s="80" t="s">
        <v>137</v>
      </c>
      <c r="I9" s="80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</row>
    <row r="10" customFormat="false" ht="15.75" hidden="false" customHeight="false" outlineLevel="0" collapsed="false">
      <c r="A10" s="80"/>
      <c r="B10" s="80" t="s">
        <v>0</v>
      </c>
      <c r="C10" s="80"/>
      <c r="D10" s="80"/>
      <c r="E10" s="81"/>
      <c r="F10" s="81"/>
      <c r="G10" s="80" t="s">
        <v>132</v>
      </c>
      <c r="H10" s="80" t="s">
        <v>139</v>
      </c>
      <c r="I10" s="80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</row>
    <row r="11" customFormat="false" ht="15.75" hidden="false" customHeight="false" outlineLevel="0" collapsed="false">
      <c r="A11" s="81"/>
      <c r="B11" s="81"/>
      <c r="C11" s="81"/>
      <c r="D11" s="81"/>
      <c r="E11" s="81"/>
      <c r="F11" s="81"/>
      <c r="G11" s="80" t="s">
        <v>134</v>
      </c>
      <c r="H11" s="80" t="s">
        <v>140</v>
      </c>
      <c r="I11" s="80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</row>
    <row r="12" customFormat="false" ht="15.75" hidden="false" customHeight="false" outlineLevel="0" collapsed="false">
      <c r="A12" s="81"/>
      <c r="B12" s="81"/>
      <c r="C12" s="81"/>
      <c r="D12" s="81"/>
      <c r="E12" s="81"/>
      <c r="F12" s="81"/>
      <c r="G12" s="80"/>
      <c r="H12" s="80"/>
      <c r="I12" s="80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</row>
    <row r="13" customFormat="false" ht="15.75" hidden="false" customHeight="false" outlineLevel="0" collapsed="false">
      <c r="A13" s="81"/>
      <c r="B13" s="81"/>
      <c r="C13" s="81"/>
      <c r="D13" s="83" t="s">
        <v>317</v>
      </c>
      <c r="E13" s="81"/>
      <c r="F13" s="83" t="s">
        <v>318</v>
      </c>
      <c r="G13" s="81"/>
      <c r="H13" s="83" t="s">
        <v>318</v>
      </c>
      <c r="I13" s="81"/>
      <c r="J13" s="83" t="s">
        <v>170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</row>
    <row r="14" customFormat="false" ht="15.75" hidden="false" customHeight="false" outlineLevel="0" collapsed="false">
      <c r="A14" s="81"/>
      <c r="B14" s="83" t="s">
        <v>319</v>
      </c>
      <c r="C14" s="81"/>
      <c r="D14" s="83" t="s">
        <v>320</v>
      </c>
      <c r="E14" s="81"/>
      <c r="F14" s="83" t="s">
        <v>321</v>
      </c>
      <c r="G14" s="81"/>
      <c r="H14" s="83" t="s">
        <v>320</v>
      </c>
      <c r="I14" s="81"/>
      <c r="J14" s="83" t="s">
        <v>322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</row>
    <row r="15" customFormat="false" ht="15" hidden="false" customHeight="false" outlineLevel="0" collapsed="false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</row>
    <row r="16" customFormat="false" ht="15" hidden="false" customHeight="false" outlineLevel="0" collapsed="false">
      <c r="A16" s="81"/>
      <c r="B16" s="81" t="s">
        <v>323</v>
      </c>
      <c r="C16" s="81"/>
      <c r="D16" s="84" t="n">
        <v>933.25</v>
      </c>
      <c r="E16" s="81"/>
      <c r="F16" s="85" t="n">
        <v>0.75</v>
      </c>
      <c r="G16" s="81"/>
      <c r="H16" s="84" t="n">
        <f aca="false">D16*F16</f>
        <v>699.9375</v>
      </c>
      <c r="I16" s="81"/>
      <c r="J16" s="84" t="n">
        <f aca="false">D16-H16</f>
        <v>233.3125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</row>
    <row r="17" customFormat="false" ht="15" hidden="false" customHeight="false" outlineLevel="0" collapsed="false">
      <c r="A17" s="81"/>
      <c r="B17" s="81" t="s">
        <v>324</v>
      </c>
      <c r="C17" s="81"/>
      <c r="D17" s="84" t="n">
        <v>104</v>
      </c>
      <c r="E17" s="81"/>
      <c r="F17" s="85" t="n">
        <v>0.75</v>
      </c>
      <c r="G17" s="81"/>
      <c r="H17" s="84" t="n">
        <f aca="false">D17*F17</f>
        <v>78</v>
      </c>
      <c r="I17" s="81"/>
      <c r="J17" s="84" t="n">
        <f aca="false">D17-H17</f>
        <v>26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</row>
    <row r="18" customFormat="false" ht="15" hidden="false" customHeight="false" outlineLevel="0" collapsed="false">
      <c r="A18" s="81"/>
      <c r="B18" s="81" t="s">
        <v>325</v>
      </c>
      <c r="C18" s="81"/>
      <c r="D18" s="84" t="n">
        <v>91</v>
      </c>
      <c r="E18" s="81"/>
      <c r="F18" s="85" t="n">
        <v>0.75</v>
      </c>
      <c r="G18" s="81"/>
      <c r="H18" s="84" t="n">
        <f aca="false">D18*F18</f>
        <v>68.25</v>
      </c>
      <c r="I18" s="81"/>
      <c r="J18" s="84" t="n">
        <f aca="false">D18-H18</f>
        <v>22.75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</row>
    <row r="19" customFormat="false" ht="15" hidden="false" customHeight="false" outlineLevel="0" collapsed="false">
      <c r="A19" s="81"/>
      <c r="B19" s="81" t="s">
        <v>326</v>
      </c>
      <c r="C19" s="81"/>
      <c r="D19" s="84" t="n">
        <v>87.75</v>
      </c>
      <c r="E19" s="81"/>
      <c r="F19" s="85" t="n">
        <v>0.75</v>
      </c>
      <c r="G19" s="81"/>
      <c r="H19" s="84" t="n">
        <f aca="false">D19*F19</f>
        <v>65.8125</v>
      </c>
      <c r="I19" s="81"/>
      <c r="J19" s="84" t="n">
        <f aca="false">D19-H19</f>
        <v>21.9375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</row>
    <row r="20" customFormat="false" ht="15" hidden="false" customHeight="false" outlineLevel="0" collapsed="false">
      <c r="A20" s="81"/>
      <c r="B20" s="81" t="s">
        <v>327</v>
      </c>
      <c r="C20" s="81"/>
      <c r="D20" s="84" t="n">
        <v>7032.13056</v>
      </c>
      <c r="E20" s="81"/>
      <c r="F20" s="85" t="n">
        <v>0.75</v>
      </c>
      <c r="G20" s="81"/>
      <c r="H20" s="84" t="n">
        <f aca="false">D20*F20</f>
        <v>5274.09792</v>
      </c>
      <c r="I20" s="81"/>
      <c r="J20" s="84" t="n">
        <f aca="false">D20-H20</f>
        <v>1758.03264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</row>
    <row r="21" customFormat="false" ht="15" hidden="false" customHeight="false" outlineLevel="0" collapsed="false">
      <c r="A21" s="81"/>
      <c r="B21" s="81" t="s">
        <v>328</v>
      </c>
      <c r="C21" s="81"/>
      <c r="D21" s="84" t="n">
        <v>365.625</v>
      </c>
      <c r="E21" s="81"/>
      <c r="F21" s="85" t="n">
        <v>0.75</v>
      </c>
      <c r="G21" s="81"/>
      <c r="H21" s="84" t="n">
        <f aca="false">D21*F21</f>
        <v>274.21875</v>
      </c>
      <c r="I21" s="81"/>
      <c r="J21" s="84" t="n">
        <f aca="false">D21-H21</f>
        <v>91.40625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</row>
    <row r="22" customFormat="false" ht="15" hidden="false" customHeight="false" outlineLevel="0" collapsed="false">
      <c r="A22" s="81"/>
      <c r="B22" s="81" t="s">
        <v>329</v>
      </c>
      <c r="C22" s="81"/>
      <c r="D22" s="84" t="n">
        <v>406.25</v>
      </c>
      <c r="E22" s="81"/>
      <c r="F22" s="85" t="n">
        <v>0.75</v>
      </c>
      <c r="G22" s="81"/>
      <c r="H22" s="84" t="n">
        <f aca="false">D22*F22</f>
        <v>304.6875</v>
      </c>
      <c r="I22" s="81"/>
      <c r="J22" s="84" t="n">
        <f aca="false">D22-H22</f>
        <v>101.5625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</row>
    <row r="23" customFormat="false" ht="15" hidden="false" customHeight="false" outlineLevel="0" collapsed="false">
      <c r="A23" s="81"/>
      <c r="B23" s="81" t="s">
        <v>330</v>
      </c>
      <c r="C23" s="81"/>
      <c r="D23" s="84" t="n">
        <v>195</v>
      </c>
      <c r="E23" s="81"/>
      <c r="F23" s="85" t="n">
        <v>0.75</v>
      </c>
      <c r="G23" s="81"/>
      <c r="H23" s="84" t="n">
        <f aca="false">D23*F23</f>
        <v>146.25</v>
      </c>
      <c r="I23" s="81"/>
      <c r="J23" s="84" t="n">
        <f aca="false">D23-H23</f>
        <v>48.75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</row>
    <row r="24" customFormat="false" ht="15" hidden="false" customHeight="false" outlineLevel="0" collapsed="false">
      <c r="A24" s="81"/>
      <c r="B24" s="81" t="s">
        <v>331</v>
      </c>
      <c r="C24" s="81"/>
      <c r="D24" s="84" t="n">
        <v>357.5</v>
      </c>
      <c r="E24" s="81"/>
      <c r="F24" s="85" t="n">
        <v>0.75</v>
      </c>
      <c r="G24" s="81"/>
      <c r="H24" s="84" t="n">
        <f aca="false">D24*F24</f>
        <v>268.125</v>
      </c>
      <c r="I24" s="81"/>
      <c r="J24" s="84" t="n">
        <f aca="false">D24-H24</f>
        <v>89.375</v>
      </c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</row>
    <row r="25" customFormat="false" ht="15" hidden="false" customHeight="false" outlineLevel="0" collapsed="false">
      <c r="A25" s="81"/>
      <c r="B25" s="81" t="s">
        <v>332</v>
      </c>
      <c r="C25" s="81"/>
      <c r="D25" s="84" t="n">
        <v>403</v>
      </c>
      <c r="E25" s="81"/>
      <c r="F25" s="85" t="n">
        <v>0.75</v>
      </c>
      <c r="G25" s="81"/>
      <c r="H25" s="84" t="n">
        <f aca="false">D25*F25</f>
        <v>302.25</v>
      </c>
      <c r="I25" s="81"/>
      <c r="J25" s="84" t="n">
        <f aca="false">D25-H25</f>
        <v>100.75</v>
      </c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</row>
    <row r="26" customFormat="false" ht="15" hidden="false" customHeight="false" outlineLevel="0" collapsed="false">
      <c r="A26" s="81"/>
      <c r="B26" s="81" t="s">
        <v>333</v>
      </c>
      <c r="C26" s="81"/>
      <c r="D26" s="84" t="n">
        <v>282.75</v>
      </c>
      <c r="E26" s="81"/>
      <c r="F26" s="85" t="n">
        <v>0.75</v>
      </c>
      <c r="G26" s="81"/>
      <c r="H26" s="84" t="n">
        <f aca="false">D26*F26</f>
        <v>212.0625</v>
      </c>
      <c r="I26" s="81"/>
      <c r="J26" s="84" t="n">
        <f aca="false">D26-H26</f>
        <v>70.6875</v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</row>
    <row r="27" customFormat="false" ht="15" hidden="false" customHeight="false" outlineLevel="0" collapsed="false">
      <c r="A27" s="81"/>
      <c r="B27" s="81" t="s">
        <v>334</v>
      </c>
      <c r="C27" s="81"/>
      <c r="D27" s="84" t="n">
        <v>362.5947</v>
      </c>
      <c r="E27" s="81"/>
      <c r="F27" s="85" t="n">
        <v>0.75</v>
      </c>
      <c r="G27" s="81"/>
      <c r="H27" s="84" t="n">
        <f aca="false">D27*F27</f>
        <v>271.946025</v>
      </c>
      <c r="I27" s="81"/>
      <c r="J27" s="84" t="n">
        <f aca="false">D27-H27</f>
        <v>90.648675</v>
      </c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</row>
    <row r="28" customFormat="false" ht="15" hidden="false" customHeight="false" outlineLevel="0" collapsed="false">
      <c r="A28" s="81"/>
      <c r="B28" s="81" t="s">
        <v>335</v>
      </c>
      <c r="C28" s="81"/>
      <c r="D28" s="84" t="n">
        <v>380.25</v>
      </c>
      <c r="E28" s="81"/>
      <c r="F28" s="85" t="n">
        <v>0.75</v>
      </c>
      <c r="G28" s="81"/>
      <c r="H28" s="84" t="n">
        <f aca="false">D28*F28</f>
        <v>285.1875</v>
      </c>
      <c r="I28" s="81"/>
      <c r="J28" s="84" t="n">
        <f aca="false">D28-H28</f>
        <v>95.0625</v>
      </c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</row>
    <row r="29" customFormat="false" ht="15" hidden="false" customHeight="false" outlineLevel="0" collapsed="false">
      <c r="A29" s="81"/>
      <c r="B29" s="81" t="s">
        <v>336</v>
      </c>
      <c r="C29" s="81"/>
      <c r="D29" s="84" t="n">
        <v>520</v>
      </c>
      <c r="E29" s="81"/>
      <c r="F29" s="85" t="n">
        <v>0.75</v>
      </c>
      <c r="G29" s="81"/>
      <c r="H29" s="84" t="n">
        <f aca="false">D29*F29</f>
        <v>390</v>
      </c>
      <c r="I29" s="81"/>
      <c r="J29" s="84" t="n">
        <f aca="false">D29-H29</f>
        <v>130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</row>
    <row r="30" customFormat="false" ht="15" hidden="false" customHeight="false" outlineLevel="0" collapsed="false">
      <c r="A30" s="81"/>
      <c r="B30" s="81" t="s">
        <v>337</v>
      </c>
      <c r="C30" s="81"/>
      <c r="D30" s="84" t="n">
        <v>745.46875</v>
      </c>
      <c r="E30" s="81"/>
      <c r="F30" s="85" t="n">
        <v>0.75</v>
      </c>
      <c r="G30" s="81"/>
      <c r="H30" s="84" t="n">
        <f aca="false">D30*F30</f>
        <v>559.1015625</v>
      </c>
      <c r="I30" s="81"/>
      <c r="J30" s="84" t="n">
        <f aca="false">D30-H30</f>
        <v>186.3671875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</row>
    <row r="31" customFormat="false" ht="15" hidden="false" customHeight="false" outlineLevel="0" collapsed="false">
      <c r="A31" s="81"/>
      <c r="B31" s="81" t="s">
        <v>338</v>
      </c>
      <c r="C31" s="81"/>
      <c r="D31" s="84" t="n">
        <v>150.6037975</v>
      </c>
      <c r="E31" s="81"/>
      <c r="F31" s="85" t="n">
        <v>0.75</v>
      </c>
      <c r="G31" s="81"/>
      <c r="H31" s="84" t="n">
        <f aca="false">D31*F31</f>
        <v>112.952848125</v>
      </c>
      <c r="I31" s="81"/>
      <c r="J31" s="84" t="n">
        <f aca="false">D31-H31</f>
        <v>37.650949375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</row>
    <row r="32" customFormat="false" ht="15" hidden="false" customHeight="false" outlineLevel="0" collapsed="false">
      <c r="A32" s="81"/>
      <c r="B32" s="86" t="s">
        <v>339</v>
      </c>
      <c r="C32" s="86"/>
      <c r="D32" s="87" t="n">
        <v>325</v>
      </c>
      <c r="E32" s="86"/>
      <c r="F32" s="88" t="n">
        <v>0.75</v>
      </c>
      <c r="G32" s="86"/>
      <c r="H32" s="87" t="n">
        <f aca="false">D32*F32</f>
        <v>243.75</v>
      </c>
      <c r="I32" s="86"/>
      <c r="J32" s="87" t="n">
        <f aca="false">D32-H32</f>
        <v>81.25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</row>
    <row r="33" customFormat="false" ht="15" hidden="false" customHeight="false" outlineLevel="0" collapsed="false">
      <c r="A33" s="81"/>
      <c r="B33" s="89" t="s">
        <v>340</v>
      </c>
      <c r="C33" s="89"/>
      <c r="D33" s="90" t="n">
        <v>1025</v>
      </c>
      <c r="E33" s="86"/>
      <c r="F33" s="91" t="n">
        <v>0.75</v>
      </c>
      <c r="G33" s="89"/>
      <c r="H33" s="90" t="n">
        <f aca="false">D33*F33</f>
        <v>768.75</v>
      </c>
      <c r="I33" s="89"/>
      <c r="J33" s="90" t="n">
        <f aca="false">D33-H33</f>
        <v>256.25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</row>
    <row r="34" customFormat="false" ht="15" hidden="false" customHeight="false" outlineLevel="0" collapsed="false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</row>
    <row r="35" customFormat="false" ht="15.75" hidden="false" customHeight="false" outlineLevel="0" collapsed="false">
      <c r="A35" s="81"/>
      <c r="B35" s="80" t="s">
        <v>341</v>
      </c>
      <c r="C35" s="81"/>
      <c r="D35" s="92" t="n">
        <f aca="false">SUM(D16:D33)</f>
        <v>13767.1728075</v>
      </c>
      <c r="E35" s="81"/>
      <c r="F35" s="81"/>
      <c r="G35" s="81"/>
      <c r="H35" s="92" t="n">
        <f aca="false">SUM(H16:H33)</f>
        <v>10325.379605625</v>
      </c>
      <c r="I35" s="81"/>
      <c r="J35" s="92" t="n">
        <f aca="false">SUM(J16:J33)</f>
        <v>3441.793201875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</row>
    <row r="36" customFormat="false" ht="15" hidden="false" customHeight="false" outlineLevel="0" collapsed="false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</row>
    <row r="37" customFormat="false" ht="15" hidden="false" customHeight="false" outlineLevel="0" collapsed="false">
      <c r="A37" s="81"/>
      <c r="B37" s="81"/>
      <c r="C37" s="81"/>
      <c r="D37" s="84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</row>
    <row r="38" customFormat="false" ht="15" hidden="false" customHeight="false" outlineLevel="0" collapsed="false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</row>
    <row r="39" customFormat="false" ht="15" hidden="false" customHeight="false" outlineLevel="0" collapsed="false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</row>
    <row r="40" customFormat="false" ht="15" hidden="false" customHeight="false" outlineLevel="0" collapsed="false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</row>
    <row r="41" customFormat="false" ht="15" hidden="false" customHeight="false" outlineLevel="0" collapsed="false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</row>
    <row r="42" customFormat="false" ht="15" hidden="false" customHeight="false" outlineLevel="0" collapsed="false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</row>
    <row r="43" customFormat="false" ht="15" hidden="false" customHeight="false" outlineLevel="0" collapsed="false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</row>
    <row r="44" customFormat="false" ht="15" hidden="false" customHeight="false" outlineLevel="0" collapsed="false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</row>
    <row r="45" customFormat="false" ht="15" hidden="false" customHeight="false" outlineLevel="0" collapsed="false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</row>
    <row r="46" customFormat="false" ht="15" hidden="false" customHeight="false" outlineLevel="0" collapsed="false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</row>
    <row r="47" customFormat="false" ht="15" hidden="false" customHeight="false" outlineLevel="0" collapsed="false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</row>
    <row r="48" customFormat="false" ht="15" hidden="false" customHeight="false" outlineLevel="0" collapsed="false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</row>
    <row r="49" customFormat="false" ht="15" hidden="false" customHeight="false" outlineLevel="0" collapsed="false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</row>
    <row r="50" customFormat="false" ht="15" hidden="false" customHeight="false" outlineLevel="0" collapsed="false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</row>
    <row r="51" customFormat="false" ht="15" hidden="false" customHeight="false" outlineLevel="0" collapsed="false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</row>
    <row r="52" customFormat="false" ht="15" hidden="false" customHeight="false" outlineLevel="0" collapsed="false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</row>
    <row r="53" customFormat="false" ht="15" hidden="false" customHeight="false" outlineLevel="0" collapsed="false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</row>
    <row r="54" customFormat="false" ht="15" hidden="false" customHeight="false" outlineLevel="0" collapsed="false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</row>
    <row r="55" customFormat="false" ht="15" hidden="false" customHeight="false" outlineLevel="0" collapsed="false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</row>
    <row r="56" customFormat="false" ht="15" hidden="false" customHeight="false" outlineLevel="0" collapsed="false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</row>
    <row r="57" customFormat="false" ht="15" hidden="false" customHeight="false" outlineLevel="0" collapsed="false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</row>
    <row r="58" customFormat="false" ht="15" hidden="false" customHeight="false" outlineLevel="0" collapsed="false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</row>
    <row r="59" customFormat="false" ht="15" hidden="false" customHeight="false" outlineLevel="0" collapsed="false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</row>
    <row r="60" customFormat="false" ht="15" hidden="false" customHeight="fals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</row>
    <row r="61" customFormat="false" ht="15" hidden="false" customHeight="fals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</row>
    <row r="62" customFormat="false" ht="15" hidden="false" customHeight="fals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</row>
    <row r="63" customFormat="false" ht="15" hidden="false" customHeight="fals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</row>
    <row r="64" customFormat="false" ht="15" hidden="false" customHeight="fals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</row>
    <row r="65" customFormat="false" ht="15" hidden="false" customHeight="fals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</row>
    <row r="66" customFormat="false" ht="15" hidden="false" customHeight="fals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</row>
    <row r="67" customFormat="false" ht="15" hidden="false" customHeight="fals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</row>
    <row r="68" customFormat="false" ht="15" hidden="false" customHeight="fals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</row>
    <row r="69" customFormat="false" ht="15" hidden="false" customHeight="fals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</row>
    <row r="70" customFormat="false" ht="15" hidden="false" customHeight="fals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</row>
    <row r="71" customFormat="false" ht="15" hidden="false" customHeight="fals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</row>
    <row r="72" customFormat="false" ht="15" hidden="false" customHeight="fals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</row>
    <row r="73" customFormat="false" ht="15" hidden="false" customHeight="fals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</row>
    <row r="74" customFormat="false" ht="15" hidden="false" customHeight="fals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</row>
    <row r="75" customFormat="false" ht="15" hidden="false" customHeight="fals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</row>
    <row r="76" customFormat="false" ht="15" hidden="false" customHeight="fals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</row>
    <row r="77" customFormat="false" ht="15" hidden="false" customHeight="fals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</row>
    <row r="78" customFormat="false" ht="15" hidden="false" customHeight="fals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</row>
    <row r="79" customFormat="false" ht="15" hidden="false" customHeight="fals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</row>
    <row r="80" customFormat="false" ht="15" hidden="false" customHeight="fals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</row>
    <row r="81" customFormat="false" ht="15" hidden="false" customHeight="fals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</row>
    <row r="82" customFormat="false" ht="15" hidden="false" customHeight="fals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</row>
    <row r="83" customFormat="false" ht="15" hidden="false" customHeight="fals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</row>
    <row r="84" customFormat="false" ht="15" hidden="false" customHeight="fals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</row>
    <row r="85" customFormat="false" ht="15" hidden="false" customHeight="fals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</row>
    <row r="86" customFormat="false" ht="15" hidden="false" customHeight="fals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</row>
    <row r="87" customFormat="false" ht="15" hidden="false" customHeight="fals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</row>
    <row r="88" customFormat="false" ht="15" hidden="false" customHeight="fals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</row>
    <row r="89" customFormat="false" ht="15" hidden="false" customHeight="false" outlineLevel="0" collapsed="false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</row>
    <row r="90" customFormat="false" ht="15" hidden="false" customHeight="false" outlineLevel="0" collapsed="false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</row>
    <row r="91" customFormat="false" ht="15" hidden="false" customHeight="false" outlineLevel="0" collapsed="false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</row>
    <row r="92" customFormat="false" ht="15" hidden="false" customHeight="fals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</row>
    <row r="93" customFormat="false" ht="15" hidden="false" customHeight="fals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</row>
    <row r="94" customFormat="false" ht="15" hidden="false" customHeight="fals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</row>
    <row r="95" customFormat="false" ht="15" hidden="false" customHeight="fals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</row>
    <row r="96" customFormat="false" ht="15" hidden="false" customHeight="fals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</row>
    <row r="97" customFormat="false" ht="15" hidden="false" customHeight="fals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</row>
    <row r="98" customFormat="false" ht="15" hidden="false" customHeight="fals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</row>
    <row r="99" customFormat="false" ht="15" hidden="false" customHeight="fals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</row>
    <row r="100" customFormat="false" ht="15" hidden="false" customHeight="fals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</row>
    <row r="101" customFormat="false" ht="15" hidden="false" customHeight="fals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</row>
    <row r="102" customFormat="false" ht="15" hidden="false" customHeight="fals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</row>
    <row r="103" customFormat="false" ht="15" hidden="false" customHeight="fals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</row>
    <row r="104" customFormat="false" ht="15" hidden="false" customHeight="fals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</row>
    <row r="105" customFormat="false" ht="15" hidden="false" customHeight="fals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</row>
    <row r="106" customFormat="false" ht="15" hidden="false" customHeight="fals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</row>
    <row r="107" customFormat="false" ht="15" hidden="false" customHeight="fals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</row>
    <row r="108" customFormat="false" ht="15" hidden="false" customHeight="fals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</row>
    <row r="109" customFormat="false" ht="15" hidden="false" customHeight="fals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</row>
    <row r="110" customFormat="false" ht="15" hidden="false" customHeight="fals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</row>
    <row r="111" customFormat="false" ht="15" hidden="false" customHeight="fals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</row>
    <row r="112" customFormat="false" ht="15" hidden="false" customHeight="fals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</row>
    <row r="113" customFormat="false" ht="15" hidden="false" customHeight="fals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</row>
    <row r="114" customFormat="false" ht="15" hidden="false" customHeight="fals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</row>
    <row r="115" customFormat="false" ht="15" hidden="false" customHeight="fals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</row>
    <row r="116" customFormat="false" ht="15" hidden="false" customHeight="fals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</row>
    <row r="117" customFormat="false" ht="15" hidden="false" customHeight="fals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</row>
    <row r="118" customFormat="false" ht="15" hidden="false" customHeight="fals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</row>
    <row r="119" customFormat="false" ht="15" hidden="false" customHeight="fals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</row>
    <row r="120" customFormat="false" ht="15" hidden="false" customHeight="fals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</row>
    <row r="121" customFormat="false" ht="15" hidden="false" customHeight="fals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</row>
    <row r="122" customFormat="false" ht="15" hidden="false" customHeight="fals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</row>
    <row r="123" customFormat="false" ht="15" hidden="false" customHeight="fals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</row>
    <row r="124" customFormat="false" ht="15" hidden="false" customHeight="fals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</row>
    <row r="125" customFormat="false" ht="15" hidden="false" customHeight="fals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</row>
    <row r="126" customFormat="false" ht="15" hidden="false" customHeight="fals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</row>
    <row r="127" customFormat="false" ht="15" hidden="false" customHeight="fals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</row>
    <row r="128" customFormat="false" ht="15" hidden="false" customHeight="fals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2000-02-18T18:26:59Z</dcterms:created>
  <dc:creator>Cynthia Cantrell</dc:creator>
  <dc:description/>
  <dc:language>en-US</dc:language>
  <cp:lastModifiedBy>Cynthia Cantrell</cp:lastModifiedBy>
  <cp:lastPrinted>2000-05-22T11:44:47Z</cp:lastPrinted>
  <cp:revision>0</cp:revision>
  <dc:subject/>
  <dc:title/>
</cp:coreProperties>
</file>