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1" sheetId="1" state="visible" r:id="rId3"/>
    <sheet name="YTD" sheetId="2" state="visible" r:id="rId4"/>
  </sheets>
  <definedNames>
    <definedName function="false" hidden="false" localSheetId="0" name="_xlnm.Print_Titles" vbProcedure="false">'2001'!$2:$2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8" authorId="0">
      <text>
        <r>
          <rPr>
            <b val="true"/>
            <sz val="8"/>
            <color rgb="FF000000"/>
            <rFont val="Tahoma"/>
            <family val="0"/>
          </rPr>
          <t xml:space="preserve">Infrastructure Purchased Sun Server $112,351.72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6</xdr:row>
                <xdr:rowOff>16</xdr:rowOff>
              </xdr:from>
              <xdr:to>
                <xdr:col>5</xdr:col>
                <xdr:colOff>86</xdr:colOff>
                <xdr:row>8</xdr:row>
                <xdr:rowOff>2</xdr:rowOff>
              </xdr:to>
            </anchor>
          </commentPr>
        </mc:Choice>
        <mc:Fallback/>
      </mc:AlternateContent>
    </comment>
    <comment ref="H26" authorId="0">
      <text>
        <r>
          <rPr>
            <b val="true"/>
            <sz val="8"/>
            <color rgb="FF000000"/>
            <rFont val="Tahoma"/>
            <family val="0"/>
          </rPr>
          <t xml:space="preserve">included with ETS billing this month, due to payables issue.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24</xdr:row>
                <xdr:rowOff>16</xdr:rowOff>
              </xdr:from>
              <xdr:to>
                <xdr:col>9</xdr:col>
                <xdr:colOff>47</xdr:colOff>
                <xdr:row>26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<sst xmlns="http://schemas.openxmlformats.org/spreadsheetml/2006/main" count="54" uniqueCount="53">
  <si>
    <t xml:space="preserve">2001 Commitment - $8,000,000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</si>
  <si>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</si>
  <si>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</si>
  <si>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</si>
  <si>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</si>
  <si>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</si>
  <si>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</si>
  <si>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</si>
  <si>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</si>
  <si>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</si>
  <si>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</si>
  <si>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</si>
  <si>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</si>
  <si>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 2001 Actuals </t>
  </si>
  <si>
    <t xml:space="preserve">Enron Capital &amp; Trade Resources</t>
  </si>
  <si>
    <t xml:space="preserve">     EOTT (separate invoice)</t>
  </si>
  <si>
    <t xml:space="preserve">     Enron Clean Fuels</t>
  </si>
  <si>
    <t xml:space="preserve">     Florida Gas Transmission</t>
  </si>
  <si>
    <t xml:space="preserve">     Northern Plains/Border</t>
  </si>
  <si>
    <t xml:space="preserve">     NNG/TW</t>
  </si>
  <si>
    <t xml:space="preserve">     ETS Finance &amp; Accounting</t>
  </si>
  <si>
    <t xml:space="preserve">     ETS Operations Technical Support</t>
  </si>
  <si>
    <t xml:space="preserve">     ETS Executive</t>
  </si>
  <si>
    <t xml:space="preserve">Total ETS</t>
  </si>
  <si>
    <t xml:space="preserve">Enron Capital Management</t>
  </si>
  <si>
    <t xml:space="preserve">     EPCO &amp; Enron Services Corp</t>
  </si>
  <si>
    <t xml:space="preserve">     Corporate Accounting &amp; Reporting</t>
  </si>
  <si>
    <t xml:space="preserve">     Enron Information Services</t>
  </si>
  <si>
    <t xml:space="preserve">     Human Resources</t>
  </si>
  <si>
    <t xml:space="preserve">     Tax</t>
  </si>
  <si>
    <t xml:space="preserve">     Other Corporate</t>
  </si>
  <si>
    <t xml:space="preserve">Total Corporate</t>
  </si>
  <si>
    <t xml:space="preserve">Azurix</t>
  </si>
  <si>
    <t xml:space="preserve">Total</t>
  </si>
  <si>
    <t xml:space="preserve">Reconciled Amount</t>
  </si>
  <si>
    <t xml:space="preserve">Total Invoice Paid</t>
  </si>
  <si>
    <t xml:space="preserve">EOTT</t>
  </si>
  <si>
    <t xml:space="preserve">Total Invoice Paid w/EOTT</t>
  </si>
  <si>
    <t xml:space="preserve">Year-End Estimate Paid </t>
  </si>
  <si>
    <t xml:space="preserve">EDS 2001 Commitment</t>
  </si>
  <si>
    <t xml:space="preserve">Variance</t>
  </si>
  <si>
    <t xml:space="preserve">Comments</t>
  </si>
  <si>
    <t xml:space="preserve">Spent to Date</t>
  </si>
  <si>
    <t xml:space="preserve">Actuals spent to date</t>
  </si>
  <si>
    <t xml:space="preserve">Monthly Estimate to Spend</t>
  </si>
  <si>
    <t xml:space="preserve">Based on $360,000/month thru year end</t>
  </si>
  <si>
    <t xml:space="preserve">NEC Screens (estimate spend)</t>
  </si>
  <si>
    <t xml:space="preserve">We are being billed for these</t>
  </si>
  <si>
    <t xml:space="preserve"> (does not include sales tax)</t>
  </si>
  <si>
    <t xml:space="preserve">2001 Total</t>
  </si>
  <si>
    <t xml:space="preserve">(These numbers include EOTT - approximately $10,210/per month)</t>
  </si>
  <si>
    <t xml:space="preserve">ACTUAL SPENT TO DATE</t>
  </si>
  <si>
    <t xml:space="preserve">NEC Screens - billed to date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</si>
</sst>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_);[RED]&quot;($&quot;#,##0\)"/>
    <numFmt numFmtId="166" formatCode="_(\$* #,##0.00_);_(\$* \(#,##0.00\);_(\$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i val="true"/>
      <sz val="9"/>
      <name val="Arial"/>
      <family val="2"/>
    </font>
    <font>
      <b val="true"/>
      <sz val="9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1"/>
      <name val="Arial"/>
      <family val="2"/>
    </font>
    <font>
      <b val="true"/>
      <sz val="11"/>
      <name val="Arial"/>
      <family val="2"/>
    </font>
    <font>
      <i val="true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3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29.41"/>
    <col collapsed="false" customWidth="true" hidden="false" outlineLevel="0" max="14" min="2" style="2" width="11.7"/>
    <col collapsed="false" customWidth="true" hidden="false" outlineLevel="0" max="15" min="15" style="1" width="10.41"/>
    <col collapsed="false" customWidth="false" hidden="false" outlineLevel="0" max="257" min="16" style="1" width="9.14"/>
  </cols>
  <sheetData>
    <row r="1" customFormat="false" ht="24.75" hidden="false" customHeight="true" outlineLevel="0" collapsed="false">
      <c r="N1" s="3"/>
    </row>
    <row r="2" customFormat="false" ht="30" hidden="false" customHeight="true" outlineLevel="0" collapsed="false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6" t="s">
        <v>13</v>
      </c>
    </row>
    <row r="3" customFormat="false" ht="20.1" hidden="false" customHeight="true" outlineLevel="0" collapsed="false">
      <c r="A3" s="7" t="s">
        <v>14</v>
      </c>
      <c r="B3" s="8" t="n">
        <v>12863.72</v>
      </c>
      <c r="C3" s="8" t="n">
        <v>12863.72</v>
      </c>
      <c r="D3" s="8" t="n">
        <v>12863.72</v>
      </c>
      <c r="E3" s="8" t="n">
        <v>12863.72</v>
      </c>
      <c r="F3" s="8" t="n">
        <v>12863.72</v>
      </c>
      <c r="G3" s="8" t="n">
        <v>13402.13</v>
      </c>
      <c r="H3" s="8" t="n">
        <v>13420.91</v>
      </c>
      <c r="I3" s="8" t="n">
        <v>7095.06</v>
      </c>
      <c r="J3" s="8" t="n">
        <v>7095.06</v>
      </c>
      <c r="K3" s="8" t="n">
        <v>7100.54</v>
      </c>
      <c r="L3" s="8"/>
      <c r="M3" s="8"/>
      <c r="N3" s="9" t="n">
        <f aca="false">SUM(B3:M3)</f>
        <v>112432.3</v>
      </c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20.1" hidden="false" customHeight="true" outlineLevel="0" collapsed="false">
      <c r="A4" s="11" t="s">
        <v>15</v>
      </c>
      <c r="B4" s="12"/>
      <c r="C4" s="12"/>
      <c r="D4" s="12"/>
      <c r="E4" s="12"/>
      <c r="F4" s="12"/>
      <c r="G4" s="12"/>
      <c r="H4" s="12" t="n">
        <v>10210.41</v>
      </c>
      <c r="I4" s="12" t="n">
        <v>10210</v>
      </c>
      <c r="J4" s="12" t="n">
        <v>10220.97</v>
      </c>
      <c r="K4" s="12" t="n">
        <v>10220.97</v>
      </c>
      <c r="L4" s="12"/>
      <c r="M4" s="12"/>
      <c r="N4" s="13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20.1" hidden="false" customHeight="true" outlineLevel="0" collapsed="false">
      <c r="A5" s="11" t="s">
        <v>16</v>
      </c>
      <c r="B5" s="14" t="n">
        <v>32235</v>
      </c>
      <c r="C5" s="14" t="n">
        <v>18422</v>
      </c>
      <c r="D5" s="14" t="n">
        <v>18422</v>
      </c>
      <c r="E5" s="14" t="n">
        <v>18638</v>
      </c>
      <c r="F5" s="14" t="n">
        <v>18494</v>
      </c>
      <c r="G5" s="14" t="n">
        <v>18494</v>
      </c>
      <c r="H5" s="14" t="n">
        <v>37367</v>
      </c>
      <c r="I5" s="14" t="n">
        <v>43567</v>
      </c>
      <c r="J5" s="14" t="n">
        <v>19407</v>
      </c>
      <c r="K5" s="14" t="n">
        <v>21080</v>
      </c>
      <c r="L5" s="14"/>
      <c r="M5" s="14"/>
      <c r="N5" s="13" t="n">
        <f aca="false">SUM(B5:M5)</f>
        <v>246126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20.1" hidden="false" customHeight="true" outlineLevel="0" collapsed="false">
      <c r="A6" s="11" t="s">
        <v>17</v>
      </c>
      <c r="B6" s="14" t="n">
        <v>174251.66</v>
      </c>
      <c r="C6" s="14" t="n">
        <v>20869.14</v>
      </c>
      <c r="D6" s="14" t="n">
        <v>20433.96</v>
      </c>
      <c r="E6" s="14" t="n">
        <v>20514.96</v>
      </c>
      <c r="F6" s="14" t="n">
        <v>20460.96</v>
      </c>
      <c r="G6" s="14" t="n">
        <v>19857.24</v>
      </c>
      <c r="H6" s="14" t="n">
        <v>19807.85</v>
      </c>
      <c r="I6" s="14" t="n">
        <v>44946.34</v>
      </c>
      <c r="J6" s="14" t="n">
        <v>41488.47</v>
      </c>
      <c r="K6" s="14" t="n">
        <v>39709.42</v>
      </c>
      <c r="L6" s="14"/>
      <c r="M6" s="14"/>
      <c r="N6" s="13" t="n">
        <f aca="false">SUM(B6:M6)</f>
        <v>422340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1" hidden="false" customHeight="true" outlineLevel="0" collapsed="false">
      <c r="A7" s="11" t="s">
        <v>18</v>
      </c>
      <c r="B7" s="14" t="n">
        <v>26054</v>
      </c>
      <c r="C7" s="14" t="n">
        <v>26835</v>
      </c>
      <c r="D7" s="14" t="n">
        <v>26835</v>
      </c>
      <c r="E7" s="14" t="n">
        <v>27150</v>
      </c>
      <c r="F7" s="14" t="n">
        <v>2689.25</v>
      </c>
      <c r="G7" s="14" t="n">
        <v>1290.84</v>
      </c>
      <c r="H7" s="14"/>
      <c r="I7" s="14"/>
      <c r="J7" s="14"/>
      <c r="K7" s="14"/>
      <c r="L7" s="14"/>
      <c r="M7" s="14"/>
      <c r="N7" s="13" t="n">
        <f aca="false">SUM(B7:M7)</f>
        <v>110854.09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20.1" hidden="false" customHeight="true" outlineLevel="0" collapsed="false">
      <c r="A8" s="11" t="s">
        <v>19</v>
      </c>
      <c r="B8" s="14" t="n">
        <v>128290.43</v>
      </c>
      <c r="C8" s="14" t="n">
        <v>256113.95</v>
      </c>
      <c r="D8" s="14" t="n">
        <v>359699.39</v>
      </c>
      <c r="E8" s="14" t="n">
        <v>242984.29</v>
      </c>
      <c r="F8" s="14" t="n">
        <v>242625.32</v>
      </c>
      <c r="G8" s="14" t="n">
        <v>230160.39</v>
      </c>
      <c r="H8" s="14" t="n">
        <v>221299.09</v>
      </c>
      <c r="I8" s="14" t="n">
        <v>176940.38</v>
      </c>
      <c r="J8" s="14" t="n">
        <v>182981.16</v>
      </c>
      <c r="K8" s="14" t="n">
        <v>179767.5</v>
      </c>
      <c r="L8" s="14"/>
      <c r="M8" s="14"/>
      <c r="N8" s="13" t="n">
        <f aca="false">SUM(B8:M8)</f>
        <v>2220861.9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20.1" hidden="false" customHeight="true" outlineLevel="0" collapsed="false">
      <c r="A9" s="11" t="s">
        <v>20</v>
      </c>
      <c r="B9" s="14" t="n">
        <v>84220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3" t="n">
        <f aca="false">SUM(B9:M9)</f>
        <v>84220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20.1" hidden="false" customHeight="true" outlineLevel="0" collapsed="false">
      <c r="A10" s="11" t="s">
        <v>21</v>
      </c>
      <c r="B10" s="14" t="n">
        <v>62276.38</v>
      </c>
      <c r="C10" s="14" t="n">
        <v>1128.38</v>
      </c>
      <c r="D10" s="14" t="n">
        <v>1128.38</v>
      </c>
      <c r="E10" s="14" t="n">
        <v>1128</v>
      </c>
      <c r="F10" s="14" t="n">
        <v>1128.38</v>
      </c>
      <c r="G10" s="14" t="n">
        <v>1128.38</v>
      </c>
      <c r="H10" s="14" t="n">
        <v>1128.38</v>
      </c>
      <c r="I10" s="14" t="n">
        <v>1128.38</v>
      </c>
      <c r="J10" s="14" t="n">
        <v>1413.6</v>
      </c>
      <c r="K10" s="14" t="n">
        <v>1128.38</v>
      </c>
      <c r="L10" s="14"/>
      <c r="M10" s="14"/>
      <c r="N10" s="13" t="n">
        <f aca="false">SUM(B10:M10)</f>
        <v>72716.64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</row>
    <row r="11" customFormat="false" ht="20.1" hidden="false" customHeight="true" outlineLevel="0" collapsed="false">
      <c r="A11" s="11" t="s">
        <v>22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3" t="n">
        <f aca="false">SUM(B11:M11)</f>
        <v>0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</row>
    <row r="12" customFormat="false" ht="20.1" hidden="false" customHeight="true" outlineLevel="0" collapsed="false">
      <c r="A12" s="15" t="s">
        <v>23</v>
      </c>
      <c r="B12" s="16" t="n">
        <f aca="false">SUM(B5:B11)</f>
        <v>507327.47</v>
      </c>
      <c r="C12" s="16" t="n">
        <f aca="false">SUM(C5:C11)</f>
        <v>323368.47</v>
      </c>
      <c r="D12" s="16" t="n">
        <f aca="false">SUM(D5:D11)</f>
        <v>426518.73</v>
      </c>
      <c r="E12" s="16" t="n">
        <f aca="false">SUM(E5:E11)</f>
        <v>310415.25</v>
      </c>
      <c r="F12" s="16" t="n">
        <f aca="false">SUM(F5:F11)</f>
        <v>285397.91</v>
      </c>
      <c r="G12" s="16" t="n">
        <f aca="false">SUM(G5:G11)</f>
        <v>270930.85</v>
      </c>
      <c r="H12" s="16" t="n">
        <f aca="false">SUM(H4:H11)</f>
        <v>289812.73</v>
      </c>
      <c r="I12" s="16" t="n">
        <f aca="false">SUM(I4:I11)</f>
        <v>276792.1</v>
      </c>
      <c r="J12" s="16" t="n">
        <f aca="false">SUM(J4:J11)</f>
        <v>255511.2</v>
      </c>
      <c r="K12" s="16" t="n">
        <f aca="false">SUM(K4:K11)</f>
        <v>251906.27</v>
      </c>
      <c r="L12" s="16" t="n">
        <f aca="false">SUM(L4:L11)</f>
        <v>0</v>
      </c>
      <c r="M12" s="16" t="n">
        <f aca="false">SUM(M4:M11)</f>
        <v>0</v>
      </c>
      <c r="N12" s="17" t="n">
        <f aca="false">SUM(B12:M12)</f>
        <v>3197980.98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</row>
    <row r="13" customFormat="false" ht="20.1" hidden="false" customHeight="true" outlineLevel="0" collapsed="false">
      <c r="A13" s="15" t="s">
        <v>24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9" t="n">
        <f aca="false">SUM(B13:M13)</f>
        <v>0</v>
      </c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</row>
    <row r="14" customFormat="false" ht="20.1" hidden="false" customHeight="true" outlineLevel="0" collapsed="false">
      <c r="A14" s="11" t="s">
        <v>25</v>
      </c>
      <c r="B14" s="14" t="n">
        <v>11200</v>
      </c>
      <c r="C14" s="14" t="n">
        <v>15182.7</v>
      </c>
      <c r="D14" s="14" t="n">
        <v>11665</v>
      </c>
      <c r="E14" s="14" t="n">
        <v>9040.9</v>
      </c>
      <c r="F14" s="14" t="n">
        <v>7529.9</v>
      </c>
      <c r="G14" s="14" t="n">
        <v>7529.9</v>
      </c>
      <c r="H14" s="14" t="n">
        <v>7529.9</v>
      </c>
      <c r="I14" s="14" t="n">
        <v>8004.9</v>
      </c>
      <c r="J14" s="14" t="n">
        <v>7529.9</v>
      </c>
      <c r="K14" s="14" t="n">
        <v>8004.9</v>
      </c>
      <c r="L14" s="14"/>
      <c r="M14" s="14"/>
      <c r="N14" s="13" t="n">
        <f aca="false">SUM(B14:M14)</f>
        <v>93218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</row>
    <row r="15" customFormat="false" ht="20.1" hidden="false" customHeight="true" outlineLevel="0" collapsed="false">
      <c r="A15" s="11" t="s">
        <v>26</v>
      </c>
      <c r="B15" s="14" t="n">
        <v>7150</v>
      </c>
      <c r="C15" s="14" t="n">
        <v>7150</v>
      </c>
      <c r="D15" s="14" t="n">
        <v>7150</v>
      </c>
      <c r="E15" s="14" t="n">
        <v>7150</v>
      </c>
      <c r="F15" s="14" t="n">
        <v>7150</v>
      </c>
      <c r="G15" s="14" t="n">
        <v>7150</v>
      </c>
      <c r="H15" s="14" t="n">
        <v>7150</v>
      </c>
      <c r="I15" s="14" t="n">
        <v>7150</v>
      </c>
      <c r="J15" s="14" t="n">
        <v>7150</v>
      </c>
      <c r="K15" s="14" t="n">
        <v>7150</v>
      </c>
      <c r="L15" s="14"/>
      <c r="M15" s="14"/>
      <c r="N15" s="13" t="n">
        <f aca="false">SUM(B15:M15)</f>
        <v>71500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</row>
    <row r="16" customFormat="false" ht="20.1" hidden="false" customHeight="true" outlineLevel="0" collapsed="false">
      <c r="A16" s="11" t="s">
        <v>27</v>
      </c>
      <c r="B16" s="14" t="n">
        <v>8943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3" t="n">
        <f aca="false">SUM(B16:M16)</f>
        <v>8943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</row>
    <row r="17" customFormat="false" ht="20.1" hidden="false" customHeight="true" outlineLevel="0" collapsed="false">
      <c r="A17" s="11" t="s">
        <v>28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3" t="n">
        <f aca="false">SUM(B17:M17)</f>
        <v>0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</row>
    <row r="18" customFormat="false" ht="20.1" hidden="false" customHeight="true" outlineLevel="0" collapsed="false">
      <c r="A18" s="11" t="s">
        <v>29</v>
      </c>
      <c r="B18" s="14" t="n">
        <v>11250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3" t="n">
        <f aca="false">SUM(B18:M18)</f>
        <v>11250</v>
      </c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</row>
    <row r="19" customFormat="false" ht="20.1" hidden="false" customHeight="true" outlineLevel="0" collapsed="false">
      <c r="A19" s="11" t="s">
        <v>30</v>
      </c>
      <c r="B19" s="14" t="n">
        <v>79805</v>
      </c>
      <c r="C19" s="14" t="n">
        <v>94536.63</v>
      </c>
      <c r="D19" s="14" t="n">
        <v>91339.31</v>
      </c>
      <c r="E19" s="14" t="n">
        <v>147554.81</v>
      </c>
      <c r="F19" s="14" t="n">
        <v>134047.98</v>
      </c>
      <c r="G19" s="14" t="n">
        <v>137283.73</v>
      </c>
      <c r="H19" s="14" t="n">
        <v>55420.28</v>
      </c>
      <c r="I19" s="14" t="n">
        <v>76590.85</v>
      </c>
      <c r="J19" s="14" t="n">
        <v>99606.5</v>
      </c>
      <c r="K19" s="14" t="n">
        <v>76604.16</v>
      </c>
      <c r="L19" s="14"/>
      <c r="M19" s="14"/>
      <c r="N19" s="13" t="n">
        <f aca="false">SUM(B19:M19)</f>
        <v>992789.25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</row>
    <row r="20" customFormat="false" ht="20.1" hidden="false" customHeight="true" outlineLevel="0" collapsed="false">
      <c r="A20" s="15" t="s">
        <v>31</v>
      </c>
      <c r="B20" s="16" t="n">
        <f aca="false">SUM(B14:B19)</f>
        <v>118348</v>
      </c>
      <c r="C20" s="16" t="n">
        <f aca="false">SUM(C14:C19)</f>
        <v>116869.33</v>
      </c>
      <c r="D20" s="16" t="n">
        <f aca="false">SUM(D14:D19)</f>
        <v>110154.31</v>
      </c>
      <c r="E20" s="16" t="n">
        <f aca="false">SUM(E14:E19)</f>
        <v>163745.71</v>
      </c>
      <c r="F20" s="16" t="n">
        <f aca="false">SUM(F14:F19)</f>
        <v>148727.88</v>
      </c>
      <c r="G20" s="16" t="n">
        <f aca="false">SUM(G14:G19)</f>
        <v>151963.63</v>
      </c>
      <c r="H20" s="16" t="n">
        <f aca="false">SUM(H14:H19)</f>
        <v>70100.18</v>
      </c>
      <c r="I20" s="16" t="n">
        <f aca="false">SUM(I14:I19)</f>
        <v>91745.75</v>
      </c>
      <c r="J20" s="16" t="n">
        <f aca="false">SUM(J14:J19)</f>
        <v>114286.4</v>
      </c>
      <c r="K20" s="16" t="n">
        <f aca="false">SUM(K14:K19)</f>
        <v>91759.06</v>
      </c>
      <c r="L20" s="16" t="n">
        <f aca="false">SUM(L14:L19)</f>
        <v>0</v>
      </c>
      <c r="M20" s="16" t="n">
        <f aca="false">SUM(M14:M19)</f>
        <v>0</v>
      </c>
      <c r="N20" s="17" t="n">
        <f aca="false">SUM(B20:M20)</f>
        <v>1177700.25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</row>
    <row r="21" customFormat="false" ht="6" hidden="false" customHeight="true" outlineLevel="0" collapsed="false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7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</row>
    <row r="22" customFormat="false" ht="20.1" hidden="false" customHeight="true" outlineLevel="0" collapsed="false">
      <c r="A22" s="18" t="s">
        <v>32</v>
      </c>
      <c r="B22" s="19" t="n">
        <v>77214</v>
      </c>
      <c r="C22" s="19" t="n">
        <v>12124</v>
      </c>
      <c r="D22" s="19" t="n">
        <v>2493</v>
      </c>
      <c r="E22" s="19"/>
      <c r="F22" s="19"/>
      <c r="G22" s="19"/>
      <c r="H22" s="19"/>
      <c r="I22" s="19"/>
      <c r="J22" s="19"/>
      <c r="K22" s="19"/>
      <c r="L22" s="19"/>
      <c r="M22" s="19"/>
      <c r="N22" s="17" t="n">
        <f aca="false">SUM(B22:M22)</f>
        <v>91831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</row>
    <row r="23" customFormat="false" ht="20.1" hidden="false" customHeight="true" outlineLevel="0" collapsed="false">
      <c r="A23" s="18" t="s">
        <v>33</v>
      </c>
      <c r="B23" s="19" t="n">
        <f aca="false">B3+B12+B13+B20+B22</f>
        <v>715753.19</v>
      </c>
      <c r="C23" s="19" t="n">
        <f aca="false">C3+C12+C13+C20+C22</f>
        <v>465225.52</v>
      </c>
      <c r="D23" s="19" t="n">
        <f aca="false">D3+D12+D13+D20+D22</f>
        <v>552029.76</v>
      </c>
      <c r="E23" s="19" t="n">
        <f aca="false">E3+E12+E13+E20+E22</f>
        <v>487024.68</v>
      </c>
      <c r="F23" s="19" t="n">
        <f aca="false">F3+F12+F13+F20+F22</f>
        <v>446989.51</v>
      </c>
      <c r="G23" s="19" t="n">
        <f aca="false">G3+G12+G13+G20+G22</f>
        <v>436296.61</v>
      </c>
      <c r="H23" s="19" t="n">
        <f aca="false">H3+H12+H13+H20+H22</f>
        <v>373333.82</v>
      </c>
      <c r="I23" s="19" t="n">
        <f aca="false">I3+I12+I13+I20+I22</f>
        <v>375632.91</v>
      </c>
      <c r="J23" s="19" t="n">
        <f aca="false">J3+J12+J13+J20+J22</f>
        <v>376892.66</v>
      </c>
      <c r="K23" s="19" t="n">
        <f aca="false">K3+K12+K13+K20+K22</f>
        <v>350765.87</v>
      </c>
      <c r="L23" s="19" t="n">
        <f aca="false">L3+L12+L13+L20+L22</f>
        <v>0</v>
      </c>
      <c r="M23" s="19" t="n">
        <f aca="false">M3+M12+M13+M20+M22</f>
        <v>0</v>
      </c>
      <c r="N23" s="19" t="n">
        <f aca="false">N3+N12+N13+N20+N22</f>
        <v>4579944.53</v>
      </c>
      <c r="O23" s="2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</row>
    <row r="24" customFormat="false" ht="20.1" hidden="false" customHeight="true" outlineLevel="0" collapsed="false">
      <c r="A24" s="21" t="s">
        <v>34</v>
      </c>
      <c r="B24" s="19" t="n">
        <v>145657.6</v>
      </c>
      <c r="C24" s="19" t="n">
        <v>-185438</v>
      </c>
      <c r="D24" s="19" t="n">
        <v>96435.24</v>
      </c>
      <c r="E24" s="19" t="n">
        <v>-62511.7</v>
      </c>
      <c r="F24" s="19" t="n">
        <v>-40035.35</v>
      </c>
      <c r="G24" s="19" t="n">
        <f aca="false">G23-F23</f>
        <v>-10692.9</v>
      </c>
      <c r="H24" s="19" t="n">
        <v>-62963</v>
      </c>
      <c r="I24" s="19" t="n">
        <v>2299.5</v>
      </c>
      <c r="J24" s="19" t="n">
        <v>1259.34</v>
      </c>
      <c r="K24" s="19" t="n">
        <v>-26126.79</v>
      </c>
      <c r="L24" s="19"/>
      <c r="M24" s="19"/>
      <c r="N24" s="17" t="n">
        <f aca="false">SUM(B24:M24)</f>
        <v>-142116.06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</row>
    <row r="25" customFormat="false" ht="20.1" hidden="false" customHeight="true" outlineLevel="0" collapsed="false">
      <c r="A25" s="18" t="s">
        <v>35</v>
      </c>
      <c r="B25" s="22" t="n">
        <f aca="false">B23+B24</f>
        <v>861410.79</v>
      </c>
      <c r="C25" s="22" t="n">
        <f aca="false">C23+C24</f>
        <v>279787.52</v>
      </c>
      <c r="D25" s="22" t="n">
        <f aca="false">D23+D24</f>
        <v>648465</v>
      </c>
      <c r="E25" s="22" t="n">
        <f aca="false">E23+E24</f>
        <v>424512.98</v>
      </c>
      <c r="F25" s="22" t="n">
        <f aca="false">F23+F24</f>
        <v>406954.16</v>
      </c>
      <c r="G25" s="22" t="n">
        <f aca="false">G23+G24</f>
        <v>425603.71</v>
      </c>
      <c r="H25" s="22" t="n">
        <f aca="false">H23+H24</f>
        <v>310370.82</v>
      </c>
      <c r="I25" s="22" t="n">
        <f aca="false">I23+I24</f>
        <v>377932.41</v>
      </c>
      <c r="J25" s="22" t="n">
        <f aca="false">J23+J24</f>
        <v>378152</v>
      </c>
      <c r="K25" s="22" t="n">
        <f aca="false">K23+K24</f>
        <v>324639.08</v>
      </c>
      <c r="L25" s="22" t="n">
        <f aca="false">L23+L24</f>
        <v>0</v>
      </c>
      <c r="M25" s="22" t="n">
        <f aca="false">M23+M24</f>
        <v>0</v>
      </c>
      <c r="N25" s="23" t="n">
        <f aca="false">SUM(B25:M25)</f>
        <v>4437828.47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</row>
    <row r="26" customFormat="false" ht="22.5" hidden="false" customHeight="true" outlineLevel="0" collapsed="false">
      <c r="A26" s="24" t="s">
        <v>36</v>
      </c>
      <c r="B26" s="25" t="n">
        <v>10210.41</v>
      </c>
      <c r="C26" s="26" t="n">
        <v>10210.41</v>
      </c>
      <c r="D26" s="26" t="n">
        <v>10210.41</v>
      </c>
      <c r="E26" s="26" t="n">
        <v>10210.41</v>
      </c>
      <c r="F26" s="26" t="n">
        <v>10210.41</v>
      </c>
      <c r="G26" s="26" t="n">
        <v>10210.41</v>
      </c>
      <c r="H26" s="27" t="n">
        <v>0</v>
      </c>
      <c r="I26" s="27"/>
      <c r="J26" s="27"/>
      <c r="K26" s="27"/>
      <c r="L26" s="27"/>
      <c r="M26" s="27"/>
      <c r="N26" s="28" t="n">
        <f aca="false">SUM(B26:M26)</f>
        <v>61262.46</v>
      </c>
    </row>
    <row r="27" customFormat="false" ht="22.5" hidden="false" customHeight="true" outlineLevel="0" collapsed="false">
      <c r="A27" s="24" t="s">
        <v>37</v>
      </c>
      <c r="B27" s="29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8" t="n">
        <f aca="false">SUM(N25:N26)</f>
        <v>4499090.93</v>
      </c>
    </row>
    <row r="28" customFormat="false" ht="12" hidden="false" customHeight="false" outlineLevel="0" collapsed="false">
      <c r="A28" s="30"/>
    </row>
    <row r="29" customFormat="false" ht="12" hidden="false" customHeight="false" outlineLevel="0" collapsed="false">
      <c r="N29" s="1"/>
    </row>
    <row r="30" customFormat="false" ht="12" hidden="false" customHeight="false" outlineLevel="0" collapsed="false">
      <c r="N30" s="1"/>
    </row>
    <row r="31" customFormat="false" ht="12" hidden="false" customHeight="false" outlineLevel="0" collapsed="false">
      <c r="A31" s="2"/>
    </row>
  </sheetData>
  <printOptions headings="false" gridLines="false" gridLinesSet="true" horizontalCentered="false" verticalCentered="false"/>
  <pageMargins left="0.5" right="0.25" top="0.5" bottom="0.5" header="0.25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&amp;C&amp;"Arial,Bold"ENRON CORPORATION
EDS EXPENDITURES
YEAR 2001</oddHeader>
    <oddFooter>&amp;R&amp;9&amp;D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31" width="30.41"/>
    <col collapsed="false" customWidth="true" hidden="false" outlineLevel="0" max="2" min="2" style="31" width="17.7"/>
    <col collapsed="false" customWidth="true" hidden="false" outlineLevel="0" max="3" min="3" style="32" width="17.14"/>
    <col collapsed="false" customWidth="true" hidden="false" outlineLevel="0" max="4" min="4" style="31" width="16.84"/>
    <col collapsed="false" customWidth="true" hidden="false" outlineLevel="0" max="5" min="5" style="31" width="39.99"/>
    <col collapsed="false" customWidth="false" hidden="false" outlineLevel="0" max="257" min="6" style="31" width="9.14"/>
  </cols>
  <sheetData>
    <row r="1" customFormat="false" ht="30.75" hidden="false" customHeight="true" outlineLevel="0" collapsed="false">
      <c r="A1" s="33"/>
      <c r="B1" s="34" t="s">
        <v>38</v>
      </c>
      <c r="C1" s="35" t="s">
        <v>39</v>
      </c>
      <c r="D1" s="34" t="s">
        <v>40</v>
      </c>
      <c r="E1" s="34" t="s">
        <v>41</v>
      </c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</row>
    <row r="2" customFormat="false" ht="14.25" hidden="false" customHeight="false" outlineLevel="0" collapsed="false">
      <c r="A2" s="31" t="s">
        <v>42</v>
      </c>
      <c r="B2" s="32" t="n">
        <f aca="false">'2001'!N27</f>
        <v>4499090.93</v>
      </c>
      <c r="E2" s="31" t="s">
        <v>43</v>
      </c>
    </row>
    <row r="3" customFormat="false" ht="14.25" hidden="false" customHeight="false" outlineLevel="0" collapsed="false">
      <c r="A3" s="31" t="s">
        <v>44</v>
      </c>
      <c r="B3" s="32" t="n">
        <f aca="false">2*360000</f>
        <v>720000</v>
      </c>
      <c r="E3" s="31" t="s">
        <v>45</v>
      </c>
    </row>
    <row r="4" customFormat="false" ht="14.25" hidden="false" customHeight="false" outlineLevel="0" collapsed="false">
      <c r="A4" s="31" t="s">
        <v>46</v>
      </c>
      <c r="B4" s="32" t="n">
        <v>5113498.55</v>
      </c>
      <c r="E4" s="31" t="s">
        <v>47</v>
      </c>
    </row>
    <row r="5" customFormat="false" ht="14.25" hidden="false" customHeight="false" outlineLevel="0" collapsed="false">
      <c r="A5" s="31" t="s">
        <v>48</v>
      </c>
      <c r="B5" s="32"/>
    </row>
    <row r="6" customFormat="false" ht="14.25" hidden="false" customHeight="false" outlineLevel="0" collapsed="false">
      <c r="B6" s="32"/>
    </row>
    <row r="7" customFormat="false" ht="14.25" hidden="false" customHeight="false" outlineLevel="0" collapsed="false">
      <c r="A7" s="36" t="s">
        <v>49</v>
      </c>
      <c r="B7" s="32" t="n">
        <f aca="false">SUM(B2:B5)</f>
        <v>10332589.48</v>
      </c>
      <c r="C7" s="32" t="n">
        <v>8000000</v>
      </c>
      <c r="D7" s="32" t="n">
        <f aca="false">C7-B7</f>
        <v>-2332589.48</v>
      </c>
    </row>
    <row r="8" customFormat="false" ht="14.25" hidden="false" customHeight="false" outlineLevel="0" collapsed="false">
      <c r="B8" s="32"/>
    </row>
    <row r="9" customFormat="false" ht="14.25" hidden="false" customHeight="false" outlineLevel="0" collapsed="false">
      <c r="B9" s="32"/>
    </row>
    <row r="10" customFormat="false" ht="14.25" hidden="false" customHeight="false" outlineLevel="0" collapsed="false">
      <c r="A10" s="37" t="s">
        <v>50</v>
      </c>
      <c r="B10" s="32"/>
    </row>
    <row r="11" customFormat="false" ht="14.25" hidden="false" customHeight="false" outlineLevel="0" collapsed="false">
      <c r="B11" s="32"/>
    </row>
    <row r="12" customFormat="false" ht="14.25" hidden="false" customHeight="false" outlineLevel="0" collapsed="false">
      <c r="B12" s="32"/>
    </row>
    <row r="14" customFormat="false" ht="15" hidden="false" customHeight="false" outlineLevel="0" collapsed="false">
      <c r="A14" s="38" t="s">
        <v>51</v>
      </c>
    </row>
    <row r="15" customFormat="false" ht="14.25" hidden="false" customHeight="false" outlineLevel="0" collapsed="false">
      <c r="A15" s="31" t="s">
        <v>42</v>
      </c>
      <c r="B15" s="32" t="n">
        <f aca="false">B2</f>
        <v>4499090.93</v>
      </c>
    </row>
    <row r="16" customFormat="false" ht="14.25" hidden="false" customHeight="false" outlineLevel="0" collapsed="false">
      <c r="A16" s="31" t="s">
        <v>52</v>
      </c>
      <c r="B16" s="39" t="n">
        <v>5535380.02</v>
      </c>
    </row>
    <row r="18" customFormat="false" ht="14.25" hidden="false" customHeight="false" outlineLevel="0" collapsed="false">
      <c r="B18" s="32" t="n">
        <f aca="false">SUM(B15:B17)</f>
        <v>10034470.95</v>
      </c>
      <c r="C18" s="32" t="n">
        <v>8000000</v>
      </c>
      <c r="D18" s="32" t="n">
        <f aca="false">C18-B18</f>
        <v>-2034470.95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2000-10-04T12:44:40Z</dcterms:created>
  <dc:creator>aflecke</dc:creator>
  <dc:description/>
  <dc:language>en-US</dc:language>
  <cp:lastModifiedBy>akrone</cp:lastModifiedBy>
  <cp:lastPrinted>2001-10-05T16:28:42Z</cp:lastPrinted>
  <dcterms:modified xsi:type="dcterms:W3CDTF">2001-10-05T16:44:12Z</dcterms:modified>
  <cp:revision>0</cp:revision>
  <dc:subject/>
  <dc:title/>
</cp:coreProperties>
</file>