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lculations" sheetId="1" state="visible" r:id="rId3"/>
    <sheet name="Formula" sheetId="2" state="visible" r:id="rId4"/>
    <sheet name="Sheet3" sheetId="3" state="visible" r:id="rId5"/>
  </sheets>
  <definedNames>
    <definedName function="false" hidden="false" localSheetId="0" name="_xlnm.Print_Area" vbProcedure="false">Calculations!$B$1:$M$20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<sst xmlns="http://schemas.openxmlformats.org/spreadsheetml/2006/main" count="46" uniqueCount="38">
  <si>
    <t xml:space="preserve">ECOELECTRICA L.P.</t>
  </si>
  <si>
    <r>
      <rPr>
        <b val="true"/>
        <sz val="12"/>
        <rFont val="Arial"/>
        <family val="2"/>
      </rPr>
      <t xml:space="preserve">Q</t>
    </r>
    <r>
      <rPr>
        <b val="true"/>
        <vertAlign val="subscript"/>
        <sz val="10"/>
        <rFont val="Arial"/>
        <family val="2"/>
      </rPr>
      <t xml:space="preserve">R</t>
    </r>
    <r>
      <rPr>
        <b val="true"/>
        <sz val="12"/>
        <rFont val="Arial"/>
        <family val="2"/>
      </rPr>
      <t xml:space="preserve"> BTU VALUE DELIVERED AFTER DISCHARGE</t>
    </r>
  </si>
  <si>
    <t xml:space="preserve">Tank</t>
  </si>
  <si>
    <t xml:space="preserve">Atm.</t>
  </si>
  <si>
    <t xml:space="preserve">CARGO</t>
  </si>
  <si>
    <t xml:space="preserve">DATE</t>
  </si>
  <si>
    <t xml:space="preserve">VESSEL</t>
  </si>
  <si>
    <t xml:space="preserve">Unloaded in M3</t>
  </si>
  <si>
    <t xml:space="preserve">ºC</t>
  </si>
  <si>
    <t xml:space="preserve">ºK</t>
  </si>
  <si>
    <t xml:space="preserve">mBar</t>
  </si>
  <si>
    <r>
      <rPr>
        <b val="true"/>
        <sz val="10"/>
        <rFont val="Arial"/>
        <family val="2"/>
      </rPr>
      <t xml:space="preserve">Q</t>
    </r>
    <r>
      <rPr>
        <b val="true"/>
        <vertAlign val="subscript"/>
        <sz val="10"/>
        <rFont val="Arial"/>
        <family val="2"/>
      </rPr>
      <t xml:space="preserve">R</t>
    </r>
  </si>
  <si>
    <t xml:space="preserve">$</t>
  </si>
  <si>
    <t xml:space="preserve">Matthew</t>
  </si>
  <si>
    <t xml:space="preserve">August 19-20, 2000</t>
  </si>
  <si>
    <t xml:space="preserve">Methane Artic</t>
  </si>
  <si>
    <t xml:space="preserve">September 13-14, 2000</t>
  </si>
  <si>
    <t xml:space="preserve">December 29-30, 2000</t>
  </si>
  <si>
    <t xml:space="preserve">Methane Arctic</t>
  </si>
  <si>
    <t xml:space="preserve">May 16-17, 2001</t>
  </si>
  <si>
    <t xml:space="preserve">Hilli</t>
  </si>
  <si>
    <t xml:space="preserve">TOTAL</t>
  </si>
  <si>
    <t xml:space="preserve">To calculate the Displacement Vapor Quantity, in BTU, of LNG cargoes unloaded:</t>
  </si>
  <si>
    <t xml:space="preserve">Displacement Vapor = V x </t>
  </si>
  <si>
    <t xml:space="preserve">x</t>
  </si>
  <si>
    <t xml:space="preserve">P</t>
  </si>
  <si>
    <t xml:space="preserve">(273.15 + T)</t>
  </si>
  <si>
    <t xml:space="preserve">where </t>
  </si>
  <si>
    <t xml:space="preserve">V = </t>
  </si>
  <si>
    <t xml:space="preserve">Liquid volume unloaded, rounded to nearest whole m3.</t>
  </si>
  <si>
    <t xml:space="preserve">T =</t>
  </si>
  <si>
    <t xml:space="preserve">Average vapor temperature of all ship tanks on finish of discharge.</t>
  </si>
  <si>
    <t xml:space="preserve">P = </t>
  </si>
  <si>
    <t xml:space="preserve">Average vapor pressure of all ship tanks, rounded to nearest </t>
  </si>
  <si>
    <t xml:space="preserve">whole milliBar, plus the observed atmospheric pressure (milliBar) recorded at</t>
  </si>
  <si>
    <t xml:space="preserve">time of final ship inspection.</t>
  </si>
  <si>
    <t xml:space="preserve">288.15 is Standard Temperature, 273.15°K + 15°C</t>
  </si>
  <si>
    <t xml:space="preserve">1013.25 is Standard Pressure in milliBar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</si>
</sst>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"/>
    <numFmt numFmtId="166" formatCode="mmmm\ d&quot;, &quot;yyyy"/>
    <numFmt numFmtId="167" formatCode="_(* #,##0.00_);_(* \(#,##0.00\);_(* \-??_);_(@_)"/>
    <numFmt numFmtId="168" formatCode="0.00"/>
    <numFmt numFmtId="169" formatCode="_(\$* #,##0.00_);_(\$* \(#,##0.00\);_(\$* \-??_);_(@_)"/>
    <numFmt numFmtId="170" formatCode="0.00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vertAlign val="subscript"/>
      <sz val="10"/>
      <name val="Arial"/>
      <family val="2"/>
    </font>
    <font>
      <b val="tru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CCFF"/>
        <bgColor rgb="FF33CCCC"/>
      </patternFill>
    </fill>
    <fill>
      <patternFill patternType="solid">
        <fgColor rgb="FFCCFFCC"/>
        <bgColor rgb="FFCC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cols>
    <col collapsed="false" customWidth="true" hidden="false" outlineLevel="0" max="2" min="2" style="1" width="23.55"/>
    <col collapsed="false" customWidth="true" hidden="false" outlineLevel="0" max="3" min="3" style="0" width="15.66"/>
    <col collapsed="false" customWidth="true" hidden="false" outlineLevel="0" max="4" min="4" style="0" width="16.1"/>
    <col collapsed="false" customWidth="true" hidden="false" outlineLevel="0" max="9" min="9" style="2" width="7.1"/>
    <col collapsed="false" customWidth="true" hidden="false" outlineLevel="0" max="10" min="10" style="0" width="13.55"/>
  </cols>
  <sheetData>
    <row r="1" customFormat="false" ht="15.6" hidden="false" customHeight="false" outlineLevel="0" collapsed="false">
      <c r="F1" s="3" t="s">
        <v>0</v>
      </c>
    </row>
    <row r="2" customFormat="false" ht="16.2" hidden="false" customHeight="false" outlineLevel="0" collapsed="false">
      <c r="F2" s="3" t="s">
        <v>1</v>
      </c>
    </row>
    <row r="3" customFormat="false" ht="13.2" hidden="false" customHeight="false" outlineLevel="0" collapsed="false">
      <c r="G3" s="4" t="s">
        <v>2</v>
      </c>
      <c r="H3" s="4" t="s">
        <v>3</v>
      </c>
    </row>
    <row r="4" customFormat="false" ht="15.6" hidden="false" customHeight="false" outlineLevel="0" collapsed="false">
      <c r="A4" s="4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10</v>
      </c>
      <c r="I4" s="5" t="s">
        <v>11</v>
      </c>
      <c r="J4" s="4" t="s">
        <v>12</v>
      </c>
    </row>
    <row r="5" customFormat="false" ht="13.2" hidden="false" customHeight="false" outlineLevel="0" collapsed="false">
      <c r="A5" s="0" t="n">
        <v>1</v>
      </c>
      <c r="B5" s="6" t="n">
        <v>36718</v>
      </c>
      <c r="C5" s="0" t="s">
        <v>13</v>
      </c>
      <c r="D5" s="7" t="n">
        <v>121392.38</v>
      </c>
      <c r="E5" s="8" t="n">
        <v>-134.3</v>
      </c>
      <c r="F5" s="8" t="n">
        <f aca="false">E5+273.15</f>
        <v>138.85</v>
      </c>
      <c r="G5" s="0" t="n">
        <v>146</v>
      </c>
      <c r="H5" s="0" t="n">
        <v>1017</v>
      </c>
      <c r="I5" s="9" t="n">
        <f aca="false">ROUND((D5*288.15/F5*(G5+H5)/1013.25*37.7/1055.12),0)</f>
        <v>10332</v>
      </c>
      <c r="J5" s="10" t="n">
        <f aca="false">I5*2.317889</f>
        <v>23948.429148</v>
      </c>
    </row>
    <row r="6" customFormat="false" ht="13.2" hidden="false" customHeight="false" outlineLevel="0" collapsed="false">
      <c r="A6" s="0" t="n">
        <v>2</v>
      </c>
      <c r="B6" s="6" t="s">
        <v>14</v>
      </c>
      <c r="C6" s="0" t="s">
        <v>15</v>
      </c>
      <c r="D6" s="7" t="n">
        <v>68586.655</v>
      </c>
      <c r="E6" s="8" t="n">
        <v>-138.69</v>
      </c>
      <c r="F6" s="8" t="n">
        <f aca="false">E6+273.15</f>
        <v>134.46</v>
      </c>
      <c r="G6" s="0" t="n">
        <v>95</v>
      </c>
      <c r="H6" s="0" t="n">
        <v>1013</v>
      </c>
      <c r="I6" s="9" t="n">
        <f aca="false">ROUND((D6*288.15/F6*(G6+H6)/1013.25*37.7/1055.12),0)</f>
        <v>5743</v>
      </c>
      <c r="J6" s="10" t="n">
        <f aca="false">I6*2.317889</f>
        <v>13311.636527</v>
      </c>
    </row>
    <row r="7" customFormat="false" ht="13.2" hidden="false" customHeight="false" outlineLevel="0" collapsed="false">
      <c r="A7" s="0" t="n">
        <v>3</v>
      </c>
      <c r="B7" s="6" t="s">
        <v>16</v>
      </c>
      <c r="C7" s="0" t="s">
        <v>13</v>
      </c>
      <c r="D7" s="7" t="n">
        <v>117073</v>
      </c>
      <c r="E7" s="8" t="n">
        <v>-129.88</v>
      </c>
      <c r="F7" s="8" t="n">
        <f aca="false">E7+273.15</f>
        <v>143.27</v>
      </c>
      <c r="G7" s="0" t="n">
        <v>100</v>
      </c>
      <c r="H7" s="0" t="n">
        <v>1018</v>
      </c>
      <c r="I7" s="9" t="n">
        <f aca="false">ROUND((D7*288.15/F7*(G7+H7)/1013.25*37.7/1055.12),0)</f>
        <v>9283</v>
      </c>
      <c r="J7" s="10" t="n">
        <f aca="false">I7*2.317889</f>
        <v>21516.963587</v>
      </c>
    </row>
    <row r="8" customFormat="false" ht="13.2" hidden="false" customHeight="false" outlineLevel="0" collapsed="false">
      <c r="A8" s="0" t="n">
        <v>4</v>
      </c>
      <c r="B8" s="6" t="n">
        <v>36825</v>
      </c>
      <c r="C8" s="0" t="s">
        <v>13</v>
      </c>
      <c r="D8" s="7" t="n">
        <v>30086.6</v>
      </c>
      <c r="E8" s="8" t="n">
        <v>-93.26</v>
      </c>
      <c r="F8" s="8" t="n">
        <f aca="false">E8+273.15</f>
        <v>179.89</v>
      </c>
      <c r="G8" s="0" t="n">
        <v>112</v>
      </c>
      <c r="H8" s="0" t="n">
        <v>1020</v>
      </c>
      <c r="I8" s="9" t="n">
        <f aca="false">ROUND((D8*288.15/F8*(G8+H8)/1013.25*37.7/1055.12),0)</f>
        <v>1924</v>
      </c>
      <c r="J8" s="10" t="n">
        <f aca="false">I8*2.317889</f>
        <v>4459.618436</v>
      </c>
    </row>
    <row r="9" customFormat="false" ht="13.2" hidden="false" customHeight="false" outlineLevel="0" collapsed="false">
      <c r="A9" s="0" t="n">
        <v>5</v>
      </c>
      <c r="B9" s="6" t="n">
        <v>36843</v>
      </c>
      <c r="C9" s="0" t="s">
        <v>13</v>
      </c>
      <c r="D9" s="7" t="n">
        <v>111936.2</v>
      </c>
      <c r="E9" s="8" t="n">
        <v>-124.59</v>
      </c>
      <c r="F9" s="8" t="n">
        <f aca="false">E9+273.15</f>
        <v>148.56</v>
      </c>
      <c r="G9" s="0" t="n">
        <v>120</v>
      </c>
      <c r="H9" s="0" t="n">
        <v>1020</v>
      </c>
      <c r="I9" s="9" t="n">
        <f aca="false">ROUND((D9*288.15/F9*(G9+H9)/1013.25*37.7/1055.12),0)</f>
        <v>8728</v>
      </c>
      <c r="J9" s="10" t="n">
        <f aca="false">I9*2.317889</f>
        <v>20230.535192</v>
      </c>
    </row>
    <row r="10" customFormat="false" ht="13.2" hidden="false" customHeight="false" outlineLevel="0" collapsed="false">
      <c r="A10" s="0" t="n">
        <v>6</v>
      </c>
      <c r="B10" s="6" t="s">
        <v>17</v>
      </c>
      <c r="C10" s="0" t="s">
        <v>13</v>
      </c>
      <c r="D10" s="7" t="n">
        <v>122088.5</v>
      </c>
      <c r="E10" s="8" t="n">
        <v>-135.75</v>
      </c>
      <c r="F10" s="8" t="n">
        <f aca="false">E10+273.15</f>
        <v>137.4</v>
      </c>
      <c r="G10" s="0" t="n">
        <v>120</v>
      </c>
      <c r="H10" s="0" t="n">
        <v>1020</v>
      </c>
      <c r="I10" s="9" t="n">
        <f aca="false">ROUND((D10*288.15/F10*(G10+H10)/1013.25*37.7/1055.12),0)</f>
        <v>10293</v>
      </c>
      <c r="J10" s="10" t="n">
        <f aca="false">I10*2.317889</f>
        <v>23858.031477</v>
      </c>
    </row>
    <row r="11" customFormat="false" ht="13.2" hidden="false" customHeight="false" outlineLevel="0" collapsed="false">
      <c r="A11" s="0" t="n">
        <v>7</v>
      </c>
      <c r="B11" s="6" t="n">
        <v>36928</v>
      </c>
      <c r="C11" s="0" t="s">
        <v>18</v>
      </c>
      <c r="D11" s="7" t="n">
        <v>63075.679</v>
      </c>
      <c r="E11" s="8" t="n">
        <v>-134.29</v>
      </c>
      <c r="F11" s="8" t="n">
        <f aca="false">E11+273.15</f>
        <v>138.86</v>
      </c>
      <c r="G11" s="0" t="n">
        <v>156</v>
      </c>
      <c r="H11" s="0" t="n">
        <v>1012</v>
      </c>
      <c r="I11" s="9" t="n">
        <f aca="false">ROUND((D11*288.15/F11*(G11+H11)/1013.25*37.7/1055.12),0)</f>
        <v>5391</v>
      </c>
      <c r="J11" s="10" t="n">
        <f aca="false">I11*4.3232643</f>
        <v>23306.7178413</v>
      </c>
    </row>
    <row r="12" customFormat="false" ht="13.2" hidden="false" customHeight="false" outlineLevel="0" collapsed="false">
      <c r="A12" s="0" t="n">
        <v>8</v>
      </c>
      <c r="B12" s="6" t="n">
        <v>36935</v>
      </c>
      <c r="C12" s="0" t="s">
        <v>18</v>
      </c>
      <c r="D12" s="7" t="n">
        <v>62010.788</v>
      </c>
      <c r="E12" s="8" t="n">
        <v>-137.04</v>
      </c>
      <c r="F12" s="8" t="n">
        <f aca="false">E12+273.15</f>
        <v>136.11</v>
      </c>
      <c r="G12" s="0" t="n">
        <v>117</v>
      </c>
      <c r="H12" s="0" t="n">
        <v>1017</v>
      </c>
      <c r="I12" s="9" t="n">
        <f aca="false">ROUND((D12*288.15/F12*(G12+H12)/1013.25*37.7/1055.12),0)</f>
        <v>5250</v>
      </c>
      <c r="J12" s="10" t="n">
        <f aca="false">I12*4.3232643</f>
        <v>22697.137575</v>
      </c>
    </row>
    <row r="13" customFormat="false" ht="13.2" hidden="false" customHeight="false" outlineLevel="0" collapsed="false">
      <c r="A13" s="0" t="n">
        <v>9</v>
      </c>
      <c r="B13" s="6" t="n">
        <v>36987</v>
      </c>
      <c r="C13" s="0" t="s">
        <v>13</v>
      </c>
      <c r="D13" s="7" t="n">
        <v>122529.7</v>
      </c>
      <c r="E13" s="8" t="n">
        <v>-135.72</v>
      </c>
      <c r="F13" s="8" t="n">
        <f aca="false">E13+273.15</f>
        <v>137.43</v>
      </c>
      <c r="G13" s="0" t="n">
        <v>112</v>
      </c>
      <c r="H13" s="0" t="n">
        <v>1022</v>
      </c>
      <c r="I13" s="9" t="n">
        <f aca="false">ROUND((D13*288.15/F13*(G13+H13)/1013.25*37.7/1055.12),0)</f>
        <v>10273</v>
      </c>
      <c r="J13" s="10" t="n">
        <f aca="false">I13*3.483097</f>
        <v>35781.855481</v>
      </c>
    </row>
    <row r="14" customFormat="false" ht="13.2" hidden="false" customHeight="false" outlineLevel="0" collapsed="false">
      <c r="A14" s="0" t="n">
        <v>10</v>
      </c>
      <c r="B14" s="6" t="s">
        <v>19</v>
      </c>
      <c r="C14" s="0" t="s">
        <v>20</v>
      </c>
      <c r="D14" s="7" t="n">
        <v>122434.02</v>
      </c>
      <c r="E14" s="8" t="n">
        <v>-128.2</v>
      </c>
      <c r="F14" s="8" t="n">
        <f aca="false">E14+273.15</f>
        <v>144.95</v>
      </c>
      <c r="G14" s="0" t="n">
        <v>97</v>
      </c>
      <c r="H14" s="0" t="n">
        <v>1009</v>
      </c>
      <c r="I14" s="9" t="n">
        <f aca="false">ROUND((D14*288.15/F14*(G14+H14)/1013.25*37.7/1055.12),0)</f>
        <v>9492</v>
      </c>
      <c r="J14" s="10" t="n">
        <f aca="false">I14*3.483097</f>
        <v>33061.556724</v>
      </c>
    </row>
    <row r="15" customFormat="false" ht="13.2" hidden="false" customHeight="false" outlineLevel="0" collapsed="false">
      <c r="B15" s="6"/>
      <c r="D15" s="11"/>
      <c r="E15" s="8"/>
      <c r="F15" s="8"/>
      <c r="I15" s="9"/>
      <c r="J15" s="10"/>
    </row>
    <row r="16" customFormat="false" ht="13.2" hidden="false" customHeight="false" outlineLevel="0" collapsed="false">
      <c r="B16" s="6"/>
      <c r="D16" s="11"/>
      <c r="E16" s="8"/>
      <c r="F16" s="8"/>
      <c r="I16" s="9"/>
      <c r="J16" s="10"/>
    </row>
    <row r="17" customFormat="false" ht="15" hidden="false" customHeight="true" outlineLevel="0" collapsed="false">
      <c r="B17" s="6"/>
      <c r="I17" s="9"/>
      <c r="J17" s="12"/>
    </row>
    <row r="18" customFormat="false" ht="13.2" hidden="false" customHeight="false" outlineLevel="0" collapsed="false">
      <c r="B18" s="6"/>
      <c r="I18" s="9"/>
      <c r="J18" s="12"/>
    </row>
    <row r="19" customFormat="false" ht="13.2" hidden="false" customHeight="false" outlineLevel="0" collapsed="false">
      <c r="B19" s="6"/>
      <c r="I19" s="9"/>
      <c r="J19" s="12"/>
    </row>
    <row r="20" customFormat="false" ht="13.2" hidden="false" customHeight="false" outlineLevel="0" collapsed="false">
      <c r="B20" s="6"/>
      <c r="C20" s="13" t="s">
        <v>21</v>
      </c>
      <c r="D20" s="14"/>
      <c r="E20" s="15"/>
      <c r="F20" s="15"/>
      <c r="G20" s="15"/>
      <c r="H20" s="15"/>
      <c r="I20" s="16"/>
      <c r="J20" s="17" t="n">
        <f aca="false">SUM(J5:J19)</f>
        <v>222172.4819883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J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9.0546875" defaultRowHeight="13.2" customHeight="true" zeroHeight="false" outlineLevelRow="0" outlineLevelCol="0"/>
  <cols>
    <col collapsed="false" customWidth="true" hidden="false" outlineLevel="0" max="2" min="2" style="0" width="6.1"/>
    <col collapsed="false" customWidth="true" hidden="false" outlineLevel="0" max="3" min="3" style="0" width="4.1"/>
    <col collapsed="false" customWidth="true" hidden="false" outlineLevel="0" max="5" min="5" style="0" width="4.99"/>
    <col collapsed="false" customWidth="true" hidden="false" outlineLevel="0" max="6" min="6" style="0" width="10.55"/>
    <col collapsed="false" customWidth="true" hidden="false" outlineLevel="0" max="7" min="7" style="0" width="2.43"/>
    <col collapsed="false" customWidth="true" hidden="false" outlineLevel="0" max="9" min="9" style="0" width="2.43"/>
  </cols>
  <sheetData>
    <row r="4" customFormat="false" ht="13.2" hidden="false" customHeight="false" outlineLevel="0" collapsed="false">
      <c r="B4" s="0" t="s">
        <v>22</v>
      </c>
    </row>
    <row r="7" customFormat="false" ht="13.8" hidden="false" customHeight="false" outlineLevel="0" collapsed="false">
      <c r="B7" s="0" t="s">
        <v>23</v>
      </c>
      <c r="F7" s="18" t="n">
        <v>288.15</v>
      </c>
      <c r="G7" s="19" t="s">
        <v>24</v>
      </c>
      <c r="H7" s="18" t="s">
        <v>25</v>
      </c>
      <c r="I7" s="1" t="s">
        <v>24</v>
      </c>
      <c r="J7" s="18" t="n">
        <v>37.7</v>
      </c>
    </row>
    <row r="8" customFormat="false" ht="13.2" hidden="false" customHeight="false" outlineLevel="0" collapsed="false">
      <c r="F8" s="0" t="s">
        <v>26</v>
      </c>
      <c r="H8" s="1" t="n">
        <v>1013.25</v>
      </c>
      <c r="J8" s="1" t="n">
        <v>1055.12</v>
      </c>
    </row>
    <row r="10" customFormat="false" ht="13.2" hidden="false" customHeight="false" outlineLevel="0" collapsed="false">
      <c r="B10" s="0" t="s">
        <v>27</v>
      </c>
      <c r="C10" s="1" t="s">
        <v>28</v>
      </c>
      <c r="D10" s="0" t="s">
        <v>29</v>
      </c>
    </row>
    <row r="12" customFormat="false" ht="13.2" hidden="false" customHeight="false" outlineLevel="0" collapsed="false">
      <c r="C12" s="0" t="s">
        <v>30</v>
      </c>
      <c r="D12" s="0" t="s">
        <v>31</v>
      </c>
    </row>
    <row r="14" customFormat="false" ht="13.2" hidden="false" customHeight="false" outlineLevel="0" collapsed="false">
      <c r="C14" s="0" t="s">
        <v>32</v>
      </c>
      <c r="D14" s="0" t="s">
        <v>33</v>
      </c>
    </row>
    <row r="15" customFormat="false" ht="13.2" hidden="false" customHeight="false" outlineLevel="0" collapsed="false">
      <c r="D15" s="0" t="s">
        <v>34</v>
      </c>
    </row>
    <row r="16" customFormat="false" ht="13.2" hidden="false" customHeight="false" outlineLevel="0" collapsed="false">
      <c r="D16" s="0" t="s">
        <v>35</v>
      </c>
    </row>
    <row r="18" customFormat="false" ht="13.2" hidden="false" customHeight="false" outlineLevel="0" collapsed="false">
      <c r="C18" s="0" t="s">
        <v>36</v>
      </c>
    </row>
    <row r="20" customFormat="false" ht="13.2" hidden="false" customHeight="false" outlineLevel="0" collapsed="false">
      <c r="C20" s="0" t="s">
        <v>37</v>
      </c>
    </row>
    <row r="24" customFormat="false" ht="13.2" hidden="false" customHeight="false" outlineLevel="0" collapsed="false">
      <c r="F24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2001-06-11T15:22:21Z</dcterms:created>
  <dc:creator>Eco Eco Electrica</dc:creator>
  <dc:description/>
  <dc:language>en-US</dc:language>
  <cp:lastModifiedBy>dmaster</cp:lastModifiedBy>
  <cp:lastPrinted>2001-06-18T11:28:18Z</cp:lastPrinted>
  <dcterms:modified xsi:type="dcterms:W3CDTF">2001-06-18T13:33:42Z</dcterms:modified>
  <cp:revision>0</cp:revision>
  <dc:subject/>
  <dc:title/>
</cp:coreProperties>
</file>