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harts/_rels/chart9.xml.rels" ContentType="application/vnd.openxmlformats-package.relationships+xml"/>
  <Override PartName="/xl/charts/_rels/chart11.xml.rels" ContentType="application/vnd.openxmlformats-package.relationships+xml"/>
  <Override PartName="/xl/charts/_rels/chart8.xml.rels" ContentType="application/vnd.openxmlformats-package.relationships+xml"/>
  <Override PartName="/xl/charts/_rels/chart10.xml.rels" ContentType="application/vnd.openxmlformats-package.relationships+xml"/>
  <Override PartName="/xl/charts/_rels/chart7.xml.rels" ContentType="application/vnd.openxmlformats-package.relationships+xml"/>
  <Override PartName="/xl/charts/_rels/chart6.xml.rels" ContentType="application/vnd.openxmlformats-package.relationships+xml"/>
  <Override PartName="/xl/charts/_rels/chart5.xml.rels" ContentType="application/vnd.openxmlformats-package.relationships+xml"/>
  <Override PartName="/xl/charts/_rels/chart4.xml.rels" ContentType="application/vnd.openxmlformats-package.relationship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3.xml" ContentType="application/vnd.openxmlformats-officedocument.drawingml.chartshapes+xml"/>
  <Override PartName="/xl/drawings/drawing4.xml" ContentType="application/vnd.openxmlformats-officedocument.drawingml.chartshapes+xml"/>
  <Override PartName="/xl/drawings/drawing1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1.xml" ContentType="application/vnd.openxmlformats-officedocument.drawing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9.xml.rels" ContentType="application/vnd.openxmlformats-package.relationships+xml"/>
  <Override PartName="/xl/drawings/drawing12.xml" ContentType="application/vnd.openxmlformats-officedocument.drawingml.chartshape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ml.chartshapes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Wholesale" sheetId="1" state="visible" r:id="rId3"/>
    <sheet name="Earnings Summary" sheetId="2" state="visible" r:id="rId4"/>
    <sheet name="Earnings Summary 2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1" name="_xlnm.Print_Area" vbProcedure="false">'Earnings Summary'!$A$1:$AB$55</definedName>
    <definedName function="false" hidden="false" localSheetId="2" name="_xlnm.Print_Area" vbProcedure="false">'Earnings Summary 2'!$A$1:$AB$55</definedName>
    <definedName function="false" hidden="false" localSheetId="0" name="_xlnm.Print_Area" vbProcedure="false">'Total Wholesale'!$A$1:$M$43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S1" authorId="0">
      <text>
        <r>
          <rPr>
            <b val="true"/>
            <sz val="8"/>
            <color rgb="FF000000"/>
            <rFont val="Tahoma"/>
            <family val="0"/>
          </rPr>
          <t xml:space="preserve">sstrong:
</t>
        </r>
        <r>
          <rPr>
            <sz val="8"/>
            <color rgb="FF000000"/>
            <rFont val="Tahoma"/>
            <family val="0"/>
          </rPr>
          <t xml:space="preserve">feeds from EBIT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54</xdr:colOff>
                <xdr:row>0</xdr:row>
                <xdr:rowOff>3</xdr:rowOff>
              </xdr:from>
              <xdr:to>
                <xdr:col>53</xdr:col>
                <xdr:colOff>58</xdr:colOff>
                <xdr:row>2</xdr:row>
                <xdr:rowOff>8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S1" authorId="0">
      <text>
        <r>
          <rPr>
            <b val="true"/>
            <sz val="8"/>
            <color rgb="FF000000"/>
            <rFont val="Tahoma"/>
            <family val="0"/>
          </rPr>
          <t xml:space="preserve">sstrong:
</t>
        </r>
        <r>
          <rPr>
            <sz val="8"/>
            <color rgb="FF000000"/>
            <rFont val="Tahoma"/>
            <family val="0"/>
          </rPr>
          <t xml:space="preserve">feeds from EBIT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42</xdr:colOff>
                <xdr:row>0</xdr:row>
                <xdr:rowOff>3</xdr:rowOff>
              </xdr:from>
              <xdr:to>
                <xdr:col>53</xdr:col>
                <xdr:colOff>47</xdr:colOff>
                <xdr:row>2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<sst xmlns="http://schemas.openxmlformats.org/spreadsheetml/2006/main" count="324" uniqueCount="70">
  <si>
    <t xml:space="preserve"> EARNINGS SUMMARY</t>
  </si>
  <si>
    <t xml:space="preserve">Total Wholesale</t>
  </si>
  <si>
    <t xml:space="preserve">Actual</t>
  </si>
  <si>
    <t xml:space="preserve">Plan</t>
  </si>
  <si>
    <t xml:space="preserve">4/20</t>
  </si>
  <si>
    <t xml:space="preserve">4/27</t>
  </si>
  <si>
    <t xml:space="preserve">5/4</t>
  </si>
  <si>
    <t xml:space="preserve">5/11</t>
  </si>
  <si>
    <t xml:space="preserve">5/18</t>
  </si>
  <si>
    <t xml:space="preserve">5/25</t>
  </si>
  <si>
    <t xml:space="preserve">6/1</t>
  </si>
  <si>
    <t xml:space="preserve">6/8</t>
  </si>
  <si>
    <t xml:space="preserve">6/15</t>
  </si>
  <si>
    <t xml:space="preserve">6/22</t>
  </si>
  <si>
    <t xml:space="preserve">6/29</t>
  </si>
  <si>
    <t xml:space="preserve">Gas</t>
  </si>
  <si>
    <t xml:space="preserve">$</t>
  </si>
  <si>
    <t xml:space="preserve">Total</t>
  </si>
  <si>
    <t xml:space="preserve">Power</t>
  </si>
  <si>
    <t xml:space="preserve">Metals</t>
  </si>
  <si>
    <t xml:space="preserve">Crude &amp; Products</t>
  </si>
  <si>
    <t xml:space="preserve">Tariff Risk Management</t>
  </si>
  <si>
    <r>
      <rPr>
        <sz val="9"/>
        <rFont val="Arial"/>
        <family val="2"/>
      </rPr>
      <t xml:space="preserve">Emerging </t>
    </r>
    <r>
      <rPr>
        <sz val="8"/>
        <rFont val="Arial"/>
        <family val="2"/>
      </rPr>
      <t xml:space="preserve">(Coal, Weather, Emissions, LNG)</t>
    </r>
  </si>
  <si>
    <t xml:space="preserve">Financial</t>
  </si>
  <si>
    <t xml:space="preserve">Pulp &amp; Paper, Lumber, &amp; Steel</t>
  </si>
  <si>
    <t xml:space="preserve">Australia</t>
  </si>
  <si>
    <t xml:space="preserve">Japan</t>
  </si>
  <si>
    <t xml:space="preserve">E Commerce</t>
  </si>
  <si>
    <t xml:space="preserve">Drift</t>
  </si>
  <si>
    <t xml:space="preserve">Other*</t>
  </si>
  <si>
    <t xml:space="preserve">Trading Margin</t>
  </si>
  <si>
    <t xml:space="preserve">Origination Margin</t>
  </si>
  <si>
    <t xml:space="preserve">Public Portfolio</t>
  </si>
  <si>
    <t xml:space="preserve">Private Valuation</t>
  </si>
  <si>
    <t xml:space="preserve">EES 50%</t>
  </si>
  <si>
    <t xml:space="preserve">Equity Earnings Enron Ind. Ptrs.</t>
  </si>
  <si>
    <t xml:space="preserve">Asset/Accrual Margin</t>
  </si>
  <si>
    <t xml:space="preserve">CATS/Margaux</t>
  </si>
  <si>
    <t xml:space="preserve">Assets &amp; Investments</t>
  </si>
  <si>
    <t xml:space="preserve">TOTAL MARGIN</t>
  </si>
  <si>
    <t xml:space="preserve">Direct Commercial Expenses</t>
  </si>
  <si>
    <t xml:space="preserve">Group Expenses</t>
  </si>
  <si>
    <t xml:space="preserve">Facility Costs</t>
  </si>
  <si>
    <t xml:space="preserve">Corporate Expenses</t>
  </si>
  <si>
    <t xml:space="preserve">Expenses</t>
  </si>
  <si>
    <t xml:space="preserve">EBIT</t>
  </si>
  <si>
    <t xml:space="preserve">Interest</t>
  </si>
  <si>
    <t xml:space="preserve">EBT</t>
  </si>
  <si>
    <t xml:space="preserve">North America</t>
  </si>
  <si>
    <t xml:space="preserve">South America</t>
  </si>
  <si>
    <t xml:space="preserve">EES</t>
  </si>
  <si>
    <t xml:space="preserve">Europe</t>
  </si>
  <si>
    <t xml:space="preserve">Global Mrkts</t>
  </si>
  <si>
    <t xml:space="preserve">EES Wholesale</t>
  </si>
  <si>
    <t xml:space="preserve">Global Markets</t>
  </si>
  <si>
    <t xml:space="preserve">   EES Wholesale</t>
  </si>
  <si>
    <t xml:space="preserve">           Global Markets</t>
  </si>
  <si>
    <t xml:space="preserve">Industrial Mrkts</t>
  </si>
  <si>
    <t xml:space="preserve">Networks</t>
  </si>
  <si>
    <t xml:space="preserve">Global Assets</t>
  </si>
  <si>
    <t xml:space="preserve">EEOS</t>
  </si>
  <si>
    <t xml:space="preserve">Wholesale Office</t>
  </si>
  <si>
    <t xml:space="preserve">Industrial Markets</t>
  </si>
  <si>
    <t xml:space="preserve"> Net Works</t>
  </si>
  <si>
    <t xml:space="preserve">Wholesale Office of Chairman</t>
  </si>
  <si>
    <t xml:space="preserve">ME/CATS/Margaux</t>
  </si>
  <si>
    <t xml:space="preserve"> Industrial Markets</t>
  </si>
  <si>
    <t xml:space="preserve">         Net Works</t>
  </si>
  <si>
    <t xml:space="preserve"> Global Assets</t>
  </si>
  <si>
    <t xml:space="preserve">        Wholesale Office of Chairman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</si>
</sst>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\(#,##0.0\)"/>
    <numFmt numFmtId="166" formatCode="_(* #,##0.00_);_(* \(#,##0.00\);_(* \-??_);_(@_)"/>
    <numFmt numFmtId="167" formatCode="0.0_);\(0.0\)"/>
    <numFmt numFmtId="168" formatCode="@"/>
    <numFmt numFmtId="169" formatCode="0_);\(0\)"/>
    <numFmt numFmtId="170" formatCode="_(* #,##0.0_);_(* \(#,##0.0\);_(* \-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FFFFFF"/>
      <name val="Arial"/>
      <family val="2"/>
    </font>
    <font>
      <b val="true"/>
      <i val="true"/>
      <sz val="12"/>
      <color rgb="FFFFFFFF"/>
      <name val="Times New Roman"/>
      <family val="1"/>
    </font>
    <font>
      <b val="true"/>
      <i val="true"/>
      <sz val="10"/>
      <color rgb="FFFFFFFF"/>
      <name val="Times New Roman"/>
      <family val="1"/>
    </font>
    <font>
      <b val="true"/>
      <i val="true"/>
      <sz val="9"/>
      <name val="Arial"/>
      <family val="2"/>
    </font>
    <font>
      <b val="true"/>
      <i val="true"/>
      <sz val="10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8.5"/>
      <name val="Arial"/>
      <family val="2"/>
    </font>
    <font>
      <sz val="7.75"/>
      <color rgb="FF000000"/>
      <name val="Arial"/>
      <family val="2"/>
    </font>
    <font>
      <sz val="6.5"/>
      <color rgb="FF000000"/>
      <name val="Arial Narrow"/>
      <family val="2"/>
    </font>
    <font>
      <b val="true"/>
      <sz val="10"/>
      <name val="Arial"/>
      <family val="2"/>
    </font>
    <font>
      <sz val="12"/>
      <name val="Arial"/>
      <family val="0"/>
    </font>
    <font>
      <sz val="11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3300"/>
      <name val="Arial"/>
      <family val="2"/>
    </font>
    <font>
      <b val="true"/>
      <sz val="12"/>
      <color rgb="FFFFCC00"/>
      <name val="Arial"/>
      <family val="2"/>
    </font>
    <font>
      <b val="true"/>
      <sz val="11"/>
      <color rgb="FFFF6600"/>
      <name val="Arial"/>
      <family val="2"/>
    </font>
    <font>
      <b val="true"/>
      <sz val="12"/>
      <color rgb="FF339966"/>
      <name val="Arial"/>
      <family val="2"/>
    </font>
    <font>
      <b val="true"/>
      <sz val="12"/>
      <color rgb="FFCC99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4.5"/>
      <name val="Arial"/>
      <family val="2"/>
    </font>
    <font>
      <sz val="3.5"/>
      <color rgb="FF000000"/>
      <name val="Arial"/>
      <family val="2"/>
    </font>
    <font>
      <sz val="3.75"/>
      <color rgb="FF000000"/>
      <name val="Arial Narrow"/>
      <family val="2"/>
    </font>
    <font>
      <b val="true"/>
      <sz val="5"/>
      <name val="Arial"/>
      <family val="2"/>
    </font>
    <font>
      <sz val="3.5"/>
      <color rgb="FF000000"/>
      <name val="Arial Narrow"/>
      <family val="2"/>
    </font>
    <font>
      <sz val="3.75"/>
      <color rgb="FF000000"/>
      <name val="Arial"/>
      <family val="2"/>
    </font>
    <font>
      <sz val="3.25"/>
      <color rgb="FF000000"/>
      <name val="Arial"/>
      <family val="2"/>
    </font>
    <font>
      <b val="true"/>
      <sz val="12"/>
      <color rgb="FF99CCFF"/>
      <name val="Arial"/>
      <family val="2"/>
    </font>
    <font>
      <b val="true"/>
      <sz val="11"/>
      <color rgb="FFCC99FF"/>
      <name val="Arial"/>
      <family val="2"/>
    </font>
    <font>
      <b val="true"/>
      <sz val="11"/>
      <color rgb="FF003366"/>
      <name val="Arial"/>
      <family val="2"/>
    </font>
    <font>
      <b val="true"/>
      <sz val="9"/>
      <color rgb="FF800000"/>
      <name val="Arial"/>
      <family val="2"/>
    </font>
    <font>
      <b val="true"/>
      <sz val="12"/>
      <color rgb="FFFF6600"/>
      <name val="Arial"/>
      <family val="2"/>
    </font>
    <font>
      <b val="true"/>
      <sz val="12"/>
      <color rgb="FF003366"/>
      <name val="Arial"/>
      <family val="2"/>
    </font>
    <font>
      <b val="true"/>
      <sz val="12"/>
      <color rgb="FF800000"/>
      <name val="Arial"/>
      <family val="2"/>
    </font>
    <font>
      <sz val="4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thin">
        <color rgb="FFFFCC00"/>
      </left>
      <right style="thin">
        <color rgb="FFFFCC00"/>
      </right>
      <top style="thin">
        <color rgb="FFFFCC00"/>
      </top>
      <bottom style="thin">
        <color rgb="FFFFCC00"/>
      </bottom>
      <diagonal/>
    </border>
    <border diagonalUp="false" diagonalDown="false"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 diagonalUp="false" diagonalDown="false"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 diagonalUp="false" diagonalDown="false"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 diagonalUp="false" diagonalDown="false">
      <left style="thin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 diagonalUp="false" diagonalDown="false"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 diagonalUp="false" diagonalDown="false"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3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13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14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_rels/chart7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260629665693"/>
          <c:y val="0.0461066116139961"/>
          <c:w val="0.948717948717949"/>
          <c:h val="0.9538933883860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'Total Wholesale'!$O$6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7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7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Wholesale'!$P$5:$Z$5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'Total Wholesale'!$P$6:$Z$6</c:f>
              <c:numCache>
                <c:formatCode>0.0_);\(0.0\)</c:formatCode>
                <c:ptCount val="11"/>
                <c:pt idx="0">
                  <c:v>-583.2</c:v>
                </c:pt>
                <c:pt idx="1">
                  <c:v>-554.3</c:v>
                </c:pt>
                <c:pt idx="2">
                  <c:v>-103.1</c:v>
                </c:pt>
                <c:pt idx="3">
                  <c:v>-254.4</c:v>
                </c:pt>
                <c:pt idx="4">
                  <c:v>-425.6</c:v>
                </c:pt>
                <c:pt idx="5">
                  <c:v>-243.4</c:v>
                </c:pt>
                <c:pt idx="6">
                  <c:v>-178.2</c:v>
                </c:pt>
                <c:pt idx="7">
                  <c:v>-145.9</c:v>
                </c:pt>
              </c:numCache>
            </c:numRef>
          </c:val>
        </c:ser>
        <c:gapWidth val="75"/>
        <c:overlap val="100"/>
        <c:axId val="82218432"/>
        <c:axId val="68141436"/>
      </c:barChart>
      <c:lineChart>
        <c:grouping val="stacked"/>
        <c:varyColors val="0"/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Wholesale'!$P$5:$Z$5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'Total Wholesale'!$P$8:$Z$8</c:f>
              <c:numCache>
                <c:formatCode>0.0_);\(0.0\)</c:formatCode>
                <c:ptCount val="11"/>
                <c:pt idx="0">
                  <c:v>536.3</c:v>
                </c:pt>
                <c:pt idx="1">
                  <c:v>536.3</c:v>
                </c:pt>
                <c:pt idx="2">
                  <c:v>536.3</c:v>
                </c:pt>
                <c:pt idx="3">
                  <c:v>536.3</c:v>
                </c:pt>
                <c:pt idx="4">
                  <c:v>536.3</c:v>
                </c:pt>
                <c:pt idx="5">
                  <c:v>536.3</c:v>
                </c:pt>
                <c:pt idx="6">
                  <c:v>536.3</c:v>
                </c:pt>
                <c:pt idx="7">
                  <c:v>536.3</c:v>
                </c:pt>
                <c:pt idx="8">
                  <c:v>536.3</c:v>
                </c:pt>
                <c:pt idx="9">
                  <c:v>536.3</c:v>
                </c:pt>
                <c:pt idx="10">
                  <c:v>536.3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218432"/>
        <c:axId val="68141436"/>
      </c:lineChart>
      <c:catAx>
        <c:axId val="822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41436"/>
        <c:crossesAt val="0"/>
        <c:auto val="1"/>
        <c:lblAlgn val="ctr"/>
        <c:lblOffset val="100"/>
        <c:noMultiLvlLbl val="0"/>
      </c:catAx>
      <c:valAx>
        <c:axId val="68141436"/>
        <c:scaling>
          <c:orientation val="minMax"/>
          <c:max val="600"/>
          <c:min val="-70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218432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2321455880104"/>
          <c:y val="0.0847457627118644"/>
          <c:w val="0.957638782688485"/>
          <c:h val="0.9111935028248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3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2'!$AS$2:$AS$12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2'!$AT$2:$AT$12</c:f>
              <c:numCache>
                <c:formatCode>0.0_);\(0.0\)</c:formatCode>
                <c:ptCount val="11"/>
                <c:pt idx="0">
                  <c:v>-6</c:v>
                </c:pt>
                <c:pt idx="1">
                  <c:v>-3</c:v>
                </c:pt>
                <c:pt idx="2">
                  <c:v>-4.5</c:v>
                </c:pt>
                <c:pt idx="3">
                  <c:v>-4.5</c:v>
                </c:pt>
                <c:pt idx="4">
                  <c:v>-4.5</c:v>
                </c:pt>
                <c:pt idx="5">
                  <c:v>-2.5</c:v>
                </c:pt>
                <c:pt idx="6">
                  <c:v>-2.5</c:v>
                </c:pt>
                <c:pt idx="7">
                  <c:v>0.5</c:v>
                </c:pt>
              </c:numCache>
            </c:numRef>
          </c:val>
        </c:ser>
        <c:gapWidth val="50"/>
        <c:overlap val="0"/>
        <c:axId val="40300574"/>
        <c:axId val="97672971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2'!$AS$2:$AS$12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2'!$AU$2:$AU$12</c:f>
              <c:numCache>
                <c:formatCode>0.0_);\(0.0\)</c:formatCode>
                <c:ptCount val="11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14.5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14.5</c:v>
                </c:pt>
                <c:pt idx="10">
                  <c:v>14.5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300574"/>
        <c:axId val="97672971"/>
      </c:lineChart>
      <c:catAx>
        <c:axId val="4030057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7672971"/>
        <c:crossesAt val="0"/>
        <c:auto val="1"/>
        <c:lblAlgn val="ctr"/>
        <c:lblOffset val="100"/>
        <c:noMultiLvlLbl val="0"/>
      </c:catAx>
      <c:valAx>
        <c:axId val="97672971"/>
        <c:scaling>
          <c:orientation val="minMax"/>
          <c:max val="15"/>
          <c:min val="-15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0300574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003366"/>
      </a:solidFill>
      <a:round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4260682446972"/>
          <c:y val="0.0441384180790961"/>
          <c:w val="0.956194282201045"/>
          <c:h val="0.9487994350282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3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3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3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3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2'!$AW$2:$AW$12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2'!$AX$2:$AX$12</c:f>
              <c:numCache>
                <c:formatCode>0.0_);\(0.0\)</c:formatCode>
                <c:ptCount val="11"/>
                <c:pt idx="0">
                  <c:v>-3.2</c:v>
                </c:pt>
                <c:pt idx="1">
                  <c:v>-4.2</c:v>
                </c:pt>
                <c:pt idx="2">
                  <c:v>-5.3</c:v>
                </c:pt>
                <c:pt idx="3">
                  <c:v>-5.5</c:v>
                </c:pt>
                <c:pt idx="4">
                  <c:v>-23.3</c:v>
                </c:pt>
                <c:pt idx="5">
                  <c:v>-25.3</c:v>
                </c:pt>
                <c:pt idx="6">
                  <c:v>-25</c:v>
                </c:pt>
                <c:pt idx="7">
                  <c:v>-25.1</c:v>
                </c:pt>
              </c:numCache>
            </c:numRef>
          </c:val>
        </c:ser>
        <c:gapWidth val="50"/>
        <c:overlap val="0"/>
        <c:axId val="69258212"/>
        <c:axId val="70238444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2'!$AW$2:$AW$12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2'!$AY$2:$AY$12</c:f>
              <c:numCache>
                <c:formatCode>0.0_);\(0.0\)</c:formatCode>
                <c:ptCount val="11"/>
                <c:pt idx="0">
                  <c:v>-2.4</c:v>
                </c:pt>
                <c:pt idx="1">
                  <c:v>-2.4</c:v>
                </c:pt>
                <c:pt idx="2">
                  <c:v>-2.4</c:v>
                </c:pt>
                <c:pt idx="3">
                  <c:v>-2.4</c:v>
                </c:pt>
                <c:pt idx="4">
                  <c:v>-2.4</c:v>
                </c:pt>
                <c:pt idx="5">
                  <c:v>-2.4</c:v>
                </c:pt>
                <c:pt idx="6">
                  <c:v>-2.4</c:v>
                </c:pt>
                <c:pt idx="7">
                  <c:v>-2.4</c:v>
                </c:pt>
                <c:pt idx="8">
                  <c:v>-2.4</c:v>
                </c:pt>
                <c:pt idx="9">
                  <c:v>-2.4</c:v>
                </c:pt>
                <c:pt idx="10">
                  <c:v>-2.4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258212"/>
        <c:axId val="70238444"/>
      </c:lineChart>
      <c:catAx>
        <c:axId val="6925821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238444"/>
        <c:crossesAt val="0"/>
        <c:auto val="1"/>
        <c:lblAlgn val="ctr"/>
        <c:lblOffset val="100"/>
        <c:noMultiLvlLbl val="0"/>
      </c:catAx>
      <c:valAx>
        <c:axId val="70238444"/>
        <c:scaling>
          <c:orientation val="minMax"/>
          <c:max val="5"/>
          <c:min val="-3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258212"/>
        <c:crossesAt val="1"/>
        <c:crossBetween val="midCat"/>
        <c:majorUnit val="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800000"/>
      </a:solidFill>
      <a:round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9549150036955"/>
          <c:y val="0.0616172316384181"/>
          <c:w val="0.963045084996305"/>
          <c:h val="0.9149011299435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3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3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Summary'!$AG$2:$AG$12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Summary'!$AH$2:$AH$12</c:f>
              <c:numCache>
                <c:formatCode>0.0_);\(0.0\)</c:formatCode>
                <c:ptCount val="11"/>
                <c:pt idx="0">
                  <c:v>-280.8</c:v>
                </c:pt>
                <c:pt idx="1">
                  <c:v>-198.2</c:v>
                </c:pt>
                <c:pt idx="2">
                  <c:v>273.8</c:v>
                </c:pt>
                <c:pt idx="3">
                  <c:v>229.7</c:v>
                </c:pt>
                <c:pt idx="4">
                  <c:v>391.8</c:v>
                </c:pt>
                <c:pt idx="5">
                  <c:v>553.8</c:v>
                </c:pt>
                <c:pt idx="6">
                  <c:v>553.9</c:v>
                </c:pt>
                <c:pt idx="7">
                  <c:v>510.5</c:v>
                </c:pt>
              </c:numCache>
            </c:numRef>
          </c:val>
        </c:ser>
        <c:gapWidth val="50"/>
        <c:overlap val="0"/>
        <c:axId val="46084929"/>
        <c:axId val="73946430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Summary'!$AG$2:$AG$12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Summary'!$AI$2:$AI$12</c:f>
              <c:numCache>
                <c:formatCode>0.0_);\(0.0\)</c:formatCode>
                <c:ptCount val="11"/>
                <c:pt idx="0">
                  <c:v>277.6</c:v>
                </c:pt>
                <c:pt idx="1">
                  <c:v>277.6</c:v>
                </c:pt>
                <c:pt idx="2">
                  <c:v>277.6</c:v>
                </c:pt>
                <c:pt idx="3">
                  <c:v>277.6</c:v>
                </c:pt>
                <c:pt idx="4">
                  <c:v>277.6</c:v>
                </c:pt>
                <c:pt idx="5">
                  <c:v>277.6</c:v>
                </c:pt>
                <c:pt idx="6">
                  <c:v>277.6</c:v>
                </c:pt>
                <c:pt idx="7">
                  <c:v>277.6</c:v>
                </c:pt>
                <c:pt idx="8">
                  <c:v>277.6</c:v>
                </c:pt>
                <c:pt idx="9">
                  <c:v>277.6</c:v>
                </c:pt>
                <c:pt idx="10">
                  <c:v>277.6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084929"/>
        <c:axId val="73946430"/>
      </c:lineChart>
      <c:catAx>
        <c:axId val="4608492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946430"/>
        <c:crossesAt val="0"/>
        <c:auto val="1"/>
        <c:lblAlgn val="ctr"/>
        <c:lblOffset val="100"/>
        <c:noMultiLvlLbl val="0"/>
      </c:catAx>
      <c:valAx>
        <c:axId val="73946430"/>
        <c:scaling>
          <c:orientation val="minMax"/>
          <c:max val="60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084929"/>
        <c:crossesAt val="1"/>
        <c:crossBetween val="midCat"/>
        <c:majorUnit val="100"/>
        <c:minorUnit val="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0000ff"/>
      </a:solidFill>
      <a:round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7296669248644"/>
          <c:y val="0.0479789103690685"/>
          <c:w val="0.961270333075136"/>
          <c:h val="0.952021089630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Summary'!$AO$2:$AO$12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Summary'!$AT$2:$AT$12</c:f>
              <c:numCache>
                <c:formatCode>0.0_);\(0.0\)</c:formatCode>
                <c:ptCount val="11"/>
                <c:pt idx="0">
                  <c:v>-152</c:v>
                </c:pt>
                <c:pt idx="1">
                  <c:v>-160.8</c:v>
                </c:pt>
                <c:pt idx="2">
                  <c:v>-167.2</c:v>
                </c:pt>
                <c:pt idx="3">
                  <c:v>-134.3</c:v>
                </c:pt>
                <c:pt idx="4">
                  <c:v>-115.6</c:v>
                </c:pt>
                <c:pt idx="5">
                  <c:v>-95.9</c:v>
                </c:pt>
                <c:pt idx="6">
                  <c:v>-102.6</c:v>
                </c:pt>
                <c:pt idx="7">
                  <c:v>-76.9</c:v>
                </c:pt>
              </c:numCache>
            </c:numRef>
          </c:val>
        </c:ser>
        <c:gapWidth val="50"/>
        <c:overlap val="0"/>
        <c:axId val="17889559"/>
        <c:axId val="15122086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Summary'!$AO$2:$AO$12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Summary'!$AU$2:$AU$12</c:f>
              <c:numCache>
                <c:formatCode>0.0_);\(0.0\)</c:formatCode>
                <c:ptCount val="11"/>
                <c:pt idx="0">
                  <c:v>82.3</c:v>
                </c:pt>
                <c:pt idx="1">
                  <c:v>82.3</c:v>
                </c:pt>
                <c:pt idx="2">
                  <c:v>82.3</c:v>
                </c:pt>
                <c:pt idx="3">
                  <c:v>82.3</c:v>
                </c:pt>
                <c:pt idx="4">
                  <c:v>82.3</c:v>
                </c:pt>
                <c:pt idx="5">
                  <c:v>82.3</c:v>
                </c:pt>
                <c:pt idx="6">
                  <c:v>82.3</c:v>
                </c:pt>
                <c:pt idx="7">
                  <c:v>82.3</c:v>
                </c:pt>
                <c:pt idx="8">
                  <c:v>82.3</c:v>
                </c:pt>
                <c:pt idx="9">
                  <c:v>82.3</c:v>
                </c:pt>
                <c:pt idx="10">
                  <c:v>82.3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889559"/>
        <c:axId val="15122086"/>
      </c:lineChart>
      <c:catAx>
        <c:axId val="1788955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122086"/>
        <c:crossesAt val="0"/>
        <c:auto val="1"/>
        <c:lblAlgn val="ctr"/>
        <c:lblOffset val="100"/>
        <c:noMultiLvlLbl val="0"/>
      </c:catAx>
      <c:valAx>
        <c:axId val="15122086"/>
        <c:scaling>
          <c:orientation val="minMax"/>
          <c:max val="100"/>
          <c:min val="-25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889559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339966"/>
      </a:solidFill>
      <a:round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3290853363446"/>
          <c:y val="0.0439367311072056"/>
          <c:w val="0.959670914663655"/>
          <c:h val="0.944815465729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3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3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3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Summary'!$AS$2:$AS$12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Summary'!$AX$2:$AX$12</c:f>
              <c:numCache>
                <c:formatCode>0.0_);\(0.0\)</c:formatCode>
                <c:ptCount val="11"/>
                <c:pt idx="0">
                  <c:v>-73.9</c:v>
                </c:pt>
                <c:pt idx="1">
                  <c:v>-100.8</c:v>
                </c:pt>
                <c:pt idx="2">
                  <c:v>-115.1</c:v>
                </c:pt>
                <c:pt idx="3">
                  <c:v>-123.7</c:v>
                </c:pt>
                <c:pt idx="4">
                  <c:v>-139.3</c:v>
                </c:pt>
                <c:pt idx="5">
                  <c:v>-138.9</c:v>
                </c:pt>
                <c:pt idx="6">
                  <c:v>-125.8</c:v>
                </c:pt>
                <c:pt idx="7">
                  <c:v>-110.4</c:v>
                </c:pt>
              </c:numCache>
            </c:numRef>
          </c:val>
        </c:ser>
        <c:gapWidth val="50"/>
        <c:overlap val="0"/>
        <c:axId val="86229587"/>
        <c:axId val="77087326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Summary'!$AS$2:$AS$12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Summary'!$AY$2:$AY$12</c:f>
              <c:numCache>
                <c:formatCode>0.0_);\(0.0\)</c:formatCode>
                <c:ptCount val="11"/>
                <c:pt idx="0">
                  <c:v>54.6</c:v>
                </c:pt>
                <c:pt idx="1">
                  <c:v>54.6</c:v>
                </c:pt>
                <c:pt idx="2">
                  <c:v>54.6</c:v>
                </c:pt>
                <c:pt idx="3">
                  <c:v>54.6</c:v>
                </c:pt>
                <c:pt idx="4">
                  <c:v>54.6</c:v>
                </c:pt>
                <c:pt idx="5">
                  <c:v>54.6</c:v>
                </c:pt>
                <c:pt idx="6">
                  <c:v>54.6</c:v>
                </c:pt>
                <c:pt idx="7">
                  <c:v>54.6</c:v>
                </c:pt>
                <c:pt idx="8">
                  <c:v>54.6</c:v>
                </c:pt>
                <c:pt idx="9">
                  <c:v>54.6</c:v>
                </c:pt>
                <c:pt idx="10">
                  <c:v>54.6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229587"/>
        <c:axId val="77087326"/>
      </c:lineChart>
      <c:catAx>
        <c:axId val="8622958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7087326"/>
        <c:crossesAt val="0"/>
        <c:auto val="1"/>
        <c:lblAlgn val="ctr"/>
        <c:lblOffset val="100"/>
        <c:noMultiLvlLbl val="0"/>
      </c:catAx>
      <c:valAx>
        <c:axId val="77087326"/>
        <c:scaling>
          <c:orientation val="minMax"/>
          <c:max val="75"/>
          <c:min val="-15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229587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800080"/>
      </a:solidFill>
      <a:round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59557025744283"/>
          <c:y val="0.083128295254833"/>
          <c:w val="0.964044297425572"/>
          <c:h val="0.9168717047451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Summary'!$AW$2:$AW$12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Summary'!$AP$2:$AP$12</c:f>
              <c:numCache>
                <c:formatCode>0.0_);\(0.0\)</c:formatCode>
                <c:ptCount val="11"/>
                <c:pt idx="0">
                  <c:v>-40.3</c:v>
                </c:pt>
                <c:pt idx="1">
                  <c:v>-60.1</c:v>
                </c:pt>
                <c:pt idx="2">
                  <c:v>-72.5</c:v>
                </c:pt>
                <c:pt idx="3">
                  <c:v>-125.4</c:v>
                </c:pt>
                <c:pt idx="4">
                  <c:v>-502.4</c:v>
                </c:pt>
                <c:pt idx="5">
                  <c:v>-526.3</c:v>
                </c:pt>
                <c:pt idx="6">
                  <c:v>-487.6</c:v>
                </c:pt>
                <c:pt idx="7">
                  <c:v>-473.5</c:v>
                </c:pt>
              </c:numCache>
            </c:numRef>
          </c:val>
        </c:ser>
        <c:gapWidth val="50"/>
        <c:overlap val="0"/>
        <c:axId val="10483950"/>
        <c:axId val="53868380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Summary'!$AW$2:$AW$12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Summary'!$AQ$2:$AQ$12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483950"/>
        <c:axId val="53868380"/>
      </c:lineChart>
      <c:catAx>
        <c:axId val="1048395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868380"/>
        <c:crossesAt val="0"/>
        <c:auto val="1"/>
        <c:lblAlgn val="ctr"/>
        <c:lblOffset val="100"/>
        <c:noMultiLvlLbl val="0"/>
      </c:catAx>
      <c:valAx>
        <c:axId val="53868380"/>
        <c:scaling>
          <c:orientation val="minMax"/>
          <c:max val="0"/>
          <c:min val="-60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483950"/>
        <c:crossesAt val="1"/>
        <c:crossBetween val="midCat"/>
        <c:maj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ffcc00"/>
      </a:solidFill>
      <a:round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9026658400496"/>
          <c:y val="0.0456207557025945"/>
          <c:w val="0.96109733415995"/>
          <c:h val="0.9543792442974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3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Summary'!$AK$2:$AK$12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Summary'!$AL$2:$AL$12</c:f>
              <c:numCache>
                <c:formatCode>0.0_);\(0.0\)</c:formatCode>
                <c:ptCount val="11"/>
                <c:pt idx="0">
                  <c:v>-9.9</c:v>
                </c:pt>
                <c:pt idx="1">
                  <c:v>-7.1</c:v>
                </c:pt>
                <c:pt idx="2">
                  <c:v>5.5</c:v>
                </c:pt>
                <c:pt idx="3">
                  <c:v>6.5</c:v>
                </c:pt>
                <c:pt idx="4">
                  <c:v>-12.3</c:v>
                </c:pt>
                <c:pt idx="5">
                  <c:v>9</c:v>
                </c:pt>
                <c:pt idx="6">
                  <c:v>8.9</c:v>
                </c:pt>
                <c:pt idx="7">
                  <c:v>10.5</c:v>
                </c:pt>
              </c:numCache>
            </c:numRef>
          </c:val>
        </c:ser>
        <c:gapWidth val="50"/>
        <c:overlap val="0"/>
        <c:axId val="67591592"/>
        <c:axId val="27722975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Summary'!$AK$2:$AK$12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Summary'!$AM$2:$AM$12</c:f>
              <c:numCache>
                <c:formatCode>0.0_);\(0.0\)</c:formatCode>
                <c:ptCount val="11"/>
                <c:pt idx="0">
                  <c:v>17.2</c:v>
                </c:pt>
                <c:pt idx="1">
                  <c:v>17.2</c:v>
                </c:pt>
                <c:pt idx="2">
                  <c:v>17.2</c:v>
                </c:pt>
                <c:pt idx="3">
                  <c:v>17.2</c:v>
                </c:pt>
                <c:pt idx="4">
                  <c:v>17.2</c:v>
                </c:pt>
                <c:pt idx="5">
                  <c:v>17.2</c:v>
                </c:pt>
                <c:pt idx="6">
                  <c:v>17.2</c:v>
                </c:pt>
                <c:pt idx="7">
                  <c:v>17.2</c:v>
                </c:pt>
                <c:pt idx="8">
                  <c:v>17.2</c:v>
                </c:pt>
                <c:pt idx="9">
                  <c:v>17.2</c:v>
                </c:pt>
                <c:pt idx="10">
                  <c:v>17.2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591592"/>
        <c:axId val="27722975"/>
      </c:lineChart>
      <c:catAx>
        <c:axId val="6759159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722975"/>
        <c:crossesAt val="0"/>
        <c:auto val="1"/>
        <c:lblAlgn val="ctr"/>
        <c:lblOffset val="100"/>
        <c:noMultiLvlLbl val="0"/>
      </c:catAx>
      <c:valAx>
        <c:axId val="27722975"/>
        <c:scaling>
          <c:orientation val="minMax"/>
          <c:max val="20"/>
          <c:min val="-2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591592"/>
        <c:crossesAt val="1"/>
        <c:crossBetween val="midCat"/>
        <c:majorUnit val="5"/>
        <c:minorUnit val="5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003300"/>
      </a:solidFill>
      <a:round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5267375558638"/>
          <c:y val="0.0492004920049201"/>
          <c:w val="0.961473262444136"/>
          <c:h val="0.950799507995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2'!$AW$2:$AW$12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2'!$AH$2:$AH$12</c:f>
              <c:numCache>
                <c:formatCode>0.0_);\(0.0\)</c:formatCode>
                <c:ptCount val="11"/>
                <c:pt idx="0">
                  <c:v>-11.5</c:v>
                </c:pt>
                <c:pt idx="1">
                  <c:v>-14.2</c:v>
                </c:pt>
                <c:pt idx="2">
                  <c:v>-14.2</c:v>
                </c:pt>
                <c:pt idx="3">
                  <c:v>-14.9</c:v>
                </c:pt>
                <c:pt idx="4">
                  <c:v>-11.8</c:v>
                </c:pt>
                <c:pt idx="5">
                  <c:v>-23.2</c:v>
                </c:pt>
                <c:pt idx="6">
                  <c:v>-4.1</c:v>
                </c:pt>
                <c:pt idx="7">
                  <c:v>11.8</c:v>
                </c:pt>
              </c:numCache>
            </c:numRef>
          </c:val>
        </c:ser>
        <c:gapWidth val="50"/>
        <c:overlap val="0"/>
        <c:axId val="88799881"/>
        <c:axId val="32289589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2'!$AW$2:$AW$12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2'!$AI$2:$AI$12</c:f>
              <c:numCache>
                <c:formatCode>0.0_);\(0.0\)</c:formatCode>
                <c:ptCount val="11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799881"/>
        <c:axId val="32289589"/>
      </c:lineChart>
      <c:catAx>
        <c:axId val="8879988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2289589"/>
        <c:crossesAt val="0"/>
        <c:auto val="1"/>
        <c:lblAlgn val="ctr"/>
        <c:lblOffset val="100"/>
        <c:noMultiLvlLbl val="0"/>
      </c:catAx>
      <c:valAx>
        <c:axId val="32289589"/>
        <c:scaling>
          <c:orientation val="minMax"/>
          <c:max val="2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799881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ff6600"/>
      </a:solidFill>
      <a:round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2555470543229"/>
          <c:y val="0.0669931782403358"/>
          <c:w val="0.961744452945677"/>
          <c:h val="0.9330068217596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2'!$AK$2:$AK$12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2'!$AL$2:$AL$12</c:f>
              <c:numCache>
                <c:formatCode>0.0_);\(0.0\)</c:formatCode>
                <c:ptCount val="11"/>
                <c:pt idx="0">
                  <c:v>-13.3</c:v>
                </c:pt>
                <c:pt idx="1">
                  <c:v>-13.5</c:v>
                </c:pt>
                <c:pt idx="2">
                  <c:v>-11.2</c:v>
                </c:pt>
                <c:pt idx="3">
                  <c:v>-11.8</c:v>
                </c:pt>
                <c:pt idx="4">
                  <c:v>-11.8</c:v>
                </c:pt>
                <c:pt idx="5">
                  <c:v>-6.6</c:v>
                </c:pt>
                <c:pt idx="6">
                  <c:v>-5.9</c:v>
                </c:pt>
                <c:pt idx="7">
                  <c:v>-5.8</c:v>
                </c:pt>
              </c:numCache>
            </c:numRef>
          </c:val>
        </c:ser>
        <c:gapWidth val="50"/>
        <c:overlap val="0"/>
        <c:axId val="73675529"/>
        <c:axId val="23247874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2'!$AK$2:$AK$12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2'!$AM$2:$AM$12</c:f>
              <c:numCache>
                <c:formatCode>0.0_);\(0.0\)</c:formatCode>
                <c:ptCount val="11"/>
                <c:pt idx="0">
                  <c:v>-3.8</c:v>
                </c:pt>
                <c:pt idx="1">
                  <c:v>-3.8</c:v>
                </c:pt>
                <c:pt idx="2">
                  <c:v>-3.8</c:v>
                </c:pt>
                <c:pt idx="3">
                  <c:v>-3.8</c:v>
                </c:pt>
                <c:pt idx="4">
                  <c:v>-3.8</c:v>
                </c:pt>
                <c:pt idx="5">
                  <c:v>-3.8</c:v>
                </c:pt>
                <c:pt idx="6">
                  <c:v>-3.8</c:v>
                </c:pt>
                <c:pt idx="7">
                  <c:v>-3.8</c:v>
                </c:pt>
                <c:pt idx="8">
                  <c:v>-3.8</c:v>
                </c:pt>
                <c:pt idx="9">
                  <c:v>-3.8</c:v>
                </c:pt>
                <c:pt idx="10">
                  <c:v>-3.8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675529"/>
        <c:axId val="23247874"/>
      </c:lineChart>
      <c:catAx>
        <c:axId val="7367552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247874"/>
        <c:crossesAt val="0"/>
        <c:auto val="1"/>
        <c:lblAlgn val="ctr"/>
        <c:lblOffset val="100"/>
        <c:noMultiLvlLbl val="0"/>
      </c:catAx>
      <c:valAx>
        <c:axId val="23247874"/>
        <c:scaling>
          <c:orientation val="minMax"/>
          <c:max val="0"/>
          <c:min val="-2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675529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99ccff"/>
      </a:solidFill>
      <a:round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5802469135802"/>
          <c:y val="0.0441384180790961"/>
          <c:w val="0.956635802469136"/>
          <c:h val="0.9509180790960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2'!$AO$2:$AO$12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2'!$AP$2:$AP$12</c:f>
              <c:numCache>
                <c:formatCode>0.0_);\(0.0\)</c:formatCode>
                <c:ptCount val="11"/>
                <c:pt idx="0">
                  <c:v>7.7</c:v>
                </c:pt>
                <c:pt idx="1">
                  <c:v>7.6</c:v>
                </c:pt>
                <c:pt idx="2">
                  <c:v>7.6</c:v>
                </c:pt>
                <c:pt idx="3">
                  <c:v>5.5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12.5</c:v>
                </c:pt>
              </c:numCache>
            </c:numRef>
          </c:val>
        </c:ser>
        <c:gapWidth val="50"/>
        <c:overlap val="0"/>
        <c:axId val="46019677"/>
        <c:axId val="74143146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'Earnings Summary 2'!$AO$2:$AO$12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'Earnings Summary 2'!$AQ$2:$AQ$12</c:f>
              <c:numCache>
                <c:formatCode>0.0_);\(0.0\)</c:formatCode>
                <c:ptCount val="11"/>
                <c:pt idx="0">
                  <c:v>85.6</c:v>
                </c:pt>
                <c:pt idx="1">
                  <c:v>85.6</c:v>
                </c:pt>
                <c:pt idx="2">
                  <c:v>85.6</c:v>
                </c:pt>
                <c:pt idx="3">
                  <c:v>85.6</c:v>
                </c:pt>
                <c:pt idx="4">
                  <c:v>85.6</c:v>
                </c:pt>
                <c:pt idx="5">
                  <c:v>85.6</c:v>
                </c:pt>
                <c:pt idx="6">
                  <c:v>85.6</c:v>
                </c:pt>
                <c:pt idx="7">
                  <c:v>85.6</c:v>
                </c:pt>
                <c:pt idx="8">
                  <c:v>85.6</c:v>
                </c:pt>
                <c:pt idx="9">
                  <c:v>85.6</c:v>
                </c:pt>
                <c:pt idx="10">
                  <c:v>85.6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019677"/>
        <c:axId val="74143146"/>
      </c:lineChart>
      <c:catAx>
        <c:axId val="4601967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143146"/>
        <c:crossesAt val="0"/>
        <c:auto val="1"/>
        <c:lblAlgn val="ctr"/>
        <c:lblOffset val="100"/>
        <c:noMultiLvlLbl val="0"/>
      </c:catAx>
      <c:valAx>
        <c:axId val="74143146"/>
        <c:scaling>
          <c:orientation val="minMax"/>
          <c:max val="9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019677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25200">
      <a:solidFill>
        <a:srgbClr val="cc99ff"/>
      </a:solidFill>
      <a:round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19800</xdr:colOff>
      <xdr:row>3</xdr:row>
      <xdr:rowOff>248040</xdr:rowOff>
    </xdr:from>
    <xdr:to>
      <xdr:col>12</xdr:col>
      <xdr:colOff>1713960</xdr:colOff>
      <xdr:row>40</xdr:row>
      <xdr:rowOff>47520</xdr:rowOff>
    </xdr:to>
    <xdr:graphicFrame>
      <xdr:nvGraphicFramePr>
        <xdr:cNvPr id="0" name="Chart 3"/>
        <xdr:cNvGraphicFramePr/>
      </xdr:nvGraphicFramePr>
      <xdr:xfrm>
        <a:off x="5170320" y="1038600"/>
        <a:ext cx="5545440" cy="68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0.610263522884882</cdr:x>
      <cdr:y>0.0339131962748199</cdr:y>
    </cdr:from>
    <cdr:to>
      <cdr:x>0.99152411773771</cdr:x>
      <cdr:y>0.0875065893516078</cdr:y>
    </cdr:to>
    <cdr:sp>
      <cdr:nvSpPr>
        <cdr:cNvPr id="13" name="Text 1"/>
        <cdr:cNvSpPr/>
      </cdr:nvSpPr>
      <cdr:spPr>
        <a:xfrm>
          <a:off x="1425600" y="69480"/>
          <a:ext cx="890640" cy="109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r"/>
          <a:r>
            <a:rPr b="1" sz="500" strike="noStrike" u="none">
              <a:effectLst/>
              <a:uFillTx/>
              <a:latin typeface="Arial"/>
            </a:rPr>
            <a:t>$10.7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0.639479724560061</cdr:x>
      <cdr:y>0.125765261500787</cdr:y>
    </cdr:from>
    <cdr:to>
      <cdr:x>0.977199693955624</cdr:x>
      <cdr:y>0.188560433793948</cdr:y>
    </cdr:to>
    <cdr:sp>
      <cdr:nvSpPr>
        <cdr:cNvPr id="15" name="Text 1"/>
        <cdr:cNvSpPr/>
      </cdr:nvSpPr>
      <cdr:spPr>
        <a:xfrm>
          <a:off x="1504440" y="258840"/>
          <a:ext cx="794520" cy="129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500" strike="noStrike" u="none">
              <a:effectLst/>
              <a:uFillTx/>
              <a:latin typeface="Arial"/>
            </a:rPr>
            <a:t>($3.8)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0.641049382716049</cdr:x>
      <cdr:y>0</cdr:y>
    </cdr:from>
    <cdr:to>
      <cdr:x>0.945987654320988</cdr:x>
      <cdr:y>0.0584392655367232</cdr:y>
    </cdr:to>
    <cdr:sp>
      <cdr:nvSpPr>
        <cdr:cNvPr id="17" name="Text 1"/>
        <cdr:cNvSpPr/>
      </cdr:nvSpPr>
      <cdr:spPr>
        <a:xfrm>
          <a:off x="1495440" y="0"/>
          <a:ext cx="711360" cy="119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500" strike="noStrike" u="none">
              <a:effectLst/>
              <a:uFillTx/>
              <a:latin typeface="Arial"/>
            </a:rPr>
            <a:t>$85.6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0.702553907325279</cdr:x>
      <cdr:y>0.00794491525423729</cdr:y>
    </cdr:from>
    <cdr:to>
      <cdr:x>1.00474078605291</cdr:x>
      <cdr:y>0.0812146892655367</cdr:y>
    </cdr:to>
    <cdr:sp>
      <cdr:nvSpPr>
        <cdr:cNvPr id="19" name="Text 1"/>
        <cdr:cNvSpPr/>
      </cdr:nvSpPr>
      <cdr:spPr>
        <a:xfrm>
          <a:off x="1653840" y="16200"/>
          <a:ext cx="711360" cy="149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500" strike="noStrike" u="none">
              <a:effectLst/>
              <a:uFillTx/>
              <a:latin typeface="Arial"/>
            </a:rPr>
            <a:t>$14.5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0.709960036889026</cdr:x>
      <cdr:y>0.248764124293785</cdr:y>
    </cdr:from>
    <cdr:to>
      <cdr:x>0.991238856440209</cdr:x>
      <cdr:y>0.307203389830509</cdr:y>
    </cdr:to>
    <cdr:sp>
      <cdr:nvSpPr>
        <cdr:cNvPr id="21" name="Text 1"/>
        <cdr:cNvSpPr/>
      </cdr:nvSpPr>
      <cdr:spPr>
        <a:xfrm>
          <a:off x="1662840" y="507240"/>
          <a:ext cx="658800" cy="119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500" strike="noStrike" u="none">
              <a:effectLst/>
              <a:uFillTx/>
              <a:latin typeface="Arial"/>
            </a:rPr>
            <a:t>$(2.4)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0.724764686790003</cdr:x>
      <cdr:y>0.0599756497803187</cdr:y>
    </cdr:from>
    <cdr:to>
      <cdr:x>0.962479714378449</cdr:x>
      <cdr:y>0.0797734370864433</cdr:y>
    </cdr:to>
    <cdr:sp>
      <cdr:nvSpPr>
        <cdr:cNvPr id="1" name="Text 1"/>
        <cdr:cNvSpPr/>
      </cdr:nvSpPr>
      <cdr:spPr>
        <a:xfrm flipV="1">
          <a:off x="4019400" y="407520"/>
          <a:ext cx="1318320" cy="134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 rot="10800000">
          <a:noAutofit/>
        </a:bodyPr>
        <a:p>
          <a:pPr algn="ctr"/>
          <a:r>
            <a:rPr b="1" sz="850" strike="noStrike" u="none">
              <a:effectLst/>
              <a:uFillTx/>
              <a:latin typeface="Arial"/>
            </a:rPr>
            <a:t>$536.3 MM Plan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42</xdr:row>
      <xdr:rowOff>28440</xdr:rowOff>
    </xdr:from>
    <xdr:to>
      <xdr:col>2</xdr:col>
      <xdr:colOff>473040</xdr:colOff>
      <xdr:row>54</xdr:row>
      <xdr:rowOff>124200</xdr:rowOff>
    </xdr:to>
    <xdr:graphicFrame>
      <xdr:nvGraphicFramePr>
        <xdr:cNvPr id="2" name="Chart 7"/>
        <xdr:cNvGraphicFramePr/>
      </xdr:nvGraphicFramePr>
      <xdr:xfrm>
        <a:off x="29880" y="7728480"/>
        <a:ext cx="2435040" cy="20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171000</xdr:colOff>
      <xdr:row>42</xdr:row>
      <xdr:rowOff>19080</xdr:rowOff>
    </xdr:from>
    <xdr:to>
      <xdr:col>21</xdr:col>
      <xdr:colOff>383040</xdr:colOff>
      <xdr:row>54</xdr:row>
      <xdr:rowOff>124200</xdr:rowOff>
    </xdr:to>
    <xdr:graphicFrame>
      <xdr:nvGraphicFramePr>
        <xdr:cNvPr id="4" name="Chart 8"/>
        <xdr:cNvGraphicFramePr/>
      </xdr:nvGraphicFramePr>
      <xdr:xfrm>
        <a:off x="7560360" y="7719120"/>
        <a:ext cx="232344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483120</xdr:colOff>
      <xdr:row>42</xdr:row>
      <xdr:rowOff>19080</xdr:rowOff>
    </xdr:from>
    <xdr:to>
      <xdr:col>27</xdr:col>
      <xdr:colOff>20160</xdr:colOff>
      <xdr:row>54</xdr:row>
      <xdr:rowOff>124200</xdr:rowOff>
    </xdr:to>
    <xdr:graphicFrame>
      <xdr:nvGraphicFramePr>
        <xdr:cNvPr id="6" name="Chart 9"/>
        <xdr:cNvGraphicFramePr/>
      </xdr:nvGraphicFramePr>
      <xdr:xfrm>
        <a:off x="9983880" y="7719120"/>
        <a:ext cx="22312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131040</xdr:colOff>
      <xdr:row>42</xdr:row>
      <xdr:rowOff>19080</xdr:rowOff>
    </xdr:from>
    <xdr:to>
      <xdr:col>15</xdr:col>
      <xdr:colOff>90720</xdr:colOff>
      <xdr:row>54</xdr:row>
      <xdr:rowOff>124200</xdr:rowOff>
    </xdr:to>
    <xdr:graphicFrame>
      <xdr:nvGraphicFramePr>
        <xdr:cNvPr id="8" name="Chart 10"/>
        <xdr:cNvGraphicFramePr/>
      </xdr:nvGraphicFramePr>
      <xdr:xfrm>
        <a:off x="4977360" y="7719120"/>
        <a:ext cx="250272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30240</xdr:colOff>
      <xdr:row>42</xdr:row>
      <xdr:rowOff>0</xdr:rowOff>
    </xdr:from>
    <xdr:to>
      <xdr:col>9</xdr:col>
      <xdr:colOff>30960</xdr:colOff>
      <xdr:row>54</xdr:row>
      <xdr:rowOff>124200</xdr:rowOff>
    </xdr:to>
    <xdr:graphicFrame>
      <xdr:nvGraphicFramePr>
        <xdr:cNvPr id="10" name="Chart 11"/>
        <xdr:cNvGraphicFramePr/>
      </xdr:nvGraphicFramePr>
      <xdr:xfrm>
        <a:off x="2554920" y="7700040"/>
        <a:ext cx="2322360" cy="20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0.751071692535107</cdr:x>
      <cdr:y>0.263241525423729</cdr:y>
    </cdr:from>
    <cdr:to>
      <cdr:x>0.956984478935699</cdr:x>
      <cdr:y>0.311264124293785</cdr:y>
    </cdr:to>
    <cdr:sp>
      <cdr:nvSpPr>
        <cdr:cNvPr id="3" name="Text 1"/>
        <cdr:cNvSpPr/>
      </cdr:nvSpPr>
      <cdr:spPr>
        <a:xfrm>
          <a:off x="1829160" y="536760"/>
          <a:ext cx="501480" cy="9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450" strike="noStrike" u="none">
              <a:effectLst/>
              <a:uFillTx/>
              <a:latin typeface="Arial"/>
            </a:rPr>
            <a:t>$277.6 MM Plan</a:t>
          </a:r>
          <a:endParaRPr b="0" sz="4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0.740201394268009</cdr:x>
      <cdr:y>0.0196836555360281</cdr:y>
    </cdr:from>
    <cdr:to>
      <cdr:x>0.965453137103021</cdr:x>
      <cdr:y>0.0720562390158172</cdr:y>
    </cdr:to>
    <cdr:sp>
      <cdr:nvSpPr>
        <cdr:cNvPr id="5" name="Text 1"/>
        <cdr:cNvSpPr/>
      </cdr:nvSpPr>
      <cdr:spPr>
        <a:xfrm>
          <a:off x="1720080" y="40320"/>
          <a:ext cx="523440" cy="107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500" strike="noStrike" u="none">
              <a:effectLst/>
              <a:uFillTx/>
              <a:latin typeface="Arial"/>
            </a:rPr>
            <a:t>$82.3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0.751250201645427</cdr:x>
      <cdr:y>0.0537785588752197</cdr:y>
    </cdr:from>
    <cdr:to>
      <cdr:x>1.06581706726891</cdr:x>
      <cdr:y>0.106151142355009</cdr:y>
    </cdr:to>
    <cdr:sp>
      <cdr:nvSpPr>
        <cdr:cNvPr id="7" name="Text 1"/>
        <cdr:cNvSpPr/>
      </cdr:nvSpPr>
      <cdr:spPr>
        <a:xfrm>
          <a:off x="1676520" y="110160"/>
          <a:ext cx="702000" cy="107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500" strike="noStrike" u="none">
              <a:effectLst/>
              <a:uFillTx/>
              <a:latin typeface="Arial"/>
            </a:rPr>
            <a:t>$54.6MM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0.696965338702718</cdr:x>
      <cdr:y>0.0123022847100176</cdr:y>
    </cdr:from>
    <cdr:to>
      <cdr:x>0.867683014526104</cdr:x>
      <cdr:y>0.0646748681898067</cdr:y>
    </cdr:to>
    <cdr:sp>
      <cdr:nvSpPr>
        <cdr:cNvPr id="9" name="Text 1"/>
        <cdr:cNvSpPr/>
      </cdr:nvSpPr>
      <cdr:spPr>
        <a:xfrm>
          <a:off x="1744560" y="25200"/>
          <a:ext cx="427320" cy="107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500" strike="noStrike" u="none">
              <a:effectLst/>
              <a:uFillTx/>
              <a:latin typeface="Arial"/>
            </a:rPr>
            <a:t>$0 MM Plan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0.780688158710477</cdr:x>
      <cdr:y>0.0316907539613442</cdr:y>
    </cdr:from>
    <cdr:to>
      <cdr:x>1.00154990700558</cdr:x>
      <cdr:y>0.0847988855998607</cdr:y>
    </cdr:to>
    <cdr:sp>
      <cdr:nvSpPr>
        <cdr:cNvPr id="11" name="Text 1"/>
        <cdr:cNvSpPr/>
      </cdr:nvSpPr>
      <cdr:spPr>
        <a:xfrm>
          <a:off x="1813320" y="65520"/>
          <a:ext cx="513000" cy="109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450" strike="noStrike" u="none">
              <a:effectLst/>
              <a:uFillTx/>
              <a:latin typeface="Arial"/>
            </a:rPr>
            <a:t>$17.2 MM Plan</a:t>
          </a:r>
          <a:endParaRPr b="0" sz="4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42</xdr:row>
      <xdr:rowOff>0</xdr:rowOff>
    </xdr:from>
    <xdr:to>
      <xdr:col>2</xdr:col>
      <xdr:colOff>302400</xdr:colOff>
      <xdr:row>54</xdr:row>
      <xdr:rowOff>105120</xdr:rowOff>
    </xdr:to>
    <xdr:graphicFrame>
      <xdr:nvGraphicFramePr>
        <xdr:cNvPr id="12" name="Chart 5"/>
        <xdr:cNvGraphicFramePr/>
      </xdr:nvGraphicFramePr>
      <xdr:xfrm>
        <a:off x="69840" y="7677000"/>
        <a:ext cx="2335680" cy="204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421920</xdr:colOff>
      <xdr:row>42</xdr:row>
      <xdr:rowOff>0</xdr:rowOff>
    </xdr:from>
    <xdr:to>
      <xdr:col>8</xdr:col>
      <xdr:colOff>60120</xdr:colOff>
      <xdr:row>54</xdr:row>
      <xdr:rowOff>114480</xdr:rowOff>
    </xdr:to>
    <xdr:graphicFrame>
      <xdr:nvGraphicFramePr>
        <xdr:cNvPr id="14" name="Chart 7"/>
        <xdr:cNvGraphicFramePr/>
      </xdr:nvGraphicFramePr>
      <xdr:xfrm>
        <a:off x="2525040" y="7677000"/>
        <a:ext cx="2352240" cy="20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100440</xdr:colOff>
      <xdr:row>42</xdr:row>
      <xdr:rowOff>19080</xdr:rowOff>
    </xdr:from>
    <xdr:to>
      <xdr:col>14</xdr:col>
      <xdr:colOff>503280</xdr:colOff>
      <xdr:row>54</xdr:row>
      <xdr:rowOff>114480</xdr:rowOff>
    </xdr:to>
    <xdr:graphicFrame>
      <xdr:nvGraphicFramePr>
        <xdr:cNvPr id="16" name="Chart 8"/>
        <xdr:cNvGraphicFramePr/>
      </xdr:nvGraphicFramePr>
      <xdr:xfrm>
        <a:off x="5058000" y="7696080"/>
        <a:ext cx="2332440" cy="20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30240</xdr:colOff>
      <xdr:row>42</xdr:row>
      <xdr:rowOff>19080</xdr:rowOff>
    </xdr:from>
    <xdr:to>
      <xdr:col>21</xdr:col>
      <xdr:colOff>272520</xdr:colOff>
      <xdr:row>54</xdr:row>
      <xdr:rowOff>114480</xdr:rowOff>
    </xdr:to>
    <xdr:graphicFrame>
      <xdr:nvGraphicFramePr>
        <xdr:cNvPr id="18" name="Chart 9"/>
        <xdr:cNvGraphicFramePr/>
      </xdr:nvGraphicFramePr>
      <xdr:xfrm>
        <a:off x="7530840" y="7696080"/>
        <a:ext cx="2353680" cy="20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382320</xdr:colOff>
      <xdr:row>42</xdr:row>
      <xdr:rowOff>19080</xdr:rowOff>
    </xdr:from>
    <xdr:to>
      <xdr:col>27</xdr:col>
      <xdr:colOff>29880</xdr:colOff>
      <xdr:row>54</xdr:row>
      <xdr:rowOff>114480</xdr:rowOff>
    </xdr:to>
    <xdr:graphicFrame>
      <xdr:nvGraphicFramePr>
        <xdr:cNvPr id="20" name="Chart 10"/>
        <xdr:cNvGraphicFramePr/>
      </xdr:nvGraphicFramePr>
      <xdr:xfrm>
        <a:off x="9994320" y="7696080"/>
        <a:ext cx="2341800" cy="20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e%20Link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EGA_Trading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EEOS%20Trad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rth%20America%20Trading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outh%20America%20Trading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ES%20Tradin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EL%20Tradin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GM%20Trading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EIM%20Trading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ENW%20Trad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WholesaleOOCFrevert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  <row r="3">
          <cell r="B3" t="str">
            <v>Through 06/08/01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ughes &amp; McDonald"/>
      <sheetName val="New Headcount format"/>
      <sheetName val="Headcount Data"/>
    </sheetNames>
    <sheetDataSet>
      <sheetData sheetId="0"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0</v>
          </cell>
        </row>
        <row r="18">
          <cell r="E18">
            <v>0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29.6</v>
          </cell>
        </row>
        <row r="20">
          <cell r="E20">
            <v>97.6</v>
          </cell>
        </row>
        <row r="26">
          <cell r="I26">
            <v>9</v>
          </cell>
        </row>
        <row r="26">
          <cell r="K26">
            <v>3.9</v>
          </cell>
        </row>
        <row r="30">
          <cell r="I30">
            <v>4.6</v>
          </cell>
        </row>
        <row r="30">
          <cell r="K30">
            <v>4.6</v>
          </cell>
        </row>
        <row r="31">
          <cell r="I31">
            <v>3.5</v>
          </cell>
        </row>
        <row r="31">
          <cell r="K31">
            <v>3.5</v>
          </cell>
        </row>
        <row r="36">
          <cell r="I36">
            <v>0</v>
          </cell>
        </row>
        <row r="36">
          <cell r="K36">
            <v>0</v>
          </cell>
        </row>
        <row r="37">
          <cell r="I37">
            <v>46.4</v>
          </cell>
        </row>
        <row r="37">
          <cell r="K37">
            <v>46.4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eadcount Data"/>
    </sheetNames>
    <sheetDataSet>
      <sheetData sheetId="0">
        <row r="21">
          <cell r="C21">
            <v>15.4</v>
          </cell>
        </row>
        <row r="21">
          <cell r="E21">
            <v>19.1</v>
          </cell>
        </row>
        <row r="28">
          <cell r="I28">
            <v>10.4</v>
          </cell>
        </row>
        <row r="28">
          <cell r="K28">
            <v>3.9</v>
          </cell>
        </row>
        <row r="30">
          <cell r="I30">
            <v>2.5</v>
          </cell>
        </row>
        <row r="30">
          <cell r="K30">
            <v>0.5</v>
          </cell>
        </row>
        <row r="31">
          <cell r="I31">
            <v>2</v>
          </cell>
        </row>
        <row r="31">
          <cell r="K31">
            <v>0.2</v>
          </cell>
        </row>
        <row r="34">
          <cell r="I34">
            <v>0</v>
          </cell>
        </row>
        <row r="34">
          <cell r="K34">
            <v>0</v>
          </cell>
        </row>
        <row r="37">
          <cell r="I37">
            <v>1.5</v>
          </cell>
        </row>
        <row r="37">
          <cell r="K37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rth America Trading"/>
      <sheetName val="North America Trading Data"/>
      <sheetName val="Linked Data "/>
      <sheetName val="Hot List"/>
      <sheetName val="Portfolio Data"/>
      <sheetName val="Headcount Data"/>
      <sheetName val="Hard Look Assets Types"/>
    </sheetNames>
    <sheetDataSet>
      <sheetData sheetId="0"/>
      <sheetData sheetId="1"/>
      <sheetData sheetId="2">
        <row r="6">
          <cell r="C6">
            <v>-174</v>
          </cell>
        </row>
        <row r="6">
          <cell r="E6">
            <v>104.8</v>
          </cell>
        </row>
        <row r="7">
          <cell r="C7">
            <v>371.6</v>
          </cell>
        </row>
        <row r="7">
          <cell r="E7">
            <v>153.2</v>
          </cell>
        </row>
        <row r="8">
          <cell r="C8">
            <v>32.1</v>
          </cell>
        </row>
        <row r="8">
          <cell r="E8">
            <v>32.9</v>
          </cell>
        </row>
        <row r="9">
          <cell r="C9">
            <v>5.9</v>
          </cell>
        </row>
        <row r="9">
          <cell r="E9">
            <v>73.6</v>
          </cell>
        </row>
        <row r="15">
          <cell r="C15">
            <v>517.2</v>
          </cell>
        </row>
        <row r="15">
          <cell r="E15">
            <v>138.9</v>
          </cell>
        </row>
        <row r="19">
          <cell r="C19">
            <v>12.9</v>
          </cell>
        </row>
        <row r="19">
          <cell r="E19">
            <v>0</v>
          </cell>
        </row>
        <row r="20">
          <cell r="C20">
            <v>10</v>
          </cell>
        </row>
        <row r="20">
          <cell r="E20">
            <v>0</v>
          </cell>
        </row>
        <row r="23">
          <cell r="C23">
            <v>-5.5</v>
          </cell>
        </row>
        <row r="23">
          <cell r="E23">
            <v>19.5</v>
          </cell>
        </row>
        <row r="31">
          <cell r="I31">
            <v>122.7</v>
          </cell>
        </row>
        <row r="31">
          <cell r="K31">
            <v>116</v>
          </cell>
        </row>
        <row r="33">
          <cell r="I33">
            <v>50.2</v>
          </cell>
        </row>
        <row r="33">
          <cell r="K33">
            <v>44.9</v>
          </cell>
        </row>
        <row r="34">
          <cell r="I34">
            <v>48</v>
          </cell>
        </row>
        <row r="34">
          <cell r="K34">
            <v>46.6</v>
          </cell>
        </row>
        <row r="39">
          <cell r="I39">
            <v>38.8</v>
          </cell>
        </row>
        <row r="39">
          <cell r="K39">
            <v>37.8</v>
          </cell>
        </row>
        <row r="40">
          <cell r="I40">
            <v>0.4</v>
          </cell>
        </row>
        <row r="40">
          <cell r="K40">
            <v>25.8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uth America Trading"/>
      <sheetName val="South America Trading Data"/>
      <sheetName val="Linked Data "/>
      <sheetName val="Hot List"/>
      <sheetName val="Portfolio Data"/>
      <sheetName val="Headcount Data"/>
    </sheetNames>
    <sheetDataSet>
      <sheetData sheetId="0"/>
      <sheetData sheetId="1"/>
      <sheetData sheetId="2">
        <row r="6">
          <cell r="C6">
            <v>-0.5</v>
          </cell>
        </row>
        <row r="6">
          <cell r="E6">
            <v>0.8</v>
          </cell>
        </row>
        <row r="7">
          <cell r="C7">
            <v>15.7</v>
          </cell>
        </row>
        <row r="7">
          <cell r="E7">
            <v>0</v>
          </cell>
        </row>
        <row r="8">
          <cell r="C8">
            <v>0</v>
          </cell>
        </row>
        <row r="8">
          <cell r="E8">
            <v>-0.8</v>
          </cell>
        </row>
        <row r="14">
          <cell r="C14">
            <v>2.1</v>
          </cell>
        </row>
        <row r="14">
          <cell r="E14">
            <v>24.4</v>
          </cell>
        </row>
        <row r="18">
          <cell r="C18">
            <v>1</v>
          </cell>
        </row>
        <row r="18">
          <cell r="E18">
            <v>1.7</v>
          </cell>
        </row>
        <row r="26">
          <cell r="I26">
            <v>5.5</v>
          </cell>
        </row>
        <row r="26">
          <cell r="K26">
            <v>5.5</v>
          </cell>
        </row>
        <row r="28">
          <cell r="I28">
            <v>2.3</v>
          </cell>
        </row>
        <row r="28">
          <cell r="K28">
            <v>2.3</v>
          </cell>
        </row>
        <row r="29">
          <cell r="I29">
            <v>0</v>
          </cell>
        </row>
        <row r="29">
          <cell r="K29">
            <v>1.1</v>
          </cell>
        </row>
        <row r="34">
          <cell r="I34">
            <v>0</v>
          </cell>
        </row>
        <row r="34">
          <cell r="K34">
            <v>0</v>
          </cell>
        </row>
        <row r="35">
          <cell r="I35">
            <v>5.2</v>
          </cell>
        </row>
        <row r="35">
          <cell r="K35">
            <v>0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ES Trading"/>
      <sheetName val="EES Trading Data"/>
      <sheetName val="Linked Data "/>
      <sheetName val="Headcount Data"/>
    </sheetNames>
    <sheetDataSet>
      <sheetData sheetId="0"/>
      <sheetData sheetId="1"/>
      <sheetData sheetId="2">
        <row r="6">
          <cell r="C6">
            <v>12.5</v>
          </cell>
        </row>
        <row r="6">
          <cell r="E6">
            <v>0</v>
          </cell>
        </row>
        <row r="7">
          <cell r="C7">
            <v>-246</v>
          </cell>
        </row>
        <row r="7">
          <cell r="E7">
            <v>0</v>
          </cell>
        </row>
        <row r="8">
          <cell r="C8">
            <v>-237.9</v>
          </cell>
        </row>
        <row r="8">
          <cell r="E8">
            <v>0</v>
          </cell>
        </row>
        <row r="9">
          <cell r="C9">
            <v>0</v>
          </cell>
        </row>
        <row r="9">
          <cell r="E9">
            <v>0</v>
          </cell>
        </row>
        <row r="10">
          <cell r="C10">
            <v>3.8</v>
          </cell>
        </row>
        <row r="10">
          <cell r="E10">
            <v>0</v>
          </cell>
        </row>
        <row r="11">
          <cell r="C11">
            <v>0</v>
          </cell>
        </row>
        <row r="11">
          <cell r="E11">
            <v>0</v>
          </cell>
        </row>
        <row r="17">
          <cell r="C17">
            <v>0</v>
          </cell>
        </row>
        <row r="17">
          <cell r="E17">
            <v>0</v>
          </cell>
        </row>
        <row r="21">
          <cell r="C21">
            <v>0</v>
          </cell>
        </row>
        <row r="21">
          <cell r="E21">
            <v>0</v>
          </cell>
        </row>
        <row r="22">
          <cell r="C22">
            <v>0</v>
          </cell>
        </row>
        <row r="22">
          <cell r="E22">
            <v>0</v>
          </cell>
        </row>
        <row r="25">
          <cell r="C25">
            <v>0</v>
          </cell>
        </row>
        <row r="25">
          <cell r="E25">
            <v>0</v>
          </cell>
        </row>
        <row r="31">
          <cell r="I31">
            <v>1.3</v>
          </cell>
        </row>
        <row r="31">
          <cell r="K31">
            <v>0</v>
          </cell>
        </row>
        <row r="35">
          <cell r="I35">
            <v>4.3</v>
          </cell>
        </row>
        <row r="35">
          <cell r="K35">
            <v>0</v>
          </cell>
        </row>
        <row r="36">
          <cell r="I36">
            <v>0.3</v>
          </cell>
        </row>
        <row r="36">
          <cell r="K36">
            <v>0</v>
          </cell>
        </row>
        <row r="41">
          <cell r="I41">
            <v>0</v>
          </cell>
        </row>
        <row r="41">
          <cell r="K41">
            <v>0</v>
          </cell>
        </row>
        <row r="42">
          <cell r="I42">
            <v>0</v>
          </cell>
        </row>
        <row r="42">
          <cell r="K42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uropeTrading Business"/>
      <sheetName val="Europe Trdng DATA"/>
      <sheetName val="Europe Trading Business"/>
      <sheetName val="Europe Trdng DATA 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/>
      <sheetData sheetId="3"/>
      <sheetData sheetId="4">
        <row r="6">
          <cell r="C6">
            <v>2.6</v>
          </cell>
        </row>
        <row r="6">
          <cell r="E6">
            <v>20</v>
          </cell>
        </row>
        <row r="9">
          <cell r="D9">
            <v>94.3</v>
          </cell>
        </row>
        <row r="9">
          <cell r="F9">
            <v>36.4</v>
          </cell>
        </row>
        <row r="10">
          <cell r="C10">
            <v>12.5</v>
          </cell>
        </row>
        <row r="10">
          <cell r="E10">
            <v>45</v>
          </cell>
        </row>
        <row r="11">
          <cell r="C11">
            <v>-0.2</v>
          </cell>
        </row>
        <row r="11">
          <cell r="E11">
            <v>4.3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5.5</v>
          </cell>
        </row>
        <row r="13">
          <cell r="E13">
            <v>3</v>
          </cell>
        </row>
        <row r="17">
          <cell r="D17">
            <v>-46.2</v>
          </cell>
        </row>
        <row r="17">
          <cell r="F17">
            <v>60.5</v>
          </cell>
        </row>
        <row r="23">
          <cell r="C23">
            <v>14.7</v>
          </cell>
        </row>
        <row r="23">
          <cell r="E23">
            <v>59.1</v>
          </cell>
        </row>
        <row r="28">
          <cell r="C28">
            <v>9.3</v>
          </cell>
        </row>
        <row r="28">
          <cell r="E28">
            <v>0</v>
          </cell>
        </row>
        <row r="29">
          <cell r="C29">
            <v>0</v>
          </cell>
        </row>
        <row r="29">
          <cell r="E29">
            <v>0</v>
          </cell>
        </row>
        <row r="30">
          <cell r="C30">
            <v>4.2</v>
          </cell>
        </row>
        <row r="30">
          <cell r="E30">
            <v>20</v>
          </cell>
        </row>
        <row r="31">
          <cell r="C31">
            <v>0</v>
          </cell>
        </row>
        <row r="31">
          <cell r="E31">
            <v>0</v>
          </cell>
        </row>
        <row r="32">
          <cell r="C32">
            <v>-2.9</v>
          </cell>
        </row>
        <row r="32">
          <cell r="E32">
            <v>-1.9</v>
          </cell>
        </row>
        <row r="33">
          <cell r="C33">
            <v>-37.8</v>
          </cell>
        </row>
        <row r="33">
          <cell r="E33">
            <v>0</v>
          </cell>
        </row>
        <row r="36">
          <cell r="I36">
            <v>103.1</v>
          </cell>
        </row>
        <row r="36">
          <cell r="K36">
            <v>134.3</v>
          </cell>
        </row>
        <row r="43">
          <cell r="I43">
            <v>10.5</v>
          </cell>
        </row>
        <row r="43">
          <cell r="K43">
            <v>10.5</v>
          </cell>
        </row>
        <row r="44">
          <cell r="I44">
            <v>19.336</v>
          </cell>
        </row>
        <row r="44">
          <cell r="K44">
            <v>19.336</v>
          </cell>
        </row>
        <row r="50">
          <cell r="I50">
            <v>0</v>
          </cell>
        </row>
        <row r="50">
          <cell r="K50">
            <v>0</v>
          </cell>
        </row>
        <row r="51">
          <cell r="I51">
            <v>29.9</v>
          </cell>
        </row>
        <row r="51">
          <cell r="K51">
            <v>26.36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lobal Markets"/>
      <sheetName val="Global Mkts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6">
          <cell r="C6">
            <v>-53.1</v>
          </cell>
        </row>
        <row r="6">
          <cell r="E6">
            <v>28.2</v>
          </cell>
        </row>
        <row r="7">
          <cell r="C7">
            <v>3.1</v>
          </cell>
        </row>
        <row r="7">
          <cell r="E7">
            <v>27.5</v>
          </cell>
        </row>
        <row r="10">
          <cell r="D10">
            <v>0</v>
          </cell>
        </row>
        <row r="10">
          <cell r="F10">
            <v>22.9</v>
          </cell>
        </row>
        <row r="16">
          <cell r="C16">
            <v>0.7</v>
          </cell>
        </row>
        <row r="16">
          <cell r="E16">
            <v>30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0</v>
          </cell>
        </row>
        <row r="21">
          <cell r="E21">
            <v>0</v>
          </cell>
        </row>
        <row r="22">
          <cell r="C22">
            <v>0</v>
          </cell>
        </row>
        <row r="22">
          <cell r="E22">
            <v>0</v>
          </cell>
        </row>
        <row r="23">
          <cell r="C23">
            <v>0</v>
          </cell>
        </row>
        <row r="23">
          <cell r="E23">
            <v>0</v>
          </cell>
        </row>
        <row r="24">
          <cell r="C24">
            <v>-0.8</v>
          </cell>
        </row>
        <row r="24">
          <cell r="E24">
            <v>1.4</v>
          </cell>
        </row>
        <row r="27">
          <cell r="I27">
            <v>32</v>
          </cell>
        </row>
        <row r="27">
          <cell r="K27">
            <v>27.1</v>
          </cell>
        </row>
        <row r="34">
          <cell r="I34">
            <v>12.3</v>
          </cell>
        </row>
        <row r="34">
          <cell r="K34">
            <v>12.3</v>
          </cell>
        </row>
        <row r="35">
          <cell r="I35">
            <v>15.5</v>
          </cell>
        </row>
        <row r="35">
          <cell r="K35">
            <v>15.5</v>
          </cell>
        </row>
        <row r="40">
          <cell r="I40">
            <v>0.5</v>
          </cell>
        </row>
        <row r="40">
          <cell r="K40">
            <v>0.5</v>
          </cell>
        </row>
        <row r="41">
          <cell r="I41">
            <v>9.4</v>
          </cell>
        </row>
        <row r="41">
          <cell r="K41">
            <v>6.9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IM Trading Business"/>
      <sheetName val="EIM Trdng DATA"/>
      <sheetName val="Linked Data"/>
      <sheetName val="Hot List"/>
      <sheetName val="Portfolio Data"/>
      <sheetName val="Headcount Data"/>
      <sheetName val="Explanations for Changes"/>
    </sheetNames>
    <sheetDataSet>
      <sheetData sheetId="0"/>
      <sheetData sheetId="1"/>
      <sheetData sheetId="2">
        <row r="10">
          <cell r="C10">
            <v>-2.579</v>
          </cell>
        </row>
        <row r="10">
          <cell r="E10">
            <v>13.1</v>
          </cell>
        </row>
        <row r="15">
          <cell r="C15">
            <v>35.6</v>
          </cell>
        </row>
        <row r="15">
          <cell r="E15">
            <v>23.3</v>
          </cell>
        </row>
        <row r="19">
          <cell r="C19">
            <v>-0.1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0</v>
          </cell>
        </row>
        <row r="21">
          <cell r="E21">
            <v>0</v>
          </cell>
        </row>
        <row r="22">
          <cell r="C22">
            <v>14.8</v>
          </cell>
        </row>
        <row r="22">
          <cell r="E22">
            <v>0.4</v>
          </cell>
        </row>
        <row r="23">
          <cell r="C23">
            <v>8.5</v>
          </cell>
        </row>
        <row r="23">
          <cell r="E23">
            <v>4.5</v>
          </cell>
        </row>
        <row r="29">
          <cell r="I29">
            <v>17.6</v>
          </cell>
        </row>
        <row r="29">
          <cell r="K29">
            <v>8.7</v>
          </cell>
        </row>
        <row r="33">
          <cell r="I33">
            <v>8.1</v>
          </cell>
        </row>
        <row r="33">
          <cell r="K33">
            <v>5.4</v>
          </cell>
        </row>
        <row r="34">
          <cell r="I34">
            <v>9</v>
          </cell>
        </row>
        <row r="34">
          <cell r="K34">
            <v>5.4</v>
          </cell>
        </row>
        <row r="39">
          <cell r="I39">
            <v>9.7</v>
          </cell>
        </row>
        <row r="39">
          <cell r="K39">
            <v>11.1</v>
          </cell>
        </row>
        <row r="40">
          <cell r="I40">
            <v>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NW Trading Business"/>
      <sheetName val="ENW Trdng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14">
          <cell r="C14">
            <v>3.5</v>
          </cell>
        </row>
        <row r="14">
          <cell r="E14">
            <v>8.8</v>
          </cell>
        </row>
        <row r="20">
          <cell r="C20">
            <v>0</v>
          </cell>
        </row>
        <row r="20">
          <cell r="E20">
            <v>0</v>
          </cell>
        </row>
        <row r="24">
          <cell r="C24">
            <v>0</v>
          </cell>
        </row>
        <row r="24">
          <cell r="E24">
            <v>0</v>
          </cell>
        </row>
        <row r="25">
          <cell r="C25">
            <v>-0.7</v>
          </cell>
        </row>
        <row r="25">
          <cell r="E25">
            <v>1.2</v>
          </cell>
        </row>
        <row r="26">
          <cell r="C26">
            <v>0</v>
          </cell>
        </row>
        <row r="26">
          <cell r="E26">
            <v>0</v>
          </cell>
        </row>
        <row r="27">
          <cell r="C27">
            <v>0</v>
          </cell>
        </row>
        <row r="27">
          <cell r="E27">
            <v>0</v>
          </cell>
        </row>
        <row r="28">
          <cell r="C28">
            <v>0</v>
          </cell>
        </row>
        <row r="28">
          <cell r="E28">
            <v>0</v>
          </cell>
        </row>
        <row r="34">
          <cell r="I34">
            <v>5.5</v>
          </cell>
        </row>
        <row r="34">
          <cell r="K34">
            <v>9.8</v>
          </cell>
        </row>
        <row r="38">
          <cell r="I38">
            <v>2.5</v>
          </cell>
        </row>
        <row r="38">
          <cell r="K38">
            <v>3.4</v>
          </cell>
        </row>
        <row r="39">
          <cell r="I39">
            <v>0.6</v>
          </cell>
        </row>
        <row r="39">
          <cell r="K39">
            <v>0.6</v>
          </cell>
        </row>
        <row r="44">
          <cell r="I44">
            <v>0</v>
          </cell>
        </row>
        <row r="44">
          <cell r="K44">
            <v>0</v>
          </cell>
        </row>
        <row r="45">
          <cell r="I45">
            <v>0</v>
          </cell>
        </row>
        <row r="45">
          <cell r="K45">
            <v>0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</sheetNames>
    <sheetDataSet>
      <sheetData sheetId="0">
        <row r="14">
          <cell r="E14">
            <v>-21.1</v>
          </cell>
        </row>
        <row r="14">
          <cell r="G14">
            <v>-0.9</v>
          </cell>
        </row>
        <row r="17">
          <cell r="E17">
            <v>0</v>
          </cell>
        </row>
        <row r="17">
          <cell r="G17">
            <v>0</v>
          </cell>
        </row>
        <row r="19">
          <cell r="E19">
            <v>0</v>
          </cell>
        </row>
        <row r="19">
          <cell r="G19">
            <v>0</v>
          </cell>
        </row>
        <row r="20">
          <cell r="E20">
            <v>0</v>
          </cell>
        </row>
        <row r="20">
          <cell r="G20">
            <v>0</v>
          </cell>
        </row>
        <row r="21">
          <cell r="E21">
            <v>0</v>
          </cell>
        </row>
        <row r="21">
          <cell r="G21">
            <v>0</v>
          </cell>
        </row>
        <row r="22">
          <cell r="E22">
            <v>0</v>
          </cell>
        </row>
        <row r="22">
          <cell r="G22">
            <v>0</v>
          </cell>
        </row>
        <row r="23">
          <cell r="E23">
            <v>0</v>
          </cell>
        </row>
        <row r="23">
          <cell r="G23">
            <v>0</v>
          </cell>
        </row>
        <row r="24">
          <cell r="E24">
            <v>0</v>
          </cell>
        </row>
        <row r="24">
          <cell r="G24">
            <v>0</v>
          </cell>
        </row>
        <row r="27">
          <cell r="E27">
            <v>4</v>
          </cell>
        </row>
        <row r="27">
          <cell r="G27">
            <v>1.5</v>
          </cell>
        </row>
        <row r="28">
          <cell r="E28">
            <v>0</v>
          </cell>
        </row>
        <row r="28">
          <cell r="G28">
            <v>0</v>
          </cell>
        </row>
        <row r="29">
          <cell r="E29">
            <v>0</v>
          </cell>
        </row>
        <row r="29">
          <cell r="G29">
            <v>0</v>
          </cell>
        </row>
        <row r="30">
          <cell r="E30">
            <v>0</v>
          </cell>
        </row>
        <row r="30">
          <cell r="G30">
            <v>0</v>
          </cell>
        </row>
        <row r="33">
          <cell r="E33">
            <v>0</v>
          </cell>
        </row>
        <row r="33">
          <cell r="G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30.7"/>
    <col collapsed="false" customWidth="true" hidden="false" outlineLevel="0" max="3" min="3" style="0" width="11.13"/>
    <col collapsed="false" customWidth="true" hidden="false" outlineLevel="0" max="4" min="4" style="1" width="10.13"/>
    <col collapsed="false" customWidth="true" hidden="false" outlineLevel="0" max="5" min="5" style="0" width="4.85"/>
    <col collapsed="false" customWidth="true" hidden="false" outlineLevel="0" max="6" min="6" style="1" width="9.99"/>
    <col collapsed="false" customWidth="true" hidden="false" outlineLevel="0" max="7" min="7" style="0" width="4.56"/>
    <col collapsed="false" customWidth="true" hidden="false" outlineLevel="0" max="10" min="10" style="0" width="12.56"/>
    <col collapsed="false" customWidth="true" hidden="false" outlineLevel="0" max="11" min="11" style="0" width="21.56"/>
    <col collapsed="false" customWidth="true" hidden="false" outlineLevel="0" max="12" min="12" style="0" width="2.42"/>
    <col collapsed="false" customWidth="true" hidden="false" outlineLevel="0" max="13" min="13" style="0" width="25.28"/>
    <col collapsed="false" customWidth="true" hidden="false" outlineLevel="0" max="14" min="14" style="0" width="5.85"/>
    <col collapsed="false" customWidth="true" hidden="false" outlineLevel="0" max="15" min="15" style="2" width="20.28"/>
    <col collapsed="false" customWidth="true" hidden="false" outlineLevel="0" max="17" min="16" style="2" width="7.99"/>
    <col collapsed="false" customWidth="true" hidden="false" outlineLevel="0" max="18" min="18" style="2" width="7.28"/>
    <col collapsed="false" customWidth="true" hidden="false" outlineLevel="0" max="19" min="19" style="2" width="7.7"/>
    <col collapsed="false" customWidth="true" hidden="false" outlineLevel="0" max="20" min="20" style="2" width="5.99"/>
    <col collapsed="false" customWidth="true" hidden="false" outlineLevel="0" max="21" min="21" style="2" width="6.56"/>
    <col collapsed="false" customWidth="true" hidden="false" outlineLevel="0" max="61" min="22" style="2" width="5.99"/>
    <col collapsed="false" customWidth="true" hidden="false" outlineLevel="0" max="71" min="62" style="2" width="9.14"/>
  </cols>
  <sheetData>
    <row r="1" customFormat="false" ht="20.25" hidden="false" customHeight="true" outlineLevel="0" collapsed="false">
      <c r="A1" s="3" t="s">
        <v>0</v>
      </c>
      <c r="B1" s="3"/>
      <c r="C1" s="4"/>
      <c r="L1" s="5" t="str">
        <f aca="false">[1]Dates!$Q$1</f>
        <v>Second Quarter 2001</v>
      </c>
      <c r="M1" s="5"/>
      <c r="N1" s="6"/>
    </row>
    <row r="2" customFormat="false" ht="21" hidden="false" customHeight="true" outlineLevel="0" collapsed="false">
      <c r="A2" s="7"/>
      <c r="B2" s="8" t="str">
        <f aca="false">[1]Dates!$B$3</f>
        <v>Through 06/08/01</v>
      </c>
    </row>
    <row r="3" customFormat="false" ht="21" hidden="false" customHeight="true" outlineLevel="0" collapsed="false">
      <c r="A3" s="7"/>
      <c r="B3" s="7"/>
    </row>
    <row r="4" customFormat="false" ht="20.25" hidden="false" customHeight="true" outlineLevel="0" collapsed="false">
      <c r="A4" s="9"/>
      <c r="B4" s="9"/>
      <c r="C4" s="9"/>
      <c r="D4" s="10" t="s">
        <v>1</v>
      </c>
      <c r="E4" s="10"/>
      <c r="F4" s="10"/>
      <c r="G4" s="11"/>
      <c r="H4" s="12"/>
      <c r="J4" s="11"/>
      <c r="P4" s="13"/>
      <c r="Q4" s="13"/>
    </row>
    <row r="5" customFormat="false" ht="19.5" hidden="false" customHeight="true" outlineLevel="0" collapsed="false">
      <c r="A5" s="14"/>
      <c r="B5" s="14"/>
      <c r="C5" s="14"/>
      <c r="D5" s="15" t="s">
        <v>2</v>
      </c>
      <c r="E5" s="14"/>
      <c r="F5" s="15" t="s">
        <v>3</v>
      </c>
      <c r="G5" s="16"/>
      <c r="H5" s="16"/>
      <c r="I5" s="16"/>
      <c r="J5" s="16"/>
      <c r="O5" s="17" t="s">
        <v>1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12</v>
      </c>
      <c r="Y5" s="18" t="s">
        <v>13</v>
      </c>
      <c r="Z5" s="18" t="s">
        <v>14</v>
      </c>
    </row>
    <row r="6" customFormat="false" ht="15" hidden="false" customHeight="true" outlineLevel="0" collapsed="false">
      <c r="A6" s="19" t="s">
        <v>15</v>
      </c>
      <c r="B6" s="19"/>
      <c r="C6" s="20" t="s">
        <v>16</v>
      </c>
      <c r="D6" s="21" t="n">
        <f aca="false">'Earnings Summary'!E5+'Earnings Summary'!J5+'Earnings Summary'!O5+'Earnings Summary'!T5+'Earnings Summary'!Y5+'Earnings Summary 2'!E5+'Earnings Summary 2'!J5+'Earnings Summary 2'!O5+'Earnings Summary 2'!T5+'Earnings Summary 2'!Y5</f>
        <v>-159.4</v>
      </c>
      <c r="E6" s="20" t="s">
        <v>16</v>
      </c>
      <c r="F6" s="21" t="n">
        <f aca="false">'Earnings Summary'!G5+'Earnings Summary'!L5+'Earnings Summary'!Q5+'Earnings Summary'!V5+'Earnings Summary'!AA5+'Earnings Summary 2'!G5+'Earnings Summary 2'!L5+'Earnings Summary 2'!Q5+'Earnings Summary 2'!V5+'Earnings Summary 2'!AA5</f>
        <v>125.6</v>
      </c>
      <c r="G6" s="22"/>
      <c r="K6" s="23"/>
      <c r="L6" s="23"/>
      <c r="O6" s="24" t="s">
        <v>17</v>
      </c>
      <c r="P6" s="25" t="n">
        <v>-583.2</v>
      </c>
      <c r="Q6" s="25" t="n">
        <v>-554.3</v>
      </c>
      <c r="R6" s="25" t="n">
        <v>-103.1</v>
      </c>
      <c r="S6" s="25" t="n">
        <v>-254.4</v>
      </c>
      <c r="T6" s="25" t="n">
        <v>-425.6</v>
      </c>
      <c r="U6" s="25" t="n">
        <v>-243.4</v>
      </c>
      <c r="V6" s="25" t="n">
        <v>-178.2</v>
      </c>
      <c r="W6" s="25" t="n">
        <v>-145.9</v>
      </c>
      <c r="X6" s="25"/>
      <c r="Y6" s="25"/>
      <c r="Z6" s="25"/>
    </row>
    <row r="7" customFormat="false" ht="15" hidden="false" customHeight="true" outlineLevel="0" collapsed="false">
      <c r="A7" s="19" t="s">
        <v>18</v>
      </c>
      <c r="B7" s="19"/>
      <c r="C7" s="22"/>
      <c r="D7" s="21" t="n">
        <f aca="false">'Earnings Summary'!E6+'Earnings Summary'!J6+'Earnings Summary'!O6+'Earnings Summary'!T6+'Earnings Summary'!Y6+'Earnings Summary 2'!E6+'Earnings Summary 2'!J6+'Earnings Summary 2'!O6+'Earnings Summary 2'!T6+'Earnings Summary 2'!Y6</f>
        <v>235.6</v>
      </c>
      <c r="E7" s="22"/>
      <c r="F7" s="21" t="n">
        <f aca="false">'Earnings Summary'!G6+'Earnings Summary'!L6+'Earnings Summary'!Q6+'Earnings Summary'!V6+'Earnings Summary'!AA6+'Earnings Summary 2'!G6+'Earnings Summary 2'!L6+'Earnings Summary 2'!Q6+'Earnings Summary 2'!V6+'Earnings Summary 2'!AA6</f>
        <v>189.6</v>
      </c>
      <c r="G7" s="22"/>
      <c r="H7" s="22"/>
      <c r="I7" s="22"/>
      <c r="J7" s="22"/>
      <c r="O7" s="0"/>
      <c r="P7" s="0"/>
      <c r="Q7" s="0"/>
      <c r="R7" s="0"/>
      <c r="S7" s="0"/>
      <c r="T7" s="25"/>
      <c r="U7" s="25"/>
      <c r="V7" s="25"/>
      <c r="W7" s="25"/>
      <c r="X7" s="25"/>
      <c r="Y7" s="25"/>
      <c r="Z7" s="25"/>
    </row>
    <row r="8" customFormat="false" ht="15" hidden="false" customHeight="true" outlineLevel="0" collapsed="false">
      <c r="A8" s="19" t="s">
        <v>19</v>
      </c>
      <c r="B8" s="19"/>
      <c r="C8" s="22"/>
      <c r="D8" s="21" t="n">
        <f aca="false">'Earnings Summary'!E7+'Earnings Summary'!J7+'Earnings Summary'!O7+'Earnings Summary'!T7+'Earnings Summary'!Y7+'Earnings Summary 2'!E7+'Earnings Summary 2'!J7+'Earnings Summary 2'!O7+'Earnings Summary 2'!T7+'Earnings Summary 2'!Y7</f>
        <v>12.5</v>
      </c>
      <c r="E8" s="22"/>
      <c r="F8" s="21" t="n">
        <f aca="false">'Earnings Summary'!G7+'Earnings Summary'!L7+'Earnings Summary'!Q7+'Earnings Summary'!V7+'Earnings Summary'!AA7+'Earnings Summary 2'!G7+'Earnings Summary 2'!L7+'Earnings Summary 2'!Q7+'Earnings Summary 2'!V7+'Earnings Summary 2'!AA7</f>
        <v>45</v>
      </c>
      <c r="G8" s="22"/>
      <c r="H8" s="22"/>
      <c r="J8" s="22"/>
      <c r="O8" s="26" t="s">
        <v>3</v>
      </c>
      <c r="P8" s="27" t="n">
        <v>536.3</v>
      </c>
      <c r="Q8" s="27" t="n">
        <v>536.3</v>
      </c>
      <c r="R8" s="27" t="n">
        <v>536.3</v>
      </c>
      <c r="S8" s="27" t="n">
        <v>536.3</v>
      </c>
      <c r="T8" s="27" t="n">
        <v>536.3</v>
      </c>
      <c r="U8" s="27" t="n">
        <v>536.3</v>
      </c>
      <c r="V8" s="27" t="n">
        <v>536.3</v>
      </c>
      <c r="W8" s="27" t="n">
        <v>536.3</v>
      </c>
      <c r="X8" s="27" t="n">
        <v>536.3</v>
      </c>
      <c r="Y8" s="27" t="n">
        <v>536.3</v>
      </c>
      <c r="Z8" s="27" t="n">
        <v>536.3</v>
      </c>
    </row>
    <row r="9" customFormat="false" ht="15" hidden="false" customHeight="true" outlineLevel="0" collapsed="false">
      <c r="A9" s="19" t="s">
        <v>20</v>
      </c>
      <c r="B9" s="19"/>
      <c r="C9" s="22"/>
      <c r="D9" s="21" t="n">
        <f aca="false">'Earnings Summary'!E8+'Earnings Summary'!J8+'Earnings Summary'!O8+'Earnings Summary'!T8+'Earnings Summary'!Y8+'Earnings Summary 2'!E8+'Earnings Summary 2'!J8+'Earnings Summary 2'!O8+'Earnings Summary 2'!T8+'Earnings Summary 2'!Y8</f>
        <v>-53.1</v>
      </c>
      <c r="E9" s="22"/>
      <c r="F9" s="21" t="n">
        <f aca="false">'Earnings Summary'!G8+'Earnings Summary'!L8+'Earnings Summary'!Q8+'Earnings Summary'!V8+'Earnings Summary'!AA8+'Earnings Summary 2'!G8+'Earnings Summary 2'!L8+'Earnings Summary 2'!Q8+'Earnings Summary 2'!V8+'Earnings Summary 2'!AA8</f>
        <v>28.2</v>
      </c>
      <c r="G9" s="22"/>
      <c r="H9" s="22"/>
      <c r="I9" s="22"/>
      <c r="J9" s="22"/>
      <c r="O9" s="0"/>
      <c r="P9" s="0"/>
      <c r="Q9" s="0"/>
      <c r="R9" s="0"/>
      <c r="S9" s="0"/>
      <c r="T9" s="0"/>
      <c r="U9" s="0"/>
      <c r="V9" s="25"/>
      <c r="W9" s="25"/>
      <c r="X9" s="25"/>
      <c r="Y9" s="25"/>
      <c r="Z9" s="25"/>
      <c r="AA9" s="25"/>
      <c r="AB9" s="25"/>
    </row>
    <row r="10" customFormat="false" ht="15" hidden="false" customHeight="true" outlineLevel="0" collapsed="false">
      <c r="A10" s="19" t="s">
        <v>21</v>
      </c>
      <c r="B10" s="19"/>
      <c r="C10" s="22"/>
      <c r="D10" s="21" t="n">
        <f aca="false">'Earnings Summary'!E9+'Earnings Summary'!J9+'Earnings Summary'!O9+'Earnings Summary'!T9+'Earnings Summary'!Y9+'Earnings Summary 2'!E9+'Earnings Summary 2'!J9+'Earnings Summary 2'!O9+'Earnings Summary 2'!T9+'Earnings Summary 2'!Y9</f>
        <v>-237.9</v>
      </c>
      <c r="E10" s="22"/>
      <c r="F10" s="21" t="n">
        <f aca="false">'Earnings Summary'!G9+'Earnings Summary'!L9+'Earnings Summary'!Q9+'Earnings Summary'!V9+'Earnings Summary'!AA9+'Earnings Summary 2'!G9+'Earnings Summary 2'!L9+'Earnings Summary 2'!Q9+'Earnings Summary 2'!V9+'Earnings Summary 2'!AA9</f>
        <v>0</v>
      </c>
      <c r="G10" s="22"/>
      <c r="H10" s="22"/>
      <c r="I10" s="22"/>
      <c r="J10" s="22"/>
      <c r="O10" s="0"/>
      <c r="P10" s="0"/>
      <c r="Q10" s="0"/>
      <c r="R10" s="0"/>
      <c r="S10" s="0"/>
      <c r="T10" s="0"/>
      <c r="U10" s="0"/>
      <c r="V10" s="25"/>
      <c r="W10" s="25"/>
      <c r="X10" s="25"/>
      <c r="Y10" s="25"/>
      <c r="Z10" s="25"/>
      <c r="AA10" s="25"/>
      <c r="AB10" s="25"/>
    </row>
    <row r="11" customFormat="false" ht="15" hidden="false" customHeight="true" outlineLevel="0" collapsed="false">
      <c r="A11" s="19" t="s">
        <v>22</v>
      </c>
      <c r="B11" s="19"/>
      <c r="C11" s="22"/>
      <c r="D11" s="21" t="n">
        <f aca="false">'Earnings Summary'!E10+'Earnings Summary'!J10+'Earnings Summary'!O10+'Earnings Summary'!T10+'Earnings Summary'!Y10+'Earnings Summary 2'!E10+'Earnings Summary 2'!J10+'Earnings Summary 2'!O10+'Earnings Summary 2'!T10+'Earnings Summary 2'!Y10</f>
        <v>0</v>
      </c>
      <c r="E11" s="22"/>
      <c r="F11" s="21" t="n">
        <f aca="false">'Earnings Summary'!G10+'Earnings Summary'!L10+'Earnings Summary'!Q10+'Earnings Summary'!V10+'Earnings Summary'!AA10+'Earnings Summary 2'!G10+'Earnings Summary 2'!L10+'Earnings Summary 2'!Q10+'Earnings Summary 2'!V10+'Earnings Summary 2'!AA10</f>
        <v>22.9</v>
      </c>
      <c r="G11" s="22"/>
      <c r="H11" s="22"/>
      <c r="I11" s="22"/>
      <c r="J11" s="22"/>
      <c r="O11" s="0"/>
      <c r="P11" s="0"/>
      <c r="Q11" s="0"/>
      <c r="R11" s="0"/>
      <c r="S11" s="0"/>
      <c r="T11" s="0"/>
      <c r="U11" s="0"/>
      <c r="V11" s="25"/>
      <c r="W11" s="25"/>
      <c r="X11" s="25"/>
      <c r="Y11" s="25"/>
      <c r="Z11" s="25"/>
      <c r="AA11" s="25"/>
      <c r="AB11" s="25"/>
    </row>
    <row r="12" customFormat="false" ht="15" hidden="false" customHeight="true" outlineLevel="0" collapsed="false">
      <c r="A12" s="19" t="s">
        <v>23</v>
      </c>
      <c r="B12" s="19"/>
      <c r="C12" s="22"/>
      <c r="D12" s="21" t="n">
        <f aca="false">'Earnings Summary'!E11+'Earnings Summary'!J11+'Earnings Summary'!O11+'Earnings Summary'!T11+'Earnings Summary'!Y11+'Earnings Summary 2'!E11+'Earnings Summary 2'!J11+'Earnings Summary 2'!O11+'Earnings Summary 2'!T11+'Earnings Summary 2'!Y11</f>
        <v>3.1</v>
      </c>
      <c r="E12" s="22"/>
      <c r="F12" s="21" t="n">
        <f aca="false">'Earnings Summary'!G11+'Earnings Summary'!L11+'Earnings Summary'!Q11+'Earnings Summary'!V11+'Earnings Summary'!AA11+'Earnings Summary 2'!G11+'Earnings Summary 2'!L11+'Earnings Summary 2'!Q11+'Earnings Summary 2'!V11+'Earnings Summary 2'!AA11</f>
        <v>27.5</v>
      </c>
      <c r="G12" s="22"/>
      <c r="H12" s="22"/>
      <c r="I12" s="22"/>
      <c r="J12" s="22"/>
      <c r="O12" s="0"/>
      <c r="P12" s="0"/>
      <c r="Q12" s="0"/>
      <c r="R12" s="0"/>
      <c r="S12" s="0"/>
      <c r="T12" s="0"/>
      <c r="U12" s="0"/>
      <c r="V12" s="25"/>
      <c r="W12" s="25"/>
      <c r="X12" s="25"/>
      <c r="Y12" s="25"/>
      <c r="Z12" s="25"/>
      <c r="AA12" s="25"/>
      <c r="AB12" s="25"/>
    </row>
    <row r="13" customFormat="false" ht="15" hidden="false" customHeight="true" outlineLevel="0" collapsed="false">
      <c r="A13" s="19" t="s">
        <v>24</v>
      </c>
      <c r="B13" s="19"/>
      <c r="C13" s="22"/>
      <c r="D13" s="21" t="n">
        <f aca="false">'Earnings Summary'!E12+'Earnings Summary'!J12+'Earnings Summary'!O12+'Earnings Summary'!T12+'Earnings Summary'!Y12+'Earnings Summary 2'!E12+'Earnings Summary 2'!J12+'Earnings Summary 2'!O12+'Earnings Summary 2'!T12+'Earnings Summary 2'!Y12</f>
        <v>-2.579</v>
      </c>
      <c r="E13" s="22"/>
      <c r="F13" s="21" t="n">
        <f aca="false">'Earnings Summary'!G12+'Earnings Summary'!L12+'Earnings Summary'!Q12+'Earnings Summary'!V12+'Earnings Summary'!AA12+'Earnings Summary 2'!G12+'Earnings Summary 2'!L12+'Earnings Summary 2'!Q12+'Earnings Summary 2'!V12+'Earnings Summary 2'!AA12</f>
        <v>13.1</v>
      </c>
      <c r="G13" s="22"/>
      <c r="H13" s="22"/>
      <c r="I13" s="22"/>
      <c r="J13" s="22"/>
      <c r="O13" s="0"/>
      <c r="P13" s="0"/>
      <c r="Q13" s="0"/>
      <c r="R13" s="0"/>
      <c r="S13" s="0"/>
      <c r="T13" s="0"/>
      <c r="U13" s="0"/>
      <c r="V13" s="25"/>
      <c r="W13" s="25"/>
      <c r="X13" s="25"/>
      <c r="Y13" s="25"/>
      <c r="Z13" s="25"/>
      <c r="AA13" s="25"/>
      <c r="AB13" s="25"/>
    </row>
    <row r="14" customFormat="false" ht="15" hidden="false" customHeight="true" outlineLevel="0" collapsed="false">
      <c r="A14" s="19" t="s">
        <v>25</v>
      </c>
      <c r="B14" s="19"/>
      <c r="C14" s="22"/>
      <c r="D14" s="21" t="n">
        <f aca="false">'Earnings Summary'!E13+'Earnings Summary'!J13+'Earnings Summary'!O13+'Earnings Summary'!T13+'Earnings Summary'!Y13+'Earnings Summary 2'!E13+'Earnings Summary 2'!J13+'Earnings Summary 2'!O13+'Earnings Summary 2'!T13+'Earnings Summary 2'!Y13</f>
        <v>-0.2</v>
      </c>
      <c r="E14" s="22"/>
      <c r="F14" s="21" t="n">
        <f aca="false">'Earnings Summary'!G13+'Earnings Summary'!L13+'Earnings Summary'!Q13+'Earnings Summary'!V13+'Earnings Summary'!AA13+'Earnings Summary 2'!G13+'Earnings Summary 2'!L13+'Earnings Summary 2'!Q13+'Earnings Summary 2'!V13+'Earnings Summary 2'!AA13</f>
        <v>4.3</v>
      </c>
      <c r="G14" s="22"/>
      <c r="H14" s="22"/>
      <c r="I14" s="22"/>
      <c r="J14" s="22"/>
      <c r="O14" s="0"/>
      <c r="P14" s="0"/>
      <c r="Q14" s="0"/>
      <c r="R14" s="0"/>
      <c r="S14" s="0"/>
      <c r="T14" s="0"/>
      <c r="U14" s="0"/>
      <c r="V14" s="25"/>
      <c r="W14" s="25"/>
      <c r="X14" s="25"/>
      <c r="Y14" s="25"/>
      <c r="Z14" s="25"/>
      <c r="AA14" s="25"/>
      <c r="AB14" s="25"/>
    </row>
    <row r="15" customFormat="false" ht="15" hidden="false" customHeight="true" outlineLevel="0" collapsed="false">
      <c r="A15" s="19" t="s">
        <v>26</v>
      </c>
      <c r="B15" s="19"/>
      <c r="C15" s="22"/>
      <c r="D15" s="21" t="n">
        <f aca="false">'Earnings Summary'!E14+'Earnings Summary'!J14+'Earnings Summary'!O14+'Earnings Summary'!T14+'Earnings Summary'!Y14+'Earnings Summary 2'!E14+'Earnings Summary 2'!J14+'Earnings Summary 2'!O14+'Earnings Summary 2'!T14+'Earnings Summary 2'!Y14</f>
        <v>0</v>
      </c>
      <c r="E15" s="22"/>
      <c r="F15" s="21" t="n">
        <f aca="false">'Earnings Summary'!G14+'Earnings Summary'!L14+'Earnings Summary'!Q14+'Earnings Summary'!V14+'Earnings Summary'!AA14+'Earnings Summary 2'!G14+'Earnings Summary 2'!L14+'Earnings Summary 2'!Q14+'Earnings Summary 2'!V14+'Earnings Summary 2'!AA14</f>
        <v>0</v>
      </c>
      <c r="G15" s="22"/>
      <c r="H15" s="22"/>
      <c r="I15" s="22"/>
      <c r="J15" s="22"/>
    </row>
    <row r="16" customFormat="false" ht="15" hidden="false" customHeight="true" outlineLevel="0" collapsed="false">
      <c r="A16" s="19" t="s">
        <v>27</v>
      </c>
      <c r="B16" s="19"/>
      <c r="C16" s="22"/>
      <c r="D16" s="21" t="n">
        <f aca="false">'Earnings Summary'!E15+'Earnings Summary'!J15+'Earnings Summary'!O15+'Earnings Summary'!T15+'Earnings Summary'!Y15+'Earnings Summary 2'!E15+'Earnings Summary 2'!J15+'Earnings Summary 2'!O15+'Earnings Summary 2'!T15+'Earnings Summary 2'!Y15</f>
        <v>3.5</v>
      </c>
      <c r="E16" s="22"/>
      <c r="F16" s="21" t="n">
        <f aca="false">'Earnings Summary'!G15+'Earnings Summary'!L15+'Earnings Summary'!Q15+'Earnings Summary'!V15+'Earnings Summary'!AA15+'Earnings Summary 2'!G15+'Earnings Summary 2'!L15+'Earnings Summary 2'!Q15+'Earnings Summary 2'!V15+'Earnings Summary 2'!AA15</f>
        <v>8.8</v>
      </c>
      <c r="G16" s="22"/>
      <c r="H16" s="22"/>
      <c r="I16" s="22"/>
      <c r="J16" s="22"/>
    </row>
    <row r="17" customFormat="false" ht="15" hidden="false" customHeight="true" outlineLevel="0" collapsed="false">
      <c r="A17" s="19" t="s">
        <v>28</v>
      </c>
      <c r="B17" s="19"/>
      <c r="C17" s="22"/>
      <c r="D17" s="21" t="n">
        <f aca="false">'Earnings Summary'!E16+'Earnings Summary'!J16+'Earnings Summary'!O16+'Earnings Summary'!T16+'Earnings Summary'!Y16+'Earnings Summary 2'!E16+'Earnings Summary 2'!J16+'Earnings Summary 2'!O16+'Earnings Summary 2'!T16+'Earnings Summary 2'!Y16</f>
        <v>41.4</v>
      </c>
      <c r="E17" s="22"/>
      <c r="F17" s="21" t="n">
        <f aca="false">'Earnings Summary'!G16+'Earnings Summary'!L16+'Earnings Summary'!Q16+'Earnings Summary'!V16+'Earnings Summary'!AA16+'Earnings Summary 2'!G16+'Earnings Summary 2'!L16+'Earnings Summary 2'!Q16+'Earnings Summary 2'!V16+'Earnings Summary 2'!AA16</f>
        <v>35.9</v>
      </c>
      <c r="G17" s="22"/>
      <c r="H17" s="22"/>
      <c r="J17" s="22"/>
      <c r="O17" s="18"/>
      <c r="P17" s="25"/>
      <c r="Q17" s="25"/>
    </row>
    <row r="18" customFormat="false" ht="15" hidden="false" customHeight="true" outlineLevel="0" collapsed="false">
      <c r="A18" s="19" t="s">
        <v>29</v>
      </c>
      <c r="B18" s="19"/>
      <c r="C18" s="22"/>
      <c r="D18" s="28" t="n">
        <f aca="false">'Earnings Summary'!E17+'Earnings Summary'!J17+'Earnings Summary'!O17+'Earnings Summary'!T17+'Earnings Summary'!Y17+'Earnings Summary 2'!E17+'Earnings Summary 2'!J17+'Earnings Summary 2'!O17+'Earnings Summary 2'!T17+'Earnings Summary 2'!Y17</f>
        <v>-61.4</v>
      </c>
      <c r="E18" s="22"/>
      <c r="F18" s="28" t="n">
        <f aca="false">'Earnings Summary'!G17+'Earnings Summary'!L17+'Earnings Summary'!Q17+'Earnings Summary'!V17+'Earnings Summary'!AA17+'Earnings Summary 2'!G17+'Earnings Summary 2'!L17+'Earnings Summary 2'!Q17+'Earnings Summary 2'!V17+'Earnings Summary 2'!AA17</f>
        <v>132.4</v>
      </c>
      <c r="G18" s="29"/>
      <c r="H18" s="29"/>
      <c r="I18" s="29"/>
      <c r="J18" s="29"/>
      <c r="O18" s="18"/>
      <c r="P18" s="25"/>
      <c r="Q18" s="25"/>
    </row>
    <row r="19" customFormat="false" ht="15" hidden="false" customHeight="true" outlineLevel="0" collapsed="false">
      <c r="A19" s="22"/>
      <c r="B19" s="30" t="s">
        <v>30</v>
      </c>
      <c r="C19" s="22"/>
      <c r="D19" s="31" t="n">
        <f aca="false">SUM(D6:D18)</f>
        <v>-218.479</v>
      </c>
      <c r="E19" s="22"/>
      <c r="F19" s="31" t="n">
        <f aca="false">SUM(F6:F18)</f>
        <v>633.3</v>
      </c>
      <c r="G19" s="20"/>
      <c r="H19" s="20"/>
      <c r="I19" s="20"/>
      <c r="J19" s="20"/>
      <c r="O19" s="18"/>
      <c r="P19" s="25"/>
      <c r="Q19" s="25"/>
    </row>
    <row r="20" customFormat="false" ht="15" hidden="false" customHeight="true" outlineLevel="0" collapsed="false">
      <c r="A20" s="32"/>
      <c r="B20" s="33"/>
      <c r="C20" s="32"/>
      <c r="D20" s="31"/>
      <c r="E20" s="32"/>
      <c r="F20" s="31"/>
      <c r="G20" s="20"/>
      <c r="H20" s="20"/>
      <c r="I20" s="20"/>
      <c r="J20" s="20"/>
      <c r="O20" s="18"/>
      <c r="P20" s="25"/>
      <c r="Q20" s="25"/>
    </row>
    <row r="21" customFormat="false" ht="15" hidden="false" customHeight="true" outlineLevel="0" collapsed="false">
      <c r="A21" s="22"/>
      <c r="B21" s="30" t="s">
        <v>31</v>
      </c>
      <c r="C21" s="22"/>
      <c r="D21" s="34" t="n">
        <f aca="false">'Earnings Summary'!E20+'Earnings Summary'!J20+'Earnings Summary'!O20+'Earnings Summary'!T20+'Earnings Summary'!Y20+'Earnings Summary 2'!E20+'Earnings Summary 2'!J20+'Earnings Summary 2'!O20+'Earnings Summary 2'!T20+'Earnings Summary 2'!Y20</f>
        <v>570.3</v>
      </c>
      <c r="E21" s="20"/>
      <c r="F21" s="34" t="n">
        <f aca="false">'Earnings Summary'!G20+'Earnings Summary'!L20+'Earnings Summary'!Q20+'Earnings Summary'!V20+'Earnings Summary'!AA20+'Earnings Summary 2'!G20+'Earnings Summary 2'!L20+'Earnings Summary 2'!Q20+'Earnings Summary 2'!V20+'Earnings Summary 2'!AA20</f>
        <v>275.7</v>
      </c>
      <c r="G21" s="20"/>
      <c r="H21" s="20"/>
      <c r="I21" s="20"/>
      <c r="J21" s="20"/>
      <c r="O21" s="18"/>
      <c r="P21" s="25"/>
      <c r="Q21" s="25"/>
    </row>
    <row r="22" customFormat="false" ht="15" hidden="false" customHeight="true" outlineLevel="0" collapsed="false">
      <c r="A22" s="19"/>
      <c r="B22" s="19"/>
      <c r="C22" s="22"/>
      <c r="D22" s="31"/>
      <c r="E22" s="22"/>
      <c r="F22" s="31"/>
      <c r="G22" s="20"/>
      <c r="H22" s="20"/>
      <c r="I22" s="20"/>
      <c r="J22" s="20"/>
      <c r="O22" s="18"/>
    </row>
    <row r="23" customFormat="false" ht="15" hidden="false" customHeight="true" outlineLevel="0" collapsed="false">
      <c r="A23" s="19" t="s">
        <v>32</v>
      </c>
      <c r="B23" s="19"/>
      <c r="C23" s="22"/>
      <c r="D23" s="35" t="n">
        <f aca="false">'Earnings Summary'!E22+'Earnings Summary'!J22+'Earnings Summary'!O22+'Earnings Summary'!T22+'Earnings Summary'!Y22+'Earnings Summary 2'!E22+'Earnings Summary 2'!J22+'Earnings Summary 2'!O22+'Earnings Summary 2'!T22+'Earnings Summary 2'!Y22</f>
        <v>22.1</v>
      </c>
      <c r="E23" s="20"/>
      <c r="F23" s="35" t="n">
        <f aca="false">'Earnings Summary'!G22+'Earnings Summary'!L22+'Earnings Summary'!Q22+'Earnings Summary'!V22+'Earnings Summary'!AA22+'Earnings Summary 2'!G22+'Earnings Summary 2'!L22+'Earnings Summary 2'!Q22+'Earnings Summary 2'!V22+'Earnings Summary 2'!AA22</f>
        <v>0</v>
      </c>
      <c r="G23" s="22"/>
      <c r="H23" s="22"/>
      <c r="I23" s="22"/>
      <c r="J23" s="22"/>
      <c r="O23" s="18"/>
    </row>
    <row r="24" customFormat="false" ht="15" hidden="false" customHeight="true" outlineLevel="0" collapsed="false">
      <c r="A24" s="19" t="s">
        <v>33</v>
      </c>
      <c r="B24" s="19"/>
      <c r="C24" s="22"/>
      <c r="D24" s="35" t="n">
        <f aca="false">'Earnings Summary'!E23+'Earnings Summary'!J23+'Earnings Summary'!O23+'Earnings Summary'!T23+'Earnings Summary'!Y23+'Earnings Summary 2'!E23+'Earnings Summary 2'!J23+'Earnings Summary 2'!O23+'Earnings Summary 2'!T23+'Earnings Summary 2'!Y23</f>
        <v>9.3</v>
      </c>
      <c r="E24" s="20"/>
      <c r="F24" s="35" t="n">
        <f aca="false">'Earnings Summary'!G23+'Earnings Summary'!L23+'Earnings Summary'!Q23+'Earnings Summary'!V23+'Earnings Summary'!AA23+'Earnings Summary 2'!G23+'Earnings Summary 2'!L23+'Earnings Summary 2'!Q23+'Earnings Summary 2'!V23+'Earnings Summary 2'!AA23</f>
        <v>1.2</v>
      </c>
      <c r="G24" s="22"/>
      <c r="H24" s="22"/>
      <c r="I24" s="22"/>
      <c r="J24" s="22"/>
      <c r="O24" s="18"/>
    </row>
    <row r="25" customFormat="false" ht="15" hidden="false" customHeight="true" outlineLevel="0" collapsed="false">
      <c r="A25" s="19" t="s">
        <v>34</v>
      </c>
      <c r="B25" s="19"/>
      <c r="C25" s="22"/>
      <c r="D25" s="35" t="n">
        <f aca="false">'Earnings Summary'!E24+'Earnings Summary'!J24+'Earnings Summary'!O24+'Earnings Summary'!T24+'Earnings Summary'!Y24+'Earnings Summary 2'!E24+'Earnings Summary 2'!J24+'Earnings Summary 2'!O24+'Earnings Summary 2'!T24+'Earnings Summary 2'!Y24</f>
        <v>4.2</v>
      </c>
      <c r="E25" s="20"/>
      <c r="F25" s="35" t="n">
        <f aca="false">'Earnings Summary'!G24+'Earnings Summary'!L24+'Earnings Summary'!Q24+'Earnings Summary'!V24+'Earnings Summary'!AA24+'Earnings Summary 2'!G24+'Earnings Summary 2'!L24+'Earnings Summary 2'!Q24+'Earnings Summary 2'!V24+'Earnings Summary 2'!AA24</f>
        <v>20</v>
      </c>
      <c r="G25" s="22"/>
      <c r="H25" s="22"/>
      <c r="I25" s="22"/>
      <c r="J25" s="22"/>
      <c r="P25" s="25"/>
      <c r="Q25" s="25"/>
    </row>
    <row r="26" customFormat="false" ht="15" hidden="false" customHeight="true" outlineLevel="0" collapsed="false">
      <c r="A26" s="19" t="s">
        <v>35</v>
      </c>
      <c r="B26" s="19"/>
      <c r="C26" s="22"/>
      <c r="D26" s="35" t="n">
        <f aca="false">'Earnings Summary'!E25+'Earnings Summary'!J25+'Earnings Summary'!O25+'Earnings Summary'!T25+'Earnings Summary'!Y25+'Earnings Summary 2'!E25+'Earnings Summary 2'!J25+'Earnings Summary 2'!O25+'Earnings Summary 2'!T25+'Earnings Summary 2'!Y25</f>
        <v>14.8</v>
      </c>
      <c r="E26" s="20"/>
      <c r="F26" s="35" t="n">
        <f aca="false">'Earnings Summary'!G25+'Earnings Summary'!L25+'Earnings Summary'!Q25+'Earnings Summary'!V25+'Earnings Summary'!AA25+'Earnings Summary 2'!G25+'Earnings Summary 2'!L25+'Earnings Summary 2'!Q25+'Earnings Summary 2'!V25+'Earnings Summary 2'!AA25</f>
        <v>0.4</v>
      </c>
      <c r="G26" s="22"/>
      <c r="H26" s="22"/>
      <c r="I26" s="22"/>
      <c r="J26" s="22"/>
      <c r="P26" s="25"/>
      <c r="Q26" s="25"/>
    </row>
    <row r="27" customFormat="false" ht="15" hidden="false" customHeight="true" outlineLevel="0" collapsed="false">
      <c r="A27" s="19" t="s">
        <v>36</v>
      </c>
      <c r="B27" s="19"/>
      <c r="C27" s="29"/>
      <c r="D27" s="35" t="n">
        <f aca="false">'Earnings Summary'!E26+'Earnings Summary'!J26+'Earnings Summary'!O26+'Earnings Summary'!T26+'Earnings Summary'!Y26+'Earnings Summary 2'!E26+'Earnings Summary 2'!J26+'Earnings Summary 2'!O26+'Earnings Summary 2'!T26+'Earnings Summary 2'!Y26</f>
        <v>45.3</v>
      </c>
      <c r="E27" s="36"/>
      <c r="F27" s="35" t="n">
        <f aca="false">'Earnings Summary'!G26+'Earnings Summary'!L26+'Earnings Summary'!Q26+'Earnings Summary'!V26+'Earnings Summary'!AA26+'Earnings Summary 2'!G26+'Earnings Summary 2'!L26+'Earnings Summary 2'!Q26+'Earnings Summary 2'!V26+'Earnings Summary 2'!AA26</f>
        <v>141.9</v>
      </c>
      <c r="G27" s="29"/>
      <c r="H27" s="29"/>
      <c r="I27" s="29"/>
      <c r="J27" s="29"/>
      <c r="P27" s="25"/>
      <c r="Q27" s="25"/>
    </row>
    <row r="28" customFormat="false" ht="15" hidden="false" customHeight="true" outlineLevel="0" collapsed="false">
      <c r="A28" s="19" t="s">
        <v>37</v>
      </c>
      <c r="B28" s="19"/>
      <c r="C28" s="22"/>
      <c r="D28" s="28" t="n">
        <f aca="false">'Earnings Summary'!E27+'Earnings Summary'!J27+'Earnings Summary'!O27+'Earnings Summary'!T27+'Earnings Summary'!Y27+'Earnings Summary 2'!E27+'Earnings Summary 2'!J27+'Earnings Summary 2'!O27+'Earnings Summary 2'!T27+'Earnings Summary 2'!Y27</f>
        <v>-37.8</v>
      </c>
      <c r="E28" s="36"/>
      <c r="F28" s="28" t="n">
        <f aca="false">'Earnings Summary'!G27+'Earnings Summary'!L27+'Earnings Summary'!Q27+'Earnings Summary'!V27+'Earnings Summary'!AA27+'Earnings Summary 2'!G27+'Earnings Summary 2'!L27+'Earnings Summary 2'!Q27+'Earnings Summary 2'!V27+'Earnings Summary 2'!AA27</f>
        <v>0</v>
      </c>
      <c r="G28" s="29"/>
      <c r="H28" s="29"/>
      <c r="I28" s="29"/>
      <c r="J28" s="29"/>
      <c r="P28" s="25"/>
      <c r="Q28" s="25"/>
    </row>
    <row r="29" customFormat="false" ht="15" hidden="false" customHeight="true" outlineLevel="0" collapsed="false">
      <c r="A29" s="22"/>
      <c r="B29" s="30" t="s">
        <v>38</v>
      </c>
      <c r="C29" s="22"/>
      <c r="D29" s="31" t="n">
        <f aca="false">SUM(D23:D28)</f>
        <v>57.9</v>
      </c>
      <c r="E29" s="22"/>
      <c r="F29" s="31" t="n">
        <f aca="false">SUM(F23:F27)</f>
        <v>163.5</v>
      </c>
      <c r="G29" s="20"/>
      <c r="H29" s="20"/>
      <c r="I29" s="20"/>
      <c r="J29" s="20"/>
      <c r="O29" s="18"/>
      <c r="P29" s="25"/>
      <c r="Q29" s="25"/>
    </row>
    <row r="30" customFormat="false" ht="7.5" hidden="false" customHeight="true" outlineLevel="0" collapsed="false">
      <c r="A30" s="22"/>
      <c r="B30" s="30"/>
      <c r="C30" s="22"/>
      <c r="D30" s="31"/>
      <c r="E30" s="22"/>
      <c r="F30" s="31"/>
      <c r="G30" s="20"/>
      <c r="H30" s="20"/>
      <c r="I30" s="20"/>
      <c r="J30" s="20"/>
      <c r="O30" s="18"/>
      <c r="P30" s="25"/>
      <c r="Q30" s="25"/>
    </row>
    <row r="31" customFormat="false" ht="15" hidden="false" customHeight="true" outlineLevel="0" collapsed="false">
      <c r="A31" s="22"/>
      <c r="B31" s="30" t="s">
        <v>39</v>
      </c>
      <c r="C31" s="22"/>
      <c r="D31" s="37" t="n">
        <f aca="false">D19+D21+D29</f>
        <v>409.721</v>
      </c>
      <c r="E31" s="22"/>
      <c r="F31" s="37" t="n">
        <f aca="false">F19+F21+F29</f>
        <v>1072.5</v>
      </c>
      <c r="G31" s="38"/>
      <c r="H31" s="38"/>
      <c r="I31" s="38"/>
      <c r="J31" s="38"/>
      <c r="O31" s="18"/>
    </row>
    <row r="32" customFormat="false" ht="9" hidden="false" customHeight="true" outlineLevel="0" collapsed="false">
      <c r="A32" s="22"/>
      <c r="B32" s="30"/>
      <c r="C32" s="22"/>
      <c r="D32" s="37"/>
      <c r="E32" s="22"/>
      <c r="F32" s="37"/>
      <c r="G32" s="38"/>
      <c r="H32" s="38"/>
      <c r="I32" s="38"/>
      <c r="J32" s="38"/>
      <c r="O32" s="18"/>
    </row>
    <row r="33" customFormat="false" ht="15" hidden="false" customHeight="true" outlineLevel="0" collapsed="false">
      <c r="A33" s="22"/>
      <c r="B33" s="39" t="s">
        <v>40</v>
      </c>
      <c r="C33" s="22"/>
      <c r="D33" s="35" t="n">
        <f aca="false">'Earnings Summary'!E32+'Earnings Summary'!J32+'Earnings Summary'!O32+'Earnings Summary'!T32+'Earnings Summary'!Y32+'Earnings Summary 2'!E32+'Earnings Summary 2'!J32+'Earnings Summary 2'!O32+'Earnings Summary 2'!T32+'Earnings Summary 2'!Y32</f>
        <v>311.1</v>
      </c>
      <c r="E33" s="20"/>
      <c r="F33" s="35" t="n">
        <f aca="false">'Earnings Summary'!G32+'Earnings Summary'!L32+'Earnings Summary'!Q32+'Earnings Summary'!V32+'Earnings Summary'!AA32+'Earnings Summary 2'!G32+'Earnings Summary 2'!L32+'Earnings Summary 2'!Q32+'Earnings Summary 2'!V32+'Earnings Summary 2'!AA32</f>
        <v>310.7</v>
      </c>
      <c r="G33" s="38"/>
      <c r="H33" s="38"/>
      <c r="I33" s="38"/>
      <c r="J33" s="38"/>
      <c r="O33" s="18"/>
    </row>
    <row r="34" customFormat="false" ht="15" hidden="false" customHeight="true" outlineLevel="0" collapsed="false">
      <c r="A34" s="22"/>
      <c r="B34" s="39" t="s">
        <v>41</v>
      </c>
      <c r="C34" s="22"/>
      <c r="D34" s="35" t="n">
        <f aca="false">'Earnings Summary'!E33+'Earnings Summary'!J33+'Earnings Summary'!O33+'Earnings Summary'!T33+'Earnings Summary'!Y33+'Earnings Summary 2'!E33+'Earnings Summary 2'!J33+'Earnings Summary 2'!O33+'Earnings Summary 2'!T33+'Earnings Summary 2'!Y33</f>
        <v>97.3</v>
      </c>
      <c r="E34" s="20"/>
      <c r="F34" s="35" t="n">
        <f aca="false">'Earnings Summary'!G33+'Earnings Summary'!L33+'Earnings Summary'!Q33+'Earnings Summary'!V33+'Earnings Summary'!AA33+'Earnings Summary 2'!G33+'Earnings Summary 2'!L33+'Earnings Summary 2'!Q33+'Earnings Summary 2'!V33+'Earnings Summary 2'!AA33</f>
        <v>83.9</v>
      </c>
      <c r="G34" s="38"/>
      <c r="H34" s="38"/>
      <c r="I34" s="38"/>
      <c r="J34" s="38"/>
    </row>
    <row r="35" customFormat="false" ht="15" hidden="false" customHeight="true" outlineLevel="0" collapsed="false">
      <c r="A35" s="22"/>
      <c r="B35" s="39" t="s">
        <v>42</v>
      </c>
      <c r="C35" s="22"/>
      <c r="D35" s="35" t="n">
        <f aca="false">'Earnings Summary'!E34+'Earnings Summary'!J34+'Earnings Summary'!O34+'Earnings Summary'!T34+'Earnings Summary'!Y34+'Earnings Summary 2'!E34+'Earnings Summary 2'!J34+'Earnings Summary 2'!O34+'Earnings Summary 2'!T34+'Earnings Summary 2'!Y34</f>
        <v>49</v>
      </c>
      <c r="E35" s="20"/>
      <c r="F35" s="35" t="n">
        <f aca="false">'Earnings Summary'!G34+'Earnings Summary'!L34+'Earnings Summary'!Q34+'Earnings Summary'!V34+'Earnings Summary'!AA34+'Earnings Summary 2'!G34+'Earnings Summary 2'!L34+'Earnings Summary 2'!Q34+'Earnings Summary 2'!V34+'Earnings Summary 2'!AA34</f>
        <v>49.4</v>
      </c>
      <c r="G35" s="38"/>
      <c r="H35" s="38"/>
      <c r="I35" s="38"/>
      <c r="J35" s="38"/>
    </row>
    <row r="36" customFormat="false" ht="15" hidden="false" customHeight="true" outlineLevel="0" collapsed="false">
      <c r="A36" s="22"/>
      <c r="B36" s="39" t="s">
        <v>43</v>
      </c>
      <c r="C36" s="22"/>
      <c r="D36" s="28" t="n">
        <f aca="false">'Earnings Summary'!E35+'Earnings Summary'!J35+'Earnings Summary'!O35+'Earnings Summary'!T35+'Earnings Summary'!Y35+'Earnings Summary 2'!E35+'Earnings Summary 2'!J35+'Earnings Summary 2'!O35+'Earnings Summary 2'!T35+'Earnings Summary 2'!Y35</f>
        <v>98.236</v>
      </c>
      <c r="E36" s="20"/>
      <c r="F36" s="28" t="n">
        <f aca="false">'Earnings Summary'!G35+'Earnings Summary'!L35+'Earnings Summary'!Q35+'Earnings Summary'!V35+'Earnings Summary'!AA35+'Earnings Summary 2'!G35+'Earnings Summary 2'!L35+'Earnings Summary 2'!Q35+'Earnings Summary 2'!V35+'Earnings Summary 2'!AA35</f>
        <v>92.236</v>
      </c>
      <c r="G36" s="38"/>
      <c r="H36" s="38"/>
      <c r="I36" s="38"/>
      <c r="J36" s="38"/>
    </row>
    <row r="37" customFormat="false" ht="15" hidden="false" customHeight="true" outlineLevel="0" collapsed="false">
      <c r="A37" s="22"/>
      <c r="B37" s="30" t="s">
        <v>44</v>
      </c>
      <c r="C37" s="22"/>
      <c r="D37" s="40" t="n">
        <f aca="false">SUM(D33:D36)</f>
        <v>555.636</v>
      </c>
      <c r="E37" s="20"/>
      <c r="F37" s="40" t="n">
        <f aca="false">SUM(F33:F36)</f>
        <v>536.236</v>
      </c>
      <c r="G37" s="36"/>
      <c r="H37" s="36"/>
      <c r="I37" s="36"/>
      <c r="J37" s="36"/>
      <c r="O37" s="18"/>
    </row>
    <row r="38" customFormat="false" ht="15" hidden="false" customHeight="true" outlineLevel="0" collapsed="false">
      <c r="A38" s="22"/>
      <c r="B38" s="30" t="s">
        <v>45</v>
      </c>
      <c r="C38" s="22"/>
      <c r="D38" s="34" t="n">
        <f aca="false">D31-D37</f>
        <v>-145.915</v>
      </c>
      <c r="E38" s="20"/>
      <c r="F38" s="34" t="n">
        <f aca="false">F31-F37</f>
        <v>536.264</v>
      </c>
      <c r="G38" s="36"/>
      <c r="H38" s="36"/>
      <c r="I38" s="36"/>
      <c r="J38" s="36"/>
      <c r="O38" s="18"/>
    </row>
    <row r="39" customFormat="false" ht="15" hidden="false" customHeight="true" outlineLevel="0" collapsed="false">
      <c r="A39" s="22"/>
      <c r="B39" s="30" t="s">
        <v>46</v>
      </c>
      <c r="C39" s="22"/>
      <c r="D39" s="40" t="n">
        <f aca="false">'Earnings Summary'!E38+'Earnings Summary'!J38+'Earnings Summary'!O38+'Earnings Summary'!T38+'Earnings Summary'!Y38+'Earnings Summary 2'!E38+'Earnings Summary 2'!J38+'Earnings Summary 2'!O38+'Earnings Summary 2'!T38+'Earnings Summary 2'!Y38</f>
        <v>92.8</v>
      </c>
      <c r="E39" s="20"/>
      <c r="F39" s="40" t="n">
        <f aca="false">'Earnings Summary'!G38+'Earnings Summary'!L38+'Earnings Summary'!Q38+'Earnings Summary'!V38+'Earnings Summary'!AA38+'Earnings Summary 2'!G38+'Earnings Summary 2'!L38+'Earnings Summary 2'!Q38+'Earnings Summary 2'!V38+'Earnings Summary 2'!AA38</f>
        <v>105.46</v>
      </c>
      <c r="G39" s="36"/>
      <c r="H39" s="36"/>
      <c r="I39" s="36"/>
      <c r="J39" s="36"/>
    </row>
    <row r="40" customFormat="false" ht="15" hidden="false" customHeight="true" outlineLevel="0" collapsed="false">
      <c r="A40" s="19"/>
      <c r="B40" s="41" t="s">
        <v>47</v>
      </c>
      <c r="C40" s="20"/>
      <c r="D40" s="42" t="n">
        <f aca="false">D38-D39</f>
        <v>-238.715</v>
      </c>
      <c r="E40" s="20" t="s">
        <v>16</v>
      </c>
      <c r="F40" s="42" t="n">
        <f aca="false">F38-F39</f>
        <v>430.804</v>
      </c>
      <c r="G40" s="43"/>
      <c r="H40" s="43"/>
      <c r="I40" s="43"/>
      <c r="J40" s="43"/>
    </row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92" customFormat="false" ht="15" hidden="false" customHeight="true" outlineLevel="0" collapsed="false"/>
    <row r="93" customFormat="false" ht="15" hidden="false" customHeight="true" outlineLevel="0" collapsed="false"/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5" hidden="false" customHeight="true" outlineLevel="0" collapsed="false"/>
    <row r="98" customFormat="false" ht="15" hidden="false" customHeight="true" outlineLevel="0" collapsed="false"/>
    <row r="99" customFormat="false" ht="15" hidden="false" customHeight="true" outlineLevel="0" collapsed="false"/>
    <row r="100" customFormat="false" ht="15" hidden="false" customHeight="true" outlineLevel="0" collapsed="false"/>
    <row r="101" customFormat="false" ht="15" hidden="false" customHeight="true" outlineLevel="0" collapsed="false"/>
    <row r="102" customFormat="false" ht="15" hidden="false" customHeight="true" outlineLevel="0" collapsed="false"/>
    <row r="103" customFormat="false" ht="15" hidden="false" customHeight="true" outlineLevel="0" collapsed="false"/>
    <row r="104" customFormat="false" ht="15" hidden="false" customHeight="true" outlineLevel="0" collapsed="false"/>
    <row r="105" customFormat="false" ht="15" hidden="false" customHeight="true" outlineLevel="0" collapsed="false"/>
    <row r="106" customFormat="false" ht="15" hidden="false" customHeight="true" outlineLevel="0" collapsed="false"/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/>
    <row r="110" customFormat="false" ht="15" hidden="false" customHeight="true" outlineLevel="0" collapsed="false"/>
    <row r="111" customFormat="false" ht="15" hidden="false" customHeight="true" outlineLevel="0" collapsed="false"/>
    <row r="112" customFormat="false" ht="15" hidden="false" customHeight="true" outlineLevel="0" collapsed="false"/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  <row r="149" customFormat="false" ht="15" hidden="false" customHeight="true" outlineLevel="0" collapsed="false"/>
    <row r="150" customFormat="false" ht="15" hidden="false" customHeight="true" outlineLevel="0" collapsed="false"/>
    <row r="151" customFormat="false" ht="15" hidden="false" customHeight="true" outlineLevel="0" collapsed="false"/>
    <row r="152" customFormat="false" ht="15" hidden="false" customHeight="true" outlineLevel="0" collapsed="false"/>
    <row r="153" customFormat="false" ht="15" hidden="false" customHeight="true" outlineLevel="0" collapsed="false"/>
    <row r="154" customFormat="false" ht="15" hidden="false" customHeight="true" outlineLevel="0" collapsed="false"/>
    <row r="155" customFormat="false" ht="15" hidden="false" customHeight="true" outlineLevel="0" collapsed="false"/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</sheetData>
  <mergeCells count="3">
    <mergeCell ref="A1:B1"/>
    <mergeCell ref="L1:M1"/>
    <mergeCell ref="D4:F4"/>
  </mergeCells>
  <printOptions headings="false" gridLines="false" gridLinesSet="true" horizontalCentered="false" verticalCentered="false"/>
  <pageMargins left="0.5" right="0.2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&amp;C1&amp;R&amp;6&amp;D  -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M9" activeCellId="0" sqref="AM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1.7"/>
    <col collapsed="false" customWidth="true" hidden="false" outlineLevel="0" max="2" min="2" style="44" width="26.56"/>
    <col collapsed="false" customWidth="true" hidden="false" outlineLevel="0" max="3" min="3" style="45" width="7.56"/>
    <col collapsed="false" customWidth="true" hidden="false" outlineLevel="0" max="4" min="4" style="44" width="5.56"/>
    <col collapsed="false" customWidth="true" hidden="false" outlineLevel="0" max="5" min="5" style="45" width="9.56"/>
    <col collapsed="false" customWidth="true" hidden="false" outlineLevel="0" max="6" min="6" style="44" width="3.28"/>
    <col collapsed="false" customWidth="true" hidden="false" outlineLevel="0" max="7" min="7" style="45" width="9.41"/>
    <col collapsed="false" customWidth="true" hidden="false" outlineLevel="0" max="8" min="8" style="45" width="3.14"/>
    <col collapsed="false" customWidth="true" hidden="false" outlineLevel="0" max="9" min="9" style="45" width="1.99"/>
    <col collapsed="false" customWidth="true" hidden="false" outlineLevel="0" max="10" min="10" style="45" width="9.41"/>
    <col collapsed="false" customWidth="true" hidden="false" outlineLevel="0" max="11" min="11" style="45" width="3.28"/>
    <col collapsed="false" customWidth="true" hidden="false" outlineLevel="0" max="12" min="12" style="45" width="9.41"/>
    <col collapsed="false" customWidth="true" hidden="false" outlineLevel="0" max="13" min="13" style="45" width="1.99"/>
    <col collapsed="false" customWidth="true" hidden="false" outlineLevel="0" max="14" min="14" style="44" width="3.28"/>
    <col collapsed="false" customWidth="true" hidden="false" outlineLevel="0" max="15" min="15" style="45" width="8.7"/>
    <col collapsed="false" customWidth="true" hidden="false" outlineLevel="0" max="16" min="16" style="44" width="3.28"/>
    <col collapsed="false" customWidth="true" hidden="false" outlineLevel="0" max="17" min="17" style="45" width="9.28"/>
    <col collapsed="false" customWidth="true" hidden="false" outlineLevel="0" max="18" min="18" style="45" width="1.99"/>
    <col collapsed="false" customWidth="true" hidden="false" outlineLevel="0" max="19" min="19" style="45" width="3.28"/>
    <col collapsed="false" customWidth="true" hidden="false" outlineLevel="0" max="20" min="20" style="45" width="8.85"/>
    <col collapsed="false" customWidth="true" hidden="false" outlineLevel="0" max="21" min="21" style="44" width="3.28"/>
    <col collapsed="false" customWidth="true" hidden="false" outlineLevel="0" max="22" min="22" style="45" width="9.56"/>
    <col collapsed="false" customWidth="true" hidden="false" outlineLevel="0" max="23" min="23" style="45" width="1.99"/>
    <col collapsed="false" customWidth="true" hidden="false" outlineLevel="0" max="24" min="24" style="45" width="3.28"/>
    <col collapsed="false" customWidth="true" hidden="false" outlineLevel="0" max="25" min="25" style="45" width="10.56"/>
    <col collapsed="false" customWidth="true" hidden="false" outlineLevel="0" max="26" min="26" style="44" width="3.28"/>
    <col collapsed="false" customWidth="true" hidden="false" outlineLevel="0" max="27" min="27" style="45" width="9.56"/>
    <col collapsed="false" customWidth="true" hidden="false" outlineLevel="0" max="28" min="28" style="45" width="1.41"/>
    <col collapsed="false" customWidth="true" hidden="false" outlineLevel="0" max="29" min="29" style="44" width="3.99"/>
    <col collapsed="false" customWidth="true" hidden="false" outlineLevel="0" max="30" min="30" style="44" width="8.14"/>
    <col collapsed="false" customWidth="true" hidden="false" outlineLevel="0" max="31" min="31" style="44" width="2.28"/>
    <col collapsed="false" customWidth="true" hidden="false" outlineLevel="0" max="32" min="32" style="44" width="7.7"/>
    <col collapsed="false" customWidth="false" hidden="false" outlineLevel="0" max="35" min="33" style="44" width="9.14"/>
    <col collapsed="false" customWidth="true" hidden="false" outlineLevel="0" max="36" min="36" style="44" width="4.85"/>
    <col collapsed="false" customWidth="false" hidden="false" outlineLevel="0" max="39" min="37" style="44" width="9.14"/>
    <col collapsed="false" customWidth="true" hidden="false" outlineLevel="0" max="40" min="40" style="44" width="4.56"/>
    <col collapsed="false" customWidth="false" hidden="false" outlineLevel="0" max="43" min="41" style="44" width="9.14"/>
    <col collapsed="false" customWidth="true" hidden="false" outlineLevel="0" max="44" min="44" style="44" width="5.71"/>
    <col collapsed="false" customWidth="false" hidden="false" outlineLevel="0" max="47" min="45" style="44" width="9.14"/>
    <col collapsed="false" customWidth="true" hidden="false" outlineLevel="0" max="48" min="48" style="44" width="4.99"/>
    <col collapsed="false" customWidth="false" hidden="false" outlineLevel="0" max="257" min="49" style="44" width="9.14"/>
  </cols>
  <sheetData>
    <row r="1" customFormat="false" ht="26.25" hidden="false" customHeight="true" outlineLevel="0" collapsed="false">
      <c r="A1" s="3" t="s">
        <v>0</v>
      </c>
      <c r="B1" s="3"/>
      <c r="C1" s="3"/>
      <c r="D1" s="46"/>
      <c r="E1" s="47"/>
      <c r="F1" s="46"/>
      <c r="G1" s="47"/>
      <c r="H1" s="47"/>
      <c r="I1" s="47"/>
      <c r="J1" s="47"/>
      <c r="K1" s="47"/>
      <c r="L1" s="47"/>
      <c r="M1" s="47"/>
      <c r="N1" s="46"/>
      <c r="O1" s="47"/>
      <c r="P1" s="48"/>
      <c r="Q1" s="48"/>
      <c r="R1" s="48"/>
      <c r="S1" s="48"/>
      <c r="T1" s="47"/>
      <c r="U1" s="48"/>
      <c r="V1" s="48"/>
      <c r="W1" s="48"/>
      <c r="X1" s="48"/>
      <c r="Y1" s="5" t="str">
        <f aca="false">[1]Dates!$Q$1</f>
        <v>Second Quarter 2001</v>
      </c>
      <c r="Z1" s="5"/>
      <c r="AA1" s="5"/>
      <c r="AB1" s="5"/>
      <c r="AC1" s="48"/>
      <c r="AD1" s="48"/>
      <c r="AE1" s="48"/>
      <c r="AF1" s="46"/>
      <c r="AG1" s="49" t="s">
        <v>48</v>
      </c>
      <c r="AH1" s="49"/>
      <c r="AI1" s="50" t="s">
        <v>3</v>
      </c>
      <c r="AJ1" s="51"/>
      <c r="AK1" s="49" t="s">
        <v>49</v>
      </c>
      <c r="AL1" s="49"/>
      <c r="AM1" s="50" t="s">
        <v>3</v>
      </c>
      <c r="AN1" s="51"/>
      <c r="AO1" s="49" t="s">
        <v>50</v>
      </c>
      <c r="AP1" s="49"/>
      <c r="AQ1" s="50" t="s">
        <v>3</v>
      </c>
      <c r="AR1" s="51"/>
      <c r="AS1" s="52" t="s">
        <v>51</v>
      </c>
      <c r="AT1" s="53"/>
      <c r="AU1" s="54" t="s">
        <v>3</v>
      </c>
      <c r="AV1" s="55"/>
      <c r="AW1" s="56" t="s">
        <v>52</v>
      </c>
      <c r="AX1" s="56"/>
      <c r="AY1" s="54" t="s">
        <v>3</v>
      </c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</row>
    <row r="2" customFormat="false" ht="24.75" hidden="false" customHeight="true" outlineLevel="0" collapsed="false">
      <c r="A2" s="7"/>
      <c r="B2" s="8" t="str">
        <f aca="false">'Total Wholesale'!B2</f>
        <v>Through 06/08/01</v>
      </c>
      <c r="C2" s="57"/>
      <c r="D2" s="58"/>
      <c r="E2" s="57"/>
      <c r="F2" s="58"/>
      <c r="G2" s="57"/>
      <c r="H2" s="57"/>
      <c r="I2" s="57"/>
      <c r="J2" s="57"/>
      <c r="K2" s="57"/>
      <c r="L2" s="57"/>
      <c r="M2" s="57"/>
      <c r="N2" s="58"/>
      <c r="O2" s="57"/>
      <c r="P2" s="58"/>
      <c r="Q2" s="57"/>
      <c r="R2" s="57"/>
      <c r="S2" s="57"/>
      <c r="T2" s="57"/>
      <c r="U2" s="58"/>
      <c r="V2" s="57"/>
      <c r="W2" s="57"/>
      <c r="X2" s="57"/>
      <c r="Y2" s="57"/>
      <c r="Z2" s="58"/>
      <c r="AA2" s="57"/>
      <c r="AB2" s="57"/>
      <c r="AC2" s="58"/>
      <c r="AD2" s="58"/>
      <c r="AE2" s="58"/>
      <c r="AF2" s="58"/>
      <c r="AG2" s="59" t="s">
        <v>4</v>
      </c>
      <c r="AH2" s="44" t="n">
        <v>-280.8</v>
      </c>
      <c r="AI2" s="60" t="n">
        <v>277.6</v>
      </c>
      <c r="AJ2" s="61"/>
      <c r="AK2" s="59" t="s">
        <v>4</v>
      </c>
      <c r="AL2" s="44" t="n">
        <v>-9.9</v>
      </c>
      <c r="AM2" s="60" t="n">
        <v>17.2</v>
      </c>
      <c r="AN2" s="61"/>
      <c r="AO2" s="59" t="s">
        <v>4</v>
      </c>
      <c r="AP2" s="44" t="n">
        <v>-40.3</v>
      </c>
      <c r="AQ2" s="60" t="n">
        <v>0</v>
      </c>
      <c r="AR2" s="61"/>
      <c r="AS2" s="59" t="s">
        <v>4</v>
      </c>
      <c r="AT2" s="44" t="n">
        <v>-152</v>
      </c>
      <c r="AU2" s="60" t="n">
        <v>82.3</v>
      </c>
      <c r="AV2" s="62"/>
      <c r="AW2" s="59" t="s">
        <v>4</v>
      </c>
      <c r="AX2" s="44" t="n">
        <v>-73.9</v>
      </c>
      <c r="AY2" s="63" t="n">
        <v>54.6</v>
      </c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20.25" hidden="false" customHeight="true" outlineLevel="0" collapsed="false">
      <c r="A3" s="9"/>
      <c r="B3" s="8"/>
      <c r="C3" s="64"/>
      <c r="D3" s="9"/>
      <c r="E3" s="65" t="s">
        <v>48</v>
      </c>
      <c r="F3" s="65"/>
      <c r="G3" s="65"/>
      <c r="H3" s="66"/>
      <c r="I3" s="9"/>
      <c r="J3" s="67" t="s">
        <v>49</v>
      </c>
      <c r="K3" s="67"/>
      <c r="L3" s="67"/>
      <c r="M3" s="11"/>
      <c r="N3" s="9"/>
      <c r="O3" s="68" t="s">
        <v>53</v>
      </c>
      <c r="P3" s="68"/>
      <c r="Q3" s="68"/>
      <c r="R3" s="69"/>
      <c r="S3" s="69"/>
      <c r="T3" s="70" t="s">
        <v>51</v>
      </c>
      <c r="U3" s="70"/>
      <c r="V3" s="70"/>
      <c r="W3" s="69"/>
      <c r="X3" s="69"/>
      <c r="Y3" s="71" t="s">
        <v>54</v>
      </c>
      <c r="Z3" s="71"/>
      <c r="AA3" s="71"/>
      <c r="AB3" s="69"/>
      <c r="AC3" s="9"/>
      <c r="AD3" s="9"/>
      <c r="AE3" s="9"/>
      <c r="AF3" s="9"/>
      <c r="AG3" s="59" t="s">
        <v>5</v>
      </c>
      <c r="AH3" s="44" t="n">
        <v>-198.2</v>
      </c>
      <c r="AI3" s="60" t="n">
        <v>277.6</v>
      </c>
      <c r="AJ3" s="61"/>
      <c r="AK3" s="59" t="s">
        <v>5</v>
      </c>
      <c r="AL3" s="44" t="n">
        <v>-7.1</v>
      </c>
      <c r="AM3" s="60" t="n">
        <v>17.2</v>
      </c>
      <c r="AN3" s="61"/>
      <c r="AO3" s="59" t="s">
        <v>5</v>
      </c>
      <c r="AP3" s="44" t="n">
        <v>-60.1</v>
      </c>
      <c r="AQ3" s="60" t="n">
        <v>0</v>
      </c>
      <c r="AR3" s="61"/>
      <c r="AS3" s="59" t="s">
        <v>5</v>
      </c>
      <c r="AT3" s="44" t="n">
        <v>-160.8</v>
      </c>
      <c r="AU3" s="60" t="n">
        <v>82.3</v>
      </c>
      <c r="AV3" s="62"/>
      <c r="AW3" s="59" t="s">
        <v>5</v>
      </c>
      <c r="AX3" s="44" t="n">
        <v>-100.8</v>
      </c>
      <c r="AY3" s="63" t="n">
        <v>54.6</v>
      </c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7.25" hidden="false" customHeight="true" outlineLevel="0" collapsed="false">
      <c r="A4" s="14"/>
      <c r="B4" s="14"/>
      <c r="C4" s="16"/>
      <c r="D4" s="14"/>
      <c r="E4" s="72" t="s">
        <v>2</v>
      </c>
      <c r="F4" s="14"/>
      <c r="G4" s="73" t="s">
        <v>3</v>
      </c>
      <c r="H4" s="16"/>
      <c r="I4" s="14"/>
      <c r="J4" s="72" t="s">
        <v>2</v>
      </c>
      <c r="K4" s="14"/>
      <c r="L4" s="73" t="s">
        <v>3</v>
      </c>
      <c r="M4" s="16"/>
      <c r="N4" s="14"/>
      <c r="O4" s="72" t="s">
        <v>2</v>
      </c>
      <c r="P4" s="14"/>
      <c r="Q4" s="73" t="s">
        <v>3</v>
      </c>
      <c r="R4" s="16"/>
      <c r="S4" s="16"/>
      <c r="T4" s="73" t="s">
        <v>2</v>
      </c>
      <c r="U4" s="14"/>
      <c r="V4" s="73" t="s">
        <v>3</v>
      </c>
      <c r="W4" s="16"/>
      <c r="X4" s="16"/>
      <c r="Y4" s="73" t="s">
        <v>2</v>
      </c>
      <c r="Z4" s="14"/>
      <c r="AA4" s="73" t="s">
        <v>3</v>
      </c>
      <c r="AB4" s="16"/>
      <c r="AC4" s="14"/>
      <c r="AD4" s="14"/>
      <c r="AE4" s="14"/>
      <c r="AF4" s="14"/>
      <c r="AG4" s="59" t="s">
        <v>6</v>
      </c>
      <c r="AH4" s="44" t="n">
        <v>273.8</v>
      </c>
      <c r="AI4" s="60" t="n">
        <v>277.6</v>
      </c>
      <c r="AJ4" s="61"/>
      <c r="AK4" s="59" t="s">
        <v>6</v>
      </c>
      <c r="AL4" s="44" t="n">
        <v>5.5</v>
      </c>
      <c r="AM4" s="60" t="n">
        <v>17.2</v>
      </c>
      <c r="AN4" s="61"/>
      <c r="AO4" s="59" t="s">
        <v>6</v>
      </c>
      <c r="AP4" s="44" t="n">
        <v>-72.5</v>
      </c>
      <c r="AQ4" s="60" t="n">
        <v>0</v>
      </c>
      <c r="AR4" s="61"/>
      <c r="AS4" s="59" t="s">
        <v>6</v>
      </c>
      <c r="AT4" s="44" t="n">
        <v>-167.2</v>
      </c>
      <c r="AU4" s="60" t="n">
        <v>82.3</v>
      </c>
      <c r="AV4" s="62"/>
      <c r="AW4" s="59" t="s">
        <v>6</v>
      </c>
      <c r="AX4" s="44" t="n">
        <v>-115.1</v>
      </c>
      <c r="AY4" s="63" t="n">
        <v>54.6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7.25" hidden="false" customHeight="true" outlineLevel="0" collapsed="false">
      <c r="A5" s="19" t="s">
        <v>15</v>
      </c>
      <c r="B5" s="19"/>
      <c r="C5" s="22"/>
      <c r="D5" s="20" t="s">
        <v>16</v>
      </c>
      <c r="E5" s="32" t="n">
        <f aca="false">'[2]Linked Data '!$C$6</f>
        <v>-174</v>
      </c>
      <c r="F5" s="20" t="s">
        <v>16</v>
      </c>
      <c r="G5" s="32" t="n">
        <f aca="false">'[2]Linked Data '!$E$6</f>
        <v>104.8</v>
      </c>
      <c r="H5" s="32"/>
      <c r="I5" s="20" t="s">
        <v>16</v>
      </c>
      <c r="J5" s="32" t="n">
        <f aca="false">'[3]Linked Data '!$C$6</f>
        <v>-0.5</v>
      </c>
      <c r="K5" s="20"/>
      <c r="L5" s="32" t="n">
        <f aca="false">'[3]Linked Data '!$E$6</f>
        <v>0.8</v>
      </c>
      <c r="M5" s="22"/>
      <c r="N5" s="20" t="s">
        <v>16</v>
      </c>
      <c r="O5" s="32" t="n">
        <f aca="false">'[4]Linked Data '!$C$6</f>
        <v>12.5</v>
      </c>
      <c r="P5" s="20" t="s">
        <v>16</v>
      </c>
      <c r="Q5" s="32" t="n">
        <f aca="false">'[4]Linked Data '!$E$6</f>
        <v>0</v>
      </c>
      <c r="R5" s="22"/>
      <c r="S5" s="20" t="s">
        <v>16</v>
      </c>
      <c r="T5" s="32" t="n">
        <f aca="false">'[5]Linked Data'!$C$6</f>
        <v>2.6</v>
      </c>
      <c r="U5" s="20" t="s">
        <v>16</v>
      </c>
      <c r="V5" s="32" t="n">
        <f aca="false">'[5]Linked Data'!$E$6</f>
        <v>20</v>
      </c>
      <c r="W5" s="22"/>
      <c r="X5" s="20" t="s">
        <v>16</v>
      </c>
      <c r="Y5" s="22"/>
      <c r="Z5" s="20" t="s">
        <v>16</v>
      </c>
      <c r="AA5" s="22"/>
      <c r="AB5" s="22"/>
      <c r="AC5" s="19"/>
      <c r="AD5" s="19"/>
      <c r="AE5" s="19"/>
      <c r="AF5" s="19"/>
      <c r="AG5" s="59" t="s">
        <v>7</v>
      </c>
      <c r="AH5" s="44" t="n">
        <v>229.7</v>
      </c>
      <c r="AI5" s="60" t="n">
        <v>277.6</v>
      </c>
      <c r="AJ5" s="61"/>
      <c r="AK5" s="59" t="s">
        <v>7</v>
      </c>
      <c r="AL5" s="44" t="n">
        <v>6.5</v>
      </c>
      <c r="AM5" s="60" t="n">
        <v>17.2</v>
      </c>
      <c r="AN5" s="61"/>
      <c r="AO5" s="59" t="s">
        <v>7</v>
      </c>
      <c r="AP5" s="44" t="n">
        <v>-125.4</v>
      </c>
      <c r="AQ5" s="60" t="n">
        <v>0</v>
      </c>
      <c r="AR5" s="61"/>
      <c r="AS5" s="59" t="s">
        <v>7</v>
      </c>
      <c r="AT5" s="44" t="n">
        <v>-134.3</v>
      </c>
      <c r="AU5" s="60" t="n">
        <v>82.3</v>
      </c>
      <c r="AV5" s="62"/>
      <c r="AW5" s="59" t="s">
        <v>7</v>
      </c>
      <c r="AX5" s="44" t="n">
        <v>-123.7</v>
      </c>
      <c r="AY5" s="63" t="n">
        <v>54.6</v>
      </c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4.1" hidden="false" customHeight="true" outlineLevel="0" collapsed="false">
      <c r="A6" s="19" t="s">
        <v>18</v>
      </c>
      <c r="B6" s="19"/>
      <c r="C6" s="22"/>
      <c r="D6" s="22"/>
      <c r="E6" s="32" t="n">
        <f aca="false">'[2]Linked Data '!$C$7</f>
        <v>371.6</v>
      </c>
      <c r="F6" s="22"/>
      <c r="G6" s="32" t="n">
        <f aca="false">'[2]Linked Data '!$E$7</f>
        <v>153.2</v>
      </c>
      <c r="H6" s="32"/>
      <c r="I6" s="22"/>
      <c r="J6" s="32" t="n">
        <f aca="false">'[3]Linked Data '!$C$7</f>
        <v>15.7</v>
      </c>
      <c r="K6" s="22"/>
      <c r="L6" s="32" t="n">
        <f aca="false">'[3]Linked Data '!$E$7</f>
        <v>0</v>
      </c>
      <c r="M6" s="22"/>
      <c r="N6" s="22"/>
      <c r="O6" s="32" t="n">
        <f aca="false">'[4]Linked Data '!$C$7</f>
        <v>-246</v>
      </c>
      <c r="P6" s="22"/>
      <c r="Q6" s="32" t="n">
        <f aca="false">'[4]Linked Data '!$E$7</f>
        <v>0</v>
      </c>
      <c r="R6" s="22"/>
      <c r="S6" s="22"/>
      <c r="T6" s="22" t="n">
        <f aca="false">'[5]Linked Data'!$D$9</f>
        <v>94.3</v>
      </c>
      <c r="U6" s="22"/>
      <c r="V6" s="32" t="n">
        <f aca="false">'[5]Linked Data'!$F$9</f>
        <v>36.4</v>
      </c>
      <c r="W6" s="22"/>
      <c r="X6" s="22"/>
      <c r="Y6" s="22"/>
      <c r="Z6" s="22"/>
      <c r="AA6" s="22"/>
      <c r="AB6" s="22"/>
      <c r="AC6" s="19"/>
      <c r="AD6" s="19"/>
      <c r="AE6" s="19"/>
      <c r="AF6" s="19"/>
      <c r="AG6" s="59" t="s">
        <v>8</v>
      </c>
      <c r="AH6" s="44" t="n">
        <v>391.8</v>
      </c>
      <c r="AI6" s="60" t="n">
        <v>277.6</v>
      </c>
      <c r="AJ6" s="61"/>
      <c r="AK6" s="59" t="s">
        <v>8</v>
      </c>
      <c r="AL6" s="44" t="n">
        <v>-12.3</v>
      </c>
      <c r="AM6" s="60" t="n">
        <v>17.2</v>
      </c>
      <c r="AN6" s="61"/>
      <c r="AO6" s="59" t="s">
        <v>8</v>
      </c>
      <c r="AP6" s="44" t="n">
        <v>-502.4</v>
      </c>
      <c r="AQ6" s="60" t="n">
        <v>0</v>
      </c>
      <c r="AR6" s="61"/>
      <c r="AS6" s="59" t="s">
        <v>8</v>
      </c>
      <c r="AT6" s="44" t="n">
        <v>-115.6</v>
      </c>
      <c r="AU6" s="60" t="n">
        <v>82.3</v>
      </c>
      <c r="AV6" s="62"/>
      <c r="AW6" s="59" t="s">
        <v>8</v>
      </c>
      <c r="AX6" s="44" t="n">
        <v>-139.3</v>
      </c>
      <c r="AY6" s="63" t="n">
        <v>54.6</v>
      </c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4.1" hidden="false" customHeight="true" outlineLevel="0" collapsed="false">
      <c r="A7" s="19" t="s">
        <v>19</v>
      </c>
      <c r="B7" s="19"/>
      <c r="C7" s="22"/>
      <c r="D7" s="22"/>
      <c r="E7" s="32"/>
      <c r="F7" s="22"/>
      <c r="G7" s="32"/>
      <c r="H7" s="32"/>
      <c r="I7" s="22"/>
      <c r="J7" s="32"/>
      <c r="K7" s="22"/>
      <c r="L7" s="32"/>
      <c r="M7" s="22"/>
      <c r="N7" s="22"/>
      <c r="O7" s="32"/>
      <c r="P7" s="22"/>
      <c r="Q7" s="32"/>
      <c r="R7" s="22"/>
      <c r="S7" s="22"/>
      <c r="T7" s="22" t="n">
        <f aca="false">'[5]Linked Data'!$C$10</f>
        <v>12.5</v>
      </c>
      <c r="U7" s="22"/>
      <c r="V7" s="32" t="n">
        <f aca="false">'[5]Linked Data'!$E$10</f>
        <v>45</v>
      </c>
      <c r="W7" s="22"/>
      <c r="X7" s="22"/>
      <c r="Y7" s="22"/>
      <c r="Z7" s="22"/>
      <c r="AA7" s="22"/>
      <c r="AB7" s="22"/>
      <c r="AC7" s="19"/>
      <c r="AD7" s="19"/>
      <c r="AE7" s="19"/>
      <c r="AF7" s="19"/>
      <c r="AG7" s="59" t="s">
        <v>9</v>
      </c>
      <c r="AH7" s="44" t="n">
        <v>553.8</v>
      </c>
      <c r="AI7" s="60" t="n">
        <v>277.6</v>
      </c>
      <c r="AJ7" s="61"/>
      <c r="AK7" s="59" t="s">
        <v>9</v>
      </c>
      <c r="AL7" s="44" t="n">
        <v>9</v>
      </c>
      <c r="AM7" s="60" t="n">
        <v>17.2</v>
      </c>
      <c r="AN7" s="61"/>
      <c r="AO7" s="59" t="s">
        <v>9</v>
      </c>
      <c r="AP7" s="44" t="n">
        <v>-526.3</v>
      </c>
      <c r="AQ7" s="60" t="n">
        <v>0</v>
      </c>
      <c r="AR7" s="61"/>
      <c r="AS7" s="59" t="s">
        <v>9</v>
      </c>
      <c r="AT7" s="44" t="n">
        <v>-95.9</v>
      </c>
      <c r="AU7" s="60" t="n">
        <v>82.3</v>
      </c>
      <c r="AV7" s="62"/>
      <c r="AW7" s="59" t="s">
        <v>9</v>
      </c>
      <c r="AX7" s="44" t="n">
        <v>-138.9</v>
      </c>
      <c r="AY7" s="63" t="n">
        <v>54.6</v>
      </c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4.1" hidden="false" customHeight="true" outlineLevel="0" collapsed="false">
      <c r="A8" s="19" t="s">
        <v>20</v>
      </c>
      <c r="B8" s="19"/>
      <c r="C8" s="22"/>
      <c r="D8" s="22"/>
      <c r="E8" s="32"/>
      <c r="F8" s="22"/>
      <c r="G8" s="32"/>
      <c r="H8" s="32"/>
      <c r="I8" s="22"/>
      <c r="J8" s="32"/>
      <c r="K8" s="22"/>
      <c r="L8" s="32"/>
      <c r="M8" s="22"/>
      <c r="N8" s="22"/>
      <c r="O8" s="32"/>
      <c r="P8" s="22"/>
      <c r="Q8" s="32"/>
      <c r="R8" s="22"/>
      <c r="S8" s="22"/>
      <c r="T8" s="22"/>
      <c r="U8" s="22"/>
      <c r="V8" s="22"/>
      <c r="W8" s="22"/>
      <c r="X8" s="22"/>
      <c r="Y8" s="22" t="n">
        <f aca="false">'[6]Linked Data'!$C$6</f>
        <v>-53.1</v>
      </c>
      <c r="Z8" s="22"/>
      <c r="AA8" s="22" t="n">
        <f aca="false">'[6]Linked Data'!$E$6</f>
        <v>28.2</v>
      </c>
      <c r="AB8" s="22"/>
      <c r="AC8" s="19"/>
      <c r="AD8" s="19"/>
      <c r="AE8" s="19"/>
      <c r="AF8" s="19"/>
      <c r="AG8" s="59" t="s">
        <v>10</v>
      </c>
      <c r="AH8" s="44" t="n">
        <v>553.9</v>
      </c>
      <c r="AI8" s="60" t="n">
        <v>277.6</v>
      </c>
      <c r="AJ8" s="61"/>
      <c r="AK8" s="59" t="s">
        <v>10</v>
      </c>
      <c r="AL8" s="44" t="n">
        <v>8.9</v>
      </c>
      <c r="AM8" s="60" t="n">
        <v>17.2</v>
      </c>
      <c r="AN8" s="61"/>
      <c r="AO8" s="59" t="s">
        <v>10</v>
      </c>
      <c r="AP8" s="44" t="n">
        <v>-487.6</v>
      </c>
      <c r="AQ8" s="60" t="n">
        <v>0</v>
      </c>
      <c r="AR8" s="61"/>
      <c r="AS8" s="59" t="s">
        <v>10</v>
      </c>
      <c r="AT8" s="44" t="n">
        <v>-102.6</v>
      </c>
      <c r="AU8" s="60" t="n">
        <v>82.3</v>
      </c>
      <c r="AV8" s="62"/>
      <c r="AW8" s="59" t="s">
        <v>10</v>
      </c>
      <c r="AX8" s="44" t="n">
        <v>-125.8</v>
      </c>
      <c r="AY8" s="63" t="n">
        <v>54.6</v>
      </c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4.1" hidden="false" customHeight="true" outlineLevel="0" collapsed="false">
      <c r="A9" s="19" t="s">
        <v>21</v>
      </c>
      <c r="B9" s="19"/>
      <c r="C9" s="22"/>
      <c r="D9" s="22"/>
      <c r="E9" s="32"/>
      <c r="F9" s="22"/>
      <c r="G9" s="32"/>
      <c r="H9" s="32"/>
      <c r="I9" s="22"/>
      <c r="J9" s="32"/>
      <c r="K9" s="22"/>
      <c r="L9" s="32"/>
      <c r="M9" s="22"/>
      <c r="N9" s="22"/>
      <c r="O9" s="32" t="n">
        <f aca="false">'[4]Linked Data '!$C$8</f>
        <v>-237.9</v>
      </c>
      <c r="P9" s="22"/>
      <c r="Q9" s="32" t="n">
        <f aca="false">'[4]Linked Data '!$E$8</f>
        <v>0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9"/>
      <c r="AD9" s="19"/>
      <c r="AE9" s="19"/>
      <c r="AF9" s="19"/>
      <c r="AG9" s="59" t="s">
        <v>11</v>
      </c>
      <c r="AH9" s="44" t="n">
        <v>510.5</v>
      </c>
      <c r="AI9" s="60" t="n">
        <v>277.6</v>
      </c>
      <c r="AJ9" s="61"/>
      <c r="AK9" s="59" t="s">
        <v>11</v>
      </c>
      <c r="AL9" s="44" t="n">
        <v>10.5</v>
      </c>
      <c r="AM9" s="60" t="n">
        <v>17.2</v>
      </c>
      <c r="AN9" s="61"/>
      <c r="AO9" s="59" t="s">
        <v>11</v>
      </c>
      <c r="AP9" s="44" t="n">
        <v>-473.5</v>
      </c>
      <c r="AQ9" s="60" t="n">
        <v>0</v>
      </c>
      <c r="AR9" s="61"/>
      <c r="AS9" s="59" t="s">
        <v>11</v>
      </c>
      <c r="AT9" s="44" t="n">
        <v>-76.9</v>
      </c>
      <c r="AU9" s="60" t="n">
        <v>82.3</v>
      </c>
      <c r="AV9" s="62"/>
      <c r="AW9" s="59" t="s">
        <v>11</v>
      </c>
      <c r="AX9" s="44" t="n">
        <v>-110.4</v>
      </c>
      <c r="AY9" s="63" t="n">
        <v>54.6</v>
      </c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4.1" hidden="false" customHeight="true" outlineLevel="0" collapsed="false">
      <c r="A10" s="19" t="s">
        <v>22</v>
      </c>
      <c r="B10" s="19"/>
      <c r="C10" s="22"/>
      <c r="D10" s="22"/>
      <c r="E10" s="32"/>
      <c r="F10" s="22"/>
      <c r="G10" s="32"/>
      <c r="H10" s="32"/>
      <c r="I10" s="22"/>
      <c r="J10" s="32"/>
      <c r="K10" s="22"/>
      <c r="L10" s="32"/>
      <c r="M10" s="22"/>
      <c r="N10" s="22"/>
      <c r="O10" s="32" t="n">
        <f aca="false">'[4]Linked Data '!$C$9</f>
        <v>0</v>
      </c>
      <c r="P10" s="22"/>
      <c r="Q10" s="32" t="n">
        <f aca="false">'[4]Linked Data '!$E$9</f>
        <v>0</v>
      </c>
      <c r="R10" s="22"/>
      <c r="S10" s="22"/>
      <c r="T10" s="22"/>
      <c r="U10" s="22"/>
      <c r="V10" s="22"/>
      <c r="W10" s="22"/>
      <c r="X10" s="22"/>
      <c r="Y10" s="22" t="n">
        <f aca="false">'[6]Linked Data'!$D$10</f>
        <v>0</v>
      </c>
      <c r="Z10" s="22"/>
      <c r="AA10" s="22" t="n">
        <f aca="false">'[6]Linked Data'!$F$10</f>
        <v>22.9</v>
      </c>
      <c r="AB10" s="22"/>
      <c r="AC10" s="19"/>
      <c r="AD10" s="19"/>
      <c r="AE10" s="19"/>
      <c r="AF10" s="19"/>
      <c r="AG10" s="59" t="s">
        <v>12</v>
      </c>
      <c r="AI10" s="60" t="n">
        <v>277.6</v>
      </c>
      <c r="AJ10" s="61"/>
      <c r="AK10" s="59" t="s">
        <v>12</v>
      </c>
      <c r="AM10" s="60" t="n">
        <v>17.2</v>
      </c>
      <c r="AN10" s="61"/>
      <c r="AO10" s="59" t="s">
        <v>12</v>
      </c>
      <c r="AQ10" s="60" t="n">
        <v>0</v>
      </c>
      <c r="AR10" s="61"/>
      <c r="AS10" s="59" t="s">
        <v>12</v>
      </c>
      <c r="AU10" s="60" t="n">
        <v>82.3</v>
      </c>
      <c r="AV10" s="62"/>
      <c r="AW10" s="59" t="s">
        <v>12</v>
      </c>
      <c r="AY10" s="63" t="n">
        <v>54.6</v>
      </c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4.1" hidden="false" customHeight="true" outlineLevel="0" collapsed="false">
      <c r="A11" s="19" t="s">
        <v>23</v>
      </c>
      <c r="B11" s="19"/>
      <c r="C11" s="22"/>
      <c r="D11" s="22"/>
      <c r="E11" s="32"/>
      <c r="F11" s="22"/>
      <c r="G11" s="32"/>
      <c r="H11" s="32"/>
      <c r="I11" s="22"/>
      <c r="J11" s="32"/>
      <c r="K11" s="22"/>
      <c r="L11" s="32"/>
      <c r="M11" s="22"/>
      <c r="N11" s="22"/>
      <c r="O11" s="32"/>
      <c r="P11" s="22"/>
      <c r="Q11" s="32"/>
      <c r="R11" s="22"/>
      <c r="S11" s="22"/>
      <c r="T11" s="22"/>
      <c r="U11" s="22"/>
      <c r="V11" s="22"/>
      <c r="W11" s="22"/>
      <c r="X11" s="22"/>
      <c r="Y11" s="22" t="n">
        <f aca="false">'[6]Linked Data'!$C$7</f>
        <v>3.1</v>
      </c>
      <c r="Z11" s="22"/>
      <c r="AA11" s="22" t="n">
        <f aca="false">'[6]Linked Data'!$E$7</f>
        <v>27.5</v>
      </c>
      <c r="AB11" s="22"/>
      <c r="AC11" s="19"/>
      <c r="AD11" s="19"/>
      <c r="AE11" s="19"/>
      <c r="AF11" s="19"/>
      <c r="AG11" s="59" t="s">
        <v>13</v>
      </c>
      <c r="AI11" s="60" t="n">
        <v>277.6</v>
      </c>
      <c r="AJ11" s="61"/>
      <c r="AK11" s="59" t="s">
        <v>13</v>
      </c>
      <c r="AM11" s="60" t="n">
        <v>17.2</v>
      </c>
      <c r="AN11" s="61"/>
      <c r="AO11" s="59" t="s">
        <v>13</v>
      </c>
      <c r="AQ11" s="60" t="n">
        <v>0</v>
      </c>
      <c r="AR11" s="61"/>
      <c r="AS11" s="59" t="s">
        <v>13</v>
      </c>
      <c r="AU11" s="60" t="n">
        <v>82.3</v>
      </c>
      <c r="AV11" s="62"/>
      <c r="AW11" s="59" t="s">
        <v>13</v>
      </c>
      <c r="AY11" s="63" t="n">
        <v>54.6</v>
      </c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4.1" hidden="false" customHeight="true" outlineLevel="0" collapsed="false">
      <c r="A12" s="19" t="s">
        <v>24</v>
      </c>
      <c r="B12" s="19"/>
      <c r="C12" s="22"/>
      <c r="D12" s="22"/>
      <c r="E12" s="32"/>
      <c r="F12" s="22"/>
      <c r="G12" s="32"/>
      <c r="H12" s="32"/>
      <c r="I12" s="22"/>
      <c r="J12" s="32"/>
      <c r="K12" s="22"/>
      <c r="L12" s="32"/>
      <c r="M12" s="22"/>
      <c r="N12" s="22"/>
      <c r="O12" s="32"/>
      <c r="P12" s="22"/>
      <c r="Q12" s="3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19"/>
      <c r="AD12" s="19"/>
      <c r="AE12" s="19"/>
      <c r="AF12" s="19"/>
      <c r="AG12" s="59" t="s">
        <v>14</v>
      </c>
      <c r="AI12" s="60" t="n">
        <v>277.6</v>
      </c>
      <c r="AJ12" s="61"/>
      <c r="AK12" s="59" t="s">
        <v>14</v>
      </c>
      <c r="AM12" s="60" t="n">
        <v>17.2</v>
      </c>
      <c r="AN12" s="61"/>
      <c r="AO12" s="59" t="s">
        <v>14</v>
      </c>
      <c r="AQ12" s="60" t="n">
        <v>0</v>
      </c>
      <c r="AR12" s="61"/>
      <c r="AS12" s="59" t="s">
        <v>14</v>
      </c>
      <c r="AU12" s="60" t="n">
        <v>82.3</v>
      </c>
      <c r="AV12" s="62"/>
      <c r="AW12" s="59" t="s">
        <v>14</v>
      </c>
      <c r="AY12" s="63" t="n">
        <v>54.6</v>
      </c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4.1" hidden="false" customHeight="true" outlineLevel="0" collapsed="false">
      <c r="A13" s="19" t="s">
        <v>25</v>
      </c>
      <c r="B13" s="19"/>
      <c r="C13" s="22"/>
      <c r="D13" s="22"/>
      <c r="E13" s="32"/>
      <c r="F13" s="22"/>
      <c r="G13" s="32"/>
      <c r="H13" s="32"/>
      <c r="I13" s="22"/>
      <c r="J13" s="32"/>
      <c r="K13" s="22"/>
      <c r="L13" s="32"/>
      <c r="M13" s="22"/>
      <c r="N13" s="22"/>
      <c r="O13" s="32"/>
      <c r="P13" s="22"/>
      <c r="Q13" s="32"/>
      <c r="R13" s="22"/>
      <c r="S13" s="22"/>
      <c r="T13" s="22" t="n">
        <f aca="false">'[5]Linked Data'!$C$11</f>
        <v>-0.2</v>
      </c>
      <c r="U13" s="22"/>
      <c r="V13" s="32" t="n">
        <f aca="false">'[5]Linked Data'!$E$11</f>
        <v>4.3</v>
      </c>
      <c r="W13" s="22"/>
      <c r="X13" s="22"/>
      <c r="Y13" s="22"/>
      <c r="Z13" s="22"/>
      <c r="AA13" s="22"/>
      <c r="AB13" s="22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4.1" hidden="false" customHeight="true" outlineLevel="0" collapsed="false">
      <c r="A14" s="19" t="s">
        <v>26</v>
      </c>
      <c r="B14" s="19"/>
      <c r="C14" s="22"/>
      <c r="D14" s="22"/>
      <c r="E14" s="32"/>
      <c r="F14" s="22"/>
      <c r="G14" s="32"/>
      <c r="H14" s="32"/>
      <c r="I14" s="22"/>
      <c r="J14" s="32"/>
      <c r="K14" s="22"/>
      <c r="L14" s="32"/>
      <c r="M14" s="22"/>
      <c r="N14" s="22"/>
      <c r="O14" s="32"/>
      <c r="P14" s="22"/>
      <c r="Q14" s="32"/>
      <c r="R14" s="22"/>
      <c r="S14" s="22"/>
      <c r="T14" s="22" t="n">
        <f aca="false">'[5]Linked Data'!$C$12</f>
        <v>0</v>
      </c>
      <c r="U14" s="22"/>
      <c r="V14" s="32" t="n">
        <f aca="false">'[5]Linked Data'!$E$12</f>
        <v>0</v>
      </c>
      <c r="W14" s="22"/>
      <c r="X14" s="22"/>
      <c r="Y14" s="22"/>
      <c r="Z14" s="22"/>
      <c r="AA14" s="22"/>
      <c r="AB14" s="22"/>
      <c r="AC14" s="19"/>
      <c r="AD14" s="19"/>
      <c r="AE14" s="19"/>
      <c r="AF14" s="19"/>
      <c r="AG14" s="19"/>
      <c r="AH14" s="19"/>
      <c r="AI14" s="19"/>
      <c r="AJ14" s="61"/>
      <c r="AK14" s="19"/>
      <c r="AL14" s="19"/>
      <c r="AM14" s="19"/>
      <c r="AN14" s="61"/>
      <c r="AO14" s="19"/>
      <c r="AP14" s="19"/>
      <c r="AQ14" s="19"/>
      <c r="AR14" s="62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4.1" hidden="false" customHeight="true" outlineLevel="0" collapsed="false">
      <c r="A15" s="19" t="s">
        <v>27</v>
      </c>
      <c r="B15" s="19"/>
      <c r="C15" s="22"/>
      <c r="D15" s="22"/>
      <c r="E15" s="32"/>
      <c r="F15" s="22"/>
      <c r="G15" s="32"/>
      <c r="H15" s="32"/>
      <c r="I15" s="22"/>
      <c r="J15" s="32"/>
      <c r="K15" s="22"/>
      <c r="L15" s="32"/>
      <c r="M15" s="22"/>
      <c r="N15" s="22"/>
      <c r="O15" s="32"/>
      <c r="P15" s="22"/>
      <c r="Q15" s="3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19"/>
      <c r="AD15" s="19"/>
      <c r="AE15" s="19"/>
      <c r="AF15" s="19"/>
      <c r="AG15" s="19"/>
      <c r="AH15" s="19"/>
      <c r="AI15" s="19"/>
      <c r="AJ15" s="61"/>
      <c r="AK15" s="19"/>
      <c r="AL15" s="19"/>
      <c r="AM15" s="19"/>
      <c r="AN15" s="61"/>
      <c r="AO15" s="19"/>
      <c r="AP15" s="19"/>
      <c r="AQ15" s="19"/>
      <c r="AR15" s="62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4.1" hidden="false" customHeight="true" outlineLevel="0" collapsed="false">
      <c r="A16" s="19" t="s">
        <v>28</v>
      </c>
      <c r="B16" s="19"/>
      <c r="C16" s="22"/>
      <c r="D16" s="22"/>
      <c r="E16" s="32" t="n">
        <f aca="false">'[2]Linked Data '!$C$8</f>
        <v>32.1</v>
      </c>
      <c r="F16" s="22"/>
      <c r="G16" s="32" t="n">
        <f aca="false">'[2]Linked Data '!$E$8</f>
        <v>32.9</v>
      </c>
      <c r="H16" s="32"/>
      <c r="I16" s="22"/>
      <c r="J16" s="32"/>
      <c r="K16" s="22"/>
      <c r="L16" s="32"/>
      <c r="M16" s="22"/>
      <c r="N16" s="22"/>
      <c r="O16" s="32" t="n">
        <f aca="false">'[4]Linked Data '!$C$10</f>
        <v>3.8</v>
      </c>
      <c r="P16" s="22"/>
      <c r="Q16" s="32" t="n">
        <f aca="false">'[4]Linked Data '!$E$10</f>
        <v>0</v>
      </c>
      <c r="R16" s="22"/>
      <c r="S16" s="22"/>
      <c r="T16" s="22" t="n">
        <f aca="false">'[5]Linked Data'!$C$13</f>
        <v>5.5</v>
      </c>
      <c r="U16" s="22"/>
      <c r="V16" s="32" t="n">
        <f aca="false">'[5]Linked Data'!$E$13</f>
        <v>3</v>
      </c>
      <c r="W16" s="22"/>
      <c r="X16" s="22"/>
      <c r="Y16" s="22"/>
      <c r="Z16" s="22"/>
      <c r="AA16" s="22"/>
      <c r="AB16" s="22"/>
      <c r="AC16" s="19"/>
      <c r="AD16" s="19"/>
      <c r="AE16" s="19"/>
      <c r="AF16" s="19"/>
      <c r="AG16" s="19"/>
      <c r="AH16" s="19"/>
      <c r="AI16" s="19"/>
      <c r="AJ16" s="61"/>
      <c r="AK16" s="19"/>
      <c r="AL16" s="19"/>
      <c r="AM16" s="19"/>
      <c r="AN16" s="74"/>
      <c r="AO16" s="19"/>
      <c r="AP16" s="19"/>
      <c r="AQ16" s="19"/>
      <c r="AR16" s="62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4.1" hidden="false" customHeight="true" outlineLevel="0" collapsed="false">
      <c r="A17" s="19" t="s">
        <v>29</v>
      </c>
      <c r="B17" s="19"/>
      <c r="C17" s="29"/>
      <c r="D17" s="22"/>
      <c r="E17" s="75" t="n">
        <f aca="false">'[2]Linked Data '!$C$9</f>
        <v>5.9</v>
      </c>
      <c r="F17" s="22"/>
      <c r="G17" s="75" t="n">
        <f aca="false">'[2]Linked Data '!$E$9</f>
        <v>73.6</v>
      </c>
      <c r="H17" s="76"/>
      <c r="I17" s="22"/>
      <c r="J17" s="75" t="n">
        <f aca="false">'[3]Linked Data '!$C$8</f>
        <v>0</v>
      </c>
      <c r="K17" s="22"/>
      <c r="L17" s="75" t="n">
        <f aca="false">'[3]Linked Data '!$E$8</f>
        <v>-0.8</v>
      </c>
      <c r="M17" s="29"/>
      <c r="N17" s="22"/>
      <c r="O17" s="75" t="n">
        <f aca="false">'[4]Linked Data '!$C$11</f>
        <v>0</v>
      </c>
      <c r="P17" s="22"/>
      <c r="Q17" s="75" t="n">
        <f aca="false">'[4]Linked Data '!$E$11</f>
        <v>0</v>
      </c>
      <c r="R17" s="29"/>
      <c r="S17" s="29"/>
      <c r="T17" s="77" t="n">
        <f aca="false">'[5]Linked Data'!$D$17</f>
        <v>-46.2</v>
      </c>
      <c r="U17" s="22"/>
      <c r="V17" s="75" t="n">
        <f aca="false">'[5]Linked Data'!$F$17</f>
        <v>60.5</v>
      </c>
      <c r="W17" s="29"/>
      <c r="X17" s="29"/>
      <c r="Y17" s="77"/>
      <c r="Z17" s="22"/>
      <c r="AA17" s="77"/>
      <c r="AB17" s="2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4.1" hidden="false" customHeight="true" outlineLevel="0" collapsed="false">
      <c r="A18" s="22"/>
      <c r="B18" s="30" t="s">
        <v>30</v>
      </c>
      <c r="C18" s="20"/>
      <c r="D18" s="22"/>
      <c r="E18" s="38" t="n">
        <f aca="false">SUM(E5:E17)</f>
        <v>235.6</v>
      </c>
      <c r="F18" s="22"/>
      <c r="G18" s="20" t="n">
        <f aca="false">SUM(G5:G17)</f>
        <v>364.5</v>
      </c>
      <c r="H18" s="20"/>
      <c r="I18" s="22"/>
      <c r="J18" s="38" t="n">
        <f aca="false">SUM(J5:J17)</f>
        <v>15.2</v>
      </c>
      <c r="K18" s="22"/>
      <c r="L18" s="20" t="n">
        <f aca="false">SUM(L5:L17)</f>
        <v>0</v>
      </c>
      <c r="M18" s="20"/>
      <c r="N18" s="22"/>
      <c r="O18" s="38" t="n">
        <f aca="false">SUM(O5:O17)</f>
        <v>-467.6</v>
      </c>
      <c r="P18" s="22"/>
      <c r="Q18" s="20" t="n">
        <f aca="false">SUM(Q5:Q17)</f>
        <v>0</v>
      </c>
      <c r="R18" s="20"/>
      <c r="S18" s="20"/>
      <c r="T18" s="20" t="n">
        <f aca="false">SUM(T5:T17)</f>
        <v>68.5</v>
      </c>
      <c r="U18" s="22"/>
      <c r="V18" s="20" t="n">
        <f aca="false">SUM(V5:V17)</f>
        <v>169.2</v>
      </c>
      <c r="W18" s="20"/>
      <c r="X18" s="20"/>
      <c r="Y18" s="20" t="n">
        <f aca="false">SUM(Y5:Y17)</f>
        <v>-50</v>
      </c>
      <c r="Z18" s="22"/>
      <c r="AA18" s="20" t="n">
        <f aca="false">SUM(AA5:AA17)</f>
        <v>78.6</v>
      </c>
      <c r="AB18" s="20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8.25" hidden="false" customHeight="true" outlineLevel="0" collapsed="false">
      <c r="A19" s="32"/>
      <c r="B19" s="33"/>
      <c r="C19" s="20"/>
      <c r="D19" s="32"/>
      <c r="E19" s="38"/>
      <c r="F19" s="22"/>
      <c r="G19" s="20"/>
      <c r="H19" s="20"/>
      <c r="I19" s="32"/>
      <c r="J19" s="38"/>
      <c r="K19" s="22"/>
      <c r="L19" s="20"/>
      <c r="M19" s="20"/>
      <c r="N19" s="32"/>
      <c r="O19" s="38"/>
      <c r="P19" s="22"/>
      <c r="Q19" s="20"/>
      <c r="R19" s="20"/>
      <c r="S19" s="20"/>
      <c r="T19" s="20"/>
      <c r="U19" s="32"/>
      <c r="V19" s="20"/>
      <c r="W19" s="20"/>
      <c r="X19" s="20"/>
      <c r="Y19" s="20"/>
      <c r="Z19" s="32"/>
      <c r="AA19" s="20"/>
      <c r="AB19" s="20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4.1" hidden="false" customHeight="true" outlineLevel="0" collapsed="false">
      <c r="A20" s="22"/>
      <c r="B20" s="30" t="s">
        <v>31</v>
      </c>
      <c r="C20" s="20"/>
      <c r="D20" s="22"/>
      <c r="E20" s="38" t="n">
        <f aca="false">'[2]Linked Data '!$C$15</f>
        <v>517.2</v>
      </c>
      <c r="F20" s="22"/>
      <c r="G20" s="38" t="n">
        <f aca="false">'[2]Linked Data '!$E$15</f>
        <v>138.9</v>
      </c>
      <c r="H20" s="38"/>
      <c r="I20" s="22"/>
      <c r="J20" s="38" t="n">
        <f aca="false">'[3]Linked Data '!$C$14</f>
        <v>2.1</v>
      </c>
      <c r="K20" s="22"/>
      <c r="L20" s="38" t="n">
        <f aca="false">'[3]Linked Data '!$E$14</f>
        <v>24.4</v>
      </c>
      <c r="M20" s="20"/>
      <c r="N20" s="22"/>
      <c r="O20" s="38" t="n">
        <f aca="false">'[4]Linked Data '!$C$17</f>
        <v>0</v>
      </c>
      <c r="P20" s="22"/>
      <c r="Q20" s="38" t="n">
        <f aca="false">'[4]Linked Data '!$E$17</f>
        <v>0</v>
      </c>
      <c r="R20" s="20"/>
      <c r="S20" s="20"/>
      <c r="T20" s="20" t="n">
        <f aca="false">'[5]Linked Data'!$C$23</f>
        <v>14.7</v>
      </c>
      <c r="U20" s="22"/>
      <c r="V20" s="20" t="n">
        <f aca="false">'[5]Linked Data'!$E$23</f>
        <v>59.1</v>
      </c>
      <c r="W20" s="20"/>
      <c r="X20" s="20"/>
      <c r="Y20" s="20" t="n">
        <f aca="false">'[6]Linked Data'!$C$16</f>
        <v>0.7</v>
      </c>
      <c r="Z20" s="22"/>
      <c r="AA20" s="20" t="n">
        <f aca="false">'[6]Linked Data'!$E$16</f>
        <v>30</v>
      </c>
      <c r="AB20" s="20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6" hidden="false" customHeight="true" outlineLevel="0" collapsed="false">
      <c r="A21" s="19"/>
      <c r="B21" s="19"/>
      <c r="C21" s="20"/>
      <c r="D21" s="22"/>
      <c r="E21" s="38"/>
      <c r="F21" s="22"/>
      <c r="G21" s="20"/>
      <c r="H21" s="20"/>
      <c r="I21" s="22"/>
      <c r="J21" s="38"/>
      <c r="K21" s="22"/>
      <c r="L21" s="20"/>
      <c r="M21" s="20"/>
      <c r="N21" s="22"/>
      <c r="O21" s="38"/>
      <c r="P21" s="22"/>
      <c r="Q21" s="20"/>
      <c r="R21" s="20"/>
      <c r="S21" s="20"/>
      <c r="T21" s="20"/>
      <c r="U21" s="22"/>
      <c r="V21" s="20"/>
      <c r="W21" s="20"/>
      <c r="X21" s="20"/>
      <c r="Y21" s="20"/>
      <c r="Z21" s="22"/>
      <c r="AA21" s="20"/>
      <c r="AB21" s="20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4.1" hidden="false" customHeight="true" outlineLevel="0" collapsed="false">
      <c r="A22" s="19" t="s">
        <v>32</v>
      </c>
      <c r="B22" s="19"/>
      <c r="C22" s="22"/>
      <c r="D22" s="22"/>
      <c r="E22" s="32" t="n">
        <f aca="false">'[2]Linked Data '!$C$19</f>
        <v>12.9</v>
      </c>
      <c r="F22" s="22"/>
      <c r="G22" s="32" t="n">
        <f aca="false">'[2]Linked Data '!$E$19</f>
        <v>0</v>
      </c>
      <c r="H22" s="32"/>
      <c r="I22" s="22"/>
      <c r="J22" s="32" t="n">
        <v>0</v>
      </c>
      <c r="K22" s="22"/>
      <c r="L22" s="32" t="n">
        <v>0</v>
      </c>
      <c r="M22" s="22"/>
      <c r="N22" s="22"/>
      <c r="O22" s="32" t="n">
        <f aca="false">'[4]Linked Data '!$C$21</f>
        <v>0</v>
      </c>
      <c r="P22" s="22"/>
      <c r="Q22" s="32" t="n">
        <f aca="false">'[4]Linked Data '!$E$21</f>
        <v>0</v>
      </c>
      <c r="R22" s="22"/>
      <c r="S22" s="22"/>
      <c r="T22" s="22" t="n">
        <f aca="false">'[5]Linked Data'!$C28</f>
        <v>9.3</v>
      </c>
      <c r="U22" s="22"/>
      <c r="V22" s="22" t="n">
        <f aca="false">'[5]Linked Data'!$E28</f>
        <v>0</v>
      </c>
      <c r="W22" s="22"/>
      <c r="X22" s="22"/>
      <c r="Y22" s="22" t="n">
        <f aca="false">'[6]Linked Data'!$C$20</f>
        <v>0</v>
      </c>
      <c r="Z22" s="22"/>
      <c r="AA22" s="22" t="n">
        <f aca="false">'[6]Linked Data'!$E$20</f>
        <v>0</v>
      </c>
      <c r="AB22" s="22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14.1" hidden="false" customHeight="true" outlineLevel="0" collapsed="false">
      <c r="A23" s="19" t="s">
        <v>33</v>
      </c>
      <c r="B23" s="19"/>
      <c r="C23" s="22"/>
      <c r="D23" s="22"/>
      <c r="E23" s="32" t="n">
        <f aca="false">'[2]Linked Data '!$C$20</f>
        <v>10</v>
      </c>
      <c r="F23" s="22"/>
      <c r="G23" s="32" t="n">
        <f aca="false">'[2]Linked Data '!$E$20</f>
        <v>0</v>
      </c>
      <c r="H23" s="32"/>
      <c r="I23" s="22"/>
      <c r="J23" s="32" t="n">
        <v>0</v>
      </c>
      <c r="K23" s="22"/>
      <c r="L23" s="32" t="n">
        <v>0</v>
      </c>
      <c r="M23" s="22"/>
      <c r="N23" s="22"/>
      <c r="O23" s="32" t="n">
        <f aca="false">'[4]Linked Data '!$C$22</f>
        <v>0</v>
      </c>
      <c r="P23" s="22"/>
      <c r="Q23" s="32" t="n">
        <f aca="false">'[4]Linked Data '!$E$22</f>
        <v>0</v>
      </c>
      <c r="R23" s="22"/>
      <c r="S23" s="22"/>
      <c r="T23" s="22" t="n">
        <f aca="false">'[5]Linked Data'!$C29</f>
        <v>0</v>
      </c>
      <c r="U23" s="22"/>
      <c r="V23" s="22" t="n">
        <f aca="false">'[5]Linked Data'!$E29</f>
        <v>0</v>
      </c>
      <c r="W23" s="22"/>
      <c r="X23" s="22"/>
      <c r="Y23" s="22" t="n">
        <f aca="false">'[6]Linked Data'!$C$21</f>
        <v>0</v>
      </c>
      <c r="Z23" s="22"/>
      <c r="AA23" s="22" t="n">
        <f aca="false">'[6]Linked Data'!$E$21</f>
        <v>0</v>
      </c>
      <c r="AB23" s="22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4.1" hidden="false" customHeight="true" outlineLevel="0" collapsed="false">
      <c r="A24" s="19" t="s">
        <v>34</v>
      </c>
      <c r="B24" s="19"/>
      <c r="C24" s="22"/>
      <c r="D24" s="22"/>
      <c r="E24" s="32" t="n">
        <f aca="false">'[2]Linked Data '!$C$21</f>
        <v>0</v>
      </c>
      <c r="F24" s="22"/>
      <c r="G24" s="32" t="n">
        <f aca="false">'[2]Linked Data '!$E$21</f>
        <v>0</v>
      </c>
      <c r="H24" s="32"/>
      <c r="I24" s="22"/>
      <c r="J24" s="32" t="n">
        <v>0</v>
      </c>
      <c r="K24" s="22"/>
      <c r="L24" s="32" t="n">
        <v>0</v>
      </c>
      <c r="M24" s="22"/>
      <c r="N24" s="22"/>
      <c r="O24" s="32" t="n">
        <f aca="false">'[4]Linked Data '!$C$23</f>
        <v>0</v>
      </c>
      <c r="P24" s="22"/>
      <c r="Q24" s="32" t="n">
        <f aca="false">'[4]Linked Data '!$E$23</f>
        <v>0</v>
      </c>
      <c r="R24" s="22"/>
      <c r="S24" s="22"/>
      <c r="T24" s="22" t="n">
        <f aca="false">'[5]Linked Data'!$C30</f>
        <v>4.2</v>
      </c>
      <c r="U24" s="22"/>
      <c r="V24" s="22" t="n">
        <f aca="false">'[5]Linked Data'!$E30</f>
        <v>20</v>
      </c>
      <c r="W24" s="22"/>
      <c r="X24" s="22"/>
      <c r="Y24" s="22" t="n">
        <f aca="false">'[6]Linked Data'!$C$22</f>
        <v>0</v>
      </c>
      <c r="Z24" s="22"/>
      <c r="AA24" s="22" t="n">
        <f aca="false">'[6]Linked Data'!$E$22</f>
        <v>0</v>
      </c>
      <c r="AB24" s="22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4.25" hidden="false" customHeight="true" outlineLevel="0" collapsed="false">
      <c r="A25" s="19" t="s">
        <v>35</v>
      </c>
      <c r="B25" s="19"/>
      <c r="C25" s="22"/>
      <c r="D25" s="22"/>
      <c r="E25" s="32" t="n">
        <f aca="false">'[2]Linked Data '!$C$22</f>
        <v>0</v>
      </c>
      <c r="F25" s="22"/>
      <c r="G25" s="32" t="n">
        <f aca="false">'[2]Linked Data '!$E$22</f>
        <v>0</v>
      </c>
      <c r="H25" s="32"/>
      <c r="I25" s="22"/>
      <c r="J25" s="32" t="n">
        <v>0</v>
      </c>
      <c r="K25" s="22"/>
      <c r="L25" s="32" t="n">
        <v>0</v>
      </c>
      <c r="M25" s="22"/>
      <c r="N25" s="22"/>
      <c r="O25" s="32" t="n">
        <f aca="false">'[4]Linked Data '!$C$24</f>
        <v>0</v>
      </c>
      <c r="P25" s="22"/>
      <c r="Q25" s="32" t="n">
        <f aca="false">'[4]Linked Data '!$E$24</f>
        <v>0</v>
      </c>
      <c r="R25" s="22"/>
      <c r="S25" s="22"/>
      <c r="T25" s="22" t="n">
        <f aca="false">'[5]Linked Data'!$C31</f>
        <v>0</v>
      </c>
      <c r="U25" s="22"/>
      <c r="V25" s="22" t="n">
        <f aca="false">'[5]Linked Data'!$E31</f>
        <v>0</v>
      </c>
      <c r="W25" s="22"/>
      <c r="X25" s="22"/>
      <c r="Y25" s="22" t="n">
        <f aca="false">'[6]Linked Data'!$C$23</f>
        <v>0</v>
      </c>
      <c r="Z25" s="22"/>
      <c r="AA25" s="22" t="n">
        <f aca="false">'[6]Linked Data'!$E$23</f>
        <v>0</v>
      </c>
      <c r="AB25" s="22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4.1" hidden="false" customHeight="true" outlineLevel="0" collapsed="false">
      <c r="A26" s="78" t="s">
        <v>36</v>
      </c>
      <c r="B26" s="78"/>
      <c r="C26" s="29"/>
      <c r="D26" s="29"/>
      <c r="E26" s="76" t="n">
        <f aca="false">'[2]Linked Data '!$C$23</f>
        <v>-5.5</v>
      </c>
      <c r="F26" s="29"/>
      <c r="G26" s="76" t="n">
        <f aca="false">'[2]Linked Data '!$E$23</f>
        <v>19.5</v>
      </c>
      <c r="H26" s="76"/>
      <c r="I26" s="29"/>
      <c r="J26" s="76" t="n">
        <f aca="false">'[3]Linked Data '!$C$18</f>
        <v>1</v>
      </c>
      <c r="K26" s="29"/>
      <c r="L26" s="76" t="n">
        <f aca="false">'[3]Linked Data '!$E$18</f>
        <v>1.7</v>
      </c>
      <c r="M26" s="29"/>
      <c r="N26" s="29"/>
      <c r="O26" s="76" t="n">
        <f aca="false">'[4]Linked Data '!$C$25</f>
        <v>0</v>
      </c>
      <c r="P26" s="29"/>
      <c r="Q26" s="76" t="n">
        <f aca="false">'[4]Linked Data '!$E$25</f>
        <v>0</v>
      </c>
      <c r="R26" s="29"/>
      <c r="S26" s="29"/>
      <c r="T26" s="29" t="n">
        <f aca="false">'[5]Linked Data'!$C32</f>
        <v>-2.9</v>
      </c>
      <c r="U26" s="29"/>
      <c r="V26" s="29" t="n">
        <f aca="false">'[5]Linked Data'!$E32</f>
        <v>-1.9</v>
      </c>
      <c r="W26" s="29"/>
      <c r="X26" s="29"/>
      <c r="Y26" s="29" t="n">
        <f aca="false">'[6]Linked Data'!$C$24</f>
        <v>-0.8</v>
      </c>
      <c r="Z26" s="29"/>
      <c r="AA26" s="29" t="n">
        <f aca="false">'[6]Linked Data'!$E$24</f>
        <v>1.4</v>
      </c>
      <c r="AB26" s="29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4.1" hidden="false" customHeight="true" outlineLevel="0" collapsed="false">
      <c r="A27" s="19" t="s">
        <v>37</v>
      </c>
      <c r="B27" s="19"/>
      <c r="C27" s="29"/>
      <c r="D27" s="22"/>
      <c r="E27" s="75" t="n">
        <v>0</v>
      </c>
      <c r="F27" s="22"/>
      <c r="G27" s="75" t="n">
        <v>0</v>
      </c>
      <c r="H27" s="76"/>
      <c r="I27" s="22"/>
      <c r="J27" s="75" t="n">
        <v>0</v>
      </c>
      <c r="K27" s="22"/>
      <c r="L27" s="75" t="n">
        <v>0</v>
      </c>
      <c r="M27" s="29"/>
      <c r="N27" s="22"/>
      <c r="O27" s="75" t="n">
        <v>0</v>
      </c>
      <c r="P27" s="22"/>
      <c r="Q27" s="75" t="n">
        <v>0</v>
      </c>
      <c r="R27" s="29"/>
      <c r="S27" s="29"/>
      <c r="T27" s="77" t="n">
        <f aca="false">'[5]Linked Data'!$C$33</f>
        <v>-37.8</v>
      </c>
      <c r="U27" s="22"/>
      <c r="V27" s="77" t="n">
        <f aca="false">'[5]Linked Data'!$E$33</f>
        <v>0</v>
      </c>
      <c r="W27" s="29"/>
      <c r="X27" s="29"/>
      <c r="Y27" s="75" t="n">
        <v>0</v>
      </c>
      <c r="Z27" s="22"/>
      <c r="AA27" s="75" t="n">
        <v>0</v>
      </c>
      <c r="AB27" s="2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5.75" hidden="false" customHeight="true" outlineLevel="0" collapsed="false">
      <c r="A28" s="22"/>
      <c r="B28" s="30" t="s">
        <v>38</v>
      </c>
      <c r="C28" s="20"/>
      <c r="D28" s="22"/>
      <c r="E28" s="79" t="n">
        <f aca="false">SUM(E22:E27)</f>
        <v>17.4</v>
      </c>
      <c r="F28" s="22"/>
      <c r="G28" s="79" t="n">
        <f aca="false">SUM(G22:G27)</f>
        <v>19.5</v>
      </c>
      <c r="H28" s="38"/>
      <c r="I28" s="22"/>
      <c r="J28" s="79" t="n">
        <f aca="false">SUM(J22:J27)</f>
        <v>1</v>
      </c>
      <c r="K28" s="22"/>
      <c r="L28" s="79" t="n">
        <f aca="false">SUM(L22:L27)</f>
        <v>1.7</v>
      </c>
      <c r="M28" s="20"/>
      <c r="N28" s="22"/>
      <c r="O28" s="79" t="n">
        <f aca="false">SUM(O22:O27)</f>
        <v>0</v>
      </c>
      <c r="P28" s="22"/>
      <c r="Q28" s="79" t="n">
        <f aca="false">SUM(Q22:Q27)</f>
        <v>0</v>
      </c>
      <c r="R28" s="38"/>
      <c r="S28" s="38"/>
      <c r="T28" s="79" t="n">
        <f aca="false">SUM(T22:T27)</f>
        <v>-27.2</v>
      </c>
      <c r="U28" s="22"/>
      <c r="V28" s="79" t="n">
        <f aca="false">SUM(V22:V27)</f>
        <v>18.1</v>
      </c>
      <c r="W28" s="38"/>
      <c r="X28" s="38"/>
      <c r="Y28" s="79" t="n">
        <f aca="false">SUM(Y22:Y27)</f>
        <v>-0.8</v>
      </c>
      <c r="Z28" s="22"/>
      <c r="AA28" s="79" t="n">
        <f aca="false">SUM(AA22:AA27)</f>
        <v>1.4</v>
      </c>
      <c r="AB28" s="3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6" hidden="false" customHeight="true" outlineLevel="0" collapsed="false">
      <c r="A29" s="22"/>
      <c r="B29" s="30"/>
      <c r="C29" s="20"/>
      <c r="D29" s="22"/>
      <c r="E29" s="38"/>
      <c r="F29" s="22"/>
      <c r="G29" s="38"/>
      <c r="H29" s="38"/>
      <c r="I29" s="22"/>
      <c r="J29" s="38"/>
      <c r="K29" s="22"/>
      <c r="L29" s="38"/>
      <c r="M29" s="20"/>
      <c r="N29" s="22"/>
      <c r="O29" s="38"/>
      <c r="P29" s="22"/>
      <c r="Q29" s="38"/>
      <c r="R29" s="38"/>
      <c r="S29" s="38"/>
      <c r="T29" s="20"/>
      <c r="U29" s="22"/>
      <c r="V29" s="20"/>
      <c r="W29" s="38"/>
      <c r="X29" s="38"/>
      <c r="Y29" s="20"/>
      <c r="Z29" s="22"/>
      <c r="AA29" s="20"/>
      <c r="AB29" s="38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4.1" hidden="false" customHeight="true" outlineLevel="0" collapsed="false">
      <c r="A30" s="22"/>
      <c r="B30" s="30" t="s">
        <v>39</v>
      </c>
      <c r="C30" s="20"/>
      <c r="D30" s="22"/>
      <c r="E30" s="38" t="n">
        <f aca="false">E18+E20+E28</f>
        <v>770.2</v>
      </c>
      <c r="F30" s="22"/>
      <c r="G30" s="38" t="n">
        <f aca="false">G18+G20+G28</f>
        <v>522.9</v>
      </c>
      <c r="H30" s="38"/>
      <c r="I30" s="22"/>
      <c r="J30" s="38" t="n">
        <f aca="false">J18+J20+J28</f>
        <v>18.3</v>
      </c>
      <c r="K30" s="22"/>
      <c r="L30" s="38" t="n">
        <f aca="false">L18+L20+L28</f>
        <v>26.1</v>
      </c>
      <c r="M30" s="20"/>
      <c r="N30" s="22"/>
      <c r="O30" s="38" t="n">
        <f aca="false">O18+O20+O28</f>
        <v>-467.6</v>
      </c>
      <c r="P30" s="22"/>
      <c r="Q30" s="38" t="n">
        <f aca="false">Q18+Q20+Q28</f>
        <v>0</v>
      </c>
      <c r="R30" s="38"/>
      <c r="S30" s="38"/>
      <c r="T30" s="38" t="n">
        <f aca="false">T18+T20+T28</f>
        <v>56</v>
      </c>
      <c r="U30" s="22"/>
      <c r="V30" s="38" t="n">
        <f aca="false">V18+V20+V28</f>
        <v>246.4</v>
      </c>
      <c r="W30" s="38"/>
      <c r="X30" s="38"/>
      <c r="Y30" s="38" t="n">
        <f aca="false">Y18+Y20+Y28</f>
        <v>-50.1</v>
      </c>
      <c r="Z30" s="22"/>
      <c r="AA30" s="38" t="n">
        <f aca="false">AA18+AA20+AA28</f>
        <v>110</v>
      </c>
      <c r="AB30" s="38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8.25" hidden="false" customHeight="true" outlineLevel="0" collapsed="false">
      <c r="A31" s="22"/>
      <c r="B31" s="30"/>
      <c r="C31" s="20"/>
      <c r="D31" s="22"/>
      <c r="E31" s="38"/>
      <c r="F31" s="22"/>
      <c r="G31" s="38"/>
      <c r="H31" s="38"/>
      <c r="I31" s="22"/>
      <c r="J31" s="38"/>
      <c r="K31" s="22"/>
      <c r="L31" s="38"/>
      <c r="M31" s="20"/>
      <c r="N31" s="22"/>
      <c r="O31" s="38"/>
      <c r="P31" s="22"/>
      <c r="Q31" s="38"/>
      <c r="R31" s="38"/>
      <c r="S31" s="38"/>
      <c r="T31" s="38"/>
      <c r="U31" s="22"/>
      <c r="V31" s="38"/>
      <c r="W31" s="38"/>
      <c r="X31" s="38"/>
      <c r="Y31" s="38"/>
      <c r="Z31" s="22"/>
      <c r="AA31" s="38"/>
      <c r="AB31" s="38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4.1" hidden="false" customHeight="true" outlineLevel="0" collapsed="false">
      <c r="A32" s="22"/>
      <c r="B32" s="39" t="s">
        <v>40</v>
      </c>
      <c r="C32" s="22"/>
      <c r="D32" s="80"/>
      <c r="E32" s="81" t="n">
        <f aca="false">'[2]Linked Data '!$I$31</f>
        <v>122.7</v>
      </c>
      <c r="F32" s="80"/>
      <c r="G32" s="81" t="n">
        <f aca="false">'[2]Linked Data '!$K$31</f>
        <v>116</v>
      </c>
      <c r="H32" s="81"/>
      <c r="I32" s="80"/>
      <c r="J32" s="81" t="n">
        <f aca="false">'[3]Linked Data '!$I$26</f>
        <v>5.5</v>
      </c>
      <c r="K32" s="80"/>
      <c r="L32" s="32" t="n">
        <f aca="false">'[3]Linked Data '!$K$26</f>
        <v>5.5</v>
      </c>
      <c r="M32" s="22"/>
      <c r="N32" s="22"/>
      <c r="O32" s="81" t="n">
        <f aca="false">'[4]Linked Data '!$I$31</f>
        <v>1.3</v>
      </c>
      <c r="P32" s="80"/>
      <c r="Q32" s="32" t="n">
        <f aca="false">'[4]Linked Data '!$K$31</f>
        <v>0</v>
      </c>
      <c r="R32" s="32"/>
      <c r="S32" s="32"/>
      <c r="T32" s="81" t="n">
        <f aca="false">'[5]Linked Data'!$I$36</f>
        <v>103.1</v>
      </c>
      <c r="U32" s="80"/>
      <c r="V32" s="81" t="n">
        <f aca="false">'[5]Linked Data'!$K$36</f>
        <v>134.3</v>
      </c>
      <c r="W32" s="32"/>
      <c r="X32" s="32"/>
      <c r="Y32" s="32" t="n">
        <f aca="false">'[6]Linked Data'!$I$27</f>
        <v>32</v>
      </c>
      <c r="Z32" s="22"/>
      <c r="AA32" s="32" t="n">
        <f aca="false">'[6]Linked Data'!$K$27</f>
        <v>27.1</v>
      </c>
      <c r="AB32" s="32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4.1" hidden="false" customHeight="true" outlineLevel="0" collapsed="false">
      <c r="A33" s="22"/>
      <c r="B33" s="39" t="s">
        <v>41</v>
      </c>
      <c r="C33" s="22"/>
      <c r="D33" s="80"/>
      <c r="E33" s="81" t="n">
        <f aca="false">'[2]Linked Data '!$I$33</f>
        <v>50.2</v>
      </c>
      <c r="F33" s="80"/>
      <c r="G33" s="81" t="n">
        <f aca="false">'[2]Linked Data '!$K$33</f>
        <v>44.9</v>
      </c>
      <c r="H33" s="81"/>
      <c r="I33" s="80"/>
      <c r="J33" s="81" t="n">
        <f aca="false">'[3]Linked Data '!$I$28</f>
        <v>2.3</v>
      </c>
      <c r="K33" s="80"/>
      <c r="L33" s="32" t="n">
        <f aca="false">'[3]Linked Data '!$K$28</f>
        <v>2.3</v>
      </c>
      <c r="M33" s="80"/>
      <c r="N33" s="80"/>
      <c r="O33" s="81" t="n">
        <f aca="false">'[4]Linked Data '!$I$35</f>
        <v>4.3</v>
      </c>
      <c r="P33" s="80"/>
      <c r="Q33" s="32" t="n">
        <f aca="false">'[4]Linked Data '!$K$35</f>
        <v>0</v>
      </c>
      <c r="R33" s="81"/>
      <c r="S33" s="81"/>
      <c r="T33" s="81" t="n">
        <f aca="false">'[5]Linked Data'!$I$43</f>
        <v>10.5</v>
      </c>
      <c r="U33" s="80"/>
      <c r="V33" s="81" t="n">
        <f aca="false">'[5]Linked Data'!$K$43</f>
        <v>10.5</v>
      </c>
      <c r="W33" s="81"/>
      <c r="X33" s="81"/>
      <c r="Y33" s="32" t="n">
        <f aca="false">'[6]Linked Data'!$I$34</f>
        <v>12.3</v>
      </c>
      <c r="Z33" s="80"/>
      <c r="AA33" s="32" t="n">
        <f aca="false">'[6]Linked Data'!$K$34</f>
        <v>12.3</v>
      </c>
      <c r="AB33" s="32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4.1" hidden="false" customHeight="true" outlineLevel="0" collapsed="false">
      <c r="A34" s="22"/>
      <c r="B34" s="39" t="s">
        <v>42</v>
      </c>
      <c r="C34" s="22"/>
      <c r="D34" s="80"/>
      <c r="E34" s="81" t="n">
        <f aca="false">'[2]Linked Data '!$I$39</f>
        <v>38.8</v>
      </c>
      <c r="F34" s="80"/>
      <c r="G34" s="81" t="n">
        <f aca="false">'[2]Linked Data '!$K$39</f>
        <v>37.8</v>
      </c>
      <c r="H34" s="81"/>
      <c r="I34" s="80"/>
      <c r="J34" s="32" t="n">
        <f aca="false">'[3]Linked Data '!$I$34</f>
        <v>0</v>
      </c>
      <c r="K34" s="80"/>
      <c r="L34" s="32" t="n">
        <f aca="false">'[3]Linked Data '!$K$34</f>
        <v>0</v>
      </c>
      <c r="M34" s="32"/>
      <c r="N34" s="80"/>
      <c r="O34" s="32" t="n">
        <f aca="false">'[4]Linked Data '!$I$41</f>
        <v>0</v>
      </c>
      <c r="P34" s="80"/>
      <c r="Q34" s="32" t="n">
        <f aca="false">'[4]Linked Data '!$K$41</f>
        <v>0</v>
      </c>
      <c r="R34" s="81"/>
      <c r="S34" s="81"/>
      <c r="T34" s="22" t="n">
        <f aca="false">'[5]Linked Data'!$I$50</f>
        <v>0</v>
      </c>
      <c r="U34" s="80"/>
      <c r="V34" s="22" t="n">
        <f aca="false">'[5]Linked Data'!$K$50</f>
        <v>0</v>
      </c>
      <c r="W34" s="81"/>
      <c r="X34" s="81"/>
      <c r="Y34" s="32" t="n">
        <f aca="false">'[6]Linked Data'!$I$40</f>
        <v>0.5</v>
      </c>
      <c r="Z34" s="80"/>
      <c r="AA34" s="32" t="n">
        <f aca="false">'[6]Linked Data'!$K$40</f>
        <v>0.5</v>
      </c>
      <c r="AB34" s="32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4.1" hidden="false" customHeight="true" outlineLevel="0" collapsed="false">
      <c r="A35" s="22"/>
      <c r="B35" s="39" t="s">
        <v>43</v>
      </c>
      <c r="C35" s="22"/>
      <c r="D35" s="80"/>
      <c r="E35" s="82" t="n">
        <f aca="false">'[2]Linked Data '!$I$34</f>
        <v>48</v>
      </c>
      <c r="F35" s="80"/>
      <c r="G35" s="82" t="n">
        <f aca="false">'[2]Linked Data '!$K$34</f>
        <v>46.6</v>
      </c>
      <c r="H35" s="83"/>
      <c r="I35" s="80"/>
      <c r="J35" s="75" t="n">
        <f aca="false">'[3]Linked Data '!$I$29</f>
        <v>0</v>
      </c>
      <c r="K35" s="80"/>
      <c r="L35" s="75" t="n">
        <f aca="false">'[3]Linked Data '!$K$29</f>
        <v>1.1</v>
      </c>
      <c r="M35" s="80"/>
      <c r="N35" s="80"/>
      <c r="O35" s="82" t="n">
        <f aca="false">'[4]Linked Data '!$I$36</f>
        <v>0.3</v>
      </c>
      <c r="P35" s="80"/>
      <c r="Q35" s="75" t="n">
        <f aca="false">'[4]Linked Data '!$K$36</f>
        <v>0</v>
      </c>
      <c r="R35" s="81"/>
      <c r="S35" s="81"/>
      <c r="T35" s="82" t="n">
        <f aca="false">'[5]Linked Data'!$I$44</f>
        <v>19.336</v>
      </c>
      <c r="U35" s="80"/>
      <c r="V35" s="82" t="n">
        <f aca="false">'[5]Linked Data'!$K$44</f>
        <v>19.336</v>
      </c>
      <c r="W35" s="81"/>
      <c r="X35" s="81"/>
      <c r="Y35" s="75" t="n">
        <f aca="false">'[6]Linked Data'!$I$35</f>
        <v>15.5</v>
      </c>
      <c r="Z35" s="80"/>
      <c r="AA35" s="75" t="n">
        <f aca="false">'[6]Linked Data'!$K$35</f>
        <v>15.5</v>
      </c>
      <c r="AB35" s="32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4.1" hidden="false" customHeight="true" outlineLevel="0" collapsed="false">
      <c r="A36" s="22"/>
      <c r="B36" s="30" t="s">
        <v>44</v>
      </c>
      <c r="C36" s="36"/>
      <c r="D36" s="22"/>
      <c r="E36" s="84" t="n">
        <f aca="false">SUM(E32:E35)</f>
        <v>259.7</v>
      </c>
      <c r="F36" s="22"/>
      <c r="G36" s="84" t="n">
        <f aca="false">SUM(G32:G35)</f>
        <v>245.3</v>
      </c>
      <c r="H36" s="36"/>
      <c r="I36" s="22"/>
      <c r="J36" s="84" t="n">
        <f aca="false">SUM(J32:J35)</f>
        <v>7.8</v>
      </c>
      <c r="K36" s="22"/>
      <c r="L36" s="84" t="n">
        <f aca="false">SUM(L32:L35)</f>
        <v>8.9</v>
      </c>
      <c r="M36" s="36"/>
      <c r="N36" s="22"/>
      <c r="O36" s="84" t="n">
        <f aca="false">SUM(O32:O35)</f>
        <v>5.9</v>
      </c>
      <c r="P36" s="22"/>
      <c r="Q36" s="84" t="n">
        <f aca="false">SUM(Q32:Q35)</f>
        <v>0</v>
      </c>
      <c r="R36" s="20"/>
      <c r="S36" s="20"/>
      <c r="T36" s="84" t="n">
        <f aca="false">SUM(T32:T35)</f>
        <v>132.936</v>
      </c>
      <c r="U36" s="22"/>
      <c r="V36" s="84" t="n">
        <f aca="false">SUM(V32:V35)</f>
        <v>164.136</v>
      </c>
      <c r="W36" s="20"/>
      <c r="X36" s="20"/>
      <c r="Y36" s="84" t="n">
        <f aca="false">SUM(Y32:Y35)</f>
        <v>60.3</v>
      </c>
      <c r="Z36" s="22"/>
      <c r="AA36" s="84" t="n">
        <f aca="false">SUM(AA32:AA35)</f>
        <v>55.4</v>
      </c>
      <c r="AB36" s="20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4.1" hidden="false" customHeight="true" outlineLevel="0" collapsed="false">
      <c r="A37" s="22"/>
      <c r="B37" s="30" t="s">
        <v>45</v>
      </c>
      <c r="C37" s="36"/>
      <c r="D37" s="22"/>
      <c r="E37" s="43" t="n">
        <f aca="false">E30-E36</f>
        <v>510.5</v>
      </c>
      <c r="F37" s="22"/>
      <c r="G37" s="43" t="n">
        <f aca="false">G30-G36</f>
        <v>277.6</v>
      </c>
      <c r="H37" s="43"/>
      <c r="I37" s="22"/>
      <c r="J37" s="43" t="n">
        <f aca="false">J30-J36</f>
        <v>10.5</v>
      </c>
      <c r="K37" s="22"/>
      <c r="L37" s="43" t="n">
        <f aca="false">L30-L36</f>
        <v>17.2</v>
      </c>
      <c r="M37" s="36"/>
      <c r="N37" s="22"/>
      <c r="O37" s="43" t="n">
        <f aca="false">O30-O36</f>
        <v>-473.5</v>
      </c>
      <c r="P37" s="22"/>
      <c r="Q37" s="43" t="n">
        <f aca="false">Q30-Q36</f>
        <v>0</v>
      </c>
      <c r="R37" s="20"/>
      <c r="S37" s="20"/>
      <c r="T37" s="43" t="n">
        <f aca="false">T30-T36</f>
        <v>-76.936</v>
      </c>
      <c r="U37" s="22"/>
      <c r="V37" s="43" t="n">
        <f aca="false">V30-V36</f>
        <v>82.264</v>
      </c>
      <c r="W37" s="20"/>
      <c r="X37" s="20"/>
      <c r="Y37" s="43" t="n">
        <f aca="false">Y30-Y36</f>
        <v>-110.4</v>
      </c>
      <c r="Z37" s="22"/>
      <c r="AA37" s="43" t="n">
        <f aca="false">AA30-AA36</f>
        <v>54.6</v>
      </c>
      <c r="AB37" s="20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4.1" hidden="false" customHeight="true" outlineLevel="0" collapsed="false">
      <c r="A38" s="22"/>
      <c r="B38" s="30" t="s">
        <v>46</v>
      </c>
      <c r="C38" s="36"/>
      <c r="D38" s="22"/>
      <c r="E38" s="43" t="n">
        <f aca="false">'[2]Linked Data '!$I$40</f>
        <v>0.4</v>
      </c>
      <c r="F38" s="22"/>
      <c r="G38" s="43" t="n">
        <f aca="false">'[2]Linked Data '!$K$40</f>
        <v>25.8</v>
      </c>
      <c r="H38" s="43"/>
      <c r="I38" s="22"/>
      <c r="J38" s="43" t="n">
        <f aca="false">'[3]Linked Data '!$I$35</f>
        <v>5.2</v>
      </c>
      <c r="K38" s="22"/>
      <c r="L38" s="43" t="n">
        <f aca="false">'[3]Linked Data '!$K$35</f>
        <v>0</v>
      </c>
      <c r="M38" s="36"/>
      <c r="N38" s="22"/>
      <c r="O38" s="43" t="n">
        <f aca="false">'[4]Linked Data '!$I$42</f>
        <v>0</v>
      </c>
      <c r="P38" s="22"/>
      <c r="Q38" s="43" t="n">
        <f aca="false">'[4]Linked Data '!$K$42</f>
        <v>0</v>
      </c>
      <c r="R38" s="20"/>
      <c r="S38" s="20"/>
      <c r="T38" s="36" t="n">
        <f aca="false">'[5]Linked Data'!$I$51</f>
        <v>29.9</v>
      </c>
      <c r="U38" s="22"/>
      <c r="V38" s="36" t="n">
        <f aca="false">'[5]Linked Data'!$K$51</f>
        <v>26.36</v>
      </c>
      <c r="W38" s="20"/>
      <c r="X38" s="20"/>
      <c r="Y38" s="36" t="n">
        <f aca="false">'[6]Linked Data'!$I$41</f>
        <v>9.4</v>
      </c>
      <c r="Z38" s="22"/>
      <c r="AA38" s="36" t="n">
        <f aca="false">'[6]Linked Data'!$K$41</f>
        <v>6.9</v>
      </c>
      <c r="AB38" s="20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14.1" hidden="false" customHeight="true" outlineLevel="0" collapsed="false">
      <c r="A39" s="19"/>
      <c r="B39" s="41" t="s">
        <v>47</v>
      </c>
      <c r="C39" s="36"/>
      <c r="D39" s="20" t="s">
        <v>16</v>
      </c>
      <c r="E39" s="85" t="n">
        <f aca="false">E37-E38</f>
        <v>510.1</v>
      </c>
      <c r="F39" s="20" t="s">
        <v>16</v>
      </c>
      <c r="G39" s="85" t="n">
        <f aca="false">G37-G38</f>
        <v>251.8</v>
      </c>
      <c r="H39" s="43"/>
      <c r="I39" s="20" t="s">
        <v>16</v>
      </c>
      <c r="J39" s="85" t="n">
        <f aca="false">J37-J38</f>
        <v>5.3</v>
      </c>
      <c r="K39" s="20"/>
      <c r="L39" s="85" t="n">
        <f aca="false">L37-L38</f>
        <v>17.2</v>
      </c>
      <c r="M39" s="36"/>
      <c r="N39" s="20" t="s">
        <v>16</v>
      </c>
      <c r="O39" s="85" t="n">
        <f aca="false">O37-O38</f>
        <v>-473.5</v>
      </c>
      <c r="P39" s="20" t="s">
        <v>16</v>
      </c>
      <c r="Q39" s="85" t="n">
        <f aca="false">Q37-Q38</f>
        <v>0</v>
      </c>
      <c r="R39" s="43"/>
      <c r="S39" s="20" t="s">
        <v>16</v>
      </c>
      <c r="T39" s="85" t="n">
        <f aca="false">T37-T38</f>
        <v>-106.836</v>
      </c>
      <c r="U39" s="20" t="s">
        <v>16</v>
      </c>
      <c r="V39" s="85" t="n">
        <f aca="false">V37-V38</f>
        <v>55.904</v>
      </c>
      <c r="W39" s="43"/>
      <c r="X39" s="20" t="s">
        <v>16</v>
      </c>
      <c r="Y39" s="85" t="n">
        <f aca="false">Y37-Y38</f>
        <v>-119.8</v>
      </c>
      <c r="Z39" s="20" t="s">
        <v>16</v>
      </c>
      <c r="AA39" s="85" t="n">
        <f aca="false">AA37-AA38</f>
        <v>47.7</v>
      </c>
      <c r="AB39" s="43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24.75" hidden="false" customHeight="true" outlineLevel="0" collapsed="false">
      <c r="A40" s="19"/>
      <c r="B40" s="41"/>
      <c r="C40" s="36"/>
      <c r="D40" s="20"/>
      <c r="E40" s="43"/>
      <c r="F40" s="20"/>
      <c r="G40" s="36"/>
      <c r="H40" s="36"/>
      <c r="I40" s="36"/>
      <c r="J40" s="36"/>
      <c r="K40" s="36"/>
      <c r="L40" s="36"/>
      <c r="M40" s="36"/>
      <c r="N40" s="20"/>
      <c r="O40" s="43"/>
      <c r="P40" s="20"/>
      <c r="Q40" s="36"/>
      <c r="R40" s="36"/>
      <c r="S40" s="36"/>
      <c r="T40" s="43"/>
      <c r="U40" s="20"/>
      <c r="V40" s="36"/>
      <c r="W40" s="36"/>
      <c r="X40" s="36"/>
      <c r="Y40" s="43"/>
      <c r="Z40" s="20"/>
      <c r="AA40" s="36"/>
      <c r="AB40" s="36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7.25" hidden="false" customHeight="true" outlineLevel="0" collapsed="false">
      <c r="A41" s="86" t="s">
        <v>48</v>
      </c>
      <c r="B41" s="86"/>
      <c r="C41" s="87"/>
      <c r="D41" s="88" t="s">
        <v>49</v>
      </c>
      <c r="E41" s="89"/>
      <c r="J41" s="89" t="s">
        <v>55</v>
      </c>
      <c r="K41" s="90"/>
      <c r="M41" s="69"/>
      <c r="N41" s="69"/>
      <c r="O41" s="69"/>
      <c r="P41" s="91"/>
      <c r="Q41" s="90" t="s">
        <v>51</v>
      </c>
      <c r="V41" s="91" t="s">
        <v>56</v>
      </c>
      <c r="AA41" s="92"/>
      <c r="AB41" s="92"/>
      <c r="AD41" s="0"/>
      <c r="AE41" s="0"/>
    </row>
    <row r="42" customFormat="false" ht="5.25" hidden="false" customHeight="true" outlineLevel="0" collapsed="false">
      <c r="O42" s="69"/>
      <c r="AC42" s="0"/>
      <c r="AD42" s="0"/>
      <c r="AE42" s="0"/>
      <c r="AF42" s="0"/>
    </row>
    <row r="43" customFormat="false" ht="12.75" hidden="false" customHeight="false" outlineLevel="0" collapsed="false">
      <c r="AC43" s="0"/>
      <c r="AD43" s="0"/>
      <c r="AE43" s="0"/>
      <c r="AF43" s="0"/>
    </row>
    <row r="44" customFormat="false" ht="12.75" hidden="false" customHeight="false" outlineLevel="0" collapsed="false">
      <c r="AC44" s="0"/>
      <c r="AD44" s="0"/>
      <c r="AE44" s="0"/>
      <c r="AF44" s="0"/>
    </row>
    <row r="45" customFormat="false" ht="12.75" hidden="false" customHeight="false" outlineLevel="0" collapsed="false">
      <c r="AC45" s="0"/>
      <c r="AD45" s="0"/>
      <c r="AE45" s="0"/>
      <c r="AF45" s="0"/>
    </row>
    <row r="46" customFormat="false" ht="12.75" hidden="false" customHeight="false" outlineLevel="0" collapsed="false">
      <c r="A46" s="61"/>
      <c r="B46" s="61"/>
      <c r="C46" s="93"/>
      <c r="D46" s="61"/>
      <c r="E46" s="93"/>
      <c r="F46" s="61"/>
      <c r="G46" s="93"/>
      <c r="H46" s="93"/>
      <c r="I46" s="93"/>
      <c r="J46" s="93"/>
      <c r="K46" s="93"/>
      <c r="L46" s="93"/>
      <c r="M46" s="93"/>
      <c r="N46" s="61"/>
      <c r="O46" s="93"/>
      <c r="P46" s="61"/>
      <c r="Q46" s="93"/>
      <c r="R46" s="93"/>
      <c r="S46" s="93"/>
      <c r="T46" s="93"/>
      <c r="U46" s="61"/>
      <c r="V46" s="93"/>
      <c r="W46" s="93"/>
      <c r="X46" s="93"/>
      <c r="Y46" s="93"/>
      <c r="Z46" s="61"/>
      <c r="AA46" s="93"/>
      <c r="AB46" s="93"/>
      <c r="AC46" s="94"/>
      <c r="AD46" s="94"/>
      <c r="AE46" s="94"/>
      <c r="AF46" s="94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</row>
    <row r="47" customFormat="false" ht="12.75" hidden="false" customHeight="false" outlineLevel="0" collapsed="false">
      <c r="A47" s="61"/>
      <c r="B47" s="61"/>
      <c r="C47" s="93"/>
      <c r="D47" s="61"/>
      <c r="E47" s="93"/>
      <c r="F47" s="61"/>
      <c r="G47" s="93"/>
      <c r="H47" s="93"/>
      <c r="I47" s="93"/>
      <c r="J47" s="93"/>
      <c r="K47" s="93"/>
      <c r="L47" s="93"/>
      <c r="M47" s="93"/>
      <c r="N47" s="61"/>
      <c r="O47" s="93"/>
      <c r="P47" s="61"/>
      <c r="Q47" s="93"/>
      <c r="R47" s="93"/>
      <c r="S47" s="93"/>
      <c r="T47" s="93"/>
      <c r="U47" s="61"/>
      <c r="V47" s="93"/>
      <c r="W47" s="93"/>
      <c r="X47" s="93"/>
      <c r="Y47" s="93"/>
      <c r="Z47" s="61"/>
      <c r="AA47" s="93"/>
      <c r="AB47" s="93"/>
      <c r="AC47" s="94"/>
      <c r="AD47" s="94"/>
      <c r="AE47" s="94"/>
      <c r="AF47" s="94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2.75" hidden="false" customHeight="false" outlineLevel="0" collapsed="false">
      <c r="A48" s="61"/>
      <c r="B48" s="61"/>
      <c r="C48" s="93"/>
      <c r="D48" s="61"/>
      <c r="E48" s="93"/>
      <c r="F48" s="61"/>
      <c r="G48" s="93"/>
      <c r="H48" s="93"/>
      <c r="I48" s="93"/>
      <c r="J48" s="93"/>
      <c r="K48" s="93"/>
      <c r="L48" s="93"/>
      <c r="M48" s="93"/>
      <c r="N48" s="61"/>
      <c r="O48" s="93"/>
      <c r="P48" s="61"/>
      <c r="Q48" s="93"/>
      <c r="R48" s="93"/>
      <c r="S48" s="93"/>
      <c r="T48" s="93"/>
      <c r="U48" s="61"/>
      <c r="V48" s="93"/>
      <c r="W48" s="93"/>
      <c r="X48" s="93"/>
      <c r="Y48" s="93"/>
      <c r="Z48" s="61"/>
      <c r="AA48" s="93"/>
      <c r="AB48" s="93"/>
      <c r="AC48" s="94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2.75" hidden="false" customHeight="false" outlineLevel="0" collapsed="false">
      <c r="A49" s="61"/>
      <c r="B49" s="61"/>
      <c r="C49" s="93"/>
      <c r="D49" s="61"/>
      <c r="E49" s="93"/>
      <c r="F49" s="61"/>
      <c r="G49" s="93"/>
      <c r="H49" s="93"/>
      <c r="I49" s="93"/>
      <c r="J49" s="93"/>
      <c r="K49" s="93"/>
      <c r="L49" s="93"/>
      <c r="M49" s="93"/>
      <c r="N49" s="61"/>
      <c r="O49" s="93"/>
      <c r="P49" s="61"/>
      <c r="Q49" s="93"/>
      <c r="R49" s="93"/>
      <c r="S49" s="93"/>
      <c r="T49" s="93"/>
      <c r="U49" s="61"/>
      <c r="V49" s="93"/>
      <c r="W49" s="93"/>
      <c r="X49" s="93"/>
      <c r="Y49" s="93"/>
      <c r="Z49" s="61"/>
      <c r="AA49" s="93"/>
      <c r="AB49" s="93"/>
      <c r="AC49" s="94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2.75" hidden="false" customHeight="false" outlineLevel="0" collapsed="false">
      <c r="A50" s="61"/>
      <c r="B50" s="61"/>
      <c r="C50" s="93"/>
      <c r="D50" s="61"/>
      <c r="E50" s="93"/>
      <c r="F50" s="61"/>
      <c r="G50" s="93"/>
      <c r="H50" s="93"/>
      <c r="I50" s="93"/>
      <c r="J50" s="93"/>
      <c r="K50" s="93"/>
      <c r="L50" s="93"/>
      <c r="M50" s="93"/>
      <c r="N50" s="61"/>
      <c r="O50" s="93"/>
      <c r="P50" s="61"/>
      <c r="Q50" s="93"/>
      <c r="R50" s="93"/>
      <c r="S50" s="93"/>
      <c r="T50" s="93"/>
      <c r="U50" s="61"/>
      <c r="V50" s="93"/>
      <c r="W50" s="93"/>
      <c r="X50" s="93"/>
      <c r="Y50" s="93"/>
      <c r="Z50" s="61"/>
      <c r="AA50" s="93"/>
      <c r="AB50" s="93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2.75" hidden="false" customHeight="false" outlineLevel="0" collapsed="false">
      <c r="A51" s="61"/>
      <c r="B51" s="61"/>
      <c r="C51" s="93"/>
      <c r="D51" s="61"/>
      <c r="E51" s="93"/>
      <c r="F51" s="61"/>
      <c r="G51" s="93"/>
      <c r="H51" s="93"/>
      <c r="I51" s="93"/>
      <c r="J51" s="93"/>
      <c r="K51" s="93"/>
      <c r="L51" s="93"/>
      <c r="M51" s="93"/>
      <c r="N51" s="61"/>
      <c r="O51" s="93"/>
      <c r="P51" s="61"/>
      <c r="Q51" s="93"/>
      <c r="R51" s="93"/>
      <c r="S51" s="93"/>
      <c r="T51" s="93"/>
      <c r="U51" s="61"/>
      <c r="V51" s="93"/>
      <c r="W51" s="93"/>
      <c r="X51" s="93"/>
      <c r="Y51" s="93"/>
      <c r="Z51" s="61"/>
      <c r="AA51" s="93"/>
      <c r="AB51" s="93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6" customFormat="false" ht="14.25" hidden="false" customHeight="true" outlineLevel="0" collapsed="false"/>
  </sheetData>
  <mergeCells count="11">
    <mergeCell ref="A1:C1"/>
    <mergeCell ref="Y1:AB1"/>
    <mergeCell ref="AG1:AH1"/>
    <mergeCell ref="AK1:AL1"/>
    <mergeCell ref="AO1:AP1"/>
    <mergeCell ref="AW1:AX1"/>
    <mergeCell ref="E3:G3"/>
    <mergeCell ref="J3:L3"/>
    <mergeCell ref="O3:Q3"/>
    <mergeCell ref="T3:V3"/>
    <mergeCell ref="Y3:AA3"/>
  </mergeCells>
  <printOptions headings="false" gridLines="false" gridLinesSet="true" horizontalCentered="false" verticalCentered="false"/>
  <pageMargins left="0.5" right="0.25" top="0.25" bottom="0.505555555555556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&amp;C5&amp;R&amp;6&amp;D  -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true" showOutlineSymbols="true" defaultGridColor="true" view="normal" topLeftCell="V2" colorId="64" zoomScale="100" zoomScaleNormal="100" zoomScalePageLayoutView="100" workbookViewId="0">
      <selection pane="topLeft" activeCell="AM9" activeCellId="0" sqref="AM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1.7"/>
    <col collapsed="false" customWidth="true" hidden="false" outlineLevel="0" max="2" min="2" style="44" width="28.14"/>
    <col collapsed="false" customWidth="true" hidden="false" outlineLevel="0" max="3" min="3" style="45" width="7.56"/>
    <col collapsed="false" customWidth="true" hidden="false" outlineLevel="0" max="4" min="4" style="44" width="5.56"/>
    <col collapsed="false" customWidth="true" hidden="false" outlineLevel="0" max="5" min="5" style="45" width="9.56"/>
    <col collapsed="false" customWidth="true" hidden="false" outlineLevel="0" max="6" min="6" style="44" width="3.28"/>
    <col collapsed="false" customWidth="true" hidden="false" outlineLevel="0" max="7" min="7" style="45" width="9.41"/>
    <col collapsed="false" customWidth="true" hidden="false" outlineLevel="0" max="8" min="8" style="45" width="3.14"/>
    <col collapsed="false" customWidth="true" hidden="false" outlineLevel="0" max="9" min="9" style="45" width="1.99"/>
    <col collapsed="false" customWidth="true" hidden="false" outlineLevel="0" max="10" min="10" style="45" width="9.41"/>
    <col collapsed="false" customWidth="true" hidden="false" outlineLevel="0" max="11" min="11" style="45" width="3.28"/>
    <col collapsed="false" customWidth="true" hidden="false" outlineLevel="0" max="12" min="12" style="45" width="9.41"/>
    <col collapsed="false" customWidth="true" hidden="false" outlineLevel="0" max="13" min="13" style="45" width="1.99"/>
    <col collapsed="false" customWidth="true" hidden="false" outlineLevel="0" max="14" min="14" style="44" width="3.28"/>
    <col collapsed="false" customWidth="true" hidden="false" outlineLevel="0" max="15" min="15" style="45" width="8.7"/>
    <col collapsed="false" customWidth="true" hidden="false" outlineLevel="0" max="16" min="16" style="44" width="3.28"/>
    <col collapsed="false" customWidth="true" hidden="false" outlineLevel="0" max="17" min="17" style="45" width="9.28"/>
    <col collapsed="false" customWidth="true" hidden="false" outlineLevel="0" max="18" min="18" style="45" width="1.99"/>
    <col collapsed="false" customWidth="true" hidden="false" outlineLevel="0" max="19" min="19" style="45" width="3.28"/>
    <col collapsed="false" customWidth="true" hidden="false" outlineLevel="0" max="20" min="20" style="45" width="8.85"/>
    <col collapsed="false" customWidth="true" hidden="false" outlineLevel="0" max="21" min="21" style="44" width="3.28"/>
    <col collapsed="false" customWidth="true" hidden="false" outlineLevel="0" max="22" min="22" style="45" width="9.56"/>
    <col collapsed="false" customWidth="true" hidden="false" outlineLevel="0" max="23" min="23" style="45" width="1.99"/>
    <col collapsed="false" customWidth="true" hidden="false" outlineLevel="0" max="24" min="24" style="45" width="3.28"/>
    <col collapsed="false" customWidth="true" hidden="false" outlineLevel="0" max="25" min="25" style="45" width="10.56"/>
    <col collapsed="false" customWidth="true" hidden="false" outlineLevel="0" max="26" min="26" style="44" width="3.28"/>
    <col collapsed="false" customWidth="true" hidden="false" outlineLevel="0" max="27" min="27" style="45" width="9.56"/>
    <col collapsed="false" customWidth="true" hidden="false" outlineLevel="0" max="28" min="28" style="45" width="1.41"/>
    <col collapsed="false" customWidth="true" hidden="false" outlineLevel="0" max="29" min="29" style="44" width="3.99"/>
    <col collapsed="false" customWidth="true" hidden="false" outlineLevel="0" max="30" min="30" style="44" width="8.14"/>
    <col collapsed="false" customWidth="true" hidden="false" outlineLevel="0" max="31" min="31" style="44" width="2.28"/>
    <col collapsed="false" customWidth="true" hidden="false" outlineLevel="0" max="32" min="32" style="44" width="7.7"/>
    <col collapsed="false" customWidth="false" hidden="false" outlineLevel="0" max="35" min="33" style="44" width="9.14"/>
    <col collapsed="false" customWidth="true" hidden="false" outlineLevel="0" max="36" min="36" style="44" width="4.85"/>
    <col collapsed="false" customWidth="false" hidden="false" outlineLevel="0" max="39" min="37" style="44" width="9.14"/>
    <col collapsed="false" customWidth="true" hidden="false" outlineLevel="0" max="40" min="40" style="44" width="4.56"/>
    <col collapsed="false" customWidth="false" hidden="false" outlineLevel="0" max="43" min="41" style="44" width="9.14"/>
    <col collapsed="false" customWidth="true" hidden="false" outlineLevel="0" max="44" min="44" style="44" width="5.71"/>
    <col collapsed="false" customWidth="false" hidden="false" outlineLevel="0" max="47" min="45" style="44" width="9.14"/>
    <col collapsed="false" customWidth="true" hidden="false" outlineLevel="0" max="48" min="48" style="44" width="4.99"/>
    <col collapsed="false" customWidth="false" hidden="false" outlineLevel="0" max="257" min="49" style="44" width="9.14"/>
  </cols>
  <sheetData>
    <row r="1" customFormat="false" ht="26.25" hidden="false" customHeight="true" outlineLevel="0" collapsed="false">
      <c r="A1" s="3" t="s">
        <v>0</v>
      </c>
      <c r="B1" s="3"/>
      <c r="C1" s="3"/>
      <c r="D1" s="46"/>
      <c r="E1" s="47"/>
      <c r="F1" s="46"/>
      <c r="G1" s="47"/>
      <c r="H1" s="47"/>
      <c r="I1" s="47"/>
      <c r="J1" s="47"/>
      <c r="K1" s="47"/>
      <c r="L1" s="47"/>
      <c r="M1" s="47"/>
      <c r="N1" s="46"/>
      <c r="O1" s="47"/>
      <c r="P1" s="48"/>
      <c r="Q1" s="48"/>
      <c r="R1" s="48"/>
      <c r="S1" s="48"/>
      <c r="T1" s="47"/>
      <c r="U1" s="48"/>
      <c r="V1" s="48"/>
      <c r="W1" s="48"/>
      <c r="X1" s="48"/>
      <c r="Y1" s="5" t="str">
        <f aca="false">[1]Dates!$Q$1</f>
        <v>Second Quarter 2001</v>
      </c>
      <c r="Z1" s="5"/>
      <c r="AA1" s="5"/>
      <c r="AB1" s="5"/>
      <c r="AC1" s="48"/>
      <c r="AD1" s="48"/>
      <c r="AE1" s="48"/>
      <c r="AF1" s="46"/>
      <c r="AG1" s="49" t="s">
        <v>57</v>
      </c>
      <c r="AH1" s="49"/>
      <c r="AI1" s="50" t="s">
        <v>3</v>
      </c>
      <c r="AJ1" s="51"/>
      <c r="AK1" s="49" t="s">
        <v>58</v>
      </c>
      <c r="AL1" s="49"/>
      <c r="AM1" s="50" t="s">
        <v>3</v>
      </c>
      <c r="AN1" s="51"/>
      <c r="AO1" s="49" t="s">
        <v>59</v>
      </c>
      <c r="AP1" s="49"/>
      <c r="AQ1" s="50" t="s">
        <v>3</v>
      </c>
      <c r="AR1" s="51"/>
      <c r="AS1" s="52" t="s">
        <v>60</v>
      </c>
      <c r="AT1" s="53"/>
      <c r="AU1" s="54" t="s">
        <v>3</v>
      </c>
      <c r="AV1" s="55"/>
      <c r="AW1" s="56" t="s">
        <v>61</v>
      </c>
      <c r="AX1" s="56"/>
      <c r="AY1" s="54" t="s">
        <v>3</v>
      </c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</row>
    <row r="2" customFormat="false" ht="24.75" hidden="false" customHeight="true" outlineLevel="0" collapsed="false">
      <c r="A2" s="7"/>
      <c r="B2" s="8" t="str">
        <f aca="false">'Total Wholesale'!B2</f>
        <v>Through 06/08/01</v>
      </c>
      <c r="C2" s="57"/>
      <c r="D2" s="58"/>
      <c r="E2" s="57"/>
      <c r="F2" s="58"/>
      <c r="G2" s="57"/>
      <c r="H2" s="57"/>
      <c r="I2" s="57"/>
      <c r="J2" s="57"/>
      <c r="K2" s="57"/>
      <c r="L2" s="57"/>
      <c r="M2" s="57"/>
      <c r="N2" s="58"/>
      <c r="O2" s="57"/>
      <c r="P2" s="58"/>
      <c r="Q2" s="57"/>
      <c r="R2" s="57"/>
      <c r="S2" s="57"/>
      <c r="T2" s="57"/>
      <c r="U2" s="58"/>
      <c r="V2" s="57"/>
      <c r="W2" s="57"/>
      <c r="X2" s="57"/>
      <c r="Y2" s="57"/>
      <c r="Z2" s="58"/>
      <c r="AA2" s="57"/>
      <c r="AB2" s="57"/>
      <c r="AC2" s="58"/>
      <c r="AD2" s="58"/>
      <c r="AE2" s="58"/>
      <c r="AF2" s="58"/>
      <c r="AG2" s="59" t="s">
        <v>4</v>
      </c>
      <c r="AH2" s="44" t="n">
        <v>-11.5</v>
      </c>
      <c r="AI2" s="63" t="n">
        <v>10.7</v>
      </c>
      <c r="AJ2" s="61"/>
      <c r="AK2" s="59" t="s">
        <v>4</v>
      </c>
      <c r="AL2" s="44" t="n">
        <v>-13.3</v>
      </c>
      <c r="AM2" s="60" t="n">
        <v>-3.8</v>
      </c>
      <c r="AN2" s="61"/>
      <c r="AO2" s="59" t="s">
        <v>4</v>
      </c>
      <c r="AP2" s="44" t="n">
        <v>7.7</v>
      </c>
      <c r="AQ2" s="63" t="n">
        <v>85.6</v>
      </c>
      <c r="AR2" s="95"/>
      <c r="AS2" s="59" t="s">
        <v>4</v>
      </c>
      <c r="AT2" s="44" t="n">
        <v>-6</v>
      </c>
      <c r="AU2" s="63" t="n">
        <v>14.5</v>
      </c>
      <c r="AV2" s="58"/>
      <c r="AW2" s="59" t="s">
        <v>4</v>
      </c>
      <c r="AX2" s="44" t="n">
        <v>-3.2</v>
      </c>
      <c r="AY2" s="63" t="n">
        <v>-2.4</v>
      </c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20.25" hidden="false" customHeight="true" outlineLevel="0" collapsed="false">
      <c r="A3" s="9"/>
      <c r="B3" s="8"/>
      <c r="C3" s="64"/>
      <c r="D3" s="9"/>
      <c r="E3" s="96" t="s">
        <v>62</v>
      </c>
      <c r="F3" s="96"/>
      <c r="G3" s="96"/>
      <c r="H3" s="66"/>
      <c r="I3" s="9"/>
      <c r="J3" s="97" t="s">
        <v>63</v>
      </c>
      <c r="K3" s="97"/>
      <c r="L3" s="97"/>
      <c r="M3" s="11"/>
      <c r="N3" s="9"/>
      <c r="O3" s="98" t="s">
        <v>59</v>
      </c>
      <c r="P3" s="98"/>
      <c r="Q3" s="98"/>
      <c r="R3" s="69"/>
      <c r="S3" s="69"/>
      <c r="T3" s="99" t="s">
        <v>60</v>
      </c>
      <c r="U3" s="99"/>
      <c r="V3" s="99"/>
      <c r="W3" s="69"/>
      <c r="X3" s="69"/>
      <c r="Y3" s="100" t="s">
        <v>64</v>
      </c>
      <c r="Z3" s="100"/>
      <c r="AA3" s="100"/>
      <c r="AB3" s="69"/>
      <c r="AC3" s="9"/>
      <c r="AD3" s="9"/>
      <c r="AE3" s="9"/>
      <c r="AF3" s="9"/>
      <c r="AG3" s="59" t="s">
        <v>5</v>
      </c>
      <c r="AH3" s="44" t="n">
        <v>-14.2</v>
      </c>
      <c r="AI3" s="63" t="n">
        <v>10.7</v>
      </c>
      <c r="AJ3" s="61"/>
      <c r="AK3" s="59" t="s">
        <v>5</v>
      </c>
      <c r="AL3" s="44" t="n">
        <v>-13.5</v>
      </c>
      <c r="AM3" s="60" t="n">
        <v>-3.8</v>
      </c>
      <c r="AN3" s="61"/>
      <c r="AO3" s="59" t="s">
        <v>5</v>
      </c>
      <c r="AP3" s="44" t="n">
        <v>7.6</v>
      </c>
      <c r="AQ3" s="63" t="n">
        <v>85.6</v>
      </c>
      <c r="AR3" s="95"/>
      <c r="AS3" s="59" t="s">
        <v>5</v>
      </c>
      <c r="AT3" s="44" t="n">
        <v>-3</v>
      </c>
      <c r="AU3" s="63" t="n">
        <v>14.5</v>
      </c>
      <c r="AV3" s="58"/>
      <c r="AW3" s="59" t="s">
        <v>5</v>
      </c>
      <c r="AX3" s="44" t="n">
        <v>-4.2</v>
      </c>
      <c r="AY3" s="63" t="n">
        <v>-2.4</v>
      </c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7.25" hidden="false" customHeight="true" outlineLevel="0" collapsed="false">
      <c r="A4" s="14"/>
      <c r="B4" s="14"/>
      <c r="C4" s="16"/>
      <c r="D4" s="14"/>
      <c r="E4" s="72" t="s">
        <v>2</v>
      </c>
      <c r="F4" s="14"/>
      <c r="G4" s="73" t="s">
        <v>3</v>
      </c>
      <c r="H4" s="16"/>
      <c r="I4" s="14"/>
      <c r="J4" s="72" t="s">
        <v>2</v>
      </c>
      <c r="K4" s="14"/>
      <c r="L4" s="73" t="s">
        <v>3</v>
      </c>
      <c r="M4" s="16"/>
      <c r="N4" s="14"/>
      <c r="O4" s="72" t="s">
        <v>2</v>
      </c>
      <c r="P4" s="14"/>
      <c r="Q4" s="73" t="s">
        <v>3</v>
      </c>
      <c r="R4" s="16"/>
      <c r="S4" s="16"/>
      <c r="T4" s="73" t="s">
        <v>2</v>
      </c>
      <c r="U4" s="14"/>
      <c r="V4" s="73" t="s">
        <v>3</v>
      </c>
      <c r="W4" s="16"/>
      <c r="X4" s="16"/>
      <c r="Y4" s="73" t="s">
        <v>2</v>
      </c>
      <c r="Z4" s="14"/>
      <c r="AA4" s="73" t="s">
        <v>3</v>
      </c>
      <c r="AB4" s="16"/>
      <c r="AC4" s="14"/>
      <c r="AD4" s="14"/>
      <c r="AE4" s="14"/>
      <c r="AF4" s="14"/>
      <c r="AG4" s="59" t="s">
        <v>6</v>
      </c>
      <c r="AH4" s="44" t="n">
        <v>-14.2</v>
      </c>
      <c r="AI4" s="63" t="n">
        <v>10.7</v>
      </c>
      <c r="AJ4" s="61"/>
      <c r="AK4" s="59" t="s">
        <v>6</v>
      </c>
      <c r="AL4" s="44" t="n">
        <v>-11.2</v>
      </c>
      <c r="AM4" s="60" t="n">
        <v>-3.8</v>
      </c>
      <c r="AO4" s="59" t="s">
        <v>6</v>
      </c>
      <c r="AP4" s="44" t="n">
        <v>7.6</v>
      </c>
      <c r="AQ4" s="63" t="n">
        <v>85.6</v>
      </c>
      <c r="AR4" s="95"/>
      <c r="AS4" s="59" t="s">
        <v>6</v>
      </c>
      <c r="AT4" s="44" t="n">
        <v>-4.5</v>
      </c>
      <c r="AU4" s="63" t="n">
        <v>14.5</v>
      </c>
      <c r="AV4" s="9"/>
      <c r="AW4" s="59" t="s">
        <v>6</v>
      </c>
      <c r="AX4" s="44" t="n">
        <v>-5.3</v>
      </c>
      <c r="AY4" s="63" t="n">
        <v>-2.4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4.1" hidden="false" customHeight="true" outlineLevel="0" collapsed="false">
      <c r="A5" s="19" t="s">
        <v>15</v>
      </c>
      <c r="B5" s="19"/>
      <c r="C5" s="22"/>
      <c r="D5" s="20" t="s">
        <v>16</v>
      </c>
      <c r="E5" s="32"/>
      <c r="F5" s="20" t="s">
        <v>16</v>
      </c>
      <c r="G5" s="32"/>
      <c r="H5" s="32"/>
      <c r="I5" s="20" t="s">
        <v>16</v>
      </c>
      <c r="J5" s="32"/>
      <c r="K5" s="20" t="s">
        <v>16</v>
      </c>
      <c r="L5" s="32"/>
      <c r="M5" s="22"/>
      <c r="N5" s="20" t="s">
        <v>16</v>
      </c>
      <c r="O5" s="32"/>
      <c r="P5" s="20" t="s">
        <v>16</v>
      </c>
      <c r="Q5" s="32"/>
      <c r="R5" s="22"/>
      <c r="S5" s="20" t="s">
        <v>16</v>
      </c>
      <c r="T5" s="22"/>
      <c r="U5" s="20" t="s">
        <v>16</v>
      </c>
      <c r="V5" s="22"/>
      <c r="W5" s="22"/>
      <c r="X5" s="20" t="s">
        <v>16</v>
      </c>
      <c r="Y5" s="22"/>
      <c r="Z5" s="20" t="s">
        <v>16</v>
      </c>
      <c r="AA5" s="22"/>
      <c r="AB5" s="22"/>
      <c r="AC5" s="19"/>
      <c r="AD5" s="19"/>
      <c r="AE5" s="19"/>
      <c r="AF5" s="19"/>
      <c r="AG5" s="59" t="s">
        <v>7</v>
      </c>
      <c r="AH5" s="44" t="n">
        <v>-14.9</v>
      </c>
      <c r="AI5" s="63" t="n">
        <v>10.7</v>
      </c>
      <c r="AJ5" s="61"/>
      <c r="AK5" s="59" t="s">
        <v>7</v>
      </c>
      <c r="AL5" s="44" t="n">
        <v>-11.8</v>
      </c>
      <c r="AM5" s="60" t="n">
        <v>-3.8</v>
      </c>
      <c r="AO5" s="59" t="s">
        <v>7</v>
      </c>
      <c r="AP5" s="44" t="n">
        <v>5.5</v>
      </c>
      <c r="AQ5" s="63" t="n">
        <v>85.6</v>
      </c>
      <c r="AR5" s="95"/>
      <c r="AS5" s="59" t="s">
        <v>7</v>
      </c>
      <c r="AT5" s="44" t="n">
        <v>-4.5</v>
      </c>
      <c r="AU5" s="63" t="n">
        <v>14.5</v>
      </c>
      <c r="AV5" s="14"/>
      <c r="AW5" s="59" t="s">
        <v>7</v>
      </c>
      <c r="AX5" s="44" t="n">
        <v>-5.5</v>
      </c>
      <c r="AY5" s="63" t="n">
        <v>-2.4</v>
      </c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4.1" hidden="false" customHeight="true" outlineLevel="0" collapsed="false">
      <c r="A6" s="19" t="s">
        <v>18</v>
      </c>
      <c r="B6" s="19"/>
      <c r="C6" s="22"/>
      <c r="D6" s="22"/>
      <c r="E6" s="32"/>
      <c r="F6" s="22"/>
      <c r="G6" s="32"/>
      <c r="H6" s="32"/>
      <c r="I6" s="22"/>
      <c r="J6" s="32"/>
      <c r="K6" s="22"/>
      <c r="L6" s="3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9"/>
      <c r="AD6" s="19"/>
      <c r="AE6" s="19"/>
      <c r="AF6" s="19"/>
      <c r="AG6" s="59" t="s">
        <v>8</v>
      </c>
      <c r="AH6" s="44" t="n">
        <v>-11.8</v>
      </c>
      <c r="AI6" s="63" t="n">
        <v>10.7</v>
      </c>
      <c r="AJ6" s="61"/>
      <c r="AK6" s="59" t="s">
        <v>8</v>
      </c>
      <c r="AL6" s="44" t="n">
        <v>-11.8</v>
      </c>
      <c r="AM6" s="60" t="n">
        <v>-3.8</v>
      </c>
      <c r="AO6" s="59" t="s">
        <v>8</v>
      </c>
      <c r="AP6" s="44" t="n">
        <v>12.5</v>
      </c>
      <c r="AQ6" s="63" t="n">
        <v>85.6</v>
      </c>
      <c r="AR6" s="95"/>
      <c r="AS6" s="59" t="s">
        <v>8</v>
      </c>
      <c r="AT6" s="44" t="n">
        <v>-4.5</v>
      </c>
      <c r="AU6" s="63" t="n">
        <v>14.5</v>
      </c>
      <c r="AV6" s="19"/>
      <c r="AW6" s="59" t="s">
        <v>8</v>
      </c>
      <c r="AX6" s="44" t="n">
        <v>-23.3</v>
      </c>
      <c r="AY6" s="63" t="n">
        <v>-2.4</v>
      </c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4.1" hidden="false" customHeight="true" outlineLevel="0" collapsed="false">
      <c r="A7" s="19" t="s">
        <v>19</v>
      </c>
      <c r="B7" s="19"/>
      <c r="C7" s="22"/>
      <c r="D7" s="22"/>
      <c r="E7" s="32"/>
      <c r="F7" s="22"/>
      <c r="G7" s="32"/>
      <c r="H7" s="32"/>
      <c r="I7" s="22"/>
      <c r="J7" s="32"/>
      <c r="K7" s="22"/>
      <c r="L7" s="3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9"/>
      <c r="AD7" s="19"/>
      <c r="AE7" s="19"/>
      <c r="AF7" s="19"/>
      <c r="AG7" s="59" t="s">
        <v>9</v>
      </c>
      <c r="AH7" s="44" t="n">
        <v>-23.2</v>
      </c>
      <c r="AI7" s="63" t="n">
        <v>10.7</v>
      </c>
      <c r="AJ7" s="61"/>
      <c r="AK7" s="59" t="s">
        <v>9</v>
      </c>
      <c r="AL7" s="44" t="n">
        <v>-6.6</v>
      </c>
      <c r="AM7" s="60" t="n">
        <v>-3.8</v>
      </c>
      <c r="AO7" s="59" t="s">
        <v>9</v>
      </c>
      <c r="AP7" s="44" t="n">
        <v>12.5</v>
      </c>
      <c r="AQ7" s="63" t="n">
        <v>85.6</v>
      </c>
      <c r="AR7" s="95"/>
      <c r="AS7" s="59" t="s">
        <v>9</v>
      </c>
      <c r="AT7" s="44" t="n">
        <v>-2.5</v>
      </c>
      <c r="AU7" s="63" t="n">
        <v>14.5</v>
      </c>
      <c r="AV7" s="19"/>
      <c r="AW7" s="59" t="s">
        <v>9</v>
      </c>
      <c r="AX7" s="44" t="n">
        <v>-25.3</v>
      </c>
      <c r="AY7" s="63" t="n">
        <v>-2.4</v>
      </c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4.1" hidden="false" customHeight="true" outlineLevel="0" collapsed="false">
      <c r="A8" s="19" t="s">
        <v>20</v>
      </c>
      <c r="B8" s="19"/>
      <c r="C8" s="22"/>
      <c r="D8" s="22"/>
      <c r="E8" s="32"/>
      <c r="F8" s="22"/>
      <c r="G8" s="32"/>
      <c r="H8" s="32"/>
      <c r="I8" s="22"/>
      <c r="J8" s="32"/>
      <c r="K8" s="22"/>
      <c r="L8" s="3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9"/>
      <c r="AD8" s="19"/>
      <c r="AE8" s="19"/>
      <c r="AF8" s="19"/>
      <c r="AG8" s="59" t="s">
        <v>10</v>
      </c>
      <c r="AH8" s="44" t="n">
        <v>-4.1</v>
      </c>
      <c r="AI8" s="63" t="n">
        <v>10.7</v>
      </c>
      <c r="AJ8" s="61"/>
      <c r="AK8" s="59" t="s">
        <v>10</v>
      </c>
      <c r="AL8" s="44" t="n">
        <v>-5.9</v>
      </c>
      <c r="AM8" s="60" t="n">
        <v>-3.8</v>
      </c>
      <c r="AO8" s="59" t="s">
        <v>10</v>
      </c>
      <c r="AP8" s="44" t="n">
        <v>12.5</v>
      </c>
      <c r="AQ8" s="63" t="n">
        <v>85.6</v>
      </c>
      <c r="AR8" s="95"/>
      <c r="AS8" s="59" t="s">
        <v>10</v>
      </c>
      <c r="AT8" s="44" t="n">
        <v>-2.5</v>
      </c>
      <c r="AU8" s="63" t="n">
        <v>14.5</v>
      </c>
      <c r="AV8" s="19"/>
      <c r="AW8" s="59" t="s">
        <v>10</v>
      </c>
      <c r="AX8" s="44" t="n">
        <v>-25</v>
      </c>
      <c r="AY8" s="63" t="n">
        <v>-2.4</v>
      </c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4.1" hidden="false" customHeight="true" outlineLevel="0" collapsed="false">
      <c r="A9" s="19" t="s">
        <v>21</v>
      </c>
      <c r="B9" s="19"/>
      <c r="C9" s="22"/>
      <c r="D9" s="22"/>
      <c r="E9" s="32"/>
      <c r="F9" s="22"/>
      <c r="G9" s="32"/>
      <c r="H9" s="32"/>
      <c r="I9" s="22"/>
      <c r="J9" s="32"/>
      <c r="K9" s="22"/>
      <c r="L9" s="3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9"/>
      <c r="AD9" s="19"/>
      <c r="AE9" s="19"/>
      <c r="AF9" s="19"/>
      <c r="AG9" s="59" t="s">
        <v>11</v>
      </c>
      <c r="AH9" s="44" t="n">
        <v>11.8</v>
      </c>
      <c r="AI9" s="63" t="n">
        <v>10.7</v>
      </c>
      <c r="AJ9" s="61"/>
      <c r="AK9" s="59" t="s">
        <v>11</v>
      </c>
      <c r="AL9" s="44" t="n">
        <v>-5.8</v>
      </c>
      <c r="AM9" s="60" t="n">
        <v>-3.8</v>
      </c>
      <c r="AO9" s="59" t="s">
        <v>11</v>
      </c>
      <c r="AP9" s="44" t="n">
        <v>12.5</v>
      </c>
      <c r="AQ9" s="63" t="n">
        <v>85.6</v>
      </c>
      <c r="AR9" s="95"/>
      <c r="AS9" s="59" t="s">
        <v>11</v>
      </c>
      <c r="AT9" s="44" t="n">
        <v>0.5</v>
      </c>
      <c r="AU9" s="63" t="n">
        <v>14.5</v>
      </c>
      <c r="AV9" s="19"/>
      <c r="AW9" s="59" t="s">
        <v>11</v>
      </c>
      <c r="AX9" s="44" t="n">
        <v>-25.1</v>
      </c>
      <c r="AY9" s="63" t="n">
        <v>-2.4</v>
      </c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4.1" hidden="false" customHeight="true" outlineLevel="0" collapsed="false">
      <c r="A10" s="19" t="s">
        <v>22</v>
      </c>
      <c r="B10" s="19"/>
      <c r="C10" s="22"/>
      <c r="D10" s="22"/>
      <c r="E10" s="32"/>
      <c r="F10" s="22"/>
      <c r="G10" s="32"/>
      <c r="H10" s="32"/>
      <c r="I10" s="22"/>
      <c r="J10" s="32"/>
      <c r="K10" s="22"/>
      <c r="L10" s="3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9"/>
      <c r="AD10" s="19"/>
      <c r="AE10" s="19"/>
      <c r="AF10" s="19"/>
      <c r="AG10" s="59" t="s">
        <v>12</v>
      </c>
      <c r="AI10" s="63" t="n">
        <v>10.7</v>
      </c>
      <c r="AJ10" s="61"/>
      <c r="AK10" s="59" t="s">
        <v>12</v>
      </c>
      <c r="AM10" s="60" t="n">
        <v>-3.8</v>
      </c>
      <c r="AO10" s="59" t="s">
        <v>12</v>
      </c>
      <c r="AQ10" s="63" t="n">
        <v>85.6</v>
      </c>
      <c r="AR10" s="95"/>
      <c r="AS10" s="59" t="s">
        <v>12</v>
      </c>
      <c r="AU10" s="63" t="n">
        <v>14.5</v>
      </c>
      <c r="AV10" s="19"/>
      <c r="AW10" s="59" t="s">
        <v>12</v>
      </c>
      <c r="AY10" s="63" t="n">
        <v>-2.4</v>
      </c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4.1" hidden="false" customHeight="true" outlineLevel="0" collapsed="false">
      <c r="A11" s="19" t="s">
        <v>23</v>
      </c>
      <c r="B11" s="19"/>
      <c r="C11" s="22"/>
      <c r="D11" s="22"/>
      <c r="E11" s="32"/>
      <c r="F11" s="22"/>
      <c r="G11" s="32"/>
      <c r="H11" s="32"/>
      <c r="I11" s="22"/>
      <c r="J11" s="32"/>
      <c r="K11" s="22"/>
      <c r="L11" s="3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19"/>
      <c r="AD11" s="19"/>
      <c r="AE11" s="19"/>
      <c r="AF11" s="19"/>
      <c r="AG11" s="59" t="s">
        <v>13</v>
      </c>
      <c r="AI11" s="63" t="n">
        <v>10.7</v>
      </c>
      <c r="AJ11" s="61"/>
      <c r="AK11" s="59" t="s">
        <v>13</v>
      </c>
      <c r="AM11" s="60" t="n">
        <v>-3.8</v>
      </c>
      <c r="AO11" s="59" t="s">
        <v>13</v>
      </c>
      <c r="AQ11" s="63" t="n">
        <v>85.6</v>
      </c>
      <c r="AR11" s="95"/>
      <c r="AS11" s="59" t="s">
        <v>13</v>
      </c>
      <c r="AU11" s="63" t="n">
        <v>14.5</v>
      </c>
      <c r="AV11" s="19"/>
      <c r="AW11" s="59" t="s">
        <v>13</v>
      </c>
      <c r="AY11" s="63" t="n">
        <v>-2.4</v>
      </c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4.1" hidden="false" customHeight="true" outlineLevel="0" collapsed="false">
      <c r="A12" s="19" t="s">
        <v>24</v>
      </c>
      <c r="B12" s="19"/>
      <c r="C12" s="22"/>
      <c r="D12" s="22"/>
      <c r="E12" s="22" t="n">
        <f aca="false">'[7]Linked Data'!C10</f>
        <v>-2.579</v>
      </c>
      <c r="F12" s="22"/>
      <c r="G12" s="22" t="n">
        <f aca="false">'[7]Linked Data'!E10</f>
        <v>13.1</v>
      </c>
      <c r="H12" s="32"/>
      <c r="I12" s="22"/>
      <c r="J12" s="32"/>
      <c r="K12" s="22"/>
      <c r="L12" s="3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19"/>
      <c r="AD12" s="19"/>
      <c r="AE12" s="19"/>
      <c r="AF12" s="19"/>
      <c r="AG12" s="59" t="s">
        <v>14</v>
      </c>
      <c r="AI12" s="63" t="n">
        <v>10.7</v>
      </c>
      <c r="AJ12" s="61"/>
      <c r="AK12" s="59" t="s">
        <v>14</v>
      </c>
      <c r="AM12" s="60" t="n">
        <v>-3.8</v>
      </c>
      <c r="AO12" s="59" t="s">
        <v>14</v>
      </c>
      <c r="AQ12" s="63" t="n">
        <v>85.6</v>
      </c>
      <c r="AR12" s="95"/>
      <c r="AS12" s="59" t="s">
        <v>14</v>
      </c>
      <c r="AU12" s="63" t="n">
        <v>14.5</v>
      </c>
      <c r="AV12" s="19"/>
      <c r="AW12" s="59" t="s">
        <v>14</v>
      </c>
      <c r="AY12" s="63" t="n">
        <v>-2.4</v>
      </c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4.1" hidden="false" customHeight="true" outlineLevel="0" collapsed="false">
      <c r="A13" s="19" t="s">
        <v>25</v>
      </c>
      <c r="B13" s="19"/>
      <c r="C13" s="22"/>
      <c r="D13" s="22"/>
      <c r="E13" s="32"/>
      <c r="F13" s="22"/>
      <c r="G13" s="32"/>
      <c r="H13" s="32"/>
      <c r="I13" s="22"/>
      <c r="J13" s="32"/>
      <c r="K13" s="22"/>
      <c r="L13" s="3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4.1" hidden="false" customHeight="true" outlineLevel="0" collapsed="false">
      <c r="A14" s="19" t="s">
        <v>26</v>
      </c>
      <c r="B14" s="19"/>
      <c r="C14" s="22"/>
      <c r="D14" s="22"/>
      <c r="E14" s="32"/>
      <c r="F14" s="22"/>
      <c r="G14" s="32"/>
      <c r="H14" s="32"/>
      <c r="I14" s="22"/>
      <c r="J14" s="32"/>
      <c r="K14" s="22"/>
      <c r="L14" s="3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19"/>
      <c r="AD14" s="19"/>
      <c r="AE14" s="19"/>
      <c r="AF14" s="19"/>
      <c r="AG14" s="19"/>
      <c r="AH14" s="19"/>
      <c r="AI14" s="19"/>
      <c r="AJ14" s="61"/>
      <c r="AK14" s="19"/>
      <c r="AL14" s="19"/>
      <c r="AM14" s="19"/>
      <c r="AN14" s="61"/>
      <c r="AO14" s="19"/>
      <c r="AP14" s="19"/>
      <c r="AQ14" s="19"/>
      <c r="AR14" s="62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4.1" hidden="false" customHeight="true" outlineLevel="0" collapsed="false">
      <c r="A15" s="19" t="s">
        <v>27</v>
      </c>
      <c r="B15" s="19"/>
      <c r="C15" s="22"/>
      <c r="D15" s="22"/>
      <c r="E15" s="32"/>
      <c r="F15" s="22"/>
      <c r="G15" s="32"/>
      <c r="H15" s="32"/>
      <c r="I15" s="22"/>
      <c r="J15" s="32" t="n">
        <f aca="false">'[8]Linked Data'!C14</f>
        <v>3.5</v>
      </c>
      <c r="K15" s="22"/>
      <c r="L15" s="32" t="n">
        <f aca="false">'[8]Linked Data'!E14</f>
        <v>8.8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19"/>
      <c r="AD15" s="19"/>
      <c r="AE15" s="19"/>
      <c r="AF15" s="19"/>
      <c r="AG15" s="19"/>
      <c r="AH15" s="19"/>
      <c r="AI15" s="19"/>
      <c r="AJ15" s="61"/>
      <c r="AK15" s="19"/>
      <c r="AL15" s="19"/>
      <c r="AM15" s="19"/>
      <c r="AN15" s="61"/>
      <c r="AO15" s="19"/>
      <c r="AP15" s="19"/>
      <c r="AQ15" s="19"/>
      <c r="AR15" s="62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4.1" hidden="false" customHeight="true" outlineLevel="0" collapsed="false">
      <c r="A16" s="19" t="s">
        <v>28</v>
      </c>
      <c r="B16" s="19"/>
      <c r="C16" s="22"/>
      <c r="D16" s="22"/>
      <c r="E16" s="32"/>
      <c r="F16" s="22"/>
      <c r="G16" s="32"/>
      <c r="H16" s="32"/>
      <c r="I16" s="22"/>
      <c r="J16" s="32"/>
      <c r="K16" s="22"/>
      <c r="L16" s="3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9"/>
      <c r="AD16" s="19"/>
      <c r="AE16" s="19"/>
      <c r="AF16" s="19"/>
      <c r="AG16" s="19"/>
      <c r="AH16" s="19"/>
      <c r="AI16" s="19"/>
      <c r="AJ16" s="61"/>
      <c r="AK16" s="19"/>
      <c r="AL16" s="19"/>
      <c r="AM16" s="19"/>
      <c r="AN16" s="74"/>
      <c r="AO16" s="19"/>
      <c r="AP16" s="19"/>
      <c r="AQ16" s="19"/>
      <c r="AR16" s="62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4.1" hidden="false" customHeight="true" outlineLevel="0" collapsed="false">
      <c r="A17" s="19" t="s">
        <v>29</v>
      </c>
      <c r="B17" s="19"/>
      <c r="C17" s="29"/>
      <c r="D17" s="22"/>
      <c r="E17" s="75"/>
      <c r="F17" s="22"/>
      <c r="G17" s="75"/>
      <c r="H17" s="76"/>
      <c r="I17" s="22"/>
      <c r="J17" s="75"/>
      <c r="K17" s="22"/>
      <c r="L17" s="75"/>
      <c r="M17" s="29"/>
      <c r="N17" s="22"/>
      <c r="O17" s="77"/>
      <c r="P17" s="22"/>
      <c r="Q17" s="77"/>
      <c r="R17" s="29"/>
      <c r="S17" s="29"/>
      <c r="T17" s="77"/>
      <c r="U17" s="22"/>
      <c r="V17" s="77"/>
      <c r="W17" s="29"/>
      <c r="X17" s="29"/>
      <c r="Y17" s="77" t="n">
        <f aca="false">'[9]Linked Data'!$E$14</f>
        <v>-21.1</v>
      </c>
      <c r="Z17" s="22"/>
      <c r="AA17" s="77" t="n">
        <f aca="false">'[9]Linked Data'!$G$14</f>
        <v>-0.9</v>
      </c>
      <c r="AB17" s="2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4.1" hidden="false" customHeight="true" outlineLevel="0" collapsed="false">
      <c r="A18" s="22"/>
      <c r="B18" s="30" t="s">
        <v>30</v>
      </c>
      <c r="C18" s="20"/>
      <c r="D18" s="22"/>
      <c r="E18" s="38" t="n">
        <f aca="false">SUM(E5:E17)</f>
        <v>-2.579</v>
      </c>
      <c r="F18" s="22"/>
      <c r="G18" s="20" t="n">
        <f aca="false">SUM(G5:G17)</f>
        <v>13.1</v>
      </c>
      <c r="H18" s="20"/>
      <c r="I18" s="22"/>
      <c r="J18" s="38" t="n">
        <f aca="false">SUM(J5:J17)</f>
        <v>3.5</v>
      </c>
      <c r="K18" s="22"/>
      <c r="L18" s="20" t="n">
        <f aca="false">SUM(L5:L17)</f>
        <v>8.8</v>
      </c>
      <c r="M18" s="20"/>
      <c r="N18" s="22"/>
      <c r="O18" s="20" t="n">
        <f aca="false">SUM(O5:O17)</f>
        <v>0</v>
      </c>
      <c r="P18" s="22"/>
      <c r="Q18" s="20" t="n">
        <f aca="false">SUM(Q5:Q17)</f>
        <v>0</v>
      </c>
      <c r="R18" s="20"/>
      <c r="S18" s="20"/>
      <c r="T18" s="20" t="n">
        <f aca="false">SUM(T5:T17)</f>
        <v>0</v>
      </c>
      <c r="U18" s="22"/>
      <c r="V18" s="20" t="n">
        <f aca="false">SUM(V5:V17)</f>
        <v>0</v>
      </c>
      <c r="W18" s="20"/>
      <c r="X18" s="20"/>
      <c r="Y18" s="20" t="n">
        <f aca="false">SUM(Y5:Y17)</f>
        <v>-21.1</v>
      </c>
      <c r="Z18" s="22"/>
      <c r="AA18" s="20" t="n">
        <f aca="false">SUM(AA5:AA17)</f>
        <v>-0.9</v>
      </c>
      <c r="AB18" s="20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8.25" hidden="false" customHeight="true" outlineLevel="0" collapsed="false">
      <c r="A19" s="32"/>
      <c r="B19" s="33"/>
      <c r="C19" s="20"/>
      <c r="D19" s="32"/>
      <c r="E19" s="38"/>
      <c r="F19" s="22"/>
      <c r="G19" s="20"/>
      <c r="H19" s="20"/>
      <c r="I19" s="32"/>
      <c r="J19" s="38"/>
      <c r="K19" s="22"/>
      <c r="L19" s="20"/>
      <c r="M19" s="20"/>
      <c r="N19" s="32"/>
      <c r="O19" s="20"/>
      <c r="P19" s="32"/>
      <c r="Q19" s="20"/>
      <c r="R19" s="20"/>
      <c r="S19" s="20"/>
      <c r="T19" s="20"/>
      <c r="U19" s="32"/>
      <c r="V19" s="20"/>
      <c r="W19" s="20"/>
      <c r="X19" s="20"/>
      <c r="Y19" s="20"/>
      <c r="Z19" s="32"/>
      <c r="AA19" s="20"/>
      <c r="AB19" s="20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4.1" hidden="false" customHeight="true" outlineLevel="0" collapsed="false">
      <c r="A20" s="22"/>
      <c r="B20" s="30" t="s">
        <v>31</v>
      </c>
      <c r="C20" s="20"/>
      <c r="D20" s="22"/>
      <c r="E20" s="38" t="n">
        <f aca="false">'[7]Linked Data'!$C$15</f>
        <v>35.6</v>
      </c>
      <c r="F20" s="22"/>
      <c r="G20" s="38" t="n">
        <f aca="false">'[7]Linked Data'!$E$15</f>
        <v>23.3</v>
      </c>
      <c r="H20" s="38"/>
      <c r="I20" s="22"/>
      <c r="J20" s="38" t="n">
        <f aca="false">'[8]Linked Data'!$C$20</f>
        <v>0</v>
      </c>
      <c r="K20" s="22"/>
      <c r="L20" s="38" t="n">
        <f aca="false">'[8]Linked Data'!$E$20</f>
        <v>0</v>
      </c>
      <c r="M20" s="20"/>
      <c r="N20" s="22"/>
      <c r="O20" s="20" t="n">
        <v>0</v>
      </c>
      <c r="P20" s="22"/>
      <c r="Q20" s="20" t="n">
        <v>0</v>
      </c>
      <c r="R20" s="20"/>
      <c r="S20" s="20"/>
      <c r="T20" s="20" t="n">
        <v>0</v>
      </c>
      <c r="U20" s="22"/>
      <c r="V20" s="20" t="n">
        <v>0</v>
      </c>
      <c r="W20" s="20"/>
      <c r="X20" s="20"/>
      <c r="Y20" s="20" t="n">
        <f aca="false">'[9]Linked Data'!$E$17</f>
        <v>0</v>
      </c>
      <c r="Z20" s="22"/>
      <c r="AA20" s="20" t="n">
        <f aca="false">'[9]Linked Data'!$G$17</f>
        <v>0</v>
      </c>
      <c r="AB20" s="20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7.5" hidden="false" customHeight="true" outlineLevel="0" collapsed="false">
      <c r="A21" s="19"/>
      <c r="B21" s="19"/>
      <c r="C21" s="20"/>
      <c r="D21" s="22"/>
      <c r="E21" s="38"/>
      <c r="F21" s="22"/>
      <c r="G21" s="20"/>
      <c r="H21" s="20"/>
      <c r="I21" s="22"/>
      <c r="J21" s="38"/>
      <c r="K21" s="22"/>
      <c r="L21" s="20"/>
      <c r="M21" s="20"/>
      <c r="N21" s="22"/>
      <c r="O21" s="20"/>
      <c r="P21" s="22"/>
      <c r="Q21" s="20"/>
      <c r="R21" s="20"/>
      <c r="S21" s="20"/>
      <c r="T21" s="20"/>
      <c r="U21" s="22"/>
      <c r="V21" s="20"/>
      <c r="W21" s="20"/>
      <c r="X21" s="20"/>
      <c r="Y21" s="20"/>
      <c r="Z21" s="22"/>
      <c r="AA21" s="20"/>
      <c r="AB21" s="20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4.1" hidden="false" customHeight="true" outlineLevel="0" collapsed="false">
      <c r="A22" s="19" t="s">
        <v>32</v>
      </c>
      <c r="B22" s="19"/>
      <c r="C22" s="22"/>
      <c r="D22" s="22"/>
      <c r="E22" s="32" t="n">
        <f aca="false">'[7]Linked Data'!C19</f>
        <v>-0.1</v>
      </c>
      <c r="F22" s="22"/>
      <c r="G22" s="32" t="n">
        <f aca="false">'[7]Linked Data'!E19</f>
        <v>0</v>
      </c>
      <c r="H22" s="32"/>
      <c r="I22" s="22"/>
      <c r="J22" s="32" t="n">
        <f aca="false">'[8]Linked Data'!C24</f>
        <v>0</v>
      </c>
      <c r="K22" s="22"/>
      <c r="L22" s="32" t="n">
        <f aca="false">'[8]Linked Data'!E24</f>
        <v>0</v>
      </c>
      <c r="M22" s="22"/>
      <c r="N22" s="22"/>
      <c r="O22" s="22" t="n">
        <f aca="false">'[10]Linked Data'!C16</f>
        <v>0</v>
      </c>
      <c r="P22" s="22"/>
      <c r="Q22" s="22" t="n">
        <f aca="false">'[10]Linked Data'!E16</f>
        <v>0</v>
      </c>
      <c r="R22" s="22"/>
      <c r="S22" s="22"/>
      <c r="T22" s="22" t="n">
        <v>0</v>
      </c>
      <c r="U22" s="22"/>
      <c r="V22" s="22" t="n">
        <v>0</v>
      </c>
      <c r="W22" s="22"/>
      <c r="X22" s="22"/>
      <c r="Y22" s="22" t="n">
        <f aca="false">'[9]Linked Data'!E19</f>
        <v>0</v>
      </c>
      <c r="Z22" s="22"/>
      <c r="AA22" s="22" t="n">
        <f aca="false">'[9]Linked Data'!G19</f>
        <v>0</v>
      </c>
      <c r="AB22" s="22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14.1" hidden="false" customHeight="true" outlineLevel="0" collapsed="false">
      <c r="A23" s="19" t="s">
        <v>33</v>
      </c>
      <c r="B23" s="19"/>
      <c r="C23" s="22"/>
      <c r="D23" s="22"/>
      <c r="E23" s="32" t="n">
        <f aca="false">'[7]Linked Data'!C20</f>
        <v>0</v>
      </c>
      <c r="F23" s="22"/>
      <c r="G23" s="32" t="n">
        <f aca="false">'[7]Linked Data'!E20</f>
        <v>0</v>
      </c>
      <c r="H23" s="32"/>
      <c r="I23" s="22"/>
      <c r="J23" s="32" t="n">
        <f aca="false">'[8]Linked Data'!C25</f>
        <v>-0.7</v>
      </c>
      <c r="K23" s="22"/>
      <c r="L23" s="32" t="n">
        <f aca="false">'[8]Linked Data'!E25</f>
        <v>1.2</v>
      </c>
      <c r="M23" s="22"/>
      <c r="N23" s="22"/>
      <c r="O23" s="22" t="n">
        <f aca="false">'[10]Linked Data'!C17</f>
        <v>0</v>
      </c>
      <c r="P23" s="22"/>
      <c r="Q23" s="22" t="n">
        <f aca="false">'[10]Linked Data'!E17</f>
        <v>0</v>
      </c>
      <c r="R23" s="22"/>
      <c r="S23" s="22"/>
      <c r="T23" s="22" t="n">
        <v>0</v>
      </c>
      <c r="U23" s="22"/>
      <c r="V23" s="22" t="n">
        <v>0</v>
      </c>
      <c r="W23" s="22"/>
      <c r="X23" s="22"/>
      <c r="Y23" s="22" t="n">
        <f aca="false">'[9]Linked Data'!E20</f>
        <v>0</v>
      </c>
      <c r="Z23" s="22"/>
      <c r="AA23" s="22" t="n">
        <f aca="false">'[9]Linked Data'!G20</f>
        <v>0</v>
      </c>
      <c r="AB23" s="22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4.1" hidden="false" customHeight="true" outlineLevel="0" collapsed="false">
      <c r="A24" s="19" t="s">
        <v>34</v>
      </c>
      <c r="B24" s="19"/>
      <c r="C24" s="22"/>
      <c r="D24" s="22"/>
      <c r="E24" s="32" t="n">
        <f aca="false">'[7]Linked Data'!C21</f>
        <v>0</v>
      </c>
      <c r="F24" s="22"/>
      <c r="G24" s="32" t="n">
        <f aca="false">'[7]Linked Data'!E21</f>
        <v>0</v>
      </c>
      <c r="H24" s="32"/>
      <c r="I24" s="22"/>
      <c r="J24" s="32" t="n">
        <f aca="false">'[8]Linked Data'!C26</f>
        <v>0</v>
      </c>
      <c r="K24" s="22"/>
      <c r="L24" s="32" t="n">
        <f aca="false">'[8]Linked Data'!E26</f>
        <v>0</v>
      </c>
      <c r="M24" s="22"/>
      <c r="N24" s="22"/>
      <c r="O24" s="22" t="n">
        <f aca="false">'[10]Linked Data'!C18</f>
        <v>0</v>
      </c>
      <c r="P24" s="22"/>
      <c r="Q24" s="22" t="n">
        <f aca="false">'[10]Linked Data'!E18</f>
        <v>0</v>
      </c>
      <c r="R24" s="22"/>
      <c r="S24" s="22"/>
      <c r="T24" s="22" t="n">
        <v>0</v>
      </c>
      <c r="U24" s="22"/>
      <c r="V24" s="22" t="n">
        <v>0</v>
      </c>
      <c r="W24" s="22"/>
      <c r="X24" s="22"/>
      <c r="Y24" s="22" t="n">
        <f aca="false">'[9]Linked Data'!E21</f>
        <v>0</v>
      </c>
      <c r="Z24" s="22"/>
      <c r="AA24" s="22" t="n">
        <f aca="false">'[9]Linked Data'!G21</f>
        <v>0</v>
      </c>
      <c r="AB24" s="22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4.1" hidden="false" customHeight="true" outlineLevel="0" collapsed="false">
      <c r="A25" s="19" t="s">
        <v>35</v>
      </c>
      <c r="B25" s="19"/>
      <c r="C25" s="22"/>
      <c r="D25" s="22"/>
      <c r="E25" s="32" t="n">
        <f aca="false">'[7]Linked Data'!C22</f>
        <v>14.8</v>
      </c>
      <c r="F25" s="22"/>
      <c r="G25" s="32" t="n">
        <f aca="false">'[7]Linked Data'!E22</f>
        <v>0.4</v>
      </c>
      <c r="H25" s="32"/>
      <c r="I25" s="22"/>
      <c r="J25" s="32" t="n">
        <f aca="false">'[8]Linked Data'!C27</f>
        <v>0</v>
      </c>
      <c r="K25" s="22"/>
      <c r="L25" s="32" t="n">
        <f aca="false">'[8]Linked Data'!E27</f>
        <v>0</v>
      </c>
      <c r="M25" s="22"/>
      <c r="N25" s="22"/>
      <c r="O25" s="22" t="n">
        <f aca="false">'[10]Linked Data'!C19</f>
        <v>0</v>
      </c>
      <c r="P25" s="22"/>
      <c r="Q25" s="22" t="n">
        <f aca="false">'[10]Linked Data'!E19</f>
        <v>0</v>
      </c>
      <c r="R25" s="22"/>
      <c r="S25" s="22"/>
      <c r="T25" s="22" t="n">
        <v>0</v>
      </c>
      <c r="U25" s="22"/>
      <c r="V25" s="22" t="n">
        <v>0</v>
      </c>
      <c r="W25" s="22"/>
      <c r="X25" s="22"/>
      <c r="Y25" s="22" t="n">
        <f aca="false">'[9]Linked Data'!E22</f>
        <v>0</v>
      </c>
      <c r="Z25" s="22"/>
      <c r="AA25" s="22" t="n">
        <f aca="false">'[9]Linked Data'!G22</f>
        <v>0</v>
      </c>
      <c r="AB25" s="22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4.1" hidden="false" customHeight="true" outlineLevel="0" collapsed="false">
      <c r="A26" s="19" t="s">
        <v>36</v>
      </c>
      <c r="B26" s="19"/>
      <c r="C26" s="29"/>
      <c r="D26" s="29"/>
      <c r="E26" s="76" t="n">
        <f aca="false">'[7]Linked Data'!C23</f>
        <v>8.5</v>
      </c>
      <c r="F26" s="29"/>
      <c r="G26" s="76" t="n">
        <f aca="false">'[7]Linked Data'!E23</f>
        <v>4.5</v>
      </c>
      <c r="H26" s="76"/>
      <c r="I26" s="29"/>
      <c r="J26" s="76" t="n">
        <f aca="false">'[8]Linked Data'!C28</f>
        <v>0</v>
      </c>
      <c r="K26" s="29"/>
      <c r="L26" s="76" t="n">
        <f aca="false">'[8]Linked Data'!E28</f>
        <v>0</v>
      </c>
      <c r="M26" s="29"/>
      <c r="N26" s="29"/>
      <c r="O26" s="29" t="n">
        <f aca="false">'[10]Linked Data'!C20</f>
        <v>29.6</v>
      </c>
      <c r="P26" s="29"/>
      <c r="Q26" s="29" t="n">
        <f aca="false">'[10]Linked Data'!E20</f>
        <v>97.6</v>
      </c>
      <c r="R26" s="29"/>
      <c r="S26" s="29"/>
      <c r="T26" s="29" t="n">
        <f aca="false">'[11]Linked Data'!$C$21</f>
        <v>15.4</v>
      </c>
      <c r="U26" s="29"/>
      <c r="V26" s="29" t="n">
        <f aca="false">'[11]Linked Data'!$E$21</f>
        <v>19.1</v>
      </c>
      <c r="W26" s="29"/>
      <c r="X26" s="29"/>
      <c r="Y26" s="22" t="n">
        <f aca="false">'[9]Linked Data'!E23</f>
        <v>0</v>
      </c>
      <c r="Z26" s="29"/>
      <c r="AA26" s="22" t="n">
        <f aca="false">'[9]Linked Data'!G23</f>
        <v>0</v>
      </c>
      <c r="AB26" s="29"/>
      <c r="AC26" s="78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4.1" hidden="false" customHeight="true" outlineLevel="0" collapsed="false">
      <c r="A27" s="19" t="s">
        <v>65</v>
      </c>
      <c r="B27" s="19"/>
      <c r="C27" s="29"/>
      <c r="D27" s="22"/>
      <c r="E27" s="75" t="n">
        <v>0</v>
      </c>
      <c r="F27" s="22"/>
      <c r="G27" s="75" t="n">
        <v>0</v>
      </c>
      <c r="H27" s="76"/>
      <c r="I27" s="22"/>
      <c r="J27" s="75" t="n">
        <v>0</v>
      </c>
      <c r="K27" s="22"/>
      <c r="L27" s="75" t="n">
        <v>0</v>
      </c>
      <c r="M27" s="29"/>
      <c r="N27" s="22"/>
      <c r="O27" s="75" t="n">
        <v>0</v>
      </c>
      <c r="P27" s="22"/>
      <c r="Q27" s="75" t="n">
        <v>0</v>
      </c>
      <c r="R27" s="29"/>
      <c r="S27" s="29"/>
      <c r="T27" s="75" t="n">
        <v>0</v>
      </c>
      <c r="U27" s="22"/>
      <c r="V27" s="75" t="n">
        <v>0</v>
      </c>
      <c r="W27" s="29"/>
      <c r="X27" s="29"/>
      <c r="Y27" s="22" t="n">
        <f aca="false">'[9]Linked Data'!E24</f>
        <v>0</v>
      </c>
      <c r="Z27" s="22"/>
      <c r="AA27" s="22" t="n">
        <f aca="false">'[9]Linked Data'!G24</f>
        <v>0</v>
      </c>
      <c r="AB27" s="2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5.75" hidden="false" customHeight="true" outlineLevel="0" collapsed="false">
      <c r="A28" s="22"/>
      <c r="B28" s="30" t="s">
        <v>38</v>
      </c>
      <c r="C28" s="20"/>
      <c r="D28" s="22"/>
      <c r="E28" s="79" t="n">
        <f aca="false">SUM(E22:E27)</f>
        <v>23.2</v>
      </c>
      <c r="F28" s="22"/>
      <c r="G28" s="79" t="n">
        <f aca="false">SUM(G22:G27)</f>
        <v>4.9</v>
      </c>
      <c r="H28" s="38"/>
      <c r="I28" s="22"/>
      <c r="J28" s="79" t="n">
        <f aca="false">SUM(J22:J27)</f>
        <v>-0.7</v>
      </c>
      <c r="K28" s="22"/>
      <c r="L28" s="79" t="n">
        <f aca="false">SUM(L22:L27)</f>
        <v>1.2</v>
      </c>
      <c r="M28" s="20"/>
      <c r="N28" s="22"/>
      <c r="O28" s="79" t="n">
        <f aca="false">SUM(O22:O27)</f>
        <v>29.6</v>
      </c>
      <c r="P28" s="22"/>
      <c r="Q28" s="79" t="n">
        <f aca="false">SUM(Q22:Q27)</f>
        <v>97.6</v>
      </c>
      <c r="R28" s="38"/>
      <c r="S28" s="38"/>
      <c r="T28" s="79" t="n">
        <f aca="false">SUM(T22:T27)</f>
        <v>15.4</v>
      </c>
      <c r="U28" s="22"/>
      <c r="V28" s="79" t="n">
        <f aca="false">SUM(V22:V27)</f>
        <v>19.1</v>
      </c>
      <c r="W28" s="38"/>
      <c r="X28" s="38"/>
      <c r="Y28" s="79" t="n">
        <f aca="false">SUM(Y22:Y27)</f>
        <v>0</v>
      </c>
      <c r="Z28" s="22"/>
      <c r="AA28" s="79" t="n">
        <f aca="false">SUM(AA22:AA27)</f>
        <v>0</v>
      </c>
      <c r="AB28" s="3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7.5" hidden="false" customHeight="true" outlineLevel="0" collapsed="false">
      <c r="A29" s="22"/>
      <c r="B29" s="30"/>
      <c r="C29" s="20"/>
      <c r="D29" s="22"/>
      <c r="E29" s="38"/>
      <c r="F29" s="22"/>
      <c r="G29" s="38"/>
      <c r="H29" s="38"/>
      <c r="I29" s="22"/>
      <c r="J29" s="38"/>
      <c r="K29" s="22"/>
      <c r="L29" s="38"/>
      <c r="M29" s="20"/>
      <c r="N29" s="22"/>
      <c r="O29" s="20"/>
      <c r="P29" s="22"/>
      <c r="Q29" s="20"/>
      <c r="R29" s="38"/>
      <c r="S29" s="38"/>
      <c r="T29" s="20"/>
      <c r="U29" s="22"/>
      <c r="V29" s="20"/>
      <c r="W29" s="38"/>
      <c r="X29" s="38"/>
      <c r="Y29" s="38"/>
      <c r="Z29" s="22"/>
      <c r="AA29" s="20"/>
      <c r="AB29" s="38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4.1" hidden="false" customHeight="true" outlineLevel="0" collapsed="false">
      <c r="A30" s="22"/>
      <c r="B30" s="30" t="s">
        <v>39</v>
      </c>
      <c r="C30" s="20"/>
      <c r="D30" s="22"/>
      <c r="E30" s="38" t="n">
        <f aca="false">E18+E20+E28</f>
        <v>56.221</v>
      </c>
      <c r="F30" s="22"/>
      <c r="G30" s="38" t="n">
        <f aca="false">G18+G20+G28</f>
        <v>41.3</v>
      </c>
      <c r="H30" s="38"/>
      <c r="I30" s="22"/>
      <c r="J30" s="38" t="n">
        <f aca="false">J18+J20+J28</f>
        <v>2.8</v>
      </c>
      <c r="K30" s="22"/>
      <c r="L30" s="38" t="n">
        <f aca="false">L18+L20+L28</f>
        <v>10</v>
      </c>
      <c r="M30" s="20"/>
      <c r="N30" s="22"/>
      <c r="O30" s="38" t="n">
        <f aca="false">O18+O20+O28</f>
        <v>29.6</v>
      </c>
      <c r="P30" s="22"/>
      <c r="Q30" s="38" t="n">
        <f aca="false">Q18+Q20+Q28</f>
        <v>97.6</v>
      </c>
      <c r="R30" s="38"/>
      <c r="S30" s="38"/>
      <c r="T30" s="38" t="n">
        <f aca="false">T18+T20+T28</f>
        <v>15.4</v>
      </c>
      <c r="U30" s="22"/>
      <c r="V30" s="38" t="n">
        <f aca="false">V18+V20+V28</f>
        <v>19.1</v>
      </c>
      <c r="W30" s="38"/>
      <c r="X30" s="38"/>
      <c r="Y30" s="38" t="n">
        <f aca="false">Y18+Y20+Y28</f>
        <v>-21.1</v>
      </c>
      <c r="Z30" s="22"/>
      <c r="AA30" s="38" t="n">
        <f aca="false">AA18+AA20+AA28</f>
        <v>-0.9</v>
      </c>
      <c r="AB30" s="38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6.75" hidden="false" customHeight="true" outlineLevel="0" collapsed="false">
      <c r="A31" s="22"/>
      <c r="B31" s="30"/>
      <c r="C31" s="20"/>
      <c r="D31" s="22"/>
      <c r="E31" s="38"/>
      <c r="F31" s="22"/>
      <c r="G31" s="38"/>
      <c r="H31" s="38"/>
      <c r="I31" s="22"/>
      <c r="J31" s="38"/>
      <c r="K31" s="22"/>
      <c r="L31" s="38"/>
      <c r="M31" s="20"/>
      <c r="N31" s="22"/>
      <c r="O31" s="38"/>
      <c r="P31" s="22"/>
      <c r="Q31" s="38"/>
      <c r="R31" s="38"/>
      <c r="S31" s="38"/>
      <c r="T31" s="38"/>
      <c r="U31" s="22"/>
      <c r="V31" s="38"/>
      <c r="W31" s="38"/>
      <c r="X31" s="38"/>
      <c r="Y31" s="38"/>
      <c r="Z31" s="22"/>
      <c r="AA31" s="38"/>
      <c r="AB31" s="38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4.1" hidden="false" customHeight="true" outlineLevel="0" collapsed="false">
      <c r="A32" s="22"/>
      <c r="B32" s="39" t="s">
        <v>40</v>
      </c>
      <c r="C32" s="22"/>
      <c r="D32" s="80"/>
      <c r="E32" s="81" t="n">
        <f aca="false">'[7]Linked Data'!$I$29</f>
        <v>17.6</v>
      </c>
      <c r="F32" s="80"/>
      <c r="G32" s="81" t="n">
        <f aca="false">'[7]Linked Data'!$K$29</f>
        <v>8.7</v>
      </c>
      <c r="H32" s="81"/>
      <c r="I32" s="80"/>
      <c r="J32" s="81" t="n">
        <f aca="false">'[8]Linked Data'!$I$34</f>
        <v>5.5</v>
      </c>
      <c r="K32" s="80"/>
      <c r="L32" s="32" t="n">
        <f aca="false">'[8]Linked Data'!$K$34</f>
        <v>9.8</v>
      </c>
      <c r="M32" s="22"/>
      <c r="N32" s="22"/>
      <c r="O32" s="81" t="n">
        <f aca="false">'[10]Linked Data'!$I$26</f>
        <v>9</v>
      </c>
      <c r="P32" s="80"/>
      <c r="Q32" s="81" t="n">
        <f aca="false">'[10]Linked Data'!$K$26</f>
        <v>3.9</v>
      </c>
      <c r="R32" s="32"/>
      <c r="S32" s="32"/>
      <c r="T32" s="32" t="n">
        <f aca="false">'[11]Linked Data'!$I$28</f>
        <v>10.4</v>
      </c>
      <c r="U32" s="22"/>
      <c r="V32" s="32" t="n">
        <f aca="false">'[11]Linked Data'!$K$28</f>
        <v>3.9</v>
      </c>
      <c r="W32" s="32"/>
      <c r="X32" s="32"/>
      <c r="Y32" s="32" t="n">
        <f aca="false">'[9]Linked Data'!E27</f>
        <v>4</v>
      </c>
      <c r="Z32" s="22"/>
      <c r="AA32" s="32" t="n">
        <f aca="false">'[9]Linked Data'!G27</f>
        <v>1.5</v>
      </c>
      <c r="AB32" s="32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4.1" hidden="false" customHeight="true" outlineLevel="0" collapsed="false">
      <c r="A33" s="22"/>
      <c r="B33" s="39" t="s">
        <v>41</v>
      </c>
      <c r="C33" s="22"/>
      <c r="D33" s="80"/>
      <c r="E33" s="81" t="n">
        <f aca="false">'[7]Linked Data'!$I$33</f>
        <v>8.1</v>
      </c>
      <c r="F33" s="80"/>
      <c r="G33" s="81" t="n">
        <f aca="false">'[7]Linked Data'!$K$33</f>
        <v>5.4</v>
      </c>
      <c r="H33" s="81"/>
      <c r="I33" s="80"/>
      <c r="J33" s="81" t="n">
        <f aca="false">'[8]Linked Data'!$I$38</f>
        <v>2.5</v>
      </c>
      <c r="K33" s="80"/>
      <c r="L33" s="32" t="n">
        <f aca="false">'[8]Linked Data'!$K$38</f>
        <v>3.4</v>
      </c>
      <c r="M33" s="80"/>
      <c r="N33" s="80"/>
      <c r="O33" s="81" t="n">
        <f aca="false">'[10]Linked Data'!$I$30</f>
        <v>4.6</v>
      </c>
      <c r="P33" s="80"/>
      <c r="Q33" s="81" t="n">
        <f aca="false">'[10]Linked Data'!$K$30</f>
        <v>4.6</v>
      </c>
      <c r="R33" s="81"/>
      <c r="S33" s="81"/>
      <c r="T33" s="32" t="n">
        <f aca="false">'[11]Linked Data'!$I$30</f>
        <v>2.5</v>
      </c>
      <c r="U33" s="80"/>
      <c r="V33" s="32" t="n">
        <f aca="false">'[11]Linked Data'!$K$30</f>
        <v>0.5</v>
      </c>
      <c r="W33" s="81"/>
      <c r="X33" s="81"/>
      <c r="Y33" s="32" t="n">
        <f aca="false">'[9]Linked Data'!E28</f>
        <v>0</v>
      </c>
      <c r="Z33" s="80"/>
      <c r="AA33" s="32" t="n">
        <f aca="false">'[9]Linked Data'!G28</f>
        <v>0</v>
      </c>
      <c r="AB33" s="32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4.1" hidden="false" customHeight="true" outlineLevel="0" collapsed="false">
      <c r="A34" s="22"/>
      <c r="B34" s="39" t="s">
        <v>42</v>
      </c>
      <c r="C34" s="22"/>
      <c r="D34" s="80"/>
      <c r="E34" s="81" t="n">
        <f aca="false">'[7]Linked Data'!$I$39</f>
        <v>9.7</v>
      </c>
      <c r="F34" s="80"/>
      <c r="G34" s="81" t="n">
        <f aca="false">'[7]Linked Data'!$K$39</f>
        <v>11.1</v>
      </c>
      <c r="H34" s="81"/>
      <c r="I34" s="80"/>
      <c r="J34" s="32" t="n">
        <f aca="false">'[8]Linked Data'!$I$44</f>
        <v>0</v>
      </c>
      <c r="K34" s="80"/>
      <c r="L34" s="32" t="n">
        <f aca="false">'[8]Linked Data'!$K$44</f>
        <v>0</v>
      </c>
      <c r="M34" s="32"/>
      <c r="N34" s="80"/>
      <c r="O34" s="32" t="n">
        <f aca="false">'[10]Linked Data'!$I$36</f>
        <v>0</v>
      </c>
      <c r="P34" s="80"/>
      <c r="Q34" s="32" t="n">
        <f aca="false">'[10]Linked Data'!$K$36</f>
        <v>0</v>
      </c>
      <c r="R34" s="81"/>
      <c r="S34" s="81"/>
      <c r="T34" s="32" t="n">
        <f aca="false">'[11]Linked Data'!$I$34</f>
        <v>0</v>
      </c>
      <c r="U34" s="80"/>
      <c r="V34" s="32" t="n">
        <f aca="false">'[11]Linked Data'!$K$34</f>
        <v>0</v>
      </c>
      <c r="W34" s="81"/>
      <c r="X34" s="81"/>
      <c r="Y34" s="32" t="n">
        <f aca="false">'[9]Linked Data'!E29</f>
        <v>0</v>
      </c>
      <c r="Z34" s="80"/>
      <c r="AA34" s="32" t="n">
        <f aca="false">'[9]Linked Data'!G29</f>
        <v>0</v>
      </c>
      <c r="AB34" s="32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4.1" hidden="false" customHeight="true" outlineLevel="0" collapsed="false">
      <c r="A35" s="22"/>
      <c r="B35" s="39" t="s">
        <v>43</v>
      </c>
      <c r="C35" s="22"/>
      <c r="D35" s="80"/>
      <c r="E35" s="82" t="n">
        <f aca="false">'[7]Linked Data'!$I$34</f>
        <v>9</v>
      </c>
      <c r="F35" s="80"/>
      <c r="G35" s="82" t="n">
        <f aca="false">'[7]Linked Data'!$K$34</f>
        <v>5.4</v>
      </c>
      <c r="H35" s="83"/>
      <c r="I35" s="80"/>
      <c r="J35" s="82" t="n">
        <f aca="false">'[8]Linked Data'!$I$39</f>
        <v>0.6</v>
      </c>
      <c r="K35" s="80"/>
      <c r="L35" s="75" t="n">
        <f aca="false">'[8]Linked Data'!$K$39</f>
        <v>0.6</v>
      </c>
      <c r="M35" s="80"/>
      <c r="N35" s="80"/>
      <c r="O35" s="82" t="n">
        <f aca="false">'[10]Linked Data'!$I$31</f>
        <v>3.5</v>
      </c>
      <c r="P35" s="80"/>
      <c r="Q35" s="82" t="n">
        <f aca="false">'[10]Linked Data'!$K$31</f>
        <v>3.5</v>
      </c>
      <c r="R35" s="81"/>
      <c r="S35" s="81"/>
      <c r="T35" s="75" t="n">
        <f aca="false">'[11]Linked Data'!$I$31</f>
        <v>2</v>
      </c>
      <c r="U35" s="80"/>
      <c r="V35" s="75" t="n">
        <f aca="false">'[11]Linked Data'!$K$31</f>
        <v>0.2</v>
      </c>
      <c r="W35" s="81"/>
      <c r="X35" s="81"/>
      <c r="Y35" s="75" t="n">
        <f aca="false">'[9]Linked Data'!E30</f>
        <v>0</v>
      </c>
      <c r="Z35" s="80"/>
      <c r="AA35" s="75" t="n">
        <f aca="false">'[9]Linked Data'!G30</f>
        <v>0</v>
      </c>
      <c r="AB35" s="32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4.1" hidden="false" customHeight="true" outlineLevel="0" collapsed="false">
      <c r="A36" s="22"/>
      <c r="B36" s="30" t="s">
        <v>44</v>
      </c>
      <c r="C36" s="36"/>
      <c r="D36" s="22"/>
      <c r="E36" s="84" t="n">
        <f aca="false">SUM(E32:E35)</f>
        <v>44.4</v>
      </c>
      <c r="F36" s="22"/>
      <c r="G36" s="84" t="n">
        <f aca="false">SUM(G32:G35)</f>
        <v>30.6</v>
      </c>
      <c r="H36" s="36"/>
      <c r="I36" s="22"/>
      <c r="J36" s="84" t="n">
        <f aca="false">SUM(J32:J35)</f>
        <v>8.6</v>
      </c>
      <c r="K36" s="22"/>
      <c r="L36" s="84" t="n">
        <f aca="false">SUM(L32:L35)</f>
        <v>13.8</v>
      </c>
      <c r="M36" s="36"/>
      <c r="N36" s="22"/>
      <c r="O36" s="84" t="n">
        <f aca="false">SUM(O32:O35)</f>
        <v>17.1</v>
      </c>
      <c r="P36" s="22"/>
      <c r="Q36" s="84" t="n">
        <f aca="false">SUM(Q32:Q35)</f>
        <v>12</v>
      </c>
      <c r="R36" s="20"/>
      <c r="S36" s="20"/>
      <c r="T36" s="84" t="n">
        <f aca="false">SUM(T32:T35)</f>
        <v>14.9</v>
      </c>
      <c r="U36" s="22"/>
      <c r="V36" s="84" t="n">
        <f aca="false">SUM(V32:V35)</f>
        <v>4.6</v>
      </c>
      <c r="W36" s="20"/>
      <c r="X36" s="20"/>
      <c r="Y36" s="84" t="n">
        <f aca="false">SUM(Y32:Y35)</f>
        <v>4</v>
      </c>
      <c r="Z36" s="22"/>
      <c r="AA36" s="84" t="n">
        <f aca="false">SUM(AA32:AA35)</f>
        <v>1.5</v>
      </c>
      <c r="AB36" s="20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4.1" hidden="false" customHeight="true" outlineLevel="0" collapsed="false">
      <c r="A37" s="22"/>
      <c r="B37" s="30" t="s">
        <v>45</v>
      </c>
      <c r="C37" s="36"/>
      <c r="D37" s="22"/>
      <c r="E37" s="43" t="n">
        <f aca="false">E30-E36</f>
        <v>11.821</v>
      </c>
      <c r="F37" s="22"/>
      <c r="G37" s="43" t="n">
        <f aca="false">G30-G36</f>
        <v>10.7</v>
      </c>
      <c r="H37" s="43"/>
      <c r="I37" s="22"/>
      <c r="J37" s="43" t="n">
        <f aca="false">J30-J36</f>
        <v>-5.8</v>
      </c>
      <c r="K37" s="22"/>
      <c r="L37" s="43" t="n">
        <f aca="false">L30-L36</f>
        <v>-3.8</v>
      </c>
      <c r="M37" s="36"/>
      <c r="N37" s="22"/>
      <c r="O37" s="43" t="n">
        <f aca="false">O30-O36</f>
        <v>12.5</v>
      </c>
      <c r="P37" s="22"/>
      <c r="Q37" s="43" t="n">
        <f aca="false">Q30-Q36</f>
        <v>85.6</v>
      </c>
      <c r="R37" s="20"/>
      <c r="S37" s="20"/>
      <c r="T37" s="43" t="n">
        <f aca="false">T30-T36</f>
        <v>0.5</v>
      </c>
      <c r="U37" s="22"/>
      <c r="V37" s="43" t="n">
        <f aca="false">V30-V36</f>
        <v>14.5</v>
      </c>
      <c r="W37" s="20"/>
      <c r="X37" s="20"/>
      <c r="Y37" s="36" t="n">
        <f aca="false">Y30-Y36</f>
        <v>-25.1</v>
      </c>
      <c r="Z37" s="22"/>
      <c r="AA37" s="36" t="n">
        <f aca="false">AA30-AA36</f>
        <v>-2.4</v>
      </c>
      <c r="AB37" s="20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4.1" hidden="false" customHeight="true" outlineLevel="0" collapsed="false">
      <c r="A38" s="22"/>
      <c r="B38" s="30" t="s">
        <v>46</v>
      </c>
      <c r="C38" s="36"/>
      <c r="D38" s="22"/>
      <c r="E38" s="43" t="n">
        <f aca="false">'[7]Linked Data'!$I$40</f>
        <v>0</v>
      </c>
      <c r="F38" s="22"/>
      <c r="G38" s="43" t="n">
        <f aca="false">'[7]Linked Data'!$K$40</f>
        <v>0</v>
      </c>
      <c r="H38" s="43"/>
      <c r="I38" s="22"/>
      <c r="J38" s="43" t="n">
        <f aca="false">'[8]Linked Data'!$I$45</f>
        <v>0</v>
      </c>
      <c r="K38" s="22"/>
      <c r="L38" s="43" t="n">
        <f aca="false">'[8]Linked Data'!$K$45</f>
        <v>0</v>
      </c>
      <c r="M38" s="36"/>
      <c r="N38" s="22"/>
      <c r="O38" s="36" t="n">
        <f aca="false">'[10]Linked Data'!$I$37</f>
        <v>46.4</v>
      </c>
      <c r="P38" s="22"/>
      <c r="Q38" s="36" t="n">
        <f aca="false">'[10]Linked Data'!$K$37</f>
        <v>46.4</v>
      </c>
      <c r="R38" s="20"/>
      <c r="S38" s="20"/>
      <c r="T38" s="36" t="n">
        <f aca="false">'[11]Linked Data'!$I$37</f>
        <v>1.5</v>
      </c>
      <c r="U38" s="22"/>
      <c r="V38" s="36" t="n">
        <f aca="false">'[11]Linked Data'!$K$37</f>
        <v>0</v>
      </c>
      <c r="W38" s="20"/>
      <c r="X38" s="20"/>
      <c r="Y38" s="20" t="n">
        <f aca="false">'[9]Linked Data'!$E$33</f>
        <v>0</v>
      </c>
      <c r="Z38" s="22"/>
      <c r="AA38" s="20" t="n">
        <f aca="false">'[9]Linked Data'!$G$33</f>
        <v>0</v>
      </c>
      <c r="AB38" s="20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14.1" hidden="false" customHeight="true" outlineLevel="0" collapsed="false">
      <c r="A39" s="19"/>
      <c r="B39" s="41" t="s">
        <v>47</v>
      </c>
      <c r="C39" s="36"/>
      <c r="D39" s="20" t="s">
        <v>16</v>
      </c>
      <c r="E39" s="85" t="n">
        <f aca="false">E37-E38</f>
        <v>11.821</v>
      </c>
      <c r="F39" s="20" t="s">
        <v>16</v>
      </c>
      <c r="G39" s="85" t="n">
        <f aca="false">G37-G38</f>
        <v>10.7</v>
      </c>
      <c r="H39" s="43"/>
      <c r="I39" s="20" t="s">
        <v>16</v>
      </c>
      <c r="J39" s="85" t="n">
        <f aca="false">J37-J38</f>
        <v>-5.8</v>
      </c>
      <c r="K39" s="20" t="s">
        <v>16</v>
      </c>
      <c r="L39" s="85" t="n">
        <f aca="false">L37-L38</f>
        <v>-3.8</v>
      </c>
      <c r="M39" s="36"/>
      <c r="N39" s="20" t="s">
        <v>16</v>
      </c>
      <c r="O39" s="85" t="n">
        <f aca="false">O37-O38</f>
        <v>-33.9</v>
      </c>
      <c r="P39" s="20" t="s">
        <v>16</v>
      </c>
      <c r="Q39" s="85" t="n">
        <f aca="false">Q37-Q38</f>
        <v>39.2</v>
      </c>
      <c r="R39" s="43"/>
      <c r="S39" s="20" t="s">
        <v>16</v>
      </c>
      <c r="T39" s="85" t="n">
        <f aca="false">T37-T38</f>
        <v>-1</v>
      </c>
      <c r="U39" s="20" t="s">
        <v>16</v>
      </c>
      <c r="V39" s="85" t="n">
        <f aca="false">V37-V38</f>
        <v>14.5</v>
      </c>
      <c r="W39" s="43"/>
      <c r="X39" s="20" t="s">
        <v>16</v>
      </c>
      <c r="Y39" s="85" t="n">
        <f aca="false">Y37-Y38</f>
        <v>-25.1</v>
      </c>
      <c r="Z39" s="20" t="s">
        <v>16</v>
      </c>
      <c r="AA39" s="85" t="n">
        <f aca="false">AA37-AA38</f>
        <v>-2.4</v>
      </c>
      <c r="AB39" s="43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24.75" hidden="false" customHeight="true" outlineLevel="0" collapsed="false">
      <c r="A40" s="19"/>
      <c r="B40" s="41"/>
      <c r="C40" s="36"/>
      <c r="D40" s="20"/>
      <c r="E40" s="43"/>
      <c r="F40" s="20"/>
      <c r="G40" s="36"/>
      <c r="H40" s="36"/>
      <c r="I40" s="36"/>
      <c r="J40" s="36"/>
      <c r="K40" s="36"/>
      <c r="L40" s="36"/>
      <c r="M40" s="36"/>
      <c r="N40" s="20"/>
      <c r="O40" s="43"/>
      <c r="P40" s="20"/>
      <c r="Q40" s="36"/>
      <c r="R40" s="36"/>
      <c r="S40" s="36"/>
      <c r="T40" s="43"/>
      <c r="U40" s="20"/>
      <c r="V40" s="36"/>
      <c r="W40" s="36"/>
      <c r="X40" s="36"/>
      <c r="Y40" s="43"/>
      <c r="Z40" s="20"/>
      <c r="AA40" s="36"/>
      <c r="AB40" s="36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7.25" hidden="false" customHeight="true" outlineLevel="0" collapsed="false">
      <c r="A41" s="101" t="s">
        <v>66</v>
      </c>
      <c r="B41" s="86"/>
      <c r="C41" s="102" t="s">
        <v>67</v>
      </c>
      <c r="E41" s="89"/>
      <c r="J41" s="92" t="s">
        <v>68</v>
      </c>
      <c r="K41" s="90"/>
      <c r="M41" s="69"/>
      <c r="N41" s="69"/>
      <c r="O41" s="69"/>
      <c r="P41" s="103" t="s">
        <v>60</v>
      </c>
      <c r="Q41" s="103"/>
      <c r="R41" s="103"/>
      <c r="V41" s="104" t="s">
        <v>69</v>
      </c>
      <c r="AA41" s="92"/>
      <c r="AB41" s="92"/>
      <c r="AD41" s="0"/>
      <c r="AE41" s="0"/>
    </row>
    <row r="42" customFormat="false" ht="5.25" hidden="false" customHeight="true" outlineLevel="0" collapsed="false">
      <c r="O42" s="69"/>
      <c r="AC42" s="0"/>
      <c r="AD42" s="0"/>
      <c r="AE42" s="0"/>
      <c r="AF42" s="0"/>
    </row>
    <row r="43" customFormat="false" ht="12.75" hidden="false" customHeight="false" outlineLevel="0" collapsed="false">
      <c r="AC43" s="0"/>
      <c r="AD43" s="0"/>
      <c r="AE43" s="0"/>
      <c r="AF43" s="0"/>
    </row>
    <row r="44" customFormat="false" ht="12.75" hidden="false" customHeight="false" outlineLevel="0" collapsed="false">
      <c r="AC44" s="0"/>
      <c r="AD44" s="0"/>
      <c r="AE44" s="0"/>
      <c r="AF44" s="0"/>
    </row>
    <row r="45" customFormat="false" ht="12.75" hidden="false" customHeight="false" outlineLevel="0" collapsed="false">
      <c r="AC45" s="0"/>
      <c r="AD45" s="0"/>
      <c r="AE45" s="0"/>
      <c r="AF45" s="0"/>
    </row>
    <row r="46" customFormat="false" ht="12.75" hidden="false" customHeight="false" outlineLevel="0" collapsed="false">
      <c r="A46" s="61"/>
      <c r="B46" s="61"/>
      <c r="C46" s="93"/>
      <c r="D46" s="61"/>
      <c r="E46" s="93"/>
      <c r="F46" s="61"/>
      <c r="G46" s="93"/>
      <c r="H46" s="93"/>
      <c r="I46" s="93"/>
      <c r="J46" s="93"/>
      <c r="K46" s="93"/>
      <c r="L46" s="93"/>
      <c r="M46" s="93"/>
      <c r="N46" s="61"/>
      <c r="O46" s="93"/>
      <c r="P46" s="61"/>
      <c r="Q46" s="93"/>
      <c r="R46" s="93"/>
      <c r="S46" s="93"/>
      <c r="T46" s="93"/>
      <c r="U46" s="61"/>
      <c r="V46" s="93"/>
      <c r="W46" s="93"/>
      <c r="X46" s="93"/>
      <c r="Y46" s="93"/>
      <c r="Z46" s="61"/>
      <c r="AA46" s="93"/>
      <c r="AB46" s="93"/>
      <c r="AC46" s="94"/>
      <c r="AD46" s="94"/>
      <c r="AE46" s="94"/>
      <c r="AF46" s="94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</row>
    <row r="47" customFormat="false" ht="12.75" hidden="false" customHeight="false" outlineLevel="0" collapsed="false">
      <c r="A47" s="61"/>
      <c r="B47" s="61"/>
      <c r="C47" s="93"/>
      <c r="D47" s="61"/>
      <c r="E47" s="93"/>
      <c r="F47" s="61"/>
      <c r="G47" s="93"/>
      <c r="H47" s="93"/>
      <c r="I47" s="93"/>
      <c r="J47" s="93"/>
      <c r="K47" s="93"/>
      <c r="L47" s="93"/>
      <c r="M47" s="93"/>
      <c r="N47" s="61"/>
      <c r="O47" s="93"/>
      <c r="P47" s="61"/>
      <c r="Q47" s="93"/>
      <c r="R47" s="93"/>
      <c r="S47" s="93"/>
      <c r="T47" s="93"/>
      <c r="U47" s="61"/>
      <c r="V47" s="93"/>
      <c r="W47" s="93"/>
      <c r="X47" s="93"/>
      <c r="Y47" s="93"/>
      <c r="Z47" s="61"/>
      <c r="AA47" s="93"/>
      <c r="AB47" s="93"/>
      <c r="AC47" s="94"/>
      <c r="AD47" s="94"/>
      <c r="AE47" s="94"/>
      <c r="AF47" s="94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2.75" hidden="false" customHeight="false" outlineLevel="0" collapsed="false">
      <c r="A48" s="61"/>
      <c r="B48" s="61"/>
      <c r="C48" s="93"/>
      <c r="D48" s="61"/>
      <c r="E48" s="93"/>
      <c r="F48" s="61"/>
      <c r="G48" s="93"/>
      <c r="H48" s="93"/>
      <c r="I48" s="93"/>
      <c r="J48" s="93"/>
      <c r="K48" s="93"/>
      <c r="L48" s="93"/>
      <c r="M48" s="93"/>
      <c r="N48" s="61"/>
      <c r="O48" s="93"/>
      <c r="P48" s="61"/>
      <c r="Q48" s="93"/>
      <c r="R48" s="93"/>
      <c r="S48" s="93"/>
      <c r="T48" s="93"/>
      <c r="U48" s="61"/>
      <c r="V48" s="93"/>
      <c r="W48" s="93"/>
      <c r="X48" s="93"/>
      <c r="Y48" s="93"/>
      <c r="Z48" s="61"/>
      <c r="AA48" s="93"/>
      <c r="AB48" s="93"/>
      <c r="AC48" s="94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2.75" hidden="false" customHeight="false" outlineLevel="0" collapsed="false">
      <c r="A49" s="61"/>
      <c r="B49" s="61"/>
      <c r="C49" s="93"/>
      <c r="D49" s="61"/>
      <c r="E49" s="93"/>
      <c r="F49" s="61"/>
      <c r="G49" s="93"/>
      <c r="H49" s="93"/>
      <c r="I49" s="93"/>
      <c r="J49" s="93"/>
      <c r="K49" s="93"/>
      <c r="L49" s="93"/>
      <c r="M49" s="93"/>
      <c r="N49" s="61"/>
      <c r="O49" s="93"/>
      <c r="P49" s="61"/>
      <c r="Q49" s="93"/>
      <c r="R49" s="93"/>
      <c r="S49" s="93"/>
      <c r="T49" s="93"/>
      <c r="U49" s="61"/>
      <c r="V49" s="93"/>
      <c r="W49" s="93"/>
      <c r="X49" s="93"/>
      <c r="Y49" s="93"/>
      <c r="Z49" s="61"/>
      <c r="AA49" s="93"/>
      <c r="AB49" s="93"/>
      <c r="AC49" s="94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2.75" hidden="false" customHeight="false" outlineLevel="0" collapsed="false">
      <c r="A50" s="61"/>
      <c r="B50" s="61"/>
      <c r="C50" s="93"/>
      <c r="D50" s="61"/>
      <c r="E50" s="93"/>
      <c r="F50" s="61"/>
      <c r="G50" s="93"/>
      <c r="H50" s="93"/>
      <c r="I50" s="93"/>
      <c r="J50" s="93"/>
      <c r="K50" s="93"/>
      <c r="L50" s="93"/>
      <c r="M50" s="93"/>
      <c r="N50" s="61"/>
      <c r="O50" s="93"/>
      <c r="P50" s="61"/>
      <c r="Q50" s="93"/>
      <c r="R50" s="93"/>
      <c r="S50" s="93"/>
      <c r="T50" s="93"/>
      <c r="U50" s="61"/>
      <c r="V50" s="93"/>
      <c r="W50" s="93"/>
      <c r="X50" s="93"/>
      <c r="Y50" s="93"/>
      <c r="Z50" s="61"/>
      <c r="AA50" s="93"/>
      <c r="AB50" s="93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2.75" hidden="false" customHeight="false" outlineLevel="0" collapsed="false">
      <c r="A51" s="61"/>
      <c r="B51" s="61"/>
      <c r="C51" s="93"/>
      <c r="D51" s="61"/>
      <c r="E51" s="93"/>
      <c r="F51" s="61"/>
      <c r="G51" s="93"/>
      <c r="H51" s="93"/>
      <c r="I51" s="93"/>
      <c r="J51" s="93"/>
      <c r="K51" s="93"/>
      <c r="L51" s="93"/>
      <c r="M51" s="93"/>
      <c r="N51" s="61"/>
      <c r="O51" s="93"/>
      <c r="P51" s="61"/>
      <c r="Q51" s="93"/>
      <c r="R51" s="93"/>
      <c r="S51" s="93"/>
      <c r="T51" s="93"/>
      <c r="U51" s="61"/>
      <c r="V51" s="93"/>
      <c r="W51" s="93"/>
      <c r="X51" s="93"/>
      <c r="Y51" s="93"/>
      <c r="Z51" s="61"/>
      <c r="AA51" s="93"/>
      <c r="AB51" s="93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6" customFormat="false" ht="14.25" hidden="false" customHeight="true" outlineLevel="0" collapsed="false"/>
  </sheetData>
  <mergeCells count="11">
    <mergeCell ref="A1:C1"/>
    <mergeCell ref="Y1:AB1"/>
    <mergeCell ref="AG1:AH1"/>
    <mergeCell ref="AK1:AL1"/>
    <mergeCell ref="AO1:AP1"/>
    <mergeCell ref="AW1:AX1"/>
    <mergeCell ref="E3:G3"/>
    <mergeCell ref="J3:L3"/>
    <mergeCell ref="O3:Q3"/>
    <mergeCell ref="T3:V3"/>
    <mergeCell ref="Y3:AA3"/>
  </mergeCells>
  <printOptions headings="false" gridLines="false" gridLinesSet="true" horizontalCentered="false" verticalCentered="false"/>
  <pageMargins left="0.5" right="0.25" top="0.25" bottom="0.505555555555556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&amp;C6&amp;R&amp;6&amp;D  - 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2000-07-11T12:41:33Z</dcterms:created>
  <dc:creator>Enron</dc:creator>
  <dc:description/>
  <dc:language>en-US</dc:language>
  <cp:lastModifiedBy>sstrong</cp:lastModifiedBy>
  <cp:lastPrinted>2001-06-11T18:35:19Z</cp:lastPrinted>
  <dcterms:modified xsi:type="dcterms:W3CDTF">2001-06-11T18:35:22Z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