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definedNames>
    <definedName function="false" hidden="false" localSheetId="0" name="_xlnm.Print_Area" vbProcedure="false">Sheet1!$A$1:$G$64</definedName>
    <definedName function="false" hidden="false" localSheetId="0" name="_xlnm.Print_Titles" vbProcedure="false">Sheet1!$2:$3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<sst xmlns="http://schemas.openxmlformats.org/spreadsheetml/2006/main" count="11" uniqueCount="8">
  <si>
    <t xml:space="preserve">LTD</t>
  </si>
  <si>
    <t xml:space="preserve">ESTIMATED</t>
  </si>
  <si>
    <t xml:space="preserve">PMT #</t>
  </si>
  <si>
    <t xml:space="preserve">DATE</t>
  </si>
  <si>
    <t xml:space="preserve">INTEREST</t>
  </si>
  <si>
    <t xml:space="preserve">PRINCIPAL</t>
  </si>
  <si>
    <t xml:space="preserve">BALANCE</t>
  </si>
  <si>
    <t xml:space="preserve">MILES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</si>
</sst>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0"/>
    <numFmt numFmtId="166" formatCode="[$-409]mmm\-yy"/>
    <numFmt numFmtId="167" formatCode="#,##0.00"/>
    <numFmt numFmtId="168" formatCode="#,##0"/>
    <numFmt numFmtId="169" formatCode="0.00%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0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36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8.14"/>
    <col collapsed="false" customWidth="true" hidden="false" outlineLevel="0" max="2" min="2" style="2" width="7.14"/>
    <col collapsed="false" customWidth="true" hidden="false" outlineLevel="0" max="3" min="3" style="3" width="11.7"/>
    <col collapsed="false" customWidth="true" hidden="false" outlineLevel="0" max="4" min="4" style="3" width="12.85"/>
    <col collapsed="false" customWidth="true" hidden="false" outlineLevel="0" max="5" min="5" style="3" width="11.7"/>
    <col collapsed="false" customWidth="true" hidden="false" outlineLevel="0" max="6" min="6" style="3" width="12.85"/>
    <col collapsed="false" customWidth="true" hidden="false" outlineLevel="0" max="7" min="7" style="3" width="11.56"/>
    <col collapsed="false" customWidth="true" hidden="false" outlineLevel="0" max="8" min="8" style="3" width="7.14"/>
    <col collapsed="false" customWidth="true" hidden="false" outlineLevel="0" max="9" min="9" style="4" width="9.14"/>
  </cols>
  <sheetData>
    <row r="1" customFormat="false" ht="12.75" hidden="false" customHeight="false" outlineLevel="0" collapsed="false">
      <c r="C1" s="5" t="n">
        <v>552</v>
      </c>
      <c r="D1" s="5" t="n">
        <f aca="false">PMT(E1/12,A64,G4,0)*-1</f>
        <v>550.904021436227</v>
      </c>
      <c r="E1" s="6" t="n">
        <v>0.0775</v>
      </c>
    </row>
    <row r="2" customFormat="false" ht="12.75" hidden="false" customHeight="false" outlineLevel="0" collapsed="false">
      <c r="A2" s="7"/>
      <c r="B2" s="8"/>
      <c r="C2" s="5"/>
      <c r="D2" s="5"/>
      <c r="E2" s="5" t="s">
        <v>0</v>
      </c>
      <c r="F2" s="5" t="s">
        <v>0</v>
      </c>
      <c r="G2" s="5"/>
      <c r="H2" s="9"/>
      <c r="I2" s="10" t="s">
        <v>1</v>
      </c>
    </row>
    <row r="3" customFormat="false" ht="12.75" hidden="false" customHeight="false" outlineLevel="0" collapsed="false">
      <c r="A3" s="11" t="s">
        <v>2</v>
      </c>
      <c r="B3" s="12" t="s">
        <v>3</v>
      </c>
      <c r="C3" s="13" t="s">
        <v>4</v>
      </c>
      <c r="D3" s="13" t="s">
        <v>5</v>
      </c>
      <c r="E3" s="13" t="s">
        <v>4</v>
      </c>
      <c r="F3" s="13" t="s">
        <v>5</v>
      </c>
      <c r="G3" s="13" t="s">
        <v>6</v>
      </c>
      <c r="H3" s="9"/>
      <c r="I3" s="14" t="s">
        <v>7</v>
      </c>
    </row>
    <row r="4" customFormat="false" ht="12.75" hidden="false" customHeight="false" outlineLevel="0" collapsed="false">
      <c r="A4" s="15"/>
      <c r="B4" s="16"/>
      <c r="C4" s="17"/>
      <c r="D4" s="17"/>
      <c r="E4" s="17"/>
      <c r="F4" s="17"/>
      <c r="G4" s="17" t="n">
        <v>27330.71</v>
      </c>
      <c r="H4" s="17"/>
      <c r="I4" s="4" t="n">
        <v>1762</v>
      </c>
    </row>
    <row r="5" customFormat="false" ht="12.75" hidden="false" customHeight="false" outlineLevel="0" collapsed="false">
      <c r="A5" s="1" t="n">
        <v>1</v>
      </c>
      <c r="B5" s="2" t="n">
        <v>35247</v>
      </c>
      <c r="C5" s="3" t="n">
        <f aca="false">G4*($E$1/12)</f>
        <v>176.510835416667</v>
      </c>
      <c r="D5" s="3" t="n">
        <f aca="false">$C$1-C5</f>
        <v>375.489164583333</v>
      </c>
      <c r="E5" s="17" t="n">
        <f aca="false">C5</f>
        <v>176.510835416667</v>
      </c>
      <c r="F5" s="17" t="n">
        <f aca="false">D5</f>
        <v>375.489164583333</v>
      </c>
      <c r="G5" s="3" t="n">
        <f aca="false">G4-D5</f>
        <v>26955.2208354167</v>
      </c>
      <c r="I5" s="4" t="n">
        <v>3524</v>
      </c>
    </row>
    <row r="6" customFormat="false" ht="12.75" hidden="false" customHeight="false" outlineLevel="0" collapsed="false">
      <c r="A6" s="1" t="n">
        <v>2</v>
      </c>
      <c r="B6" s="2" t="n">
        <v>35278</v>
      </c>
      <c r="C6" s="3" t="n">
        <f aca="false">G5*($E$1/12)</f>
        <v>174.085801228733</v>
      </c>
      <c r="D6" s="3" t="n">
        <f aca="false">$C$1-C6</f>
        <v>377.914198771267</v>
      </c>
      <c r="E6" s="17" t="n">
        <f aca="false">E5+C6</f>
        <v>350.596636645399</v>
      </c>
      <c r="F6" s="17" t="n">
        <f aca="false">F5+D6</f>
        <v>753.403363354601</v>
      </c>
      <c r="G6" s="3" t="n">
        <f aca="false">G5-D6</f>
        <v>26577.3066366454</v>
      </c>
      <c r="I6" s="4" t="n">
        <v>5286</v>
      </c>
    </row>
    <row r="7" customFormat="false" ht="12.75" hidden="false" customHeight="false" outlineLevel="0" collapsed="false">
      <c r="A7" s="1" t="n">
        <v>3</v>
      </c>
      <c r="B7" s="2" t="n">
        <v>35309</v>
      </c>
      <c r="C7" s="3" t="n">
        <f aca="false">G6*($E$1/12)</f>
        <v>171.645105361668</v>
      </c>
      <c r="D7" s="3" t="n">
        <f aca="false">$C$1-C7</f>
        <v>380.354894638332</v>
      </c>
      <c r="E7" s="17" t="n">
        <f aca="false">E6+C7</f>
        <v>522.241742007067</v>
      </c>
      <c r="F7" s="17" t="n">
        <f aca="false">F6+D7</f>
        <v>1133.75825799293</v>
      </c>
      <c r="G7" s="3" t="n">
        <f aca="false">G6-D7</f>
        <v>26196.9517420071</v>
      </c>
      <c r="I7" s="4" t="n">
        <v>7048</v>
      </c>
    </row>
    <row r="8" customFormat="false" ht="12.75" hidden="false" customHeight="false" outlineLevel="0" collapsed="false">
      <c r="A8" s="1" t="n">
        <v>4</v>
      </c>
      <c r="B8" s="2" t="n">
        <v>35339</v>
      </c>
      <c r="C8" s="3" t="n">
        <f aca="false">G7*($E$1/12)</f>
        <v>169.188646667129</v>
      </c>
      <c r="D8" s="3" t="n">
        <f aca="false">$C$1-C8</f>
        <v>382.811353332871</v>
      </c>
      <c r="E8" s="17" t="n">
        <f aca="false">E7+C8</f>
        <v>691.430388674196</v>
      </c>
      <c r="F8" s="17" t="n">
        <f aca="false">F7+D8</f>
        <v>1516.5696113258</v>
      </c>
      <c r="G8" s="3" t="n">
        <f aca="false">G7-D8</f>
        <v>25814.1403886742</v>
      </c>
      <c r="I8" s="4" t="n">
        <v>8810</v>
      </c>
    </row>
    <row r="9" customFormat="false" ht="12.75" hidden="false" customHeight="false" outlineLevel="0" collapsed="false">
      <c r="A9" s="1" t="n">
        <v>5</v>
      </c>
      <c r="B9" s="2" t="n">
        <v>35370</v>
      </c>
      <c r="C9" s="3" t="n">
        <f aca="false">G8*($E$1/12)</f>
        <v>166.716323343521</v>
      </c>
      <c r="D9" s="3" t="n">
        <f aca="false">$C$1-C9</f>
        <v>385.283676656479</v>
      </c>
      <c r="E9" s="17" t="n">
        <f aca="false">E8+C9</f>
        <v>858.146712017717</v>
      </c>
      <c r="F9" s="17" t="n">
        <f aca="false">F8+D9</f>
        <v>1901.85328798228</v>
      </c>
      <c r="G9" s="3" t="n">
        <f aca="false">G8-D9</f>
        <v>25428.8567120177</v>
      </c>
      <c r="I9" s="4" t="n">
        <v>10572</v>
      </c>
    </row>
    <row r="10" customFormat="false" ht="12.75" hidden="false" customHeight="false" outlineLevel="0" collapsed="false">
      <c r="A10" s="1" t="n">
        <v>6</v>
      </c>
      <c r="B10" s="2" t="n">
        <v>35400</v>
      </c>
      <c r="C10" s="3" t="n">
        <f aca="false">G9*($E$1/12)</f>
        <v>164.228032931781</v>
      </c>
      <c r="D10" s="3" t="n">
        <f aca="false">$C$1-C10</f>
        <v>387.771967068219</v>
      </c>
      <c r="E10" s="17" t="n">
        <f aca="false">E9+C10</f>
        <v>1022.3747449495</v>
      </c>
      <c r="F10" s="17" t="n">
        <f aca="false">F9+D10</f>
        <v>2289.6252550505</v>
      </c>
      <c r="G10" s="3" t="n">
        <f aca="false">G9-D10</f>
        <v>25041.0847449495</v>
      </c>
      <c r="I10" s="4" t="n">
        <v>12334</v>
      </c>
    </row>
    <row r="11" customFormat="false" ht="12.75" hidden="false" customHeight="false" outlineLevel="0" collapsed="false">
      <c r="A11" s="1" t="n">
        <v>7</v>
      </c>
      <c r="B11" s="2" t="n">
        <v>35431</v>
      </c>
      <c r="C11" s="3" t="n">
        <f aca="false">G10*($E$1/12)</f>
        <v>161.723672311132</v>
      </c>
      <c r="D11" s="3" t="n">
        <f aca="false">$C$1-C11</f>
        <v>390.276327688868</v>
      </c>
      <c r="E11" s="17" t="n">
        <f aca="false">E10+C11</f>
        <v>1184.09841726063</v>
      </c>
      <c r="F11" s="17" t="n">
        <f aca="false">F10+D11</f>
        <v>2679.90158273937</v>
      </c>
      <c r="G11" s="3" t="n">
        <f aca="false">G10-D11</f>
        <v>24650.8084172606</v>
      </c>
      <c r="I11" s="4" t="n">
        <v>14096</v>
      </c>
    </row>
    <row r="12" customFormat="false" ht="12.75" hidden="false" customHeight="false" outlineLevel="0" collapsed="false">
      <c r="A12" s="1" t="n">
        <v>8</v>
      </c>
      <c r="B12" s="2" t="n">
        <v>35462</v>
      </c>
      <c r="C12" s="3" t="n">
        <f aca="false">G11*($E$1/12)</f>
        <v>159.203137694808</v>
      </c>
      <c r="D12" s="3" t="n">
        <f aca="false">$C$1-C12</f>
        <v>392.796862305192</v>
      </c>
      <c r="E12" s="17" t="n">
        <f aca="false">E11+C12</f>
        <v>1343.30155495544</v>
      </c>
      <c r="F12" s="17" t="n">
        <f aca="false">F11+D12</f>
        <v>3072.69844504456</v>
      </c>
      <c r="G12" s="3" t="n">
        <f aca="false">G11-D12</f>
        <v>24258.0115549554</v>
      </c>
      <c r="I12" s="4" t="n">
        <v>15858</v>
      </c>
    </row>
    <row r="13" customFormat="false" ht="12.75" hidden="false" customHeight="false" outlineLevel="0" collapsed="false">
      <c r="A13" s="1" t="n">
        <v>9</v>
      </c>
      <c r="B13" s="2" t="n">
        <v>35490</v>
      </c>
      <c r="C13" s="3" t="n">
        <f aca="false">G12*($E$1/12)</f>
        <v>156.666324625754</v>
      </c>
      <c r="D13" s="3" t="n">
        <f aca="false">$C$1-C13</f>
        <v>395.333675374246</v>
      </c>
      <c r="E13" s="17" t="n">
        <f aca="false">E12+C13</f>
        <v>1499.96787958119</v>
      </c>
      <c r="F13" s="17" t="n">
        <f aca="false">F12+D13</f>
        <v>3468.03212041881</v>
      </c>
      <c r="G13" s="3" t="n">
        <f aca="false">G12-D13</f>
        <v>23862.6778795812</v>
      </c>
      <c r="I13" s="4" t="n">
        <v>17620</v>
      </c>
    </row>
    <row r="14" customFormat="false" ht="12.75" hidden="false" customHeight="false" outlineLevel="0" collapsed="false">
      <c r="A14" s="1" t="n">
        <v>10</v>
      </c>
      <c r="B14" s="2" t="n">
        <v>35521</v>
      </c>
      <c r="C14" s="3" t="n">
        <f aca="false">G13*($E$1/12)</f>
        <v>154.113127972295</v>
      </c>
      <c r="D14" s="3" t="n">
        <f aca="false">$C$1-C14</f>
        <v>397.886872027705</v>
      </c>
      <c r="E14" s="17" t="n">
        <f aca="false">E13+C14</f>
        <v>1654.08100755349</v>
      </c>
      <c r="F14" s="17" t="n">
        <f aca="false">F13+D14</f>
        <v>3865.91899244651</v>
      </c>
      <c r="G14" s="3" t="n">
        <f aca="false">G13-D14</f>
        <v>23464.7910075535</v>
      </c>
      <c r="I14" s="4" t="n">
        <v>19382</v>
      </c>
    </row>
    <row r="15" customFormat="false" ht="12.75" hidden="false" customHeight="false" outlineLevel="0" collapsed="false">
      <c r="A15" s="1" t="n">
        <v>11</v>
      </c>
      <c r="B15" s="2" t="n">
        <v>35551</v>
      </c>
      <c r="C15" s="3" t="n">
        <f aca="false">G14*($E$1/12)</f>
        <v>151.543441923783</v>
      </c>
      <c r="D15" s="3" t="n">
        <f aca="false">$C$1-C15</f>
        <v>400.456558076217</v>
      </c>
      <c r="E15" s="17" t="n">
        <f aca="false">E14+C15</f>
        <v>1805.62444947727</v>
      </c>
      <c r="F15" s="17" t="n">
        <f aca="false">F14+D15</f>
        <v>4266.37555052273</v>
      </c>
      <c r="G15" s="3" t="n">
        <f aca="false">G14-D15</f>
        <v>23064.3344494773</v>
      </c>
      <c r="I15" s="4" t="n">
        <v>21144</v>
      </c>
    </row>
    <row r="16" customFormat="false" ht="12.75" hidden="false" customHeight="false" outlineLevel="0" collapsed="false">
      <c r="A16" s="1" t="n">
        <v>12</v>
      </c>
      <c r="B16" s="2" t="n">
        <v>35582</v>
      </c>
      <c r="C16" s="3" t="n">
        <f aca="false">G15*($E$1/12)</f>
        <v>148.957159986207</v>
      </c>
      <c r="D16" s="3" t="n">
        <f aca="false">$C$1-C16</f>
        <v>403.042840013793</v>
      </c>
      <c r="E16" s="17" t="n">
        <f aca="false">E15+C16</f>
        <v>1954.58160946348</v>
      </c>
      <c r="F16" s="17" t="n">
        <f aca="false">F15+D16</f>
        <v>4669.41839053652</v>
      </c>
      <c r="G16" s="3" t="n">
        <f aca="false">G15-D16</f>
        <v>22661.2916094635</v>
      </c>
      <c r="I16" s="4" t="n">
        <v>22906</v>
      </c>
    </row>
    <row r="17" customFormat="false" ht="12.75" hidden="false" customHeight="false" outlineLevel="0" collapsed="false">
      <c r="A17" s="1" t="n">
        <v>13</v>
      </c>
      <c r="B17" s="2" t="n">
        <v>35612</v>
      </c>
      <c r="C17" s="3" t="n">
        <f aca="false">G16*($E$1/12)</f>
        <v>146.354174977785</v>
      </c>
      <c r="D17" s="3" t="n">
        <f aca="false">$C$1-C17</f>
        <v>405.645825022215</v>
      </c>
      <c r="E17" s="17" t="n">
        <f aca="false">E16+C17</f>
        <v>2100.93578444126</v>
      </c>
      <c r="F17" s="17" t="n">
        <f aca="false">F16+D17</f>
        <v>5075.06421555874</v>
      </c>
      <c r="G17" s="3" t="n">
        <f aca="false">G16-D17</f>
        <v>22255.6457844413</v>
      </c>
      <c r="I17" s="4" t="n">
        <v>24668</v>
      </c>
    </row>
    <row r="18" customFormat="false" ht="12.75" hidden="false" customHeight="false" outlineLevel="0" collapsed="false">
      <c r="A18" s="1" t="n">
        <v>14</v>
      </c>
      <c r="B18" s="2" t="n">
        <v>35643</v>
      </c>
      <c r="C18" s="3" t="n">
        <f aca="false">G17*($E$1/12)</f>
        <v>143.734379024516</v>
      </c>
      <c r="D18" s="3" t="n">
        <f aca="false">$C$1-C18</f>
        <v>408.265620975484</v>
      </c>
      <c r="E18" s="17" t="n">
        <f aca="false">E17+C18</f>
        <v>2244.67016346578</v>
      </c>
      <c r="F18" s="17" t="n">
        <f aca="false">F17+D18</f>
        <v>5483.32983653422</v>
      </c>
      <c r="G18" s="3" t="n">
        <f aca="false">G17-D18</f>
        <v>21847.3801634658</v>
      </c>
      <c r="I18" s="4" t="n">
        <v>26430</v>
      </c>
    </row>
    <row r="19" customFormat="false" ht="12.75" hidden="false" customHeight="false" outlineLevel="0" collapsed="false">
      <c r="A19" s="1" t="n">
        <v>15</v>
      </c>
      <c r="B19" s="2" t="n">
        <v>35674</v>
      </c>
      <c r="C19" s="3" t="n">
        <f aca="false">G18*($E$1/12)</f>
        <v>141.097663555716</v>
      </c>
      <c r="D19" s="3" t="n">
        <f aca="false">$C$1-C19</f>
        <v>410.902336444284</v>
      </c>
      <c r="E19" s="17" t="n">
        <f aca="false">E18+C19</f>
        <v>2385.7678270215</v>
      </c>
      <c r="F19" s="17" t="n">
        <f aca="false">F18+D19</f>
        <v>5894.2321729785</v>
      </c>
      <c r="G19" s="3" t="n">
        <f aca="false">G18-D19</f>
        <v>21436.4778270215</v>
      </c>
      <c r="I19" s="4" t="n">
        <v>28192</v>
      </c>
    </row>
    <row r="20" customFormat="false" ht="12.75" hidden="false" customHeight="false" outlineLevel="0" collapsed="false">
      <c r="A20" s="1" t="n">
        <v>16</v>
      </c>
      <c r="B20" s="2" t="n">
        <v>35704</v>
      </c>
      <c r="C20" s="3" t="n">
        <f aca="false">G19*($E$1/12)</f>
        <v>138.443919299514</v>
      </c>
      <c r="D20" s="3" t="n">
        <f aca="false">$C$1-C20</f>
        <v>413.556080700486</v>
      </c>
      <c r="E20" s="17" t="n">
        <f aca="false">E19+C20</f>
        <v>2524.21174632101</v>
      </c>
      <c r="F20" s="17" t="n">
        <f aca="false">F19+D20</f>
        <v>6307.78825367899</v>
      </c>
      <c r="G20" s="3" t="n">
        <f aca="false">G19-D20</f>
        <v>21022.921746321</v>
      </c>
      <c r="I20" s="4" t="n">
        <v>29954</v>
      </c>
    </row>
    <row r="21" customFormat="false" ht="12.75" hidden="false" customHeight="false" outlineLevel="0" collapsed="false">
      <c r="A21" s="1" t="n">
        <v>17</v>
      </c>
      <c r="B21" s="2" t="n">
        <v>35735</v>
      </c>
      <c r="C21" s="3" t="n">
        <f aca="false">G20*($E$1/12)</f>
        <v>135.773036278323</v>
      </c>
      <c r="D21" s="3" t="n">
        <f aca="false">$C$1-C21</f>
        <v>416.226963721677</v>
      </c>
      <c r="E21" s="17" t="n">
        <f aca="false">E20+C21</f>
        <v>2659.98478259933</v>
      </c>
      <c r="F21" s="17" t="n">
        <f aca="false">F20+D21</f>
        <v>6724.01521740067</v>
      </c>
      <c r="G21" s="3" t="n">
        <f aca="false">G20-D21</f>
        <v>20606.6947825993</v>
      </c>
      <c r="I21" s="4" t="n">
        <v>31716</v>
      </c>
    </row>
    <row r="22" customFormat="false" ht="12.75" hidden="false" customHeight="false" outlineLevel="0" collapsed="false">
      <c r="A22" s="1" t="n">
        <v>18</v>
      </c>
      <c r="B22" s="2" t="n">
        <v>35765</v>
      </c>
      <c r="C22" s="3" t="n">
        <f aca="false">G21*($E$1/12)</f>
        <v>133.084903804287</v>
      </c>
      <c r="D22" s="3" t="n">
        <f aca="false">$C$1-C22</f>
        <v>418.915096195713</v>
      </c>
      <c r="E22" s="17" t="n">
        <f aca="false">E21+C22</f>
        <v>2793.06968640362</v>
      </c>
      <c r="F22" s="17" t="n">
        <f aca="false">F21+D22</f>
        <v>7142.93031359638</v>
      </c>
      <c r="G22" s="3" t="n">
        <f aca="false">G21-D22</f>
        <v>20187.7796864036</v>
      </c>
      <c r="I22" s="4" t="n">
        <v>33478</v>
      </c>
    </row>
    <row r="23" customFormat="false" ht="12.75" hidden="false" customHeight="false" outlineLevel="0" collapsed="false">
      <c r="A23" s="1" t="n">
        <v>19</v>
      </c>
      <c r="B23" s="2" t="n">
        <v>35796</v>
      </c>
      <c r="C23" s="3" t="n">
        <f aca="false">G22*($E$1/12)</f>
        <v>130.37941047469</v>
      </c>
      <c r="D23" s="3" t="n">
        <f aca="false">$C$1-C23</f>
        <v>421.62058952531</v>
      </c>
      <c r="E23" s="17" t="n">
        <f aca="false">E22+C23</f>
        <v>2923.44909687831</v>
      </c>
      <c r="F23" s="17" t="n">
        <f aca="false">F22+D23</f>
        <v>7564.55090312169</v>
      </c>
      <c r="G23" s="3" t="n">
        <f aca="false">G22-D23</f>
        <v>19766.1590968783</v>
      </c>
      <c r="I23" s="4" t="n">
        <v>35240</v>
      </c>
    </row>
    <row r="24" customFormat="false" ht="12.75" hidden="false" customHeight="false" outlineLevel="0" collapsed="false">
      <c r="A24" s="1" t="n">
        <v>20</v>
      </c>
      <c r="B24" s="2" t="n">
        <v>35827</v>
      </c>
      <c r="C24" s="3" t="n">
        <f aca="false">G23*($E$1/12)</f>
        <v>127.656444167339</v>
      </c>
      <c r="D24" s="3" t="n">
        <f aca="false">$C$1-C24</f>
        <v>424.343555832661</v>
      </c>
      <c r="E24" s="17" t="n">
        <f aca="false">E23+C24</f>
        <v>3051.10554104565</v>
      </c>
      <c r="F24" s="17" t="n">
        <f aca="false">F23+D24</f>
        <v>7988.89445895435</v>
      </c>
      <c r="G24" s="3" t="n">
        <f aca="false">G23-D24</f>
        <v>19341.8155410456</v>
      </c>
      <c r="I24" s="4" t="n">
        <v>37002</v>
      </c>
    </row>
    <row r="25" customFormat="false" ht="12.75" hidden="false" customHeight="false" outlineLevel="0" collapsed="false">
      <c r="A25" s="1" t="n">
        <v>21</v>
      </c>
      <c r="B25" s="2" t="n">
        <v>35855</v>
      </c>
      <c r="C25" s="3" t="n">
        <f aca="false">G24*($E$1/12)</f>
        <v>124.91589203592</v>
      </c>
      <c r="D25" s="3" t="n">
        <f aca="false">$C$1-C25</f>
        <v>427.08410796408</v>
      </c>
      <c r="E25" s="17" t="n">
        <f aca="false">E24+C25</f>
        <v>3176.02143308157</v>
      </c>
      <c r="F25" s="17" t="n">
        <f aca="false">F24+D25</f>
        <v>8415.97856691843</v>
      </c>
      <c r="G25" s="3" t="n">
        <f aca="false">G24-D25</f>
        <v>18914.7314330816</v>
      </c>
      <c r="I25" s="4" t="n">
        <v>38764</v>
      </c>
    </row>
    <row r="26" customFormat="false" ht="12.75" hidden="false" customHeight="false" outlineLevel="0" collapsed="false">
      <c r="A26" s="1" t="n">
        <v>22</v>
      </c>
      <c r="B26" s="2" t="n">
        <v>35886</v>
      </c>
      <c r="C26" s="3" t="n">
        <f aca="false">G25*($E$1/12)</f>
        <v>122.157640505318</v>
      </c>
      <c r="D26" s="3" t="n">
        <f aca="false">$C$1-C26</f>
        <v>429.842359494682</v>
      </c>
      <c r="E26" s="17" t="n">
        <f aca="false">E25+C26</f>
        <v>3298.17907358689</v>
      </c>
      <c r="F26" s="17" t="n">
        <f aca="false">F25+D26</f>
        <v>8845.82092641311</v>
      </c>
      <c r="G26" s="3" t="n">
        <f aca="false">G25-D26</f>
        <v>18484.8890735869</v>
      </c>
      <c r="I26" s="4" t="n">
        <v>40526</v>
      </c>
    </row>
    <row r="27" customFormat="false" ht="12.75" hidden="false" customHeight="false" outlineLevel="0" collapsed="false">
      <c r="A27" s="1" t="n">
        <v>23</v>
      </c>
      <c r="B27" s="2" t="n">
        <v>35916</v>
      </c>
      <c r="C27" s="3" t="n">
        <f aca="false">G26*($E$1/12)</f>
        <v>119.381575266915</v>
      </c>
      <c r="D27" s="3" t="n">
        <f aca="false">$C$1-C27</f>
        <v>432.618424733085</v>
      </c>
      <c r="E27" s="17" t="n">
        <f aca="false">E26+C27</f>
        <v>3417.5606488538</v>
      </c>
      <c r="F27" s="17" t="n">
        <f aca="false">F26+D27</f>
        <v>9278.4393511462</v>
      </c>
      <c r="G27" s="3" t="n">
        <f aca="false">G26-D27</f>
        <v>18052.2706488538</v>
      </c>
      <c r="I27" s="4" t="n">
        <v>42288</v>
      </c>
    </row>
    <row r="28" customFormat="false" ht="12.75" hidden="false" customHeight="false" outlineLevel="0" collapsed="false">
      <c r="A28" s="1" t="n">
        <v>24</v>
      </c>
      <c r="B28" s="2" t="n">
        <v>35947</v>
      </c>
      <c r="C28" s="3" t="n">
        <f aca="false">G27*($E$1/12)</f>
        <v>116.587581273847</v>
      </c>
      <c r="D28" s="3" t="n">
        <f aca="false">$C$1-C28</f>
        <v>435.412418726153</v>
      </c>
      <c r="E28" s="17" t="n">
        <f aca="false">E27+C28</f>
        <v>3534.14823012765</v>
      </c>
      <c r="F28" s="17" t="n">
        <f aca="false">F27+D28</f>
        <v>9713.85176987235</v>
      </c>
      <c r="G28" s="3" t="n">
        <f aca="false">G27-D28</f>
        <v>17616.8582301276</v>
      </c>
      <c r="I28" s="4" t="n">
        <v>44050</v>
      </c>
    </row>
    <row r="29" customFormat="false" ht="12.75" hidden="false" customHeight="false" outlineLevel="0" collapsed="false">
      <c r="A29" s="1" t="n">
        <v>25</v>
      </c>
      <c r="B29" s="2" t="n">
        <v>35977</v>
      </c>
      <c r="C29" s="3" t="n">
        <f aca="false">G28*($E$1/12)</f>
        <v>113.775542736241</v>
      </c>
      <c r="D29" s="3" t="n">
        <f aca="false">$C$1-C29</f>
        <v>438.224457263759</v>
      </c>
      <c r="E29" s="17" t="n">
        <f aca="false">E28+C29</f>
        <v>3647.92377286389</v>
      </c>
      <c r="F29" s="17" t="n">
        <f aca="false">F28+D29</f>
        <v>10152.0762271361</v>
      </c>
      <c r="G29" s="3" t="n">
        <f aca="false">G28-D29</f>
        <v>17178.6337728639</v>
      </c>
      <c r="I29" s="4" t="n">
        <v>45812</v>
      </c>
    </row>
    <row r="30" customFormat="false" ht="12.75" hidden="false" customHeight="false" outlineLevel="0" collapsed="false">
      <c r="A30" s="1" t="n">
        <v>26</v>
      </c>
      <c r="B30" s="2" t="n">
        <v>36008</v>
      </c>
      <c r="C30" s="3" t="n">
        <f aca="false">G29*($E$1/12)</f>
        <v>110.945343116413</v>
      </c>
      <c r="D30" s="3" t="n">
        <f aca="false">$C$1-C30</f>
        <v>441.054656883588</v>
      </c>
      <c r="E30" s="17" t="n">
        <f aca="false">E29+C30</f>
        <v>3758.8691159803</v>
      </c>
      <c r="F30" s="17" t="n">
        <f aca="false">F29+D30</f>
        <v>10593.1308840197</v>
      </c>
      <c r="G30" s="3" t="n">
        <f aca="false">G29-D30</f>
        <v>16737.5791159803</v>
      </c>
      <c r="I30" s="4" t="n">
        <v>47574</v>
      </c>
    </row>
    <row r="31" customFormat="false" ht="12.75" hidden="false" customHeight="false" outlineLevel="0" collapsed="false">
      <c r="A31" s="1" t="n">
        <v>27</v>
      </c>
      <c r="B31" s="2" t="n">
        <v>36039</v>
      </c>
      <c r="C31" s="3" t="n">
        <f aca="false">G30*($E$1/12)</f>
        <v>108.096865124039</v>
      </c>
      <c r="D31" s="3" t="n">
        <f aca="false">$C$1-C31</f>
        <v>443.903134875961</v>
      </c>
      <c r="E31" s="17" t="n">
        <f aca="false">E30+C31</f>
        <v>3866.96598110434</v>
      </c>
      <c r="F31" s="17" t="n">
        <f aca="false">F30+D31</f>
        <v>11037.0340188957</v>
      </c>
      <c r="G31" s="3" t="n">
        <f aca="false">G30-D31</f>
        <v>16293.6759811043</v>
      </c>
      <c r="I31" s="4" t="n">
        <v>49336</v>
      </c>
    </row>
    <row r="32" customFormat="false" ht="12.75" hidden="false" customHeight="false" outlineLevel="0" collapsed="false">
      <c r="A32" s="1" t="n">
        <v>28</v>
      </c>
      <c r="B32" s="2" t="n">
        <v>36069</v>
      </c>
      <c r="C32" s="3" t="n">
        <f aca="false">G31*($E$1/12)</f>
        <v>105.229990711299</v>
      </c>
      <c r="D32" s="3" t="n">
        <f aca="false">$C$1-C32</f>
        <v>446.770009288701</v>
      </c>
      <c r="E32" s="17" t="n">
        <f aca="false">E31+C32</f>
        <v>3972.19597181564</v>
      </c>
      <c r="F32" s="17" t="n">
        <f aca="false">F31+D32</f>
        <v>11483.8040281844</v>
      </c>
      <c r="G32" s="3" t="n">
        <f aca="false">G31-D32</f>
        <v>15846.9059718156</v>
      </c>
      <c r="I32" s="4" t="n">
        <v>51098</v>
      </c>
    </row>
    <row r="33" customFormat="false" ht="12.75" hidden="false" customHeight="false" outlineLevel="0" collapsed="false">
      <c r="A33" s="1" t="n">
        <v>29</v>
      </c>
      <c r="B33" s="2" t="n">
        <v>36100</v>
      </c>
      <c r="C33" s="3" t="n">
        <f aca="false">G32*($E$1/12)</f>
        <v>102.344601067976</v>
      </c>
      <c r="D33" s="3" t="n">
        <f aca="false">$C$1-C33</f>
        <v>449.655398932024</v>
      </c>
      <c r="E33" s="17" t="n">
        <f aca="false">E32+C33</f>
        <v>4074.54057288362</v>
      </c>
      <c r="F33" s="17" t="n">
        <f aca="false">F32+D33</f>
        <v>11933.4594271164</v>
      </c>
      <c r="G33" s="3" t="n">
        <f aca="false">G32-D33</f>
        <v>15397.2505728836</v>
      </c>
      <c r="I33" s="4" t="n">
        <v>52860</v>
      </c>
    </row>
    <row r="34" customFormat="false" ht="12.75" hidden="false" customHeight="false" outlineLevel="0" collapsed="false">
      <c r="A34" s="1" t="n">
        <v>30</v>
      </c>
      <c r="B34" s="2" t="n">
        <v>36130</v>
      </c>
      <c r="C34" s="3" t="n">
        <f aca="false">G33*($E$1/12)</f>
        <v>99.4405766165399</v>
      </c>
      <c r="D34" s="3" t="n">
        <f aca="false">$C$1-C34</f>
        <v>452.55942338346</v>
      </c>
      <c r="E34" s="17" t="n">
        <f aca="false">E33+C34</f>
        <v>4173.98114950016</v>
      </c>
      <c r="F34" s="17" t="n">
        <f aca="false">F33+D34</f>
        <v>12386.0188504998</v>
      </c>
      <c r="G34" s="3" t="n">
        <f aca="false">G33-D34</f>
        <v>14944.6911495001</v>
      </c>
      <c r="I34" s="4" t="n">
        <v>54622</v>
      </c>
    </row>
    <row r="35" customFormat="false" ht="12.75" hidden="false" customHeight="false" outlineLevel="0" collapsed="false">
      <c r="A35" s="1" t="n">
        <v>31</v>
      </c>
      <c r="B35" s="2" t="n">
        <v>36161</v>
      </c>
      <c r="C35" s="3" t="n">
        <f aca="false">G34*($E$1/12)</f>
        <v>96.5177970071884</v>
      </c>
      <c r="D35" s="3" t="n">
        <f aca="false">$C$1-C35</f>
        <v>455.482202992812</v>
      </c>
      <c r="E35" s="17" t="n">
        <f aca="false">E34+C35</f>
        <v>4270.49894650734</v>
      </c>
      <c r="F35" s="17" t="n">
        <f aca="false">F34+D35</f>
        <v>12841.5010534927</v>
      </c>
      <c r="G35" s="3" t="n">
        <f aca="false">G34-D35</f>
        <v>14489.2089465073</v>
      </c>
      <c r="I35" s="4" t="n">
        <v>56384</v>
      </c>
    </row>
    <row r="36" customFormat="false" ht="12.75" hidden="false" customHeight="false" outlineLevel="0" collapsed="false">
      <c r="A36" s="1" t="n">
        <v>32</v>
      </c>
      <c r="B36" s="2" t="n">
        <v>36192</v>
      </c>
      <c r="C36" s="3" t="n">
        <f aca="false">G35*($E$1/12)</f>
        <v>93.5761411128598</v>
      </c>
      <c r="D36" s="3" t="n">
        <f aca="false">$C$1-C36</f>
        <v>458.42385888714</v>
      </c>
      <c r="E36" s="17" t="n">
        <f aca="false">E35+C36</f>
        <v>4364.0750876202</v>
      </c>
      <c r="F36" s="17" t="n">
        <f aca="false">F35+D36</f>
        <v>13299.9249123798</v>
      </c>
      <c r="G36" s="3" t="n">
        <f aca="false">G35-D36</f>
        <v>14030.7850876202</v>
      </c>
      <c r="I36" s="4" t="n">
        <v>58146</v>
      </c>
    </row>
    <row r="37" customFormat="false" ht="12.75" hidden="false" customHeight="false" outlineLevel="0" collapsed="false">
      <c r="A37" s="1" t="n">
        <v>33</v>
      </c>
      <c r="B37" s="2" t="n">
        <v>36220</v>
      </c>
      <c r="C37" s="3" t="n">
        <f aca="false">G36*($E$1/12)</f>
        <v>90.6154870242137</v>
      </c>
      <c r="D37" s="3" t="n">
        <f aca="false">$C$1-C37</f>
        <v>461.384512975786</v>
      </c>
      <c r="E37" s="17" t="n">
        <f aca="false">E36+C37</f>
        <v>4454.69057464442</v>
      </c>
      <c r="F37" s="17" t="n">
        <f aca="false">F36+D37</f>
        <v>13761.3094253556</v>
      </c>
      <c r="G37" s="3" t="n">
        <f aca="false">G36-D37</f>
        <v>13569.4005746444</v>
      </c>
      <c r="I37" s="4" t="n">
        <v>59908</v>
      </c>
    </row>
    <row r="38" customFormat="false" ht="12.75" hidden="false" customHeight="false" outlineLevel="0" collapsed="false">
      <c r="A38" s="1" t="n">
        <v>34</v>
      </c>
      <c r="B38" s="2" t="n">
        <v>36251</v>
      </c>
      <c r="C38" s="3" t="n">
        <f aca="false">G37*($E$1/12)</f>
        <v>87.6357120445785</v>
      </c>
      <c r="D38" s="3" t="n">
        <f aca="false">$C$1-C38</f>
        <v>464.364287955422</v>
      </c>
      <c r="E38" s="17" t="n">
        <f aca="false">E37+C38</f>
        <v>4542.326286689</v>
      </c>
      <c r="F38" s="17" t="n">
        <f aca="false">F37+D38</f>
        <v>14225.673713311</v>
      </c>
      <c r="G38" s="3" t="n">
        <f aca="false">G37-D38</f>
        <v>13105.036286689</v>
      </c>
      <c r="I38" s="4" t="n">
        <v>61670</v>
      </c>
    </row>
    <row r="39" customFormat="false" ht="12.75" hidden="false" customHeight="false" outlineLevel="0" collapsed="false">
      <c r="A39" s="1" t="n">
        <v>35</v>
      </c>
      <c r="B39" s="2" t="n">
        <v>36281</v>
      </c>
      <c r="C39" s="3" t="n">
        <f aca="false">G38*($E$1/12)</f>
        <v>84.6366926848664</v>
      </c>
      <c r="D39" s="3" t="n">
        <f aca="false">$C$1-C39</f>
        <v>467.363307315134</v>
      </c>
      <c r="E39" s="17" t="n">
        <f aca="false">E38+C39</f>
        <v>4626.96297937386</v>
      </c>
      <c r="F39" s="17" t="n">
        <f aca="false">F38+D39</f>
        <v>14693.0370206261</v>
      </c>
      <c r="G39" s="3" t="n">
        <f aca="false">G38-D39</f>
        <v>12637.6729793739</v>
      </c>
      <c r="I39" s="4" t="n">
        <v>63432</v>
      </c>
    </row>
    <row r="40" customFormat="false" ht="12.75" hidden="false" customHeight="false" outlineLevel="0" collapsed="false">
      <c r="A40" s="1" t="n">
        <v>36</v>
      </c>
      <c r="B40" s="2" t="n">
        <v>36312</v>
      </c>
      <c r="C40" s="3" t="n">
        <f aca="false">G39*($E$1/12)</f>
        <v>81.6183046584561</v>
      </c>
      <c r="D40" s="3" t="n">
        <f aca="false">$C$1-C40</f>
        <v>470.381695341544</v>
      </c>
      <c r="E40" s="17" t="n">
        <f aca="false">E39+C40</f>
        <v>4708.58128403232</v>
      </c>
      <c r="F40" s="17" t="n">
        <f aca="false">F39+D40</f>
        <v>15163.4187159677</v>
      </c>
      <c r="G40" s="3" t="n">
        <f aca="false">G39-D40</f>
        <v>12167.2912840323</v>
      </c>
      <c r="I40" s="4" t="n">
        <v>65194</v>
      </c>
    </row>
    <row r="41" customFormat="false" ht="12.75" hidden="false" customHeight="false" outlineLevel="0" collapsed="false">
      <c r="A41" s="1" t="n">
        <v>37</v>
      </c>
      <c r="B41" s="2" t="n">
        <v>36342</v>
      </c>
      <c r="C41" s="3" t="n">
        <f aca="false">G40*($E$1/12)</f>
        <v>78.580422876042</v>
      </c>
      <c r="D41" s="3" t="n">
        <f aca="false">$C$1-C41</f>
        <v>473.419577123958</v>
      </c>
      <c r="E41" s="17" t="n">
        <f aca="false">E40+C41</f>
        <v>4787.16170690836</v>
      </c>
      <c r="F41" s="17" t="n">
        <f aca="false">F40+D41</f>
        <v>15636.8382930916</v>
      </c>
      <c r="G41" s="3" t="n">
        <f aca="false">G40-D41</f>
        <v>11693.8717069083</v>
      </c>
      <c r="I41" s="4" t="n">
        <v>66956</v>
      </c>
    </row>
    <row r="42" customFormat="false" ht="12.75" hidden="false" customHeight="false" outlineLevel="0" collapsed="false">
      <c r="A42" s="1" t="n">
        <v>38</v>
      </c>
      <c r="B42" s="2" t="n">
        <v>36373</v>
      </c>
      <c r="C42" s="3" t="n">
        <f aca="false">G41*($E$1/12)</f>
        <v>75.5229214404498</v>
      </c>
      <c r="D42" s="3" t="n">
        <f aca="false">$C$1-C42</f>
        <v>476.47707855955</v>
      </c>
      <c r="E42" s="17" t="n">
        <f aca="false">E41+C42</f>
        <v>4862.68462834881</v>
      </c>
      <c r="F42" s="17" t="n">
        <f aca="false">F41+D42</f>
        <v>16113.3153716512</v>
      </c>
      <c r="G42" s="3" t="n">
        <f aca="false">G41-D42</f>
        <v>11217.3946283488</v>
      </c>
      <c r="I42" s="4" t="n">
        <v>68718</v>
      </c>
    </row>
    <row r="43" customFormat="false" ht="12.75" hidden="false" customHeight="false" outlineLevel="0" collapsed="false">
      <c r="A43" s="1" t="n">
        <v>39</v>
      </c>
      <c r="B43" s="2" t="n">
        <v>36404</v>
      </c>
      <c r="C43" s="3" t="n">
        <f aca="false">G42*($E$1/12)</f>
        <v>72.4456736414193</v>
      </c>
      <c r="D43" s="3" t="n">
        <f aca="false">$C$1-C43</f>
        <v>479.554326358581</v>
      </c>
      <c r="E43" s="17" t="n">
        <f aca="false">E42+C43</f>
        <v>4935.13030199023</v>
      </c>
      <c r="F43" s="17" t="n">
        <f aca="false">F42+D43</f>
        <v>16592.8696980098</v>
      </c>
      <c r="G43" s="3" t="n">
        <f aca="false">G42-D43</f>
        <v>10737.8403019902</v>
      </c>
      <c r="I43" s="4" t="n">
        <v>70480</v>
      </c>
    </row>
    <row r="44" customFormat="false" ht="12.75" hidden="false" customHeight="false" outlineLevel="0" collapsed="false">
      <c r="A44" s="1" t="n">
        <v>40</v>
      </c>
      <c r="B44" s="2" t="n">
        <v>36434</v>
      </c>
      <c r="C44" s="3" t="n">
        <f aca="false">G43*($E$1/12)</f>
        <v>69.3485519503535</v>
      </c>
      <c r="D44" s="3" t="n">
        <f aca="false">$C$1-C44</f>
        <v>482.651448049647</v>
      </c>
      <c r="E44" s="17" t="n">
        <f aca="false">E43+C44</f>
        <v>5004.47885394058</v>
      </c>
      <c r="F44" s="17" t="n">
        <f aca="false">F43+D44</f>
        <v>17075.5211460594</v>
      </c>
      <c r="G44" s="3" t="n">
        <f aca="false">G43-D44</f>
        <v>10255.1888539406</v>
      </c>
      <c r="I44" s="4" t="n">
        <v>72242</v>
      </c>
    </row>
    <row r="45" customFormat="false" ht="12.75" hidden="false" customHeight="false" outlineLevel="0" collapsed="false">
      <c r="A45" s="1" t="n">
        <v>41</v>
      </c>
      <c r="B45" s="2" t="n">
        <v>36465</v>
      </c>
      <c r="C45" s="3" t="n">
        <f aca="false">G44*($E$1/12)</f>
        <v>66.2314280150329</v>
      </c>
      <c r="D45" s="3" t="n">
        <f aca="false">$C$1-C45</f>
        <v>485.768571984967</v>
      </c>
      <c r="E45" s="17" t="n">
        <f aca="false">E44+C45</f>
        <v>5070.71028195562</v>
      </c>
      <c r="F45" s="17" t="n">
        <f aca="false">F44+D45</f>
        <v>17561.2897180444</v>
      </c>
      <c r="G45" s="3" t="n">
        <f aca="false">G44-D45</f>
        <v>9769.42028195561</v>
      </c>
      <c r="I45" s="4" t="n">
        <v>74004</v>
      </c>
    </row>
    <row r="46" customFormat="false" ht="12.75" hidden="false" customHeight="false" outlineLevel="0" collapsed="false">
      <c r="A46" s="1" t="n">
        <v>42</v>
      </c>
      <c r="B46" s="2" t="n">
        <v>36495</v>
      </c>
      <c r="C46" s="3" t="n">
        <f aca="false">G45*($E$1/12)</f>
        <v>63.0941726542966</v>
      </c>
      <c r="D46" s="3" t="n">
        <f aca="false">$C$1-C46</f>
        <v>488.905827345703</v>
      </c>
      <c r="E46" s="17" t="n">
        <f aca="false">E45+C46</f>
        <v>5133.80445460991</v>
      </c>
      <c r="F46" s="17" t="n">
        <f aca="false">F45+D46</f>
        <v>18050.1955453901</v>
      </c>
      <c r="G46" s="3" t="n">
        <f aca="false">G45-D46</f>
        <v>9280.5144546099</v>
      </c>
      <c r="I46" s="4" t="n">
        <v>75766</v>
      </c>
    </row>
    <row r="47" customFormat="false" ht="12.75" hidden="false" customHeight="false" outlineLevel="0" collapsed="false">
      <c r="A47" s="1" t="n">
        <v>43</v>
      </c>
      <c r="B47" s="2" t="n">
        <v>36526</v>
      </c>
      <c r="C47" s="3" t="n">
        <f aca="false">G46*($E$1/12)</f>
        <v>59.936655852689</v>
      </c>
      <c r="D47" s="3" t="n">
        <f aca="false">$C$1-C47</f>
        <v>492.063344147311</v>
      </c>
      <c r="E47" s="17" t="n">
        <f aca="false">E46+C47</f>
        <v>5193.7411104626</v>
      </c>
      <c r="F47" s="17" t="n">
        <f aca="false">F46+D47</f>
        <v>18542.2588895374</v>
      </c>
      <c r="G47" s="3" t="n">
        <f aca="false">G46-D47</f>
        <v>8788.45111046259</v>
      </c>
      <c r="I47" s="4" t="n">
        <v>77528</v>
      </c>
    </row>
    <row r="48" customFormat="false" ht="12.75" hidden="false" customHeight="false" outlineLevel="0" collapsed="false">
      <c r="A48" s="1" t="n">
        <v>44</v>
      </c>
      <c r="B48" s="2" t="n">
        <v>36557</v>
      </c>
      <c r="C48" s="3" t="n">
        <f aca="false">G47*($E$1/12)</f>
        <v>56.7587467550709</v>
      </c>
      <c r="D48" s="3" t="n">
        <f aca="false">$C$1-C48</f>
        <v>495.241253244929</v>
      </c>
      <c r="E48" s="17" t="n">
        <f aca="false">E47+C48</f>
        <v>5250.49985721767</v>
      </c>
      <c r="F48" s="17" t="n">
        <f aca="false">F47+D48</f>
        <v>19037.5001427823</v>
      </c>
      <c r="G48" s="3" t="n">
        <f aca="false">G47-D48</f>
        <v>8293.20985721766</v>
      </c>
      <c r="I48" s="4" t="n">
        <v>79290</v>
      </c>
    </row>
    <row r="49" customFormat="false" ht="12.75" hidden="false" customHeight="false" outlineLevel="0" collapsed="false">
      <c r="A49" s="1" t="n">
        <v>45</v>
      </c>
      <c r="B49" s="2" t="n">
        <v>36586</v>
      </c>
      <c r="C49" s="3" t="n">
        <f aca="false">G48*($E$1/12)</f>
        <v>53.5603136611974</v>
      </c>
      <c r="D49" s="3" t="n">
        <f aca="false">$C$1-C49</f>
        <v>498.439686338803</v>
      </c>
      <c r="E49" s="17" t="n">
        <f aca="false">E48+C49</f>
        <v>5304.06017087887</v>
      </c>
      <c r="F49" s="17" t="n">
        <f aca="false">F48+D49</f>
        <v>19535.9398291211</v>
      </c>
      <c r="G49" s="3" t="n">
        <f aca="false">G48-D49</f>
        <v>7794.77017087886</v>
      </c>
      <c r="I49" s="4" t="n">
        <v>81052</v>
      </c>
    </row>
    <row r="50" customFormat="false" ht="12.75" hidden="false" customHeight="false" outlineLevel="0" collapsed="false">
      <c r="A50" s="1" t="n">
        <v>46</v>
      </c>
      <c r="B50" s="2" t="n">
        <v>36617</v>
      </c>
      <c r="C50" s="3" t="n">
        <f aca="false">G49*($E$1/12)</f>
        <v>50.3412240202593</v>
      </c>
      <c r="D50" s="3" t="n">
        <f aca="false">$C$1-C50</f>
        <v>501.658775979741</v>
      </c>
      <c r="E50" s="17" t="n">
        <f aca="false">E49+C50</f>
        <v>5354.40139489913</v>
      </c>
      <c r="F50" s="17" t="n">
        <f aca="false">F49+D50</f>
        <v>20037.5986051009</v>
      </c>
      <c r="G50" s="3" t="n">
        <f aca="false">G49-D50</f>
        <v>7293.11139489912</v>
      </c>
      <c r="I50" s="4" t="n">
        <v>82814</v>
      </c>
    </row>
    <row r="51" customFormat="false" ht="12.75" hidden="false" customHeight="false" outlineLevel="0" collapsed="false">
      <c r="A51" s="1" t="n">
        <v>47</v>
      </c>
      <c r="B51" s="2" t="n">
        <v>36647</v>
      </c>
      <c r="C51" s="3" t="n">
        <f aca="false">G50*($E$1/12)</f>
        <v>47.1013444253901</v>
      </c>
      <c r="D51" s="3" t="n">
        <f aca="false">$C$1-C51</f>
        <v>504.89865557461</v>
      </c>
      <c r="E51" s="17" t="n">
        <f aca="false">E50+C51</f>
        <v>5401.50273932452</v>
      </c>
      <c r="F51" s="17" t="n">
        <f aca="false">F50+D51</f>
        <v>20542.4972606755</v>
      </c>
      <c r="G51" s="3" t="n">
        <f aca="false">G50-D51</f>
        <v>6788.21273932451</v>
      </c>
      <c r="I51" s="4" t="n">
        <v>84576</v>
      </c>
    </row>
    <row r="52" customFormat="false" ht="12.75" hidden="false" customHeight="false" outlineLevel="0" collapsed="false">
      <c r="A52" s="1" t="n">
        <v>48</v>
      </c>
      <c r="B52" s="2" t="n">
        <v>36678</v>
      </c>
      <c r="C52" s="3" t="n">
        <f aca="false">G51*($E$1/12)</f>
        <v>43.8405406081375</v>
      </c>
      <c r="D52" s="3" t="n">
        <f aca="false">$C$1-C52</f>
        <v>508.159459391863</v>
      </c>
      <c r="E52" s="17" t="n">
        <f aca="false">E51+C52</f>
        <v>5445.34327993266</v>
      </c>
      <c r="F52" s="17" t="n">
        <f aca="false">F51+D52</f>
        <v>21050.6567200673</v>
      </c>
      <c r="G52" s="3" t="n">
        <f aca="false">G51-D52</f>
        <v>6280.05327993265</v>
      </c>
      <c r="I52" s="4" t="n">
        <v>86338</v>
      </c>
    </row>
    <row r="53" customFormat="false" ht="12.75" hidden="false" customHeight="false" outlineLevel="0" collapsed="false">
      <c r="A53" s="1" t="n">
        <v>49</v>
      </c>
      <c r="B53" s="2" t="n">
        <v>36708</v>
      </c>
      <c r="C53" s="3" t="n">
        <f aca="false">G52*($E$1/12)</f>
        <v>40.5586774328983</v>
      </c>
      <c r="D53" s="3" t="n">
        <f aca="false">$C$1-C53</f>
        <v>511.441322567102</v>
      </c>
      <c r="E53" s="17" t="n">
        <f aca="false">E52+C53</f>
        <v>5485.90195736556</v>
      </c>
      <c r="F53" s="17" t="n">
        <f aca="false">F52+D53</f>
        <v>21562.0980426344</v>
      </c>
      <c r="G53" s="3" t="n">
        <f aca="false">G52-D53</f>
        <v>5768.61195736555</v>
      </c>
      <c r="I53" s="4" t="n">
        <v>88100</v>
      </c>
    </row>
    <row r="54" customFormat="false" ht="12.75" hidden="false" customHeight="false" outlineLevel="0" collapsed="false">
      <c r="A54" s="1" t="n">
        <v>50</v>
      </c>
      <c r="B54" s="2" t="n">
        <v>36739</v>
      </c>
      <c r="C54" s="3" t="n">
        <f aca="false">G53*($E$1/12)</f>
        <v>37.2556188913191</v>
      </c>
      <c r="D54" s="3" t="n">
        <f aca="false">$C$1-C54</f>
        <v>514.744381108681</v>
      </c>
      <c r="E54" s="17" t="n">
        <f aca="false">E53+C54</f>
        <v>5523.15757625688</v>
      </c>
      <c r="F54" s="17" t="n">
        <f aca="false">F53+D54</f>
        <v>22076.8424237431</v>
      </c>
      <c r="G54" s="3" t="n">
        <f aca="false">G53-D54</f>
        <v>5253.86757625687</v>
      </c>
      <c r="I54" s="4" t="n">
        <v>89862</v>
      </c>
    </row>
    <row r="55" customFormat="false" ht="12.75" hidden="false" customHeight="false" outlineLevel="0" collapsed="false">
      <c r="A55" s="1" t="n">
        <v>51</v>
      </c>
      <c r="B55" s="2" t="n">
        <v>36770</v>
      </c>
      <c r="C55" s="3" t="n">
        <f aca="false">G54*($E$1/12)</f>
        <v>33.9312280966589</v>
      </c>
      <c r="D55" s="3" t="n">
        <f aca="false">$C$1-C55</f>
        <v>518.068771903341</v>
      </c>
      <c r="E55" s="17" t="n">
        <f aca="false">E54+C55</f>
        <v>5557.08880435353</v>
      </c>
      <c r="F55" s="17" t="n">
        <f aca="false">F54+D55</f>
        <v>22594.9111956465</v>
      </c>
      <c r="G55" s="3" t="n">
        <f aca="false">G54-D55</f>
        <v>4735.79880435352</v>
      </c>
      <c r="I55" s="4" t="n">
        <v>91624</v>
      </c>
    </row>
    <row r="56" customFormat="false" ht="12.75" hidden="false" customHeight="false" outlineLevel="0" collapsed="false">
      <c r="A56" s="1" t="n">
        <v>52</v>
      </c>
      <c r="B56" s="2" t="n">
        <v>36800</v>
      </c>
      <c r="C56" s="3" t="n">
        <f aca="false">G55*($E$1/12)</f>
        <v>30.5853672781165</v>
      </c>
      <c r="D56" s="3" t="n">
        <f aca="false">$C$1-C56</f>
        <v>521.414632721884</v>
      </c>
      <c r="E56" s="17" t="n">
        <f aca="false">E55+C56</f>
        <v>5587.67417163165</v>
      </c>
      <c r="F56" s="17" t="n">
        <f aca="false">F55+D56</f>
        <v>23116.3258283684</v>
      </c>
      <c r="G56" s="3" t="n">
        <f aca="false">G55-D56</f>
        <v>4214.38417163164</v>
      </c>
      <c r="I56" s="4" t="n">
        <v>93386</v>
      </c>
    </row>
    <row r="57" customFormat="false" ht="12.75" hidden="false" customHeight="false" outlineLevel="0" collapsed="false">
      <c r="A57" s="1" t="n">
        <v>53</v>
      </c>
      <c r="B57" s="2" t="n">
        <v>36831</v>
      </c>
      <c r="C57" s="3" t="n">
        <f aca="false">G56*($E$1/12)</f>
        <v>27.217897775121</v>
      </c>
      <c r="D57" s="3" t="n">
        <f aca="false">$C$1-C57</f>
        <v>524.782102224879</v>
      </c>
      <c r="E57" s="17" t="n">
        <f aca="false">E56+C57</f>
        <v>5614.89206940677</v>
      </c>
      <c r="F57" s="17" t="n">
        <f aca="false">F56+D57</f>
        <v>23641.1079305932</v>
      </c>
      <c r="G57" s="3" t="n">
        <f aca="false">G56-D57</f>
        <v>3689.60206940676</v>
      </c>
      <c r="I57" s="4" t="n">
        <v>95148</v>
      </c>
    </row>
    <row r="58" customFormat="false" ht="12.75" hidden="false" customHeight="false" outlineLevel="0" collapsed="false">
      <c r="A58" s="1" t="n">
        <v>54</v>
      </c>
      <c r="B58" s="2" t="n">
        <v>36861</v>
      </c>
      <c r="C58" s="3" t="n">
        <f aca="false">G57*($E$1/12)</f>
        <v>23.8286800315853</v>
      </c>
      <c r="D58" s="3" t="n">
        <f aca="false">$C$1-C58</f>
        <v>528.171319968415</v>
      </c>
      <c r="E58" s="17" t="n">
        <f aca="false">E57+C58</f>
        <v>5638.72074943836</v>
      </c>
      <c r="F58" s="17" t="n">
        <f aca="false">F57+D58</f>
        <v>24169.2792505617</v>
      </c>
      <c r="G58" s="3" t="n">
        <f aca="false">G57-D58</f>
        <v>3161.43074943835</v>
      </c>
      <c r="I58" s="4" t="n">
        <v>96910</v>
      </c>
    </row>
    <row r="59" customFormat="false" ht="12.75" hidden="false" customHeight="false" outlineLevel="0" collapsed="false">
      <c r="A59" s="1" t="n">
        <v>55</v>
      </c>
      <c r="B59" s="2" t="n">
        <v>36892</v>
      </c>
      <c r="C59" s="3" t="n">
        <f aca="false">G58*($E$1/12)</f>
        <v>20.4175735901227</v>
      </c>
      <c r="D59" s="3" t="n">
        <f aca="false">$C$1-C59</f>
        <v>531.582426409877</v>
      </c>
      <c r="E59" s="17" t="n">
        <f aca="false">E58+C59</f>
        <v>5659.13832302848</v>
      </c>
      <c r="F59" s="17" t="n">
        <f aca="false">F58+D59</f>
        <v>24700.8616769715</v>
      </c>
      <c r="G59" s="3" t="n">
        <f aca="false">G58-D59</f>
        <v>2629.84832302847</v>
      </c>
      <c r="I59" s="4" t="n">
        <v>98672</v>
      </c>
    </row>
    <row r="60" customFormat="false" ht="12.75" hidden="false" customHeight="false" outlineLevel="0" collapsed="false">
      <c r="A60" s="1" t="n">
        <v>56</v>
      </c>
      <c r="B60" s="2" t="n">
        <v>36923</v>
      </c>
      <c r="C60" s="3" t="n">
        <f aca="false">G59*($E$1/12)</f>
        <v>16.9844370862255</v>
      </c>
      <c r="D60" s="3" t="n">
        <f aca="false">$C$1-C60</f>
        <v>535.015562913775</v>
      </c>
      <c r="E60" s="17" t="n">
        <f aca="false">E59+C60</f>
        <v>5676.12276011471</v>
      </c>
      <c r="F60" s="17" t="n">
        <f aca="false">F59+D60</f>
        <v>25235.8772398853</v>
      </c>
      <c r="G60" s="3" t="n">
        <f aca="false">G59-D60</f>
        <v>2094.8327601147</v>
      </c>
      <c r="I60" s="4" t="n">
        <v>100434</v>
      </c>
    </row>
    <row r="61" customFormat="false" ht="12.75" hidden="false" customHeight="false" outlineLevel="0" collapsed="false">
      <c r="A61" s="1" t="n">
        <v>57</v>
      </c>
      <c r="B61" s="2" t="n">
        <v>36951</v>
      </c>
      <c r="C61" s="3" t="n">
        <f aca="false">G60*($E$1/12)</f>
        <v>13.5291282424074</v>
      </c>
      <c r="D61" s="3" t="n">
        <f aca="false">$C$1-C61</f>
        <v>538.470871757593</v>
      </c>
      <c r="E61" s="17" t="n">
        <f aca="false">E60+C61</f>
        <v>5689.65188835711</v>
      </c>
      <c r="F61" s="17" t="n">
        <f aca="false">F60+D61</f>
        <v>25774.3481116429</v>
      </c>
      <c r="G61" s="3" t="n">
        <f aca="false">G60-D61</f>
        <v>1556.3618883571</v>
      </c>
      <c r="I61" s="4" t="n">
        <v>102196</v>
      </c>
    </row>
    <row r="62" customFormat="false" ht="12.75" hidden="false" customHeight="false" outlineLevel="0" collapsed="false">
      <c r="A62" s="1" t="n">
        <v>58</v>
      </c>
      <c r="B62" s="2" t="n">
        <v>36982</v>
      </c>
      <c r="C62" s="3" t="n">
        <f aca="false">G61*($E$1/12)</f>
        <v>10.0515038623063</v>
      </c>
      <c r="D62" s="3" t="n">
        <f aca="false">$C$1-C62</f>
        <v>541.948496137694</v>
      </c>
      <c r="E62" s="17" t="n">
        <f aca="false">E61+C62</f>
        <v>5699.70339221942</v>
      </c>
      <c r="F62" s="17" t="n">
        <f aca="false">F61+D62</f>
        <v>26316.2966077806</v>
      </c>
      <c r="G62" s="3" t="n">
        <f aca="false">G61-D62</f>
        <v>1014.41339221941</v>
      </c>
      <c r="I62" s="4" t="n">
        <v>103958</v>
      </c>
    </row>
    <row r="63" customFormat="false" ht="12.75" hidden="false" customHeight="false" outlineLevel="0" collapsed="false">
      <c r="A63" s="1" t="n">
        <v>59</v>
      </c>
      <c r="B63" s="2" t="n">
        <v>37012</v>
      </c>
      <c r="C63" s="3" t="n">
        <f aca="false">G62*($E$1/12)</f>
        <v>6.55141982475035</v>
      </c>
      <c r="D63" s="3" t="n">
        <f aca="false">$C$1-C63</f>
        <v>545.44858017525</v>
      </c>
      <c r="E63" s="17" t="n">
        <f aca="false">E62+C63</f>
        <v>5706.25481204417</v>
      </c>
      <c r="F63" s="17" t="n">
        <f aca="false">F62+D63</f>
        <v>26861.7451879558</v>
      </c>
      <c r="G63" s="3" t="n">
        <f aca="false">G62-D63</f>
        <v>468.964812044159</v>
      </c>
      <c r="I63" s="4" t="n">
        <v>105720</v>
      </c>
    </row>
    <row r="64" customFormat="false" ht="12.75" hidden="false" customHeight="false" outlineLevel="0" collapsed="false">
      <c r="A64" s="1" t="n">
        <v>60</v>
      </c>
      <c r="B64" s="2" t="n">
        <v>37043</v>
      </c>
      <c r="C64" s="3" t="n">
        <f aca="false">G63*($E$1/12)</f>
        <v>3.02873107778519</v>
      </c>
      <c r="D64" s="3" t="n">
        <v>468.96</v>
      </c>
      <c r="E64" s="3" t="n">
        <f aca="false">C64+E63</f>
        <v>5709.28354312196</v>
      </c>
      <c r="F64" s="17" t="n">
        <f aca="false">F63+D64</f>
        <v>27330.7051879558</v>
      </c>
      <c r="G64" s="3" t="n">
        <f aca="false">G63-D64</f>
        <v>0.00481204415876846</v>
      </c>
      <c r="I64" s="4" t="n">
        <v>107482</v>
      </c>
    </row>
    <row r="75" customFormat="false" ht="12.75" hidden="false" customHeight="false" outlineLevel="0" collapsed="false">
      <c r="E75" s="17"/>
      <c r="F75" s="17"/>
    </row>
    <row r="87" customFormat="false" ht="12.75" hidden="false" customHeight="false" outlineLevel="0" collapsed="false">
      <c r="E87" s="17"/>
      <c r="F87" s="17"/>
    </row>
    <row r="99" customFormat="false" ht="12.75" hidden="false" customHeight="false" outlineLevel="0" collapsed="false">
      <c r="E99" s="17"/>
      <c r="F99" s="17"/>
    </row>
    <row r="111" customFormat="false" ht="12.75" hidden="false" customHeight="false" outlineLevel="0" collapsed="false">
      <c r="E111" s="17"/>
      <c r="F111" s="17"/>
    </row>
    <row r="123" customFormat="false" ht="12.75" hidden="false" customHeight="false" outlineLevel="0" collapsed="false">
      <c r="E123" s="17"/>
      <c r="F123" s="17"/>
    </row>
    <row r="135" customFormat="false" ht="12.75" hidden="false" customHeight="false" outlineLevel="0" collapsed="false">
      <c r="E135" s="17"/>
      <c r="F135" s="17"/>
    </row>
    <row r="147" customFormat="false" ht="12.75" hidden="false" customHeight="false" outlineLevel="0" collapsed="false">
      <c r="E147" s="17"/>
      <c r="F147" s="17"/>
    </row>
    <row r="159" customFormat="false" ht="12.75" hidden="false" customHeight="false" outlineLevel="0" collapsed="false">
      <c r="E159" s="17"/>
      <c r="F159" s="17"/>
    </row>
    <row r="171" customFormat="false" ht="12.75" hidden="false" customHeight="false" outlineLevel="0" collapsed="false">
      <c r="E171" s="17"/>
      <c r="F171" s="17"/>
    </row>
    <row r="183" customFormat="false" ht="12.75" hidden="false" customHeight="false" outlineLevel="0" collapsed="false">
      <c r="E183" s="17"/>
      <c r="F183" s="17"/>
    </row>
    <row r="195" customFormat="false" ht="12.75" hidden="false" customHeight="false" outlineLevel="0" collapsed="false">
      <c r="E195" s="17"/>
      <c r="F195" s="17"/>
    </row>
    <row r="207" customFormat="false" ht="12.75" hidden="false" customHeight="false" outlineLevel="0" collapsed="false">
      <c r="E207" s="17"/>
      <c r="F207" s="17"/>
    </row>
    <row r="219" customFormat="false" ht="12.75" hidden="false" customHeight="false" outlineLevel="0" collapsed="false">
      <c r="E219" s="17"/>
      <c r="F219" s="17"/>
    </row>
    <row r="231" customFormat="false" ht="12.75" hidden="false" customHeight="false" outlineLevel="0" collapsed="false">
      <c r="E231" s="17"/>
      <c r="F231" s="17"/>
    </row>
    <row r="243" customFormat="false" ht="12.75" hidden="false" customHeight="false" outlineLevel="0" collapsed="false">
      <c r="E243" s="17"/>
      <c r="F243" s="17"/>
    </row>
    <row r="255" customFormat="false" ht="12.75" hidden="false" customHeight="false" outlineLevel="0" collapsed="false">
      <c r="E255" s="17"/>
      <c r="F255" s="17"/>
    </row>
    <row r="267" customFormat="false" ht="12.75" hidden="false" customHeight="false" outlineLevel="0" collapsed="false">
      <c r="E267" s="17"/>
      <c r="F267" s="17"/>
    </row>
    <row r="279" customFormat="false" ht="12.75" hidden="false" customHeight="false" outlineLevel="0" collapsed="false">
      <c r="E279" s="17"/>
      <c r="F279" s="17"/>
    </row>
    <row r="291" customFormat="false" ht="12.75" hidden="false" customHeight="false" outlineLevel="0" collapsed="false">
      <c r="E291" s="17"/>
      <c r="F291" s="17"/>
    </row>
    <row r="303" customFormat="false" ht="12.75" hidden="false" customHeight="false" outlineLevel="0" collapsed="false">
      <c r="E303" s="17"/>
      <c r="F303" s="17"/>
    </row>
    <row r="315" customFormat="false" ht="12.75" hidden="false" customHeight="false" outlineLevel="0" collapsed="false">
      <c r="E315" s="17"/>
      <c r="F315" s="17"/>
    </row>
    <row r="327" customFormat="false" ht="12.75" hidden="false" customHeight="false" outlineLevel="0" collapsed="false">
      <c r="E327" s="17"/>
      <c r="F327" s="17"/>
    </row>
    <row r="339" customFormat="false" ht="12.75" hidden="false" customHeight="false" outlineLevel="0" collapsed="false">
      <c r="E339" s="17"/>
      <c r="F339" s="17"/>
    </row>
    <row r="351" customFormat="false" ht="12.75" hidden="false" customHeight="false" outlineLevel="0" collapsed="false">
      <c r="E351" s="17"/>
      <c r="F351" s="17"/>
    </row>
    <row r="363" customFormat="false" ht="12.75" hidden="false" customHeight="false" outlineLevel="0" collapsed="false">
      <c r="E363" s="17"/>
      <c r="F363" s="17"/>
    </row>
  </sheetData>
  <printOptions headings="false" gridLines="false" gridLinesSet="true" horizontalCentered="tru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&amp;CExplorer Amortization</oddHeader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>Darron Giron</cp:lastModifiedBy>
  <cp:revision>0</cp:revision>
  <dc:subject/>
  <dc:title/>
</cp:coreProperties>
</file>