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<sst xmlns="http://schemas.openxmlformats.org/spreadsheetml/2006/main" count="34" uniqueCount="24">
  <si>
    <t xml:space="preserve">EOTT 140 Gain Calculations</t>
  </si>
  <si>
    <t xml:space="preserve">(in millions)</t>
  </si>
  <si>
    <t xml:space="preserve">3rd Quarter</t>
  </si>
  <si>
    <t xml:space="preserve">4th Quarter</t>
  </si>
  <si>
    <t xml:space="preserve">$16/share</t>
  </si>
  <si>
    <t xml:space="preserve">$19/share</t>
  </si>
  <si>
    <t xml:space="preserve">$20/share</t>
  </si>
  <si>
    <t xml:space="preserve">$22/share</t>
  </si>
  <si>
    <t xml:space="preserve">TOTAL 2001</t>
  </si>
  <si>
    <t xml:space="preserve">Proceeds @ $12/share</t>
  </si>
  <si>
    <t xml:space="preserve">Purchase Price Adj</t>
  </si>
  <si>
    <t xml:space="preserve">Purchase Price</t>
  </si>
  <si>
    <t xml:space="preserve">Book Basis @ 9/30/01**</t>
  </si>
  <si>
    <t xml:space="preserve">Basis**</t>
  </si>
  <si>
    <t xml:space="preserve">Pre-tax Book Gain</t>
  </si>
  <si>
    <t xml:space="preserve">Pre-Tax Book Gain</t>
  </si>
  <si>
    <t xml:space="preserve">Tax Expense*</t>
  </si>
  <si>
    <t xml:space="preserve">Tax Expense</t>
  </si>
  <si>
    <t xml:space="preserve">Net Loss</t>
  </si>
  <si>
    <t xml:space="preserve">After-Tax Book Gain</t>
  </si>
  <si>
    <t xml:space="preserve">Timber After -Tax Net MTM</t>
  </si>
  <si>
    <t xml:space="preserve">Net Income to Enron</t>
  </si>
  <si>
    <t xml:space="preserve">* There is potential for future Tammy benefits of approximately $15-18 million.</t>
  </si>
  <si>
    <t xml:space="preserve">** Does not include any reserves that Corp./ETS may consider appropriate.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</si>
</sst>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_(* #,##0.0_);_(* \(#,##0.0\);_(* \-??_);_(@_)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13"/>
    <col collapsed="false" customWidth="true" hidden="false" outlineLevel="0" max="2" min="2" style="0" width="1.7"/>
    <col collapsed="false" customWidth="true" hidden="false" outlineLevel="0" max="4" min="4" style="0" width="1.7"/>
    <col collapsed="false" customWidth="true" hidden="false" outlineLevel="0" max="5" min="5" style="0" width="19.85"/>
    <col collapsed="false" customWidth="true" hidden="false" outlineLevel="0" max="6" min="6" style="0" width="1.7"/>
    <col collapsed="false" customWidth="true" hidden="false" outlineLevel="0" max="7" min="7" style="0" width="9.99"/>
    <col collapsed="false" customWidth="true" hidden="false" outlineLevel="0" max="8" min="8" style="0" width="1.7"/>
    <col collapsed="false" customWidth="true" hidden="false" outlineLevel="0" max="10" min="10" style="0" width="1.7"/>
    <col collapsed="false" customWidth="true" hidden="false" outlineLevel="0" max="12" min="12" style="0" width="1.7"/>
    <col collapsed="false" customWidth="true" hidden="false" outlineLevel="0" max="14" min="14" style="0" width="1.7"/>
    <col collapsed="false" customWidth="true" hidden="false" outlineLevel="0" max="15" min="15" style="0" width="23.41"/>
    <col collapsed="false" customWidth="true" hidden="false" outlineLevel="0" max="16" min="16" style="0" width="1.7"/>
    <col collapsed="false" customWidth="true" hidden="false" outlineLevel="0" max="18" min="18" style="0" width="1.7"/>
    <col collapsed="false" customWidth="true" hidden="false" outlineLevel="0" max="20" min="20" style="0" width="1.7"/>
    <col collapsed="false" customWidth="true" hidden="false" outlineLevel="0" max="22" min="22" style="0" width="1.7"/>
  </cols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A2" s="2" t="s">
        <v>1</v>
      </c>
      <c r="B2" s="3"/>
    </row>
    <row r="6" customFormat="false" ht="12.75" hidden="false" customHeight="false" outlineLevel="0" collapsed="false">
      <c r="A6" s="4" t="s">
        <v>2</v>
      </c>
      <c r="B6" s="5"/>
      <c r="C6" s="6"/>
      <c r="D6" s="6"/>
      <c r="E6" s="4" t="s">
        <v>3</v>
      </c>
      <c r="G6" s="4" t="s">
        <v>4</v>
      </c>
      <c r="H6" s="7"/>
      <c r="I6" s="4" t="s">
        <v>5</v>
      </c>
      <c r="J6" s="7"/>
      <c r="K6" s="4" t="s">
        <v>6</v>
      </c>
      <c r="L6" s="7"/>
      <c r="M6" s="4" t="s">
        <v>7</v>
      </c>
      <c r="O6" s="8" t="s">
        <v>8</v>
      </c>
      <c r="Q6" s="4" t="s">
        <v>4</v>
      </c>
      <c r="R6" s="7"/>
      <c r="S6" s="4" t="s">
        <v>5</v>
      </c>
      <c r="T6" s="7"/>
      <c r="U6" s="4" t="s">
        <v>6</v>
      </c>
      <c r="V6" s="7"/>
      <c r="W6" s="4" t="s">
        <v>7</v>
      </c>
    </row>
    <row r="8" customFormat="false" ht="12.75" hidden="false" customHeight="false" outlineLevel="0" collapsed="false">
      <c r="D8" s="9"/>
      <c r="E8" s="9"/>
      <c r="O8" s="9"/>
    </row>
    <row r="9" customFormat="false" ht="12.75" hidden="false" customHeight="false" outlineLevel="0" collapsed="false">
      <c r="A9" s="0" t="s">
        <v>9</v>
      </c>
      <c r="C9" s="10" t="n">
        <v>80</v>
      </c>
      <c r="D9" s="10"/>
      <c r="E9" s="10" t="s">
        <v>10</v>
      </c>
      <c r="G9" s="10" t="n">
        <f aca="false">(16*6.646626)-80</f>
        <v>26.346016</v>
      </c>
      <c r="H9" s="10"/>
      <c r="I9" s="10" t="n">
        <f aca="false">(19*6.646626)-80</f>
        <v>46.285894</v>
      </c>
      <c r="J9" s="10"/>
      <c r="K9" s="10" t="n">
        <f aca="false">(20*6.646626)-80</f>
        <v>52.93252</v>
      </c>
      <c r="L9" s="10"/>
      <c r="M9" s="10" t="n">
        <f aca="false">(22*6.646626)-80</f>
        <v>66.225772</v>
      </c>
      <c r="N9" s="10"/>
      <c r="O9" s="10" t="s">
        <v>11</v>
      </c>
      <c r="Q9" s="10" t="n">
        <f aca="false">C9+G9</f>
        <v>106.346016</v>
      </c>
      <c r="R9" s="10"/>
      <c r="S9" s="10" t="n">
        <f aca="false">I9+C9</f>
        <v>126.285894</v>
      </c>
      <c r="T9" s="10"/>
      <c r="U9" s="10" t="n">
        <f aca="false">K9+C9</f>
        <v>132.93252</v>
      </c>
      <c r="V9" s="10"/>
      <c r="W9" s="10" t="n">
        <f aca="false">M9+C9</f>
        <v>146.225772</v>
      </c>
    </row>
    <row r="10" customFormat="false" ht="12.75" hidden="false" customHeight="false" outlineLevel="0" collapsed="false">
      <c r="A10" s="0" t="s">
        <v>12</v>
      </c>
      <c r="C10" s="11" t="n">
        <v>70</v>
      </c>
      <c r="D10" s="10"/>
      <c r="E10" s="10" t="s">
        <v>13</v>
      </c>
      <c r="G10" s="11" t="n">
        <v>0</v>
      </c>
      <c r="H10" s="10"/>
      <c r="I10" s="11" t="n">
        <v>0</v>
      </c>
      <c r="J10" s="10"/>
      <c r="K10" s="11" t="n">
        <v>0</v>
      </c>
      <c r="L10" s="10"/>
      <c r="M10" s="11" t="n">
        <v>0</v>
      </c>
      <c r="N10" s="10"/>
      <c r="O10" s="10" t="s">
        <v>13</v>
      </c>
      <c r="Q10" s="11" t="n">
        <f aca="false">C10</f>
        <v>70</v>
      </c>
      <c r="R10" s="10"/>
      <c r="S10" s="11" t="n">
        <f aca="false">C10</f>
        <v>70</v>
      </c>
      <c r="T10" s="10"/>
      <c r="U10" s="11" t="n">
        <f aca="false">C10</f>
        <v>70</v>
      </c>
      <c r="V10" s="10"/>
      <c r="W10" s="11" t="n">
        <f aca="false">C10</f>
        <v>70</v>
      </c>
    </row>
    <row r="11" customFormat="false" ht="12.75" hidden="false" customHeight="false" outlineLevel="0" collapsed="false">
      <c r="A11" s="0" t="s">
        <v>14</v>
      </c>
      <c r="C11" s="10" t="n">
        <f aca="false">C9-C10</f>
        <v>10</v>
      </c>
      <c r="D11" s="10"/>
      <c r="E11" s="10" t="s">
        <v>15</v>
      </c>
      <c r="G11" s="10" t="n">
        <f aca="false">G9-G10</f>
        <v>26.346016</v>
      </c>
      <c r="H11" s="10"/>
      <c r="I11" s="10" t="n">
        <f aca="false">I9-I10</f>
        <v>46.285894</v>
      </c>
      <c r="J11" s="10"/>
      <c r="K11" s="10" t="n">
        <f aca="false">K9-K10</f>
        <v>52.93252</v>
      </c>
      <c r="L11" s="10"/>
      <c r="M11" s="10" t="n">
        <f aca="false">M9-M10</f>
        <v>66.225772</v>
      </c>
      <c r="N11" s="10"/>
      <c r="O11" s="10" t="s">
        <v>15</v>
      </c>
      <c r="Q11" s="10" t="n">
        <f aca="false">Q9-Q10</f>
        <v>36.346016</v>
      </c>
      <c r="R11" s="10"/>
      <c r="S11" s="10" t="n">
        <f aca="false">S9-S10</f>
        <v>56.285894</v>
      </c>
      <c r="T11" s="10"/>
      <c r="U11" s="10" t="n">
        <f aca="false">U9-U10</f>
        <v>62.93252</v>
      </c>
      <c r="V11" s="10"/>
      <c r="W11" s="10" t="n">
        <f aca="false">W9-W10</f>
        <v>76.225772</v>
      </c>
    </row>
    <row r="12" customFormat="false" ht="12.75" hidden="false" customHeight="false" outlineLevel="0" collapsed="false">
      <c r="A12" s="0" t="s">
        <v>16</v>
      </c>
      <c r="C12" s="10" t="n">
        <f aca="false">(65-2)*0.37</f>
        <v>23.31</v>
      </c>
      <c r="D12" s="10"/>
      <c r="E12" s="10" t="s">
        <v>17</v>
      </c>
      <c r="G12" s="10" t="n">
        <f aca="false">3.276811*(16-19.9)*0.37</f>
        <v>-4.728438273</v>
      </c>
      <c r="H12" s="10"/>
      <c r="I12" s="10" t="n">
        <f aca="false">3.276811*(19-19.9)*0.37</f>
        <v>-1.091178063</v>
      </c>
      <c r="J12" s="10"/>
      <c r="K12" s="10" t="n">
        <f aca="false">3.276811*(20-19.9)*37</f>
        <v>12.1242007000002</v>
      </c>
      <c r="L12" s="10"/>
      <c r="M12" s="10" t="n">
        <f aca="false">3.276811*(22-19.9)*0.37</f>
        <v>2.546082147</v>
      </c>
      <c r="N12" s="10"/>
      <c r="O12" s="10" t="s">
        <v>17</v>
      </c>
      <c r="Q12" s="10" t="n">
        <f aca="false">G12+C12</f>
        <v>18.581561727</v>
      </c>
      <c r="R12" s="10"/>
      <c r="S12" s="10" t="n">
        <f aca="false">I12+C12</f>
        <v>22.218821937</v>
      </c>
      <c r="T12" s="10"/>
      <c r="U12" s="10" t="n">
        <f aca="false">K12+C12</f>
        <v>35.4342007000002</v>
      </c>
      <c r="V12" s="10"/>
      <c r="W12" s="10" t="n">
        <f aca="false">M12+C12</f>
        <v>25.856082147</v>
      </c>
    </row>
    <row r="13" customFormat="false" ht="13.5" hidden="false" customHeight="false" outlineLevel="0" collapsed="false">
      <c r="A13" s="0" t="s">
        <v>18</v>
      </c>
      <c r="C13" s="12" t="n">
        <f aca="false">C11-C12</f>
        <v>-13.31</v>
      </c>
      <c r="D13" s="10"/>
      <c r="E13" s="10" t="s">
        <v>19</v>
      </c>
      <c r="G13" s="12" t="n">
        <f aca="false">G11-G12</f>
        <v>31.074454273</v>
      </c>
      <c r="H13" s="10"/>
      <c r="I13" s="12" t="n">
        <f aca="false">I11-I12</f>
        <v>47.377072063</v>
      </c>
      <c r="J13" s="10"/>
      <c r="K13" s="12" t="n">
        <f aca="false">K11-K12</f>
        <v>40.8083192999998</v>
      </c>
      <c r="L13" s="10"/>
      <c r="M13" s="12" t="n">
        <f aca="false">M11-M12</f>
        <v>63.679689853</v>
      </c>
      <c r="N13" s="10"/>
      <c r="O13" s="10" t="s">
        <v>19</v>
      </c>
      <c r="Q13" s="12" t="n">
        <f aca="false">Q11-Q12</f>
        <v>17.764454273</v>
      </c>
      <c r="R13" s="10"/>
      <c r="S13" s="12" t="n">
        <f aca="false">S11-S12</f>
        <v>34.067072063</v>
      </c>
      <c r="T13" s="10"/>
      <c r="U13" s="12" t="n">
        <f aca="false">U11-U12</f>
        <v>27.4983192999998</v>
      </c>
      <c r="V13" s="10"/>
      <c r="W13" s="12" t="n">
        <f aca="false">W11-W12</f>
        <v>50.369689853</v>
      </c>
    </row>
    <row r="14" customFormat="false" ht="13.5" hidden="false" customHeight="false" outlineLevel="0" collapsed="false">
      <c r="G14" s="10"/>
      <c r="H14" s="10"/>
      <c r="I14" s="10"/>
      <c r="J14" s="10"/>
      <c r="K14" s="10"/>
      <c r="L14" s="10"/>
      <c r="M14" s="10"/>
      <c r="N14" s="10"/>
      <c r="Q14" s="10"/>
      <c r="R14" s="10"/>
      <c r="S14" s="10"/>
      <c r="T14" s="10"/>
      <c r="U14" s="10"/>
      <c r="V14" s="10"/>
      <c r="W14" s="10"/>
    </row>
    <row r="15" customFormat="false" ht="12.75" hidden="false" customHeight="false" outlineLevel="0" collapsed="false">
      <c r="A15" s="0" t="s">
        <v>20</v>
      </c>
      <c r="C15" s="0" t="n">
        <f aca="false">50-(50*0.35)</f>
        <v>32.5</v>
      </c>
      <c r="G15" s="10"/>
      <c r="H15" s="10"/>
      <c r="I15" s="10"/>
      <c r="J15" s="10"/>
      <c r="K15" s="10"/>
      <c r="L15" s="10"/>
      <c r="M15" s="10"/>
      <c r="N15" s="10"/>
      <c r="O15" s="0" t="s">
        <v>20</v>
      </c>
      <c r="Q15" s="10" t="n">
        <f aca="false">C15</f>
        <v>32.5</v>
      </c>
      <c r="R15" s="10"/>
      <c r="S15" s="10" t="n">
        <f aca="false">C15</f>
        <v>32.5</v>
      </c>
      <c r="T15" s="10"/>
      <c r="U15" s="10" t="n">
        <f aca="false">C15</f>
        <v>32.5</v>
      </c>
      <c r="V15" s="10"/>
      <c r="W15" s="10" t="n">
        <f aca="false">C15</f>
        <v>32.5</v>
      </c>
    </row>
    <row r="16" customFormat="false" ht="12.75" hidden="false" customHeight="false" outlineLevel="0" collapsed="false">
      <c r="G16" s="10"/>
      <c r="H16" s="10"/>
      <c r="I16" s="10"/>
      <c r="J16" s="10"/>
      <c r="K16" s="10"/>
      <c r="L16" s="10"/>
      <c r="M16" s="10"/>
      <c r="N16" s="10"/>
      <c r="Q16" s="10"/>
      <c r="R16" s="10"/>
      <c r="S16" s="10"/>
      <c r="T16" s="10"/>
      <c r="U16" s="10"/>
      <c r="V16" s="10"/>
      <c r="W16" s="10"/>
    </row>
    <row r="17" customFormat="false" ht="13.5" hidden="false" customHeight="false" outlineLevel="0" collapsed="false">
      <c r="A17" s="0" t="s">
        <v>21</v>
      </c>
      <c r="C17" s="12" t="n">
        <f aca="false">C13+C15</f>
        <v>19.19</v>
      </c>
      <c r="D17" s="10"/>
      <c r="E17" s="10"/>
      <c r="G17" s="10"/>
      <c r="H17" s="10"/>
      <c r="I17" s="10"/>
      <c r="J17" s="10"/>
      <c r="K17" s="10"/>
      <c r="L17" s="10"/>
      <c r="M17" s="10"/>
      <c r="N17" s="10"/>
      <c r="O17" s="0" t="s">
        <v>21</v>
      </c>
      <c r="P17" s="10"/>
      <c r="Q17" s="12" t="n">
        <f aca="false">Q13+Q15</f>
        <v>50.264454273</v>
      </c>
      <c r="R17" s="10"/>
      <c r="S17" s="12" t="n">
        <f aca="false">S13+S15</f>
        <v>66.567072063</v>
      </c>
      <c r="T17" s="10"/>
      <c r="U17" s="12" t="n">
        <f aca="false">U13+U15</f>
        <v>59.9983192999998</v>
      </c>
      <c r="V17" s="10"/>
      <c r="W17" s="12" t="n">
        <f aca="false">W13+W15</f>
        <v>82.869689853</v>
      </c>
    </row>
    <row r="18" customFormat="false" ht="13.5" hidden="false" customHeight="false" outlineLevel="0" collapsed="false">
      <c r="G18" s="10"/>
      <c r="H18" s="10"/>
      <c r="I18" s="10"/>
      <c r="J18" s="10"/>
      <c r="K18" s="10"/>
      <c r="L18" s="10"/>
      <c r="M18" s="10"/>
      <c r="N18" s="10"/>
      <c r="Q18" s="10"/>
      <c r="R18" s="10"/>
      <c r="S18" s="10"/>
      <c r="T18" s="10"/>
      <c r="U18" s="10"/>
      <c r="V18" s="10"/>
      <c r="W18" s="10"/>
    </row>
    <row r="19" customFormat="false" ht="12.75" hidden="false" customHeight="false" outlineLevel="0" collapsed="false">
      <c r="G19" s="10"/>
      <c r="H19" s="10"/>
      <c r="I19" s="10"/>
      <c r="J19" s="10"/>
      <c r="K19" s="10"/>
      <c r="L19" s="10"/>
      <c r="M19" s="10"/>
      <c r="N19" s="10"/>
      <c r="Q19" s="10"/>
      <c r="R19" s="10"/>
      <c r="S19" s="10"/>
      <c r="T19" s="10"/>
      <c r="U19" s="10"/>
      <c r="V19" s="10"/>
      <c r="W19" s="10"/>
    </row>
    <row r="20" customFormat="false" ht="12.75" hidden="false" customHeight="false" outlineLevel="0" collapsed="false">
      <c r="A20" s="0" t="s">
        <v>22</v>
      </c>
      <c r="G20" s="10"/>
      <c r="H20" s="10"/>
      <c r="I20" s="10"/>
      <c r="J20" s="10"/>
      <c r="K20" s="10"/>
      <c r="L20" s="10"/>
      <c r="M20" s="10"/>
      <c r="N20" s="10"/>
    </row>
    <row r="21" customFormat="false" ht="12.75" hidden="false" customHeight="false" outlineLevel="0" collapsed="false">
      <c r="A21" s="0" t="s">
        <v>23</v>
      </c>
      <c r="G21" s="10"/>
      <c r="H21" s="10"/>
      <c r="I21" s="10"/>
      <c r="J21" s="10"/>
      <c r="K21" s="10"/>
      <c r="L21" s="10"/>
      <c r="M21" s="10"/>
      <c r="N21" s="10"/>
    </row>
    <row r="22" customFormat="false" ht="12.75" hidden="false" customHeight="false" outlineLevel="0" collapsed="false">
      <c r="G22" s="10"/>
      <c r="H22" s="10"/>
      <c r="I22" s="10"/>
      <c r="J22" s="10"/>
      <c r="K22" s="10"/>
      <c r="L22" s="10"/>
      <c r="M22" s="10"/>
      <c r="N22" s="10"/>
    </row>
    <row r="23" customFormat="false" ht="12.75" hidden="false" customHeight="false" outlineLevel="0" collapsed="false">
      <c r="G23" s="10"/>
      <c r="H23" s="10"/>
      <c r="I23" s="10"/>
      <c r="J23" s="10"/>
      <c r="K23" s="10"/>
      <c r="L23" s="10"/>
      <c r="M23" s="10"/>
      <c r="N23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2001-09-26T13:07:12Z</dcterms:created>
  <dc:creator>mcilia</dc:creator>
  <dc:description/>
  <dc:language>en-US</dc:language>
  <cp:lastModifiedBy>mcilia</cp:lastModifiedBy>
  <cp:lastPrinted>2001-09-26T15:58:29Z</cp:lastPrinted>
  <dcterms:modified xsi:type="dcterms:W3CDTF">2001-09-26T16:02:12Z</dcterms:modified>
  <cp:revision>0</cp:revision>
  <dc:subject/>
  <dc:title/>
</cp:coreProperties>
</file>