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tin" sheetId="1" state="visible" r:id="rId3"/>
    <sheet name="points" sheetId="2" state="visible" r:id="rId4"/>
    <sheet name="Data" sheetId="3" state="visible" r:id="rId5"/>
    <sheet name="Chart1" sheetId="4" state="visible" r:id="rId6"/>
    <sheet name="sum" sheetId="5" state="visible" r:id="rId7"/>
  </sheets>
  <definedNames>
    <definedName function="false" hidden="false" localSheetId="4" name="_xlnm.Print_Area" vbProcedure="false">sum!$A$1:$J$90</definedName>
    <definedName function="false" hidden="false" name="central" vbProcedure="false">Data!$O$1:$S$271</definedName>
    <definedName function="false" hidden="false" name="Data" vbProcedure="false">Data!$H$1:$L$578</definedName>
    <definedName function="false" hidden="false" name="east" vbProcedure="false">Data!$O$276:$S$454</definedName>
    <definedName function="false" hidden="false" name="Location" vbProcedure="false">points!$A$1:$B$81</definedName>
    <definedName function="false" hidden="false" name="Region" vbProcedure="false">sum!$A$8:$B$97</definedName>
    <definedName function="false" hidden="false" name="texas" vbProcedure="false">Data!$O$461:$S$472</definedName>
    <definedName function="false" hidden="false" name="west" vbProcedure="false">Data!$O$477:$S$592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<sst xmlns="http://schemas.openxmlformats.org/spreadsheetml/2006/main" count="4425" uniqueCount="97">
  <si>
    <t xml:space="preserve">ANR SE Gath             </t>
  </si>
  <si>
    <t xml:space="preserve">AlgonqinCtyGate         </t>
  </si>
  <si>
    <t xml:space="preserve">ANR SE Trans            </t>
  </si>
  <si>
    <t xml:space="preserve">ANR SW Pool             </t>
  </si>
  <si>
    <t xml:space="preserve">APC/ANR WillCo          </t>
  </si>
  <si>
    <t xml:space="preserve">APC/VPC WillCo          </t>
  </si>
  <si>
    <t xml:space="preserve">Cheyenne Hub            </t>
  </si>
  <si>
    <t xml:space="preserve">Carthage                </t>
  </si>
  <si>
    <t xml:space="preserve">Chi Peoples             </t>
  </si>
  <si>
    <t xml:space="preserve">ChiPeoplesIntra         </t>
  </si>
  <si>
    <t xml:space="preserve">CIG Mainline            </t>
  </si>
  <si>
    <t xml:space="preserve">CNG NP TT               </t>
  </si>
  <si>
    <t xml:space="preserve">CNG SP TT               </t>
  </si>
  <si>
    <t xml:space="preserve">COL Mainline            </t>
  </si>
  <si>
    <t xml:space="preserve">COL Onshore             </t>
  </si>
  <si>
    <t xml:space="preserve">Consumers Pwr           </t>
  </si>
  <si>
    <t xml:space="preserve">Dom SP TT               </t>
  </si>
  <si>
    <t xml:space="preserve">EPNG Keystone           </t>
  </si>
  <si>
    <t xml:space="preserve">EP Blanco Avg           </t>
  </si>
  <si>
    <t xml:space="preserve">EPNG SoCal Topk         </t>
  </si>
  <si>
    <t xml:space="preserve">ExxonKaty               </t>
  </si>
  <si>
    <t xml:space="preserve">FGT Z2                  </t>
  </si>
  <si>
    <t xml:space="preserve">HeHub                   </t>
  </si>
  <si>
    <t xml:space="preserve">Harper                  </t>
  </si>
  <si>
    <t xml:space="preserve">Mich Con                </t>
  </si>
  <si>
    <t xml:space="preserve">NBPL/Nicor              </t>
  </si>
  <si>
    <t xml:space="preserve">NGPL AmarilloML         </t>
  </si>
  <si>
    <t xml:space="preserve">NBPL/ANR WillCo         </t>
  </si>
  <si>
    <t xml:space="preserve">NGPL LA Intra           </t>
  </si>
  <si>
    <t xml:space="preserve">NGPL LA Pool            </t>
  </si>
  <si>
    <t xml:space="preserve">NBPL/Ventura            </t>
  </si>
  <si>
    <t xml:space="preserve">NGPL MidC Intra         </t>
  </si>
  <si>
    <t xml:space="preserve">NGPL Midcont            </t>
  </si>
  <si>
    <t xml:space="preserve">Iroquois Z2             </t>
  </si>
  <si>
    <t xml:space="preserve">NGPL N Shore            </t>
  </si>
  <si>
    <t xml:space="preserve">NGPL NICOR              </t>
  </si>
  <si>
    <t xml:space="preserve">NGPL NIPSCO             </t>
  </si>
  <si>
    <t xml:space="preserve">NGPL IA-IL              </t>
  </si>
  <si>
    <t xml:space="preserve">NGPL STX                </t>
  </si>
  <si>
    <t xml:space="preserve">NGPL TxOkGCPool         </t>
  </si>
  <si>
    <t xml:space="preserve">NNG Demarc              </t>
  </si>
  <si>
    <t xml:space="preserve">NNG Ventura             </t>
  </si>
  <si>
    <t xml:space="preserve">OGT                     </t>
  </si>
  <si>
    <t xml:space="preserve">NWPL Wyoming Pool       </t>
  </si>
  <si>
    <t xml:space="preserve">NGPL S TX Intra         </t>
  </si>
  <si>
    <t xml:space="preserve">Opal                    </t>
  </si>
  <si>
    <t xml:space="preserve">PEPL Pool               </t>
  </si>
  <si>
    <t xml:space="preserve">NGPL TxOk Intra         </t>
  </si>
  <si>
    <t xml:space="preserve">NWPL RkyMtn Pool        </t>
  </si>
  <si>
    <t xml:space="preserve">PG&amp;E CtyGte             </t>
  </si>
  <si>
    <t xml:space="preserve">PGT Malin               </t>
  </si>
  <si>
    <t xml:space="preserve">TCO Pool                </t>
  </si>
  <si>
    <t xml:space="preserve">NWPL SanJuan Pool       </t>
  </si>
  <si>
    <t xml:space="preserve">TENN 500                </t>
  </si>
  <si>
    <t xml:space="preserve">SoCal EHR               </t>
  </si>
  <si>
    <t xml:space="preserve">TENN 800                </t>
  </si>
  <si>
    <t xml:space="preserve">TENN Z-0                </t>
  </si>
  <si>
    <t xml:space="preserve">PG&amp;E Topock             </t>
  </si>
  <si>
    <t xml:space="preserve">TETCO ELA               </t>
  </si>
  <si>
    <t xml:space="preserve">PGT Stanfield           </t>
  </si>
  <si>
    <t xml:space="preserve">TETCO M3                </t>
  </si>
  <si>
    <t xml:space="preserve">PG&amp;E Daggett            </t>
  </si>
  <si>
    <t xml:space="preserve">TETCO STX               </t>
  </si>
  <si>
    <t xml:space="preserve">SoCal PG&amp;E KRS          </t>
  </si>
  <si>
    <t xml:space="preserve">TETCO WLA               </t>
  </si>
  <si>
    <t xml:space="preserve">SONAT Z-0 Tier2 Pool    </t>
  </si>
  <si>
    <t xml:space="preserve">SoCal Topk EPNG         </t>
  </si>
  <si>
    <t xml:space="preserve">TGT Z-SL                </t>
  </si>
  <si>
    <t xml:space="preserve">SoCal TW Needles        </t>
  </si>
  <si>
    <t xml:space="preserve">Transco St.65           </t>
  </si>
  <si>
    <t xml:space="preserve">SoCal Wheeler Ridge     </t>
  </si>
  <si>
    <t xml:space="preserve">Transco Z6 NY           </t>
  </si>
  <si>
    <t xml:space="preserve">TranscoZ6NNY            </t>
  </si>
  <si>
    <t xml:space="preserve">TENN Dracut             </t>
  </si>
  <si>
    <t xml:space="preserve">Trunkline ELA           </t>
  </si>
  <si>
    <t xml:space="preserve">Trunkline NTX           </t>
  </si>
  <si>
    <t xml:space="preserve">Trunkline STX           </t>
  </si>
  <si>
    <t xml:space="preserve">Trunkline WLA           </t>
  </si>
  <si>
    <t xml:space="preserve">WIC                     </t>
  </si>
  <si>
    <t xml:space="preserve">Waha                    </t>
  </si>
  <si>
    <t xml:space="preserve">East</t>
  </si>
  <si>
    <t xml:space="preserve">Central</t>
  </si>
  <si>
    <t xml:space="preserve">West</t>
  </si>
  <si>
    <t xml:space="preserve">Texas</t>
  </si>
  <si>
    <t xml:space="preserve">Jan</t>
  </si>
  <si>
    <t xml:space="preserve">Jun</t>
  </si>
  <si>
    <t xml:space="preserve">Feb</t>
  </si>
  <si>
    <t xml:space="preserve">Mar</t>
  </si>
  <si>
    <t xml:space="preserve">Apr</t>
  </si>
  <si>
    <t xml:space="preserve">May</t>
  </si>
  <si>
    <t xml:space="preserve">Jul</t>
  </si>
  <si>
    <t xml:space="preserve">Aug</t>
  </si>
  <si>
    <t xml:space="preserve">Sep</t>
  </si>
  <si>
    <t xml:space="preserve">Oct</t>
  </si>
  <si>
    <t xml:space="preserve">Total</t>
  </si>
  <si>
    <t xml:space="preserve">Nov</t>
  </si>
  <si>
    <t xml:space="preserve">Dec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</si>
</sst>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_);_(* \(#,##0\);_(* \-??_);_(@_)"/>
    <numFmt numFmtId="166" formatCode="mmm"/>
    <numFmt numFmtId="167" formatCode="_(* #,##0.00_);_(* \(#,##0.00\);_(* \-??_);_(@_)"/>
    <numFmt numFmtId="168" formatCode="_(\$* #,##0.00_);_(\$* \(#,##0.00\);_(\$* \-??_);_(@_)"/>
    <numFmt numFmtId="169" formatCode="_(\$* #,##0_);_(\$* \(#,##0\);_(\$* \-??_);_(@_)"/>
    <numFmt numFmtId="170" formatCode="_(\$* #,##0.000_);_(\$* \(#,##0.0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sum!$G$39:$G$50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sum!$I$39:$I$50</c:f>
              <c:numCache>
                <c:formatCode>_(* #,##0_);_(* \(#,##0\);_(* \-??_);_(@_)</c:formatCode>
                <c:ptCount val="12"/>
                <c:pt idx="0">
                  <c:v>39912268</c:v>
                </c:pt>
                <c:pt idx="1">
                  <c:v>51832280</c:v>
                </c:pt>
                <c:pt idx="2">
                  <c:v>67302852</c:v>
                </c:pt>
                <c:pt idx="3">
                  <c:v>65399253</c:v>
                </c:pt>
                <c:pt idx="4">
                  <c:v>76977542</c:v>
                </c:pt>
                <c:pt idx="5">
                  <c:v>131821812</c:v>
                </c:pt>
                <c:pt idx="6">
                  <c:v>74848362</c:v>
                </c:pt>
                <c:pt idx="7">
                  <c:v>85516151</c:v>
                </c:pt>
                <c:pt idx="8">
                  <c:v>56659205</c:v>
                </c:pt>
                <c:pt idx="9">
                  <c:v>43749584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71362591"/>
        <c:axId val="99059384"/>
      </c:barChart>
      <c:lineChart>
        <c:grouping val="standard"/>
        <c:varyColors val="0"/>
        <c:ser>
          <c:idx val="1"/>
          <c:order val="1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sum!$G$39:$G$50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sum!$J$39:$J$48</c:f>
              <c:numCache>
                <c:formatCode>_(\$* #,##0.000_);_(\$* \(#,##0.000\);_(\$* \-??_);_(@_)</c:formatCode>
                <c:ptCount val="10"/>
                <c:pt idx="0">
                  <c:v>0.00274814474070805</c:v>
                </c:pt>
                <c:pt idx="1">
                  <c:v>-0.00298580419215152</c:v>
                </c:pt>
                <c:pt idx="2">
                  <c:v>-0.00385229098040554</c:v>
                </c:pt>
                <c:pt idx="3">
                  <c:v>-0.00200283010289509</c:v>
                </c:pt>
                <c:pt idx="4">
                  <c:v>-0.00400715015158648</c:v>
                </c:pt>
                <c:pt idx="5">
                  <c:v>-0.00671472031318788</c:v>
                </c:pt>
                <c:pt idx="6">
                  <c:v>-0.00237010090405089</c:v>
                </c:pt>
                <c:pt idx="7">
                  <c:v>-0.00495842348924052</c:v>
                </c:pt>
                <c:pt idx="8">
                  <c:v>-0.000111604624028843</c:v>
                </c:pt>
                <c:pt idx="9">
                  <c:v>-0.00739655093061768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8443702"/>
        <c:axId val="71880051"/>
      </c:lineChart>
      <c:catAx>
        <c:axId val="7136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059384"/>
        <c:crossesAt val="0"/>
        <c:auto val="1"/>
        <c:lblAlgn val="ctr"/>
        <c:lblOffset val="100"/>
        <c:noMultiLvlLbl val="0"/>
      </c:catAx>
      <c:valAx>
        <c:axId val="990593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362591"/>
        <c:crossesAt val="1"/>
        <c:crossBetween val="midCat"/>
      </c:valAx>
      <c:catAx>
        <c:axId val="6844370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880051"/>
        <c:auto val="1"/>
        <c:lblAlgn val="ctr"/>
        <c:lblOffset val="100"/>
        <c:noMultiLvlLbl val="0"/>
      </c:catAx>
      <c:valAx>
        <c:axId val="71880051"/>
        <c:scaling>
          <c:orientation val="minMax"/>
        </c:scaling>
        <c:delete val="0"/>
        <c:axPos val="r"/>
        <c:numFmt formatCode="_(\$* #,##0.000_);_(\$* \(#,##0.00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443702"/>
        <c:crosses val="max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P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85"/>
    <col collapsed="false" customWidth="true" hidden="false" outlineLevel="0" max="4" min="4" style="0" width="22.99"/>
    <col collapsed="false" customWidth="true" hidden="false" outlineLevel="0" max="5" min="5" style="0" width="11.28"/>
    <col collapsed="false" customWidth="true" hidden="false" outlineLevel="0" max="6" min="6" style="0" width="10.85"/>
    <col collapsed="false" customWidth="true" hidden="false" outlineLevel="0" max="8" min="8" style="0" width="23.56"/>
    <col collapsed="false" customWidth="true" hidden="false" outlineLevel="0" max="9" min="9" style="0" width="11.28"/>
    <col collapsed="false" customWidth="true" hidden="false" outlineLevel="0" max="10" min="10" style="0" width="10.85"/>
    <col collapsed="false" customWidth="true" hidden="false" outlineLevel="0" max="12" min="12" style="0" width="23.56"/>
    <col collapsed="false" customWidth="true" hidden="false" outlineLevel="0" max="13" min="13" style="0" width="11.28"/>
    <col collapsed="false" customWidth="true" hidden="false" outlineLevel="0" max="14" min="14" style="0" width="10.85"/>
    <col collapsed="false" customWidth="true" hidden="false" outlineLevel="0" max="16" min="16" style="0" width="23.56"/>
    <col collapsed="false" customWidth="true" hidden="false" outlineLevel="0" max="17" min="17" style="0" width="11.28"/>
    <col collapsed="false" customWidth="true" hidden="false" outlineLevel="0" max="18" min="18" style="0" width="9.28"/>
    <col collapsed="false" customWidth="true" hidden="false" outlineLevel="0" max="20" min="20" style="0" width="22.99"/>
    <col collapsed="false" customWidth="true" hidden="false" outlineLevel="0" max="21" min="21" style="0" width="11.28"/>
    <col collapsed="false" customWidth="true" hidden="false" outlineLevel="0" max="22" min="22" style="0" width="10.85"/>
    <col collapsed="false" customWidth="true" hidden="false" outlineLevel="0" max="24" min="24" style="0" width="22.99"/>
    <col collapsed="false" customWidth="true" hidden="false" outlineLevel="0" max="25" min="25" style="0" width="11.28"/>
    <col collapsed="false" customWidth="true" hidden="false" outlineLevel="0" max="26" min="26" style="0" width="10.85"/>
    <col collapsed="false" customWidth="true" hidden="false" outlineLevel="0" max="28" min="28" style="0" width="22.99"/>
    <col collapsed="false" customWidth="true" hidden="false" outlineLevel="0" max="29" min="29" style="0" width="11.28"/>
    <col collapsed="false" customWidth="true" hidden="false" outlineLevel="0" max="30" min="30" style="0" width="10.85"/>
    <col collapsed="false" customWidth="true" hidden="false" outlineLevel="0" max="32" min="32" style="0" width="22.99"/>
    <col collapsed="false" customWidth="true" hidden="false" outlineLevel="0" max="33" min="33" style="0" width="11.28"/>
    <col collapsed="false" customWidth="true" hidden="false" outlineLevel="0" max="34" min="34" style="0" width="10.85"/>
    <col collapsed="false" customWidth="true" hidden="false" outlineLevel="0" max="36" min="36" style="0" width="23.56"/>
    <col collapsed="false" customWidth="true" hidden="false" outlineLevel="0" max="37" min="37" style="0" width="11.28"/>
    <col collapsed="false" customWidth="true" hidden="false" outlineLevel="0" max="38" min="38" style="0" width="9.28"/>
    <col collapsed="false" customWidth="true" hidden="false" outlineLevel="0" max="40" min="40" style="0" width="23.56"/>
    <col collapsed="false" customWidth="true" hidden="false" outlineLevel="0" max="41" min="41" style="0" width="11.28"/>
    <col collapsed="false" customWidth="true" hidden="false" outlineLevel="0" max="42" min="42" style="0" width="9.28"/>
  </cols>
  <sheetData>
    <row r="3" customFormat="false" ht="12.75" hidden="false" customHeight="false" outlineLevel="0" collapsed="false">
      <c r="F3" s="1" t="n">
        <f aca="false">SUM(F4:F65536)</f>
        <v>-1530143.17462628</v>
      </c>
      <c r="J3" s="1" t="n">
        <f aca="false">SUM(J4:J65536)</f>
        <v>1161172.81151631</v>
      </c>
      <c r="N3" s="1" t="n">
        <f aca="false">SUM(N4:N65536)</f>
        <v>-1731684.40348031</v>
      </c>
      <c r="R3" s="1" t="n">
        <f aca="false">SUM(R4:R65536)</f>
        <v>-770091.19041683</v>
      </c>
      <c r="V3" s="1" t="n">
        <f aca="false">SUM(V4:V65536)</f>
        <v>-2065091.67036778</v>
      </c>
      <c r="Z3" s="1" t="n">
        <f aca="false">SUM(Z4:Z65536)</f>
        <v>-2568826.0518109</v>
      </c>
      <c r="AD3" s="1" t="n">
        <f aca="false">SUM(AD4:AD65536)</f>
        <v>-1052237.74597294</v>
      </c>
      <c r="AH3" s="1" t="n">
        <f aca="false">SUM(AH4:AH65536)</f>
        <v>-1149013.50413693</v>
      </c>
      <c r="AL3" s="1" t="n">
        <f aca="false">SUM(AL4:AL65536)</f>
        <v>-617856.055416083</v>
      </c>
      <c r="AP3" s="1" t="n">
        <f aca="false">SUM(AP4:AP65536)</f>
        <v>-965667.03334968</v>
      </c>
    </row>
    <row r="4" customFormat="false" ht="12.75" hidden="false" customHeight="false" outlineLevel="0" collapsed="false">
      <c r="A4" s="2" t="n">
        <v>36892</v>
      </c>
      <c r="B4" s="1" t="n">
        <f aca="false">F3</f>
        <v>-1530143.17462628</v>
      </c>
      <c r="D4" s="0" t="s">
        <v>0</v>
      </c>
      <c r="E4" s="3" t="n">
        <v>0</v>
      </c>
      <c r="F4" s="3" t="n">
        <v>0</v>
      </c>
      <c r="H4" s="0" t="s">
        <v>0</v>
      </c>
      <c r="I4" s="3" t="n">
        <v>40000</v>
      </c>
      <c r="J4" s="3" t="n">
        <v>1218.5362930741</v>
      </c>
      <c r="L4" s="0" t="s">
        <v>0</v>
      </c>
      <c r="M4" s="3" t="n">
        <v>111142</v>
      </c>
      <c r="N4" s="3" t="n">
        <v>1216.89423065484</v>
      </c>
      <c r="P4" s="0" t="s">
        <v>0</v>
      </c>
      <c r="Q4" s="3" t="n">
        <v>55897</v>
      </c>
      <c r="R4" s="3" t="n">
        <v>12.96151949461</v>
      </c>
      <c r="T4" s="0" t="s">
        <v>0</v>
      </c>
      <c r="U4" s="3" t="n">
        <v>79994</v>
      </c>
      <c r="V4" s="3" t="n">
        <v>3680.80666582843</v>
      </c>
      <c r="X4" s="0" t="s">
        <v>1</v>
      </c>
      <c r="Y4" s="3" t="n">
        <v>279000</v>
      </c>
      <c r="Z4" s="3" t="n">
        <v>697.499999999985</v>
      </c>
      <c r="AB4" s="0" t="s">
        <v>0</v>
      </c>
      <c r="AC4" s="3" t="n">
        <v>433593</v>
      </c>
      <c r="AD4" s="3" t="n">
        <v>-76.3760743873601</v>
      </c>
      <c r="AF4" s="0" t="s">
        <v>0</v>
      </c>
      <c r="AG4" s="3" t="n">
        <v>154834</v>
      </c>
      <c r="AH4" s="3" t="n">
        <v>1538.88422274496</v>
      </c>
      <c r="AJ4" s="0" t="s">
        <v>0</v>
      </c>
      <c r="AK4" s="3" t="n">
        <v>165120</v>
      </c>
      <c r="AL4" s="3" t="n">
        <v>2777.39745841296</v>
      </c>
      <c r="AN4" s="0" t="s">
        <v>0</v>
      </c>
      <c r="AO4" s="3" t="n">
        <v>13856</v>
      </c>
      <c r="AP4" s="3" t="n">
        <v>0</v>
      </c>
    </row>
    <row r="5" customFormat="false" ht="12.75" hidden="false" customHeight="false" outlineLevel="0" collapsed="false">
      <c r="A5" s="2" t="n">
        <f aca="false">EOMONTH(A4,0)+1</f>
        <v>36923</v>
      </c>
      <c r="B5" s="1" t="n">
        <f aca="false">J3</f>
        <v>1161172.81151631</v>
      </c>
      <c r="D5" s="0" t="s">
        <v>2</v>
      </c>
      <c r="E5" s="3" t="n">
        <v>2859482</v>
      </c>
      <c r="F5" s="3" t="n">
        <v>-96995.3669348469</v>
      </c>
      <c r="H5" s="0" t="s">
        <v>2</v>
      </c>
      <c r="I5" s="3" t="n">
        <v>4708460</v>
      </c>
      <c r="J5" s="3" t="n">
        <v>-124306.14734621</v>
      </c>
      <c r="L5" s="0" t="s">
        <v>2</v>
      </c>
      <c r="M5" s="3" t="n">
        <v>3691095</v>
      </c>
      <c r="N5" s="3" t="n">
        <v>-28926.1221905089</v>
      </c>
      <c r="P5" s="0" t="s">
        <v>2</v>
      </c>
      <c r="Q5" s="3" t="n">
        <v>4480931</v>
      </c>
      <c r="R5" s="3" t="n">
        <v>-44395.4207977442</v>
      </c>
      <c r="T5" s="0" t="s">
        <v>2</v>
      </c>
      <c r="U5" s="3" t="n">
        <v>6069287</v>
      </c>
      <c r="V5" s="3" t="n">
        <v>-117831.070455608</v>
      </c>
      <c r="X5" s="0" t="s">
        <v>0</v>
      </c>
      <c r="Y5" s="3" t="n">
        <v>242948</v>
      </c>
      <c r="Z5" s="3" t="n">
        <v>1039.42342887977</v>
      </c>
      <c r="AB5" s="0" t="s">
        <v>2</v>
      </c>
      <c r="AC5" s="3" t="n">
        <v>7985131</v>
      </c>
      <c r="AD5" s="3" t="n">
        <v>-125014.964553405</v>
      </c>
      <c r="AF5" s="0" t="s">
        <v>2</v>
      </c>
      <c r="AG5" s="3" t="n">
        <v>7476007</v>
      </c>
      <c r="AH5" s="3" t="n">
        <v>-122711.022705483</v>
      </c>
      <c r="AJ5" s="0" t="s">
        <v>2</v>
      </c>
      <c r="AK5" s="3" t="n">
        <v>3607002</v>
      </c>
      <c r="AL5" s="3" t="n">
        <v>-43313.5694863915</v>
      </c>
      <c r="AN5" s="0" t="s">
        <v>2</v>
      </c>
      <c r="AO5" s="3" t="n">
        <v>3410867</v>
      </c>
      <c r="AP5" s="3" t="n">
        <v>-43423.2013913524</v>
      </c>
    </row>
    <row r="6" customFormat="false" ht="12.75" hidden="false" customHeight="false" outlineLevel="0" collapsed="false">
      <c r="A6" s="2" t="n">
        <f aca="false">EOMONTH(A5,0)+1</f>
        <v>36951</v>
      </c>
      <c r="B6" s="1" t="n">
        <f aca="false">N3</f>
        <v>-1731684.40348031</v>
      </c>
      <c r="D6" s="0" t="s">
        <v>3</v>
      </c>
      <c r="E6" s="3" t="n">
        <v>2064950</v>
      </c>
      <c r="F6" s="3" t="n">
        <v>-45756.0087247457</v>
      </c>
      <c r="H6" s="0" t="s">
        <v>3</v>
      </c>
      <c r="I6" s="3" t="n">
        <v>2738397</v>
      </c>
      <c r="J6" s="3" t="n">
        <v>-31276.3865805359</v>
      </c>
      <c r="L6" s="0" t="s">
        <v>3</v>
      </c>
      <c r="M6" s="3" t="n">
        <v>4608302</v>
      </c>
      <c r="N6" s="3" t="n">
        <v>-40167.6786664355</v>
      </c>
      <c r="P6" s="0" t="s">
        <v>3</v>
      </c>
      <c r="Q6" s="3" t="n">
        <v>3511894</v>
      </c>
      <c r="R6" s="3" t="n">
        <v>-23813.2652837853</v>
      </c>
      <c r="T6" s="0" t="s">
        <v>3</v>
      </c>
      <c r="U6" s="3" t="n">
        <v>2993400</v>
      </c>
      <c r="V6" s="3" t="n">
        <v>-15146.5302733407</v>
      </c>
      <c r="X6" s="0" t="s">
        <v>2</v>
      </c>
      <c r="Y6" s="3" t="n">
        <v>8879341</v>
      </c>
      <c r="Z6" s="3" t="n">
        <v>-302150.764006911</v>
      </c>
      <c r="AB6" s="0" t="s">
        <v>3</v>
      </c>
      <c r="AC6" s="3" t="n">
        <v>3925914</v>
      </c>
      <c r="AD6" s="3" t="n">
        <v>-61118.7455308182</v>
      </c>
      <c r="AF6" s="0" t="s">
        <v>3</v>
      </c>
      <c r="AG6" s="3" t="n">
        <v>1987696</v>
      </c>
      <c r="AH6" s="3" t="n">
        <v>-21400.6155746847</v>
      </c>
      <c r="AJ6" s="0" t="s">
        <v>3</v>
      </c>
      <c r="AK6" s="3" t="n">
        <v>1529432</v>
      </c>
      <c r="AL6" s="3" t="n">
        <v>-19076.5467675758</v>
      </c>
      <c r="AN6" s="0" t="s">
        <v>3</v>
      </c>
      <c r="AO6" s="3" t="n">
        <v>1808995</v>
      </c>
      <c r="AP6" s="3" t="n">
        <v>-44539.1147133126</v>
      </c>
    </row>
    <row r="7" customFormat="false" ht="12.75" hidden="false" customHeight="false" outlineLevel="0" collapsed="false">
      <c r="A7" s="2" t="n">
        <f aca="false">EOMONTH(A6,0)+1</f>
        <v>36982</v>
      </c>
      <c r="B7" s="1" t="n">
        <f aca="false">R3</f>
        <v>-770091.19041683</v>
      </c>
      <c r="D7" s="0" t="s">
        <v>4</v>
      </c>
      <c r="E7" s="3" t="n">
        <v>15000</v>
      </c>
      <c r="F7" s="3" t="n">
        <v>165.915795119327</v>
      </c>
      <c r="H7" s="0" t="s">
        <v>4</v>
      </c>
      <c r="I7" s="3" t="n">
        <v>60000</v>
      </c>
      <c r="J7" s="3" t="n">
        <v>2795.35134752587</v>
      </c>
      <c r="L7" s="0" t="s">
        <v>4</v>
      </c>
      <c r="M7" s="3" t="n">
        <v>50000</v>
      </c>
      <c r="N7" s="3" t="n">
        <v>1431.72818020618</v>
      </c>
      <c r="P7" s="0" t="s">
        <v>4</v>
      </c>
      <c r="Q7" s="3" t="n">
        <v>116816</v>
      </c>
      <c r="R7" s="3" t="n">
        <v>4786.38458414747</v>
      </c>
      <c r="T7" s="0" t="s">
        <v>4</v>
      </c>
      <c r="U7" s="3" t="n">
        <v>229563</v>
      </c>
      <c r="V7" s="3" t="n">
        <v>1288.33647492522</v>
      </c>
      <c r="X7" s="0" t="s">
        <v>3</v>
      </c>
      <c r="Y7" s="3" t="n">
        <v>6624183</v>
      </c>
      <c r="Z7" s="3" t="n">
        <v>-76966.6672794324</v>
      </c>
      <c r="AB7" s="0" t="s">
        <v>4</v>
      </c>
      <c r="AC7" s="3" t="n">
        <v>649497</v>
      </c>
      <c r="AD7" s="3" t="n">
        <v>21302.0310583639</v>
      </c>
      <c r="AF7" s="0" t="s">
        <v>4</v>
      </c>
      <c r="AG7" s="3" t="n">
        <v>382021</v>
      </c>
      <c r="AH7" s="3" t="n">
        <v>5975.29736603211</v>
      </c>
      <c r="AJ7" s="0" t="s">
        <v>4</v>
      </c>
      <c r="AK7" s="3" t="n">
        <v>827334</v>
      </c>
      <c r="AL7" s="3" t="n">
        <v>-2688.83314200635</v>
      </c>
      <c r="AN7" s="0" t="s">
        <v>4</v>
      </c>
      <c r="AO7" s="3" t="n">
        <v>290064</v>
      </c>
      <c r="AP7" s="3" t="n">
        <v>-214.880740743331</v>
      </c>
    </row>
    <row r="8" customFormat="false" ht="12.75" hidden="false" customHeight="false" outlineLevel="0" collapsed="false">
      <c r="A8" s="2" t="n">
        <f aca="false">EOMONTH(A7,0)+1</f>
        <v>37012</v>
      </c>
      <c r="B8" s="1" t="n">
        <f aca="false">V3</f>
        <v>-2065091.67036778</v>
      </c>
      <c r="D8" s="0" t="s">
        <v>5</v>
      </c>
      <c r="E8" s="3" t="n">
        <v>15000</v>
      </c>
      <c r="F8" s="3" t="n">
        <v>1077.0857142857</v>
      </c>
      <c r="H8" s="0" t="s">
        <v>5</v>
      </c>
      <c r="I8" s="3" t="n">
        <v>35000</v>
      </c>
      <c r="J8" s="3" t="n">
        <v>-347.499999999994</v>
      </c>
      <c r="L8" s="0" t="s">
        <v>5</v>
      </c>
      <c r="M8" s="3" t="n">
        <v>0</v>
      </c>
      <c r="N8" s="3" t="n">
        <v>0</v>
      </c>
      <c r="P8" s="0" t="s">
        <v>5</v>
      </c>
      <c r="Q8" s="3" t="n">
        <v>0</v>
      </c>
      <c r="R8" s="3" t="n">
        <v>0</v>
      </c>
      <c r="T8" s="0" t="s">
        <v>5</v>
      </c>
      <c r="U8" s="3" t="n">
        <v>0</v>
      </c>
      <c r="V8" s="3" t="n">
        <v>0</v>
      </c>
      <c r="X8" s="0" t="s">
        <v>4</v>
      </c>
      <c r="Y8" s="3" t="n">
        <v>597793</v>
      </c>
      <c r="Z8" s="3" t="n">
        <v>513.934981759619</v>
      </c>
      <c r="AB8" s="0" t="s">
        <v>5</v>
      </c>
      <c r="AC8" s="3" t="n">
        <v>3816</v>
      </c>
      <c r="AD8" s="3" t="n">
        <v>-62.3542268041249</v>
      </c>
      <c r="AF8" s="0" t="s">
        <v>5</v>
      </c>
      <c r="AG8" s="3" t="n">
        <v>157245</v>
      </c>
      <c r="AH8" s="3" t="n">
        <v>-6458.79613920318</v>
      </c>
      <c r="AJ8" s="0" t="s">
        <v>5</v>
      </c>
      <c r="AK8" s="3" t="n">
        <v>130299</v>
      </c>
      <c r="AL8" s="3" t="n">
        <v>2005.03520881881</v>
      </c>
      <c r="AN8" s="0" t="s">
        <v>5</v>
      </c>
      <c r="AO8" s="3" t="n">
        <v>35164</v>
      </c>
      <c r="AP8" s="3" t="n">
        <v>32.8446336562287</v>
      </c>
    </row>
    <row r="9" customFormat="false" ht="12.75" hidden="false" customHeight="false" outlineLevel="0" collapsed="false">
      <c r="A9" s="2" t="n">
        <f aca="false">EOMONTH(A8,0)+1</f>
        <v>37043</v>
      </c>
      <c r="B9" s="1" t="n">
        <f aca="false">Z3</f>
        <v>-2568826.0518109</v>
      </c>
      <c r="D9" s="0" t="s">
        <v>6</v>
      </c>
      <c r="E9" s="3" t="n">
        <v>120500</v>
      </c>
      <c r="F9" s="3" t="n">
        <v>202.943722943712</v>
      </c>
      <c r="H9" s="0" t="s">
        <v>6</v>
      </c>
      <c r="I9" s="3" t="n">
        <v>163000</v>
      </c>
      <c r="J9" s="3" t="n">
        <v>1041.24450909004</v>
      </c>
      <c r="L9" s="0" t="s">
        <v>6</v>
      </c>
      <c r="M9" s="3" t="n">
        <v>122446</v>
      </c>
      <c r="N9" s="3" t="n">
        <v>-2497.1293454798</v>
      </c>
      <c r="P9" s="0" t="s">
        <v>6</v>
      </c>
      <c r="Q9" s="3" t="n">
        <v>170995</v>
      </c>
      <c r="R9" s="3" t="n">
        <v>-4459.15246950992</v>
      </c>
      <c r="T9" s="0" t="s">
        <v>7</v>
      </c>
      <c r="U9" s="3" t="n">
        <v>25000</v>
      </c>
      <c r="V9" s="3" t="n">
        <v>-824.647887323948</v>
      </c>
      <c r="X9" s="0" t="s">
        <v>5</v>
      </c>
      <c r="Y9" s="3" t="n">
        <v>87004</v>
      </c>
      <c r="Z9" s="3" t="n">
        <v>-1740.88378017279</v>
      </c>
      <c r="AB9" s="0" t="s">
        <v>7</v>
      </c>
      <c r="AC9" s="3" t="n">
        <v>550074</v>
      </c>
      <c r="AD9" s="3" t="n">
        <v>25.4114140435384</v>
      </c>
      <c r="AF9" s="0" t="s">
        <v>7</v>
      </c>
      <c r="AG9" s="3" t="n">
        <v>634039</v>
      </c>
      <c r="AH9" s="3" t="n">
        <v>-231.949465229686</v>
      </c>
      <c r="AJ9" s="0" t="s">
        <v>7</v>
      </c>
      <c r="AK9" s="3" t="n">
        <v>531100</v>
      </c>
      <c r="AL9" s="3" t="n">
        <v>-1343.88654198629</v>
      </c>
      <c r="AN9" s="0" t="s">
        <v>7</v>
      </c>
      <c r="AO9" s="3" t="n">
        <v>313200</v>
      </c>
      <c r="AP9" s="3" t="n">
        <v>1433.52374246342</v>
      </c>
    </row>
    <row r="10" customFormat="false" ht="12.75" hidden="false" customHeight="false" outlineLevel="0" collapsed="false">
      <c r="A10" s="2" t="n">
        <f aca="false">EOMONTH(A9,0)+1</f>
        <v>37073</v>
      </c>
      <c r="B10" s="1" t="n">
        <f aca="false">AD3</f>
        <v>-1052237.74597294</v>
      </c>
      <c r="D10" s="0" t="s">
        <v>8</v>
      </c>
      <c r="E10" s="3" t="n">
        <v>726003</v>
      </c>
      <c r="F10" s="3" t="n">
        <v>1500.05449889237</v>
      </c>
      <c r="H10" s="0" t="s">
        <v>8</v>
      </c>
      <c r="I10" s="3" t="n">
        <v>1962650</v>
      </c>
      <c r="J10" s="3" t="n">
        <v>2845.64567704209</v>
      </c>
      <c r="L10" s="0" t="s">
        <v>8</v>
      </c>
      <c r="M10" s="3" t="n">
        <v>3749218</v>
      </c>
      <c r="N10" s="3" t="n">
        <v>-10495.8761625501</v>
      </c>
      <c r="P10" s="0" t="s">
        <v>8</v>
      </c>
      <c r="Q10" s="3" t="n">
        <v>2362211</v>
      </c>
      <c r="R10" s="3" t="n">
        <v>-283.591754684512</v>
      </c>
      <c r="T10" s="0" t="s">
        <v>6</v>
      </c>
      <c r="U10" s="3" t="n">
        <v>327921</v>
      </c>
      <c r="V10" s="3" t="n">
        <v>-5419.50305041536</v>
      </c>
      <c r="X10" s="0" t="s">
        <v>7</v>
      </c>
      <c r="Y10" s="3" t="n">
        <v>2269912</v>
      </c>
      <c r="Z10" s="3" t="n">
        <v>52367.6570756977</v>
      </c>
      <c r="AB10" s="0" t="s">
        <v>6</v>
      </c>
      <c r="AC10" s="3" t="n">
        <v>469116</v>
      </c>
      <c r="AD10" s="3" t="n">
        <v>-5418.40973495061</v>
      </c>
      <c r="AF10" s="0" t="s">
        <v>6</v>
      </c>
      <c r="AG10" s="3" t="n">
        <v>895414</v>
      </c>
      <c r="AH10" s="3" t="n">
        <v>3547.76111560715</v>
      </c>
      <c r="AJ10" s="0" t="s">
        <v>6</v>
      </c>
      <c r="AK10" s="3" t="n">
        <v>720641</v>
      </c>
      <c r="AL10" s="3" t="n">
        <v>-30966.2712228959</v>
      </c>
      <c r="AN10" s="0" t="s">
        <v>6</v>
      </c>
      <c r="AO10" s="3" t="n">
        <v>342005</v>
      </c>
      <c r="AP10" s="3" t="n">
        <v>189.784729780245</v>
      </c>
    </row>
    <row r="11" customFormat="false" ht="12.75" hidden="false" customHeight="false" outlineLevel="0" collapsed="false">
      <c r="A11" s="2" t="n">
        <f aca="false">EOMONTH(A10,0)+1</f>
        <v>37104</v>
      </c>
      <c r="B11" s="1" t="n">
        <f aca="false">AH3</f>
        <v>-1149013.50413693</v>
      </c>
      <c r="D11" s="0" t="s">
        <v>9</v>
      </c>
      <c r="E11" s="3" t="n">
        <v>3100</v>
      </c>
      <c r="F11" s="3" t="n">
        <v>248</v>
      </c>
      <c r="H11" s="0" t="s">
        <v>9</v>
      </c>
      <c r="I11" s="3" t="n">
        <v>10000</v>
      </c>
      <c r="J11" s="3" t="n">
        <v>-625</v>
      </c>
      <c r="L11" s="0" t="s">
        <v>9</v>
      </c>
      <c r="M11" s="3" t="n">
        <v>12000</v>
      </c>
      <c r="N11" s="3" t="n">
        <v>90.0000000000034</v>
      </c>
      <c r="P11" s="0" t="s">
        <v>9</v>
      </c>
      <c r="Q11" s="3" t="n">
        <v>20000</v>
      </c>
      <c r="R11" s="3" t="n">
        <v>440.000000000005</v>
      </c>
      <c r="T11" s="0" t="s">
        <v>8</v>
      </c>
      <c r="U11" s="3" t="n">
        <v>240850</v>
      </c>
      <c r="V11" s="3" t="n">
        <v>4390.37653089042</v>
      </c>
      <c r="X11" s="0" t="s">
        <v>6</v>
      </c>
      <c r="Y11" s="3" t="n">
        <v>693645</v>
      </c>
      <c r="Z11" s="3" t="n">
        <v>-14985.9964003248</v>
      </c>
      <c r="AB11" s="0" t="s">
        <v>8</v>
      </c>
      <c r="AC11" s="3" t="n">
        <v>297046</v>
      </c>
      <c r="AD11" s="3" t="n">
        <v>2465.49398275942</v>
      </c>
      <c r="AF11" s="0" t="s">
        <v>8</v>
      </c>
      <c r="AG11" s="3" t="n">
        <v>347598</v>
      </c>
      <c r="AH11" s="3" t="n">
        <v>10862.1845702425</v>
      </c>
      <c r="AJ11" s="0" t="s">
        <v>8</v>
      </c>
      <c r="AK11" s="3" t="n">
        <v>495074</v>
      </c>
      <c r="AL11" s="3" t="n">
        <v>3675.43192756621</v>
      </c>
      <c r="AN11" s="0" t="s">
        <v>8</v>
      </c>
      <c r="AO11" s="3" t="n">
        <v>287888</v>
      </c>
      <c r="AP11" s="3" t="n">
        <v>-4085.18471871569</v>
      </c>
    </row>
    <row r="12" customFormat="false" ht="12.75" hidden="false" customHeight="false" outlineLevel="0" collapsed="false">
      <c r="A12" s="2" t="n">
        <f aca="false">EOMONTH(A11,0)+1</f>
        <v>37135</v>
      </c>
      <c r="B12" s="1" t="n">
        <f aca="false">AL3</f>
        <v>-617856.055416083</v>
      </c>
      <c r="D12" s="0" t="s">
        <v>10</v>
      </c>
      <c r="E12" s="3" t="n">
        <v>145000</v>
      </c>
      <c r="F12" s="3" t="n">
        <v>-80.3122294372703</v>
      </c>
      <c r="H12" s="0" t="s">
        <v>10</v>
      </c>
      <c r="I12" s="3" t="n">
        <v>132500</v>
      </c>
      <c r="J12" s="3" t="n">
        <v>-7109.13626395529</v>
      </c>
      <c r="L12" s="0" t="s">
        <v>10</v>
      </c>
      <c r="M12" s="3" t="n">
        <v>213800</v>
      </c>
      <c r="N12" s="3" t="n">
        <v>3623.54373454378</v>
      </c>
      <c r="P12" s="0" t="s">
        <v>10</v>
      </c>
      <c r="Q12" s="3" t="n">
        <v>279850</v>
      </c>
      <c r="R12" s="3" t="n">
        <v>-10615.1017970733</v>
      </c>
      <c r="T12" s="0" t="s">
        <v>10</v>
      </c>
      <c r="U12" s="3" t="n">
        <v>225403</v>
      </c>
      <c r="V12" s="3" t="n">
        <v>-13243.4963483831</v>
      </c>
      <c r="X12" s="0" t="s">
        <v>8</v>
      </c>
      <c r="Y12" s="3" t="n">
        <v>510680</v>
      </c>
      <c r="Z12" s="3" t="n">
        <v>5588.76123813952</v>
      </c>
      <c r="AB12" s="0" t="s">
        <v>9</v>
      </c>
      <c r="AC12" s="3" t="n">
        <v>5100</v>
      </c>
      <c r="AD12" s="3" t="n">
        <v>-22.4999999999995</v>
      </c>
      <c r="AF12" s="0" t="s">
        <v>10</v>
      </c>
      <c r="AG12" s="3" t="n">
        <v>1463133</v>
      </c>
      <c r="AH12" s="3" t="n">
        <v>11816.1563840559</v>
      </c>
      <c r="AJ12" s="0" t="s">
        <v>10</v>
      </c>
      <c r="AK12" s="3" t="n">
        <v>853900</v>
      </c>
      <c r="AL12" s="3" t="n">
        <v>-15323.8740267433</v>
      </c>
      <c r="AN12" s="0" t="s">
        <v>10</v>
      </c>
      <c r="AO12" s="3" t="n">
        <v>570361</v>
      </c>
      <c r="AP12" s="3" t="n">
        <v>-5280.37021974388</v>
      </c>
    </row>
    <row r="13" customFormat="false" ht="12.75" hidden="false" customHeight="false" outlineLevel="0" collapsed="false">
      <c r="A13" s="2" t="n">
        <f aca="false">EOMONTH(A12,0)+1</f>
        <v>37165</v>
      </c>
      <c r="B13" s="1" t="n">
        <f aca="false">AP3</f>
        <v>-965667.03334968</v>
      </c>
      <c r="D13" s="0" t="s">
        <v>11</v>
      </c>
      <c r="E13" s="3" t="n">
        <v>6000</v>
      </c>
      <c r="F13" s="3" t="n">
        <v>248.33333333333</v>
      </c>
      <c r="H13" s="0" t="s">
        <v>11</v>
      </c>
      <c r="I13" s="3" t="n">
        <v>0</v>
      </c>
      <c r="J13" s="3" t="n">
        <v>0</v>
      </c>
      <c r="L13" s="0" t="s">
        <v>12</v>
      </c>
      <c r="M13" s="3" t="n">
        <v>3910530</v>
      </c>
      <c r="N13" s="3" t="n">
        <v>-28150.6178177496</v>
      </c>
      <c r="P13" s="0" t="s">
        <v>12</v>
      </c>
      <c r="Q13" s="3" t="n">
        <v>2498115</v>
      </c>
      <c r="R13" s="3" t="n">
        <v>-26626.0888613633</v>
      </c>
      <c r="T13" s="0" t="s">
        <v>13</v>
      </c>
      <c r="U13" s="3" t="n">
        <v>0</v>
      </c>
      <c r="V13" s="3" t="n">
        <v>0</v>
      </c>
      <c r="X13" s="0" t="s">
        <v>9</v>
      </c>
      <c r="Y13" s="3" t="n">
        <v>5000</v>
      </c>
      <c r="Z13" s="3" t="n">
        <v>-25.0000000000017</v>
      </c>
      <c r="AB13" s="0" t="s">
        <v>10</v>
      </c>
      <c r="AC13" s="3" t="n">
        <v>649121</v>
      </c>
      <c r="AD13" s="3" t="n">
        <v>-33526.1834984998</v>
      </c>
      <c r="AF13" s="0" t="s">
        <v>14</v>
      </c>
      <c r="AG13" s="3" t="n">
        <v>3816234</v>
      </c>
      <c r="AH13" s="3" t="n">
        <v>26536.5114156185</v>
      </c>
      <c r="AJ13" s="0" t="s">
        <v>14</v>
      </c>
      <c r="AK13" s="3" t="n">
        <v>3391970</v>
      </c>
      <c r="AL13" s="3" t="n">
        <v>23895.5783439488</v>
      </c>
      <c r="AN13" s="0" t="s">
        <v>14</v>
      </c>
      <c r="AO13" s="3" t="n">
        <v>2449752</v>
      </c>
      <c r="AP13" s="3" t="n">
        <v>14889.6806531997</v>
      </c>
    </row>
    <row r="14" customFormat="false" ht="12.75" hidden="false" customHeight="false" outlineLevel="0" collapsed="false">
      <c r="A14" s="2"/>
      <c r="B14" s="1" t="n">
        <f aca="false">SUM(B4:B13)</f>
        <v>-11289438.0180614</v>
      </c>
      <c r="D14" s="0" t="s">
        <v>12</v>
      </c>
      <c r="E14" s="3" t="n">
        <v>1183808</v>
      </c>
      <c r="F14" s="3" t="n">
        <v>59620.2252672043</v>
      </c>
      <c r="H14" s="0" t="s">
        <v>12</v>
      </c>
      <c r="I14" s="3" t="n">
        <v>4115422</v>
      </c>
      <c r="J14" s="3" t="n">
        <v>8696.20558972962</v>
      </c>
      <c r="L14" s="0" t="s">
        <v>14</v>
      </c>
      <c r="M14" s="3" t="n">
        <v>4771295</v>
      </c>
      <c r="N14" s="3" t="n">
        <v>2111.2013443115</v>
      </c>
      <c r="P14" s="0" t="s">
        <v>13</v>
      </c>
      <c r="Q14" s="3" t="n">
        <v>35089</v>
      </c>
      <c r="R14" s="3" t="n">
        <v>95.4800000000088</v>
      </c>
      <c r="T14" s="0" t="s">
        <v>14</v>
      </c>
      <c r="U14" s="3" t="n">
        <v>3553785</v>
      </c>
      <c r="V14" s="3" t="n">
        <v>3296.17657120364</v>
      </c>
      <c r="X14" s="0" t="s">
        <v>10</v>
      </c>
      <c r="Y14" s="3" t="n">
        <v>560881</v>
      </c>
      <c r="Z14" s="3" t="n">
        <v>-62792.8948642003</v>
      </c>
      <c r="AB14" s="0" t="s">
        <v>14</v>
      </c>
      <c r="AC14" s="3" t="n">
        <v>3540578</v>
      </c>
      <c r="AD14" s="3" t="n">
        <v>22383.7063779183</v>
      </c>
      <c r="AF14" s="0" t="s">
        <v>15</v>
      </c>
      <c r="AG14" s="3" t="n">
        <v>2394112</v>
      </c>
      <c r="AH14" s="3" t="n">
        <v>-31711.139271922</v>
      </c>
      <c r="AJ14" s="0" t="s">
        <v>15</v>
      </c>
      <c r="AK14" s="3" t="n">
        <v>1341217</v>
      </c>
      <c r="AL14" s="3" t="n">
        <v>-16874.4105860977</v>
      </c>
      <c r="AN14" s="0" t="s">
        <v>15</v>
      </c>
      <c r="AO14" s="3" t="n">
        <v>1393143</v>
      </c>
      <c r="AP14" s="3" t="n">
        <v>-15410.5103668102</v>
      </c>
    </row>
    <row r="15" customFormat="false" ht="12.75" hidden="false" customHeight="false" outlineLevel="0" collapsed="false">
      <c r="A15" s="2"/>
      <c r="D15" s="0" t="s">
        <v>14</v>
      </c>
      <c r="E15" s="3" t="n">
        <v>2164263</v>
      </c>
      <c r="F15" s="3" t="n">
        <v>21950.500335081</v>
      </c>
      <c r="H15" s="0" t="s">
        <v>14</v>
      </c>
      <c r="I15" s="3" t="n">
        <v>1900897</v>
      </c>
      <c r="J15" s="3" t="n">
        <v>-17977.8546237662</v>
      </c>
      <c r="L15" s="0" t="s">
        <v>15</v>
      </c>
      <c r="M15" s="3" t="n">
        <v>2612131</v>
      </c>
      <c r="N15" s="3" t="n">
        <v>-11823.7495218961</v>
      </c>
      <c r="P15" s="0" t="s">
        <v>14</v>
      </c>
      <c r="Q15" s="3" t="n">
        <v>3569858</v>
      </c>
      <c r="R15" s="3" t="n">
        <v>10200.621010427</v>
      </c>
      <c r="T15" s="0" t="s">
        <v>15</v>
      </c>
      <c r="U15" s="3" t="n">
        <v>1795097</v>
      </c>
      <c r="V15" s="3" t="n">
        <v>-11477.9066441022</v>
      </c>
      <c r="X15" s="0" t="s">
        <v>14</v>
      </c>
      <c r="Y15" s="3" t="n">
        <v>7514164</v>
      </c>
      <c r="Z15" s="3" t="n">
        <v>-249394.254528798</v>
      </c>
      <c r="AB15" s="0" t="s">
        <v>15</v>
      </c>
      <c r="AC15" s="3" t="n">
        <v>3877020</v>
      </c>
      <c r="AD15" s="3" t="n">
        <v>-31012.8842970464</v>
      </c>
      <c r="AF15" s="0" t="s">
        <v>16</v>
      </c>
      <c r="AG15" s="3" t="n">
        <v>3343529</v>
      </c>
      <c r="AH15" s="3" t="n">
        <v>-29443.9935446505</v>
      </c>
      <c r="AJ15" s="0" t="s">
        <v>16</v>
      </c>
      <c r="AK15" s="3" t="n">
        <v>1426053</v>
      </c>
      <c r="AL15" s="3" t="n">
        <v>-5064.30132695917</v>
      </c>
      <c r="AN15" s="0" t="s">
        <v>16</v>
      </c>
      <c r="AO15" s="3" t="n">
        <v>2014240</v>
      </c>
      <c r="AP15" s="3" t="n">
        <v>-20916.7770557023</v>
      </c>
    </row>
    <row r="16" customFormat="false" ht="12.75" hidden="false" customHeight="false" outlineLevel="0" collapsed="false">
      <c r="D16" s="0" t="s">
        <v>15</v>
      </c>
      <c r="E16" s="3" t="n">
        <v>1909303</v>
      </c>
      <c r="F16" s="3" t="n">
        <v>47808.8608996473</v>
      </c>
      <c r="H16" s="0" t="s">
        <v>15</v>
      </c>
      <c r="I16" s="3" t="n">
        <v>2184363</v>
      </c>
      <c r="J16" s="3" t="n">
        <v>-17132.5814293478</v>
      </c>
      <c r="L16" s="0" t="s">
        <v>17</v>
      </c>
      <c r="M16" s="3" t="n">
        <v>4443090</v>
      </c>
      <c r="N16" s="3" t="n">
        <v>46838.8892539879</v>
      </c>
      <c r="P16" s="0" t="s">
        <v>15</v>
      </c>
      <c r="Q16" s="3" t="n">
        <v>2344645</v>
      </c>
      <c r="R16" s="3" t="n">
        <v>-19774.4170896528</v>
      </c>
      <c r="T16" s="0" t="s">
        <v>16</v>
      </c>
      <c r="U16" s="3" t="n">
        <v>2373261</v>
      </c>
      <c r="V16" s="3" t="n">
        <v>-4289.45598782551</v>
      </c>
      <c r="X16" s="0" t="s">
        <v>15</v>
      </c>
      <c r="Y16" s="3" t="n">
        <v>3707772</v>
      </c>
      <c r="Z16" s="3" t="n">
        <v>-35315.0188499494</v>
      </c>
      <c r="AB16" s="0" t="s">
        <v>16</v>
      </c>
      <c r="AC16" s="3" t="n">
        <v>4248831</v>
      </c>
      <c r="AD16" s="3" t="n">
        <v>-21558.680757084</v>
      </c>
      <c r="AF16" s="0" t="s">
        <v>18</v>
      </c>
      <c r="AG16" s="3" t="n">
        <v>6943498</v>
      </c>
      <c r="AH16" s="3" t="n">
        <v>-10704.5307260566</v>
      </c>
      <c r="AJ16" s="0" t="s">
        <v>18</v>
      </c>
      <c r="AK16" s="3" t="n">
        <v>5114536</v>
      </c>
      <c r="AL16" s="3" t="n">
        <v>-26997.435662291</v>
      </c>
      <c r="AN16" s="0" t="s">
        <v>17</v>
      </c>
      <c r="AO16" s="3" t="n">
        <v>4039730</v>
      </c>
      <c r="AP16" s="3" t="n">
        <v>-74557.2013856545</v>
      </c>
    </row>
    <row r="17" customFormat="false" ht="12.75" hidden="false" customHeight="false" outlineLevel="0" collapsed="false">
      <c r="D17" s="0" t="s">
        <v>17</v>
      </c>
      <c r="E17" s="3" t="n">
        <v>2576001</v>
      </c>
      <c r="F17" s="3" t="n">
        <v>-116702.347458761</v>
      </c>
      <c r="H17" s="0" t="s">
        <v>17</v>
      </c>
      <c r="I17" s="3" t="n">
        <v>5022388</v>
      </c>
      <c r="J17" s="3" t="n">
        <v>-20702.6319083052</v>
      </c>
      <c r="L17" s="0" t="s">
        <v>19</v>
      </c>
      <c r="M17" s="3" t="n">
        <v>1655000</v>
      </c>
      <c r="N17" s="3" t="n">
        <v>-42415.7776251532</v>
      </c>
      <c r="P17" s="0" t="s">
        <v>16</v>
      </c>
      <c r="Q17" s="3" t="n">
        <v>46099</v>
      </c>
      <c r="R17" s="3" t="n">
        <v>-619.437563729909</v>
      </c>
      <c r="T17" s="0" t="s">
        <v>18</v>
      </c>
      <c r="U17" s="3" t="n">
        <v>1866863</v>
      </c>
      <c r="V17" s="3" t="n">
        <v>-43538.004880389</v>
      </c>
      <c r="X17" s="0" t="s">
        <v>16</v>
      </c>
      <c r="Y17" s="3" t="n">
        <v>7521491</v>
      </c>
      <c r="Z17" s="3" t="n">
        <v>-46904.1745532221</v>
      </c>
      <c r="AB17" s="0" t="s">
        <v>18</v>
      </c>
      <c r="AC17" s="3" t="n">
        <v>4073000</v>
      </c>
      <c r="AD17" s="3" t="n">
        <v>32312.080669555</v>
      </c>
      <c r="AF17" s="0" t="s">
        <v>17</v>
      </c>
      <c r="AG17" s="3" t="n">
        <v>7558923</v>
      </c>
      <c r="AH17" s="3" t="n">
        <v>-117189.332098877</v>
      </c>
      <c r="AJ17" s="0" t="s">
        <v>17</v>
      </c>
      <c r="AK17" s="3" t="n">
        <v>6607634</v>
      </c>
      <c r="AL17" s="3" t="n">
        <v>-76504.035553248</v>
      </c>
      <c r="AN17" s="0" t="s">
        <v>20</v>
      </c>
      <c r="AO17" s="3" t="n">
        <v>435000</v>
      </c>
      <c r="AP17" s="3" t="n">
        <v>1995.43491772893</v>
      </c>
    </row>
    <row r="18" customFormat="false" ht="12.75" hidden="false" customHeight="false" outlineLevel="0" collapsed="false">
      <c r="D18" s="0" t="s">
        <v>19</v>
      </c>
      <c r="E18" s="3" t="n">
        <v>9296808</v>
      </c>
      <c r="F18" s="3" t="n">
        <v>-173282.771811065</v>
      </c>
      <c r="H18" s="0" t="s">
        <v>19</v>
      </c>
      <c r="I18" s="3" t="n">
        <v>9084500</v>
      </c>
      <c r="J18" s="3" t="n">
        <v>2925427.99588415</v>
      </c>
      <c r="L18" s="0" t="s">
        <v>21</v>
      </c>
      <c r="M18" s="3" t="n">
        <v>1577433</v>
      </c>
      <c r="N18" s="3" t="n">
        <v>-15851.2679926821</v>
      </c>
      <c r="P18" s="0" t="s">
        <v>18</v>
      </c>
      <c r="Q18" s="3" t="n">
        <v>76407</v>
      </c>
      <c r="R18" s="3" t="n">
        <v>-46.4231307096583</v>
      </c>
      <c r="T18" s="0" t="s">
        <v>17</v>
      </c>
      <c r="U18" s="3" t="n">
        <v>6090571</v>
      </c>
      <c r="V18" s="3" t="n">
        <v>64568.4465731845</v>
      </c>
      <c r="X18" s="0" t="s">
        <v>18</v>
      </c>
      <c r="Y18" s="3" t="n">
        <v>4289408</v>
      </c>
      <c r="Z18" s="3" t="n">
        <v>-31665.9550471342</v>
      </c>
      <c r="AB18" s="0" t="s">
        <v>17</v>
      </c>
      <c r="AC18" s="3" t="n">
        <v>2346315</v>
      </c>
      <c r="AD18" s="3" t="n">
        <v>-4855.64548673566</v>
      </c>
      <c r="AF18" s="0" t="s">
        <v>19</v>
      </c>
      <c r="AG18" s="3" t="n">
        <v>745924</v>
      </c>
      <c r="AH18" s="3" t="n">
        <v>-7465.70887475882</v>
      </c>
      <c r="AJ18" s="0" t="s">
        <v>20</v>
      </c>
      <c r="AK18" s="3" t="n">
        <v>793000</v>
      </c>
      <c r="AL18" s="3" t="n">
        <v>-3193.064811201</v>
      </c>
      <c r="AN18" s="0" t="s">
        <v>21</v>
      </c>
      <c r="AO18" s="3" t="n">
        <v>1307895</v>
      </c>
      <c r="AP18" s="3" t="n">
        <v>-24694.5313622527</v>
      </c>
    </row>
    <row r="19" customFormat="false" ht="12.75" hidden="false" customHeight="false" outlineLevel="0" collapsed="false">
      <c r="D19" s="0" t="s">
        <v>21</v>
      </c>
      <c r="E19" s="3" t="n">
        <v>666891</v>
      </c>
      <c r="F19" s="3" t="n">
        <v>-4276.40041073133</v>
      </c>
      <c r="H19" s="0" t="s">
        <v>21</v>
      </c>
      <c r="I19" s="3" t="n">
        <v>675584</v>
      </c>
      <c r="J19" s="3" t="n">
        <v>4412.55442212084</v>
      </c>
      <c r="L19" s="0" t="s">
        <v>22</v>
      </c>
      <c r="M19" s="3" t="n">
        <v>24990521</v>
      </c>
      <c r="N19" s="3" t="n">
        <v>-84141.9609451878</v>
      </c>
      <c r="P19" s="0" t="s">
        <v>17</v>
      </c>
      <c r="Q19" s="3" t="n">
        <v>3430311</v>
      </c>
      <c r="R19" s="3" t="n">
        <v>-45960.0447002347</v>
      </c>
      <c r="T19" s="0" t="s">
        <v>19</v>
      </c>
      <c r="U19" s="3" t="n">
        <v>2317500</v>
      </c>
      <c r="V19" s="3" t="n">
        <v>-168245.707460221</v>
      </c>
      <c r="X19" s="0" t="s">
        <v>17</v>
      </c>
      <c r="Y19" s="3" t="n">
        <v>4794436</v>
      </c>
      <c r="Z19" s="3" t="n">
        <v>-20571.6576104896</v>
      </c>
      <c r="AB19" s="0" t="s">
        <v>19</v>
      </c>
      <c r="AC19" s="3" t="n">
        <v>2231421</v>
      </c>
      <c r="AD19" s="3" t="n">
        <v>-85187.6941435554</v>
      </c>
      <c r="AF19" s="0" t="s">
        <v>20</v>
      </c>
      <c r="AG19" s="3" t="n">
        <v>1316601</v>
      </c>
      <c r="AH19" s="3" t="n">
        <v>-9722.35248671987</v>
      </c>
      <c r="AJ19" s="0" t="s">
        <v>21</v>
      </c>
      <c r="AK19" s="3" t="n">
        <v>806906</v>
      </c>
      <c r="AL19" s="3" t="n">
        <v>3790.69285968932</v>
      </c>
      <c r="AN19" s="0" t="s">
        <v>23</v>
      </c>
      <c r="AO19" s="3" t="n">
        <v>42500</v>
      </c>
      <c r="AP19" s="3" t="n">
        <v>43.9981135314127</v>
      </c>
    </row>
    <row r="20" customFormat="false" ht="12.75" hidden="false" customHeight="false" outlineLevel="0" collapsed="false">
      <c r="D20" s="0" t="s">
        <v>22</v>
      </c>
      <c r="E20" s="3" t="n">
        <v>18297993</v>
      </c>
      <c r="F20" s="3" t="n">
        <v>72920.3746719327</v>
      </c>
      <c r="H20" s="0" t="s">
        <v>22</v>
      </c>
      <c r="I20" s="3" t="n">
        <v>20756764</v>
      </c>
      <c r="J20" s="3" t="n">
        <v>31676.5161328002</v>
      </c>
      <c r="L20" s="0" t="s">
        <v>24</v>
      </c>
      <c r="M20" s="3" t="n">
        <v>2254212</v>
      </c>
      <c r="N20" s="3" t="n">
        <v>-4513.70125785536</v>
      </c>
      <c r="P20" s="0" t="s">
        <v>19</v>
      </c>
      <c r="Q20" s="3" t="n">
        <v>2499000</v>
      </c>
      <c r="R20" s="3" t="n">
        <v>-129259.868372225</v>
      </c>
      <c r="T20" s="0" t="s">
        <v>20</v>
      </c>
      <c r="U20" s="3" t="n">
        <v>55500</v>
      </c>
      <c r="V20" s="3" t="n">
        <v>-906.051401869167</v>
      </c>
      <c r="X20" s="0" t="s">
        <v>19</v>
      </c>
      <c r="Y20" s="3" t="n">
        <v>5035268</v>
      </c>
      <c r="Z20" s="3" t="n">
        <v>-442656.209070226</v>
      </c>
      <c r="AB20" s="0" t="s">
        <v>20</v>
      </c>
      <c r="AC20" s="3" t="n">
        <v>1396696</v>
      </c>
      <c r="AD20" s="3" t="n">
        <v>-3975.2027649542</v>
      </c>
      <c r="AF20" s="0" t="s">
        <v>21</v>
      </c>
      <c r="AG20" s="3" t="n">
        <v>1730908</v>
      </c>
      <c r="AH20" s="3" t="n">
        <v>14470.7864860154</v>
      </c>
      <c r="AJ20" s="0" t="s">
        <v>23</v>
      </c>
      <c r="AK20" s="3" t="n">
        <v>2436</v>
      </c>
      <c r="AL20" s="3" t="n">
        <v>-146.16</v>
      </c>
      <c r="AN20" s="0" t="s">
        <v>22</v>
      </c>
      <c r="AO20" s="3" t="n">
        <v>17165474</v>
      </c>
      <c r="AP20" s="3" t="n">
        <v>-157526.232566152</v>
      </c>
    </row>
    <row r="21" customFormat="false" ht="12.75" hidden="false" customHeight="false" outlineLevel="0" collapsed="false">
      <c r="D21" s="0" t="s">
        <v>24</v>
      </c>
      <c r="E21" s="3" t="n">
        <v>459079</v>
      </c>
      <c r="F21" s="3" t="n">
        <v>7002.43503987607</v>
      </c>
      <c r="H21" s="0" t="s">
        <v>24</v>
      </c>
      <c r="I21" s="3" t="n">
        <v>1931421</v>
      </c>
      <c r="J21" s="3" t="n">
        <v>-26704.1830459483</v>
      </c>
      <c r="L21" s="0" t="s">
        <v>25</v>
      </c>
      <c r="M21" s="3" t="n">
        <v>5000</v>
      </c>
      <c r="N21" s="3" t="n">
        <v>99.9999999999979</v>
      </c>
      <c r="P21" s="0" t="s">
        <v>21</v>
      </c>
      <c r="Q21" s="3" t="n">
        <v>2148974</v>
      </c>
      <c r="R21" s="3" t="n">
        <v>-3070.66377734021</v>
      </c>
      <c r="T21" s="0" t="s">
        <v>21</v>
      </c>
      <c r="U21" s="3" t="n">
        <v>2398393</v>
      </c>
      <c r="V21" s="3" t="n">
        <v>9250.81512222175</v>
      </c>
      <c r="X21" s="0" t="s">
        <v>20</v>
      </c>
      <c r="Y21" s="3" t="n">
        <v>2303146</v>
      </c>
      <c r="Z21" s="3" t="n">
        <v>7658.14696093515</v>
      </c>
      <c r="AB21" s="0" t="s">
        <v>21</v>
      </c>
      <c r="AC21" s="3" t="n">
        <v>2045068</v>
      </c>
      <c r="AD21" s="3" t="n">
        <v>-8614.5824243323</v>
      </c>
      <c r="AF21" s="0" t="s">
        <v>23</v>
      </c>
      <c r="AG21" s="3" t="n">
        <v>0</v>
      </c>
      <c r="AH21" s="3" t="n">
        <v>0</v>
      </c>
      <c r="AJ21" s="0" t="s">
        <v>22</v>
      </c>
      <c r="AK21" s="3" t="n">
        <v>22706383</v>
      </c>
      <c r="AL21" s="3" t="n">
        <v>58303.1782704883</v>
      </c>
      <c r="AN21" s="0" t="s">
        <v>24</v>
      </c>
      <c r="AO21" s="3" t="n">
        <v>2204535</v>
      </c>
      <c r="AP21" s="3" t="n">
        <v>-18503.51431592</v>
      </c>
    </row>
    <row r="22" customFormat="false" ht="12.75" hidden="false" customHeight="false" outlineLevel="0" collapsed="false">
      <c r="D22" s="0" t="s">
        <v>25</v>
      </c>
      <c r="E22" s="3" t="n">
        <v>6300</v>
      </c>
      <c r="F22" s="3" t="n">
        <v>179.477081936439</v>
      </c>
      <c r="H22" s="0" t="s">
        <v>25</v>
      </c>
      <c r="I22" s="3" t="n">
        <v>20000</v>
      </c>
      <c r="J22" s="3" t="n">
        <v>150.000000000001</v>
      </c>
      <c r="L22" s="0" t="s">
        <v>26</v>
      </c>
      <c r="M22" s="3" t="n">
        <v>25000</v>
      </c>
      <c r="N22" s="3" t="n">
        <v>109.056889813033</v>
      </c>
      <c r="P22" s="0" t="s">
        <v>23</v>
      </c>
      <c r="Q22" s="3" t="n">
        <v>0</v>
      </c>
      <c r="R22" s="3" t="n">
        <v>0</v>
      </c>
      <c r="T22" s="0" t="s">
        <v>23</v>
      </c>
      <c r="U22" s="3" t="n">
        <v>0</v>
      </c>
      <c r="V22" s="3" t="n">
        <v>0</v>
      </c>
      <c r="X22" s="0" t="s">
        <v>21</v>
      </c>
      <c r="Y22" s="3" t="n">
        <v>2080976</v>
      </c>
      <c r="Z22" s="3" t="n">
        <v>25745.9053626342</v>
      </c>
      <c r="AB22" s="0" t="s">
        <v>23</v>
      </c>
      <c r="AC22" s="3" t="n">
        <v>0</v>
      </c>
      <c r="AD22" s="3" t="n">
        <v>0</v>
      </c>
      <c r="AF22" s="0" t="s">
        <v>22</v>
      </c>
      <c r="AG22" s="3" t="n">
        <v>38405541</v>
      </c>
      <c r="AH22" s="3" t="n">
        <v>-52633.8336532669</v>
      </c>
      <c r="AJ22" s="0" t="s">
        <v>24</v>
      </c>
      <c r="AK22" s="3" t="n">
        <v>3171225</v>
      </c>
      <c r="AL22" s="3" t="n">
        <v>-61298.2812661218</v>
      </c>
      <c r="AN22" s="0" t="s">
        <v>27</v>
      </c>
      <c r="AO22" s="3" t="n">
        <v>31000</v>
      </c>
      <c r="AP22" s="3" t="n">
        <v>422.076029984041</v>
      </c>
    </row>
    <row r="23" customFormat="false" ht="12.75" hidden="false" customHeight="false" outlineLevel="0" collapsed="false">
      <c r="D23" s="0" t="s">
        <v>26</v>
      </c>
      <c r="E23" s="3" t="n">
        <v>5000</v>
      </c>
      <c r="F23" s="3" t="n">
        <v>-58.3333333333336</v>
      </c>
      <c r="H23" s="0" t="s">
        <v>26</v>
      </c>
      <c r="I23" s="3" t="n">
        <v>0</v>
      </c>
      <c r="J23" s="3" t="n">
        <v>0</v>
      </c>
      <c r="L23" s="0" t="s">
        <v>28</v>
      </c>
      <c r="M23" s="3" t="n">
        <v>0</v>
      </c>
      <c r="N23" s="3" t="n">
        <v>0</v>
      </c>
      <c r="P23" s="0" t="s">
        <v>22</v>
      </c>
      <c r="Q23" s="3" t="n">
        <v>24878328</v>
      </c>
      <c r="R23" s="3" t="n">
        <v>-22736.3977972631</v>
      </c>
      <c r="T23" s="0" t="s">
        <v>22</v>
      </c>
      <c r="U23" s="3" t="n">
        <v>39094547</v>
      </c>
      <c r="V23" s="3" t="n">
        <v>-277338.942191481</v>
      </c>
      <c r="X23" s="0" t="s">
        <v>23</v>
      </c>
      <c r="Y23" s="3" t="n">
        <v>0</v>
      </c>
      <c r="Z23" s="3" t="n">
        <v>0</v>
      </c>
      <c r="AB23" s="0" t="s">
        <v>22</v>
      </c>
      <c r="AC23" s="3" t="n">
        <v>34747104</v>
      </c>
      <c r="AD23" s="3" t="n">
        <v>-173589.847384865</v>
      </c>
      <c r="AF23" s="0" t="s">
        <v>24</v>
      </c>
      <c r="AG23" s="3" t="n">
        <v>4379052</v>
      </c>
      <c r="AH23" s="3" t="n">
        <v>-29622.7309508576</v>
      </c>
      <c r="AJ23" s="0" t="s">
        <v>27</v>
      </c>
      <c r="AK23" s="3" t="n">
        <v>7176</v>
      </c>
      <c r="AL23" s="3" t="n">
        <v>161.46</v>
      </c>
      <c r="AN23" s="0" t="s">
        <v>25</v>
      </c>
      <c r="AO23" s="3" t="n">
        <v>363638</v>
      </c>
      <c r="AP23" s="3" t="n">
        <v>1231.95208458279</v>
      </c>
    </row>
    <row r="24" customFormat="false" ht="12.75" hidden="false" customHeight="false" outlineLevel="0" collapsed="false">
      <c r="D24" s="0" t="s">
        <v>29</v>
      </c>
      <c r="E24" s="3" t="n">
        <v>1090772</v>
      </c>
      <c r="F24" s="3" t="n">
        <v>-1269.78001598807</v>
      </c>
      <c r="H24" s="0" t="s">
        <v>29</v>
      </c>
      <c r="I24" s="3" t="n">
        <v>1311052</v>
      </c>
      <c r="J24" s="3" t="n">
        <v>2681.20191165913</v>
      </c>
      <c r="L24" s="0" t="s">
        <v>29</v>
      </c>
      <c r="M24" s="3" t="n">
        <v>3151446</v>
      </c>
      <c r="N24" s="3" t="n">
        <v>-8239.32076909548</v>
      </c>
      <c r="P24" s="0" t="s">
        <v>24</v>
      </c>
      <c r="Q24" s="3" t="n">
        <v>2651229</v>
      </c>
      <c r="R24" s="3" t="n">
        <v>-1264.35228194581</v>
      </c>
      <c r="T24" s="0" t="s">
        <v>24</v>
      </c>
      <c r="U24" s="3" t="n">
        <v>2360922</v>
      </c>
      <c r="V24" s="3" t="n">
        <v>-11951.0427726988</v>
      </c>
      <c r="X24" s="0" t="s">
        <v>22</v>
      </c>
      <c r="Y24" s="3" t="n">
        <v>66204450</v>
      </c>
      <c r="Z24" s="3" t="n">
        <v>-537893.008561912</v>
      </c>
      <c r="AB24" s="0" t="s">
        <v>24</v>
      </c>
      <c r="AC24" s="3" t="n">
        <v>4295959</v>
      </c>
      <c r="AD24" s="3" t="n">
        <v>-62792.5523637428</v>
      </c>
      <c r="AF24" s="0" t="s">
        <v>27</v>
      </c>
      <c r="AG24" s="3" t="n">
        <v>0</v>
      </c>
      <c r="AH24" s="3" t="n">
        <v>0</v>
      </c>
      <c r="AJ24" s="0" t="s">
        <v>25</v>
      </c>
      <c r="AK24" s="3" t="n">
        <v>426252</v>
      </c>
      <c r="AL24" s="3" t="n">
        <v>1978.98222907504</v>
      </c>
      <c r="AN24" s="0" t="s">
        <v>30</v>
      </c>
      <c r="AO24" s="3" t="n">
        <v>0</v>
      </c>
      <c r="AP24" s="3" t="n">
        <v>0</v>
      </c>
    </row>
    <row r="25" customFormat="false" ht="12.75" hidden="false" customHeight="false" outlineLevel="0" collapsed="false">
      <c r="D25" s="0" t="s">
        <v>31</v>
      </c>
      <c r="E25" s="3" t="n">
        <v>0</v>
      </c>
      <c r="F25" s="3" t="n">
        <v>0</v>
      </c>
      <c r="H25" s="0" t="s">
        <v>31</v>
      </c>
      <c r="I25" s="3" t="n">
        <v>0</v>
      </c>
      <c r="J25" s="3" t="n">
        <v>0</v>
      </c>
      <c r="L25" s="0" t="s">
        <v>32</v>
      </c>
      <c r="M25" s="3" t="n">
        <v>6657067</v>
      </c>
      <c r="N25" s="3" t="n">
        <v>-48059.8848828172</v>
      </c>
      <c r="P25" s="0" t="s">
        <v>25</v>
      </c>
      <c r="Q25" s="3" t="n">
        <v>0</v>
      </c>
      <c r="R25" s="3" t="n">
        <v>0</v>
      </c>
      <c r="T25" s="0" t="s">
        <v>27</v>
      </c>
      <c r="U25" s="3" t="n">
        <v>27000</v>
      </c>
      <c r="V25" s="3" t="n">
        <v>843.643140079228</v>
      </c>
      <c r="X25" s="0" t="s">
        <v>33</v>
      </c>
      <c r="Y25" s="3" t="n">
        <v>0</v>
      </c>
      <c r="Z25" s="3" t="n">
        <v>0</v>
      </c>
      <c r="AB25" s="0" t="s">
        <v>27</v>
      </c>
      <c r="AC25" s="3" t="n">
        <v>0</v>
      </c>
      <c r="AD25" s="3" t="n">
        <v>0</v>
      </c>
      <c r="AF25" s="0" t="s">
        <v>25</v>
      </c>
      <c r="AG25" s="3" t="n">
        <v>26010</v>
      </c>
      <c r="AH25" s="3" t="n">
        <v>-34.7168606618159</v>
      </c>
      <c r="AJ25" s="0" t="s">
        <v>30</v>
      </c>
      <c r="AK25" s="3" t="n">
        <v>0</v>
      </c>
      <c r="AL25" s="3" t="n">
        <v>0</v>
      </c>
      <c r="AN25" s="0" t="s">
        <v>26</v>
      </c>
      <c r="AO25" s="3" t="n">
        <v>34290</v>
      </c>
      <c r="AP25" s="3" t="n">
        <v>-9931.85663061092</v>
      </c>
    </row>
    <row r="26" customFormat="false" ht="12.75" hidden="false" customHeight="false" outlineLevel="0" collapsed="false">
      <c r="D26" s="0" t="s">
        <v>32</v>
      </c>
      <c r="E26" s="3" t="n">
        <v>2551162</v>
      </c>
      <c r="F26" s="3" t="n">
        <v>-69272.3508038062</v>
      </c>
      <c r="H26" s="0" t="s">
        <v>32</v>
      </c>
      <c r="I26" s="3" t="n">
        <v>4257272</v>
      </c>
      <c r="J26" s="3" t="n">
        <v>-38566.2525077321</v>
      </c>
      <c r="L26" s="0" t="s">
        <v>34</v>
      </c>
      <c r="M26" s="3" t="n">
        <v>0</v>
      </c>
      <c r="N26" s="3" t="n">
        <v>0</v>
      </c>
      <c r="P26" s="0" t="s">
        <v>26</v>
      </c>
      <c r="Q26" s="3" t="n">
        <v>0</v>
      </c>
      <c r="R26" s="3" t="n">
        <v>0</v>
      </c>
      <c r="T26" s="0" t="s">
        <v>25</v>
      </c>
      <c r="U26" s="3" t="n">
        <v>50000</v>
      </c>
      <c r="V26" s="3" t="n">
        <v>1165.71909158169</v>
      </c>
      <c r="X26" s="0" t="s">
        <v>24</v>
      </c>
      <c r="Y26" s="3" t="n">
        <v>9314489</v>
      </c>
      <c r="Z26" s="3" t="n">
        <v>-50637.1331065006</v>
      </c>
      <c r="AB26" s="0" t="s">
        <v>25</v>
      </c>
      <c r="AC26" s="3" t="n">
        <v>79101</v>
      </c>
      <c r="AD26" s="3" t="n">
        <v>2173.70757087242</v>
      </c>
      <c r="AF26" s="0" t="s">
        <v>30</v>
      </c>
      <c r="AG26" s="3" t="n">
        <v>0</v>
      </c>
      <c r="AH26" s="3" t="n">
        <v>0</v>
      </c>
      <c r="AJ26" s="0" t="s">
        <v>26</v>
      </c>
      <c r="AK26" s="3" t="n">
        <v>12398</v>
      </c>
      <c r="AL26" s="3" t="n">
        <v>-335.770547649427</v>
      </c>
      <c r="AN26" s="0" t="s">
        <v>28</v>
      </c>
      <c r="AO26" s="3" t="n">
        <v>0</v>
      </c>
      <c r="AP26" s="3" t="n">
        <v>0</v>
      </c>
    </row>
    <row r="27" customFormat="false" ht="12.75" hidden="false" customHeight="false" outlineLevel="0" collapsed="false">
      <c r="D27" s="0" t="s">
        <v>34</v>
      </c>
      <c r="E27" s="3" t="n">
        <v>0</v>
      </c>
      <c r="F27" s="3" t="n">
        <v>0</v>
      </c>
      <c r="H27" s="0" t="s">
        <v>34</v>
      </c>
      <c r="I27" s="3" t="n">
        <v>0</v>
      </c>
      <c r="J27" s="3" t="n">
        <v>0</v>
      </c>
      <c r="L27" s="0" t="s">
        <v>35</v>
      </c>
      <c r="M27" s="3" t="n">
        <v>9927275</v>
      </c>
      <c r="N27" s="3" t="n">
        <v>-47495.2489486739</v>
      </c>
      <c r="P27" s="0" t="s">
        <v>28</v>
      </c>
      <c r="Q27" s="3" t="n">
        <v>0</v>
      </c>
      <c r="R27" s="3" t="n">
        <v>0</v>
      </c>
      <c r="T27" s="0" t="s">
        <v>26</v>
      </c>
      <c r="U27" s="3" t="n">
        <v>4331</v>
      </c>
      <c r="V27" s="3" t="n">
        <v>173.239999999998</v>
      </c>
      <c r="X27" s="0" t="s">
        <v>27</v>
      </c>
      <c r="Y27" s="3" t="n">
        <v>18000</v>
      </c>
      <c r="Z27" s="3" t="n">
        <v>350.849753694582</v>
      </c>
      <c r="AB27" s="0" t="s">
        <v>30</v>
      </c>
      <c r="AC27" s="3" t="n">
        <v>0</v>
      </c>
      <c r="AD27" s="3" t="n">
        <v>0</v>
      </c>
      <c r="AF27" s="0" t="s">
        <v>26</v>
      </c>
      <c r="AG27" s="3" t="n">
        <v>10000</v>
      </c>
      <c r="AH27" s="3" t="n">
        <v>-458.823529411765</v>
      </c>
      <c r="AJ27" s="0" t="s">
        <v>28</v>
      </c>
      <c r="AK27" s="3" t="n">
        <v>0</v>
      </c>
      <c r="AL27" s="3" t="n">
        <v>0</v>
      </c>
      <c r="AN27" s="0" t="s">
        <v>29</v>
      </c>
      <c r="AO27" s="3" t="n">
        <v>3443928</v>
      </c>
      <c r="AP27" s="3" t="n">
        <v>-60898.4429180071</v>
      </c>
    </row>
    <row r="28" customFormat="false" ht="12.75" hidden="false" customHeight="false" outlineLevel="0" collapsed="false">
      <c r="D28" s="0" t="s">
        <v>35</v>
      </c>
      <c r="E28" s="3" t="n">
        <v>12086816</v>
      </c>
      <c r="F28" s="3" t="n">
        <v>-260485.620292239</v>
      </c>
      <c r="H28" s="0" t="s">
        <v>35</v>
      </c>
      <c r="I28" s="3" t="n">
        <v>12931371</v>
      </c>
      <c r="J28" s="3" t="n">
        <v>-196807.804647908</v>
      </c>
      <c r="L28" s="0" t="s">
        <v>36</v>
      </c>
      <c r="M28" s="3" t="n">
        <v>73400</v>
      </c>
      <c r="N28" s="3" t="n">
        <v>-470.248978339911</v>
      </c>
      <c r="P28" s="0" t="s">
        <v>29</v>
      </c>
      <c r="Q28" s="3" t="n">
        <v>3211685</v>
      </c>
      <c r="R28" s="3" t="n">
        <v>-17962.8823687494</v>
      </c>
      <c r="T28" s="0" t="s">
        <v>37</v>
      </c>
      <c r="U28" s="3" t="n">
        <v>0</v>
      </c>
      <c r="V28" s="3" t="n">
        <v>0</v>
      </c>
      <c r="X28" s="0" t="s">
        <v>25</v>
      </c>
      <c r="Y28" s="3" t="n">
        <v>291901</v>
      </c>
      <c r="Z28" s="3" t="n">
        <v>-12535.6674310043</v>
      </c>
      <c r="AB28" s="0" t="s">
        <v>26</v>
      </c>
      <c r="AC28" s="3" t="n">
        <v>35000</v>
      </c>
      <c r="AD28" s="3" t="n">
        <v>-4775</v>
      </c>
      <c r="AF28" s="0" t="s">
        <v>28</v>
      </c>
      <c r="AG28" s="3" t="n">
        <v>0</v>
      </c>
      <c r="AH28" s="3" t="n">
        <v>0</v>
      </c>
      <c r="AJ28" s="0" t="s">
        <v>29</v>
      </c>
      <c r="AK28" s="3" t="n">
        <v>3913634</v>
      </c>
      <c r="AL28" s="3" t="n">
        <v>-74074.8444429332</v>
      </c>
      <c r="AN28" s="0" t="s">
        <v>32</v>
      </c>
      <c r="AO28" s="3" t="n">
        <v>2887861</v>
      </c>
      <c r="AP28" s="3" t="n">
        <v>-27268.8023505931</v>
      </c>
    </row>
    <row r="29" customFormat="false" ht="12.75" hidden="false" customHeight="false" outlineLevel="0" collapsed="false">
      <c r="D29" s="0" t="s">
        <v>36</v>
      </c>
      <c r="E29" s="3" t="n">
        <v>0</v>
      </c>
      <c r="F29" s="3" t="n">
        <v>0</v>
      </c>
      <c r="H29" s="0" t="s">
        <v>36</v>
      </c>
      <c r="I29" s="3" t="n">
        <v>500</v>
      </c>
      <c r="J29" s="3" t="n">
        <v>-430</v>
      </c>
      <c r="L29" s="0" t="s">
        <v>38</v>
      </c>
      <c r="M29" s="3" t="n">
        <v>587650</v>
      </c>
      <c r="N29" s="3" t="n">
        <v>4332.79083208379</v>
      </c>
      <c r="P29" s="0" t="s">
        <v>32</v>
      </c>
      <c r="Q29" s="3" t="n">
        <v>5589150</v>
      </c>
      <c r="R29" s="3" t="n">
        <v>-18691.0779954058</v>
      </c>
      <c r="T29" s="0" t="s">
        <v>29</v>
      </c>
      <c r="U29" s="3" t="n">
        <v>5967164</v>
      </c>
      <c r="V29" s="3" t="n">
        <v>-66549.2474237948</v>
      </c>
      <c r="X29" s="0" t="s">
        <v>26</v>
      </c>
      <c r="Y29" s="3" t="n">
        <v>0</v>
      </c>
      <c r="Z29" s="3" t="n">
        <v>0</v>
      </c>
      <c r="AB29" s="0" t="s">
        <v>28</v>
      </c>
      <c r="AC29" s="3" t="n">
        <v>207</v>
      </c>
      <c r="AD29" s="3" t="n">
        <v>-0.500383951682506</v>
      </c>
      <c r="AF29" s="0" t="s">
        <v>29</v>
      </c>
      <c r="AG29" s="3" t="n">
        <v>10658340</v>
      </c>
      <c r="AH29" s="3" t="n">
        <v>-114761.848781256</v>
      </c>
      <c r="AJ29" s="0" t="s">
        <v>31</v>
      </c>
      <c r="AK29" s="3" t="n">
        <v>5000</v>
      </c>
      <c r="AL29" s="3" t="n">
        <v>200</v>
      </c>
      <c r="AN29" s="0" t="s">
        <v>35</v>
      </c>
      <c r="AO29" s="3" t="n">
        <v>11606596</v>
      </c>
      <c r="AP29" s="3" t="n">
        <v>-101187.538753789</v>
      </c>
    </row>
    <row r="30" customFormat="false" ht="12.75" hidden="false" customHeight="false" outlineLevel="0" collapsed="false">
      <c r="D30" s="0" t="s">
        <v>38</v>
      </c>
      <c r="E30" s="3" t="n">
        <v>311762</v>
      </c>
      <c r="F30" s="3" t="n">
        <v>3782.11890120091</v>
      </c>
      <c r="H30" s="0" t="s">
        <v>38</v>
      </c>
      <c r="I30" s="3" t="n">
        <v>288740</v>
      </c>
      <c r="J30" s="3" t="n">
        <v>2840.61204235406</v>
      </c>
      <c r="L30" s="0" t="s">
        <v>39</v>
      </c>
      <c r="M30" s="3" t="n">
        <v>730219</v>
      </c>
      <c r="N30" s="3" t="n">
        <v>-1371.05403679624</v>
      </c>
      <c r="P30" s="0" t="s">
        <v>34</v>
      </c>
      <c r="Q30" s="3" t="n">
        <v>0</v>
      </c>
      <c r="R30" s="3" t="n">
        <v>0</v>
      </c>
      <c r="T30" s="0" t="s">
        <v>32</v>
      </c>
      <c r="U30" s="3" t="n">
        <v>4691343</v>
      </c>
      <c r="V30" s="3" t="n">
        <v>-21036.6499964837</v>
      </c>
      <c r="X30" s="0" t="s">
        <v>28</v>
      </c>
      <c r="Y30" s="3" t="n">
        <v>0</v>
      </c>
      <c r="Z30" s="3" t="n">
        <v>0</v>
      </c>
      <c r="AB30" s="0" t="s">
        <v>29</v>
      </c>
      <c r="AC30" s="3" t="n">
        <v>12538027</v>
      </c>
      <c r="AD30" s="3" t="n">
        <v>-181224.23125986</v>
      </c>
      <c r="AF30" s="0" t="s">
        <v>31</v>
      </c>
      <c r="AG30" s="3" t="n">
        <v>5000</v>
      </c>
      <c r="AH30" s="3" t="n">
        <v>325</v>
      </c>
      <c r="AJ30" s="0" t="s">
        <v>32</v>
      </c>
      <c r="AK30" s="3" t="n">
        <v>3399649</v>
      </c>
      <c r="AL30" s="3" t="n">
        <v>-4667.84807288312</v>
      </c>
      <c r="AN30" s="0" t="s">
        <v>36</v>
      </c>
      <c r="AO30" s="3" t="n">
        <v>366864</v>
      </c>
      <c r="AP30" s="3" t="n">
        <v>-400.151370212523</v>
      </c>
    </row>
    <row r="31" customFormat="false" ht="12.75" hidden="false" customHeight="false" outlineLevel="0" collapsed="false">
      <c r="D31" s="0" t="s">
        <v>39</v>
      </c>
      <c r="E31" s="3" t="n">
        <v>257691</v>
      </c>
      <c r="F31" s="3" t="n">
        <v>14789.4286780347</v>
      </c>
      <c r="H31" s="0" t="s">
        <v>39</v>
      </c>
      <c r="I31" s="3" t="n">
        <v>267897</v>
      </c>
      <c r="J31" s="3" t="n">
        <v>5290.85493133645</v>
      </c>
      <c r="L31" s="0" t="s">
        <v>40</v>
      </c>
      <c r="M31" s="3" t="n">
        <v>7657181</v>
      </c>
      <c r="N31" s="3" t="n">
        <v>-77983.6579007695</v>
      </c>
      <c r="P31" s="0" t="s">
        <v>35</v>
      </c>
      <c r="Q31" s="3" t="n">
        <v>10181488</v>
      </c>
      <c r="R31" s="3" t="n">
        <v>-36430.2283694053</v>
      </c>
      <c r="T31" s="0" t="s">
        <v>35</v>
      </c>
      <c r="U31" s="3" t="n">
        <v>19283224</v>
      </c>
      <c r="V31" s="3" t="n">
        <v>-146389.102883174</v>
      </c>
      <c r="X31" s="0" t="s">
        <v>29</v>
      </c>
      <c r="Y31" s="3" t="n">
        <v>10171106</v>
      </c>
      <c r="Z31" s="3" t="n">
        <v>-171288.693385918</v>
      </c>
      <c r="AB31" s="0" t="s">
        <v>31</v>
      </c>
      <c r="AC31" s="3" t="n">
        <v>0</v>
      </c>
      <c r="AD31" s="3" t="n">
        <v>0</v>
      </c>
      <c r="AF31" s="0" t="s">
        <v>32</v>
      </c>
      <c r="AG31" s="3" t="n">
        <v>5127469</v>
      </c>
      <c r="AH31" s="3" t="n">
        <v>-21746.166469391</v>
      </c>
      <c r="AJ31" s="0" t="s">
        <v>35</v>
      </c>
      <c r="AK31" s="3" t="n">
        <v>12934147</v>
      </c>
      <c r="AL31" s="3" t="n">
        <v>-79773.8919084087</v>
      </c>
      <c r="AN31" s="0" t="s">
        <v>38</v>
      </c>
      <c r="AO31" s="3" t="n">
        <v>5798</v>
      </c>
      <c r="AP31" s="3" t="n">
        <v>28.3212588346918</v>
      </c>
    </row>
    <row r="32" customFormat="false" ht="12.75" hidden="false" customHeight="false" outlineLevel="0" collapsed="false">
      <c r="D32" s="0" t="s">
        <v>40</v>
      </c>
      <c r="E32" s="3" t="n">
        <v>4710740</v>
      </c>
      <c r="F32" s="3" t="n">
        <v>-71945.6323152992</v>
      </c>
      <c r="H32" s="0" t="s">
        <v>40</v>
      </c>
      <c r="I32" s="3" t="n">
        <v>6824976</v>
      </c>
      <c r="J32" s="3" t="n">
        <v>-109439.045954226</v>
      </c>
      <c r="L32" s="0" t="s">
        <v>41</v>
      </c>
      <c r="M32" s="3" t="n">
        <v>36208</v>
      </c>
      <c r="N32" s="3" t="n">
        <v>68.9122807017361</v>
      </c>
      <c r="P32" s="0" t="s">
        <v>36</v>
      </c>
      <c r="Q32" s="3" t="n">
        <v>148391</v>
      </c>
      <c r="R32" s="3" t="n">
        <v>309.687075730577</v>
      </c>
      <c r="T32" s="0" t="s">
        <v>36</v>
      </c>
      <c r="U32" s="3" t="n">
        <v>321580</v>
      </c>
      <c r="V32" s="3" t="n">
        <v>-3678.8442734545</v>
      </c>
      <c r="X32" s="0" t="s">
        <v>32</v>
      </c>
      <c r="Y32" s="3" t="n">
        <v>9545950</v>
      </c>
      <c r="Z32" s="3" t="n">
        <v>-103895.258732348</v>
      </c>
      <c r="AB32" s="0" t="s">
        <v>32</v>
      </c>
      <c r="AC32" s="3" t="n">
        <v>5702894</v>
      </c>
      <c r="AD32" s="3" t="n">
        <v>-73032.7922569402</v>
      </c>
      <c r="AF32" s="0" t="s">
        <v>35</v>
      </c>
      <c r="AG32" s="3" t="n">
        <v>17274869</v>
      </c>
      <c r="AH32" s="3" t="n">
        <v>-58201.3833516946</v>
      </c>
      <c r="AJ32" s="0" t="s">
        <v>36</v>
      </c>
      <c r="AK32" s="3" t="n">
        <v>347978</v>
      </c>
      <c r="AL32" s="3" t="n">
        <v>492.306633739075</v>
      </c>
      <c r="AN32" s="0" t="s">
        <v>39</v>
      </c>
      <c r="AO32" s="3" t="n">
        <v>2328344</v>
      </c>
      <c r="AP32" s="3" t="n">
        <v>-19545.8632571685</v>
      </c>
    </row>
    <row r="33" customFormat="false" ht="12.75" hidden="false" customHeight="false" outlineLevel="0" collapsed="false">
      <c r="D33" s="0" t="s">
        <v>42</v>
      </c>
      <c r="E33" s="3" t="n">
        <v>0</v>
      </c>
      <c r="F33" s="3" t="n">
        <v>0</v>
      </c>
      <c r="H33" s="0" t="s">
        <v>43</v>
      </c>
      <c r="I33" s="3" t="n">
        <v>5000</v>
      </c>
      <c r="J33" s="3" t="n">
        <v>325.000000000002</v>
      </c>
      <c r="L33" s="0" t="s">
        <v>43</v>
      </c>
      <c r="M33" s="3" t="n">
        <v>5000</v>
      </c>
      <c r="N33" s="3" t="n">
        <v>124.999999999997</v>
      </c>
      <c r="P33" s="0" t="s">
        <v>38</v>
      </c>
      <c r="Q33" s="3" t="n">
        <v>411684</v>
      </c>
      <c r="R33" s="3" t="n">
        <v>1441.86454670097</v>
      </c>
      <c r="T33" s="0" t="s">
        <v>38</v>
      </c>
      <c r="U33" s="3" t="n">
        <v>332353</v>
      </c>
      <c r="V33" s="3" t="n">
        <v>873.164398097667</v>
      </c>
      <c r="X33" s="0" t="s">
        <v>35</v>
      </c>
      <c r="Y33" s="3" t="n">
        <v>41364021</v>
      </c>
      <c r="Z33" s="3" t="n">
        <v>-367774.476035968</v>
      </c>
      <c r="AB33" s="0" t="s">
        <v>35</v>
      </c>
      <c r="AC33" s="3" t="n">
        <v>29610016</v>
      </c>
      <c r="AD33" s="3" t="n">
        <v>-182653.027109168</v>
      </c>
      <c r="AF33" s="0" t="s">
        <v>36</v>
      </c>
      <c r="AG33" s="3" t="n">
        <v>139335</v>
      </c>
      <c r="AH33" s="3" t="n">
        <v>-1618.82640927097</v>
      </c>
      <c r="AJ33" s="0" t="s">
        <v>44</v>
      </c>
      <c r="AK33" s="3" t="n">
        <v>0</v>
      </c>
      <c r="AL33" s="3" t="n">
        <v>0</v>
      </c>
      <c r="AN33" s="0" t="s">
        <v>40</v>
      </c>
      <c r="AO33" s="3" t="n">
        <v>3111246</v>
      </c>
      <c r="AP33" s="3" t="n">
        <v>-26163.277104355</v>
      </c>
    </row>
    <row r="34" customFormat="false" ht="12.75" hidden="false" customHeight="false" outlineLevel="0" collapsed="false">
      <c r="D34" s="0" t="s">
        <v>45</v>
      </c>
      <c r="E34" s="3" t="n">
        <v>2793500</v>
      </c>
      <c r="F34" s="3" t="n">
        <v>-89367.4886820113</v>
      </c>
      <c r="H34" s="0" t="s">
        <v>42</v>
      </c>
      <c r="I34" s="3" t="n">
        <v>9406</v>
      </c>
      <c r="J34" s="3" t="n">
        <v>-332.297606456999</v>
      </c>
      <c r="L34" s="0" t="s">
        <v>42</v>
      </c>
      <c r="M34" s="3" t="n">
        <v>11608</v>
      </c>
      <c r="N34" s="3" t="n">
        <v>-176.352307692311</v>
      </c>
      <c r="P34" s="0" t="s">
        <v>39</v>
      </c>
      <c r="Q34" s="3" t="n">
        <v>579541</v>
      </c>
      <c r="R34" s="3" t="n">
        <v>264.468001349113</v>
      </c>
      <c r="T34" s="0" t="s">
        <v>39</v>
      </c>
      <c r="U34" s="3" t="n">
        <v>676082</v>
      </c>
      <c r="V34" s="3" t="n">
        <v>644.62763066123</v>
      </c>
      <c r="X34" s="0" t="s">
        <v>36</v>
      </c>
      <c r="Y34" s="3" t="n">
        <v>139608</v>
      </c>
      <c r="Z34" s="3" t="n">
        <v>-3696.61127645038</v>
      </c>
      <c r="AB34" s="0" t="s">
        <v>36</v>
      </c>
      <c r="AC34" s="3" t="n">
        <v>357932</v>
      </c>
      <c r="AD34" s="3" t="n">
        <v>-3324.45206071375</v>
      </c>
      <c r="AF34" s="0" t="s">
        <v>38</v>
      </c>
      <c r="AG34" s="3" t="n">
        <v>1380321</v>
      </c>
      <c r="AH34" s="3" t="n">
        <v>-28198.8989455237</v>
      </c>
      <c r="AJ34" s="0" t="s">
        <v>38</v>
      </c>
      <c r="AK34" s="3" t="n">
        <v>820154</v>
      </c>
      <c r="AL34" s="3" t="n">
        <v>-13838.4174804919</v>
      </c>
      <c r="AN34" s="0" t="s">
        <v>41</v>
      </c>
      <c r="AO34" s="3" t="n">
        <v>778168</v>
      </c>
      <c r="AP34" s="3" t="n">
        <v>-10356.224300486</v>
      </c>
    </row>
    <row r="35" customFormat="false" ht="12.75" hidden="false" customHeight="false" outlineLevel="0" collapsed="false">
      <c r="D35" s="0" t="s">
        <v>46</v>
      </c>
      <c r="E35" s="3" t="n">
        <v>2592822</v>
      </c>
      <c r="F35" s="3" t="n">
        <v>-45409.9367020476</v>
      </c>
      <c r="H35" s="0" t="s">
        <v>45</v>
      </c>
      <c r="I35" s="3" t="n">
        <v>2359500</v>
      </c>
      <c r="J35" s="3" t="n">
        <v>-45062.4760946168</v>
      </c>
      <c r="L35" s="0" t="s">
        <v>45</v>
      </c>
      <c r="M35" s="3" t="n">
        <v>2170527</v>
      </c>
      <c r="N35" s="3" t="n">
        <v>-19523.4111628847</v>
      </c>
      <c r="P35" s="0" t="s">
        <v>40</v>
      </c>
      <c r="Q35" s="3" t="n">
        <v>5093485</v>
      </c>
      <c r="R35" s="3" t="n">
        <v>-37097.6431627763</v>
      </c>
      <c r="T35" s="0" t="s">
        <v>40</v>
      </c>
      <c r="U35" s="3" t="n">
        <v>4233944</v>
      </c>
      <c r="V35" s="3" t="n">
        <v>-41352.9067069697</v>
      </c>
      <c r="X35" s="0" t="s">
        <v>38</v>
      </c>
      <c r="Y35" s="3" t="n">
        <v>969293</v>
      </c>
      <c r="Z35" s="3" t="n">
        <v>-24442.9134225049</v>
      </c>
      <c r="AB35" s="0" t="s">
        <v>38</v>
      </c>
      <c r="AC35" s="3" t="n">
        <v>937725</v>
      </c>
      <c r="AD35" s="3" t="n">
        <v>-18294.9880535709</v>
      </c>
      <c r="AF35" s="0" t="s">
        <v>47</v>
      </c>
      <c r="AG35" s="3" t="n">
        <v>0</v>
      </c>
      <c r="AH35" s="3" t="n">
        <v>0</v>
      </c>
      <c r="AJ35" s="0" t="s">
        <v>39</v>
      </c>
      <c r="AK35" s="3" t="n">
        <v>2401834</v>
      </c>
      <c r="AL35" s="3" t="n">
        <v>-15964.0514807701</v>
      </c>
      <c r="AN35" s="0" t="s">
        <v>48</v>
      </c>
      <c r="AO35" s="3" t="n">
        <v>0</v>
      </c>
      <c r="AP35" s="3" t="n">
        <v>0</v>
      </c>
    </row>
    <row r="36" customFormat="false" ht="12.75" hidden="false" customHeight="false" outlineLevel="0" collapsed="false">
      <c r="D36" s="0" t="s">
        <v>49</v>
      </c>
      <c r="E36" s="3" t="n">
        <v>4775000</v>
      </c>
      <c r="F36" s="3" t="n">
        <v>-582310.23067791</v>
      </c>
      <c r="H36" s="0" t="s">
        <v>46</v>
      </c>
      <c r="I36" s="3" t="n">
        <v>4341029</v>
      </c>
      <c r="J36" s="3" t="n">
        <v>-38304.5514890967</v>
      </c>
      <c r="L36" s="0" t="s">
        <v>46</v>
      </c>
      <c r="M36" s="3" t="n">
        <v>6716110</v>
      </c>
      <c r="N36" s="3" t="n">
        <v>-49584.0950884534</v>
      </c>
      <c r="P36" s="0" t="s">
        <v>41</v>
      </c>
      <c r="Q36" s="3" t="n">
        <v>224154</v>
      </c>
      <c r="R36" s="3" t="n">
        <v>-2710.0941315338</v>
      </c>
      <c r="T36" s="0" t="s">
        <v>41</v>
      </c>
      <c r="U36" s="3" t="n">
        <v>322235</v>
      </c>
      <c r="V36" s="3" t="n">
        <v>-8106.88317585114</v>
      </c>
      <c r="X36" s="0" t="s">
        <v>39</v>
      </c>
      <c r="Y36" s="3" t="n">
        <v>5003287</v>
      </c>
      <c r="Z36" s="3" t="n">
        <v>-58209.5305826139</v>
      </c>
      <c r="AB36" s="0" t="s">
        <v>39</v>
      </c>
      <c r="AC36" s="3" t="n">
        <v>3987286</v>
      </c>
      <c r="AD36" s="3" t="n">
        <v>-36150.6631151583</v>
      </c>
      <c r="AF36" s="0" t="s">
        <v>39</v>
      </c>
      <c r="AG36" s="3" t="n">
        <v>5761500</v>
      </c>
      <c r="AH36" s="3" t="n">
        <v>-64917.3552558917</v>
      </c>
      <c r="AJ36" s="0" t="s">
        <v>40</v>
      </c>
      <c r="AK36" s="3" t="n">
        <v>3244182</v>
      </c>
      <c r="AL36" s="3" t="n">
        <v>-20926.8212181556</v>
      </c>
      <c r="AN36" s="0" t="s">
        <v>43</v>
      </c>
      <c r="AO36" s="3" t="n">
        <v>132800</v>
      </c>
      <c r="AP36" s="3" t="n">
        <v>-3061.77420819186</v>
      </c>
    </row>
    <row r="37" customFormat="false" ht="12.75" hidden="false" customHeight="false" outlineLevel="0" collapsed="false">
      <c r="D37" s="0" t="s">
        <v>50</v>
      </c>
      <c r="E37" s="3" t="n">
        <v>2317500</v>
      </c>
      <c r="F37" s="3" t="n">
        <v>-169082.003375151</v>
      </c>
      <c r="H37" s="0" t="s">
        <v>49</v>
      </c>
      <c r="I37" s="3" t="n">
        <v>4220233</v>
      </c>
      <c r="J37" s="3" t="n">
        <v>-832767.07106914</v>
      </c>
      <c r="L37" s="0" t="s">
        <v>49</v>
      </c>
      <c r="M37" s="3" t="n">
        <v>2956300</v>
      </c>
      <c r="N37" s="3" t="n">
        <v>-16621.2320807756</v>
      </c>
      <c r="P37" s="0" t="s">
        <v>48</v>
      </c>
      <c r="Q37" s="3" t="n">
        <v>60000</v>
      </c>
      <c r="R37" s="3" t="n">
        <v>1307.38222298733</v>
      </c>
      <c r="T37" s="0" t="s">
        <v>42</v>
      </c>
      <c r="U37" s="3" t="n">
        <v>47753</v>
      </c>
      <c r="V37" s="3" t="n">
        <v>231.206589354965</v>
      </c>
      <c r="X37" s="0" t="s">
        <v>40</v>
      </c>
      <c r="Y37" s="3" t="n">
        <v>9187473</v>
      </c>
      <c r="Z37" s="3" t="n">
        <v>-140760.925131041</v>
      </c>
      <c r="AB37" s="0" t="s">
        <v>40</v>
      </c>
      <c r="AC37" s="3" t="n">
        <v>4095749</v>
      </c>
      <c r="AD37" s="3" t="n">
        <v>-72513.0086512352</v>
      </c>
      <c r="AF37" s="0" t="s">
        <v>40</v>
      </c>
      <c r="AG37" s="3" t="n">
        <v>3820033</v>
      </c>
      <c r="AH37" s="3" t="n">
        <v>-1184.30349991224</v>
      </c>
      <c r="AJ37" s="0" t="s">
        <v>41</v>
      </c>
      <c r="AK37" s="3" t="n">
        <v>1324380</v>
      </c>
      <c r="AL37" s="3" t="n">
        <v>-7372.98012998029</v>
      </c>
      <c r="AN37" s="0" t="s">
        <v>42</v>
      </c>
      <c r="AO37" s="3" t="n">
        <v>0</v>
      </c>
      <c r="AP37" s="3" t="n">
        <v>0</v>
      </c>
    </row>
    <row r="38" customFormat="false" ht="12.75" hidden="false" customHeight="false" outlineLevel="0" collapsed="false">
      <c r="D38" s="0" t="s">
        <v>51</v>
      </c>
      <c r="E38" s="3" t="n">
        <v>5807875</v>
      </c>
      <c r="F38" s="3" t="n">
        <v>52169.7152207713</v>
      </c>
      <c r="H38" s="0" t="s">
        <v>50</v>
      </c>
      <c r="I38" s="3" t="n">
        <v>1637000</v>
      </c>
      <c r="J38" s="3" t="n">
        <v>-112810.714796899</v>
      </c>
      <c r="L38" s="0" t="s">
        <v>50</v>
      </c>
      <c r="M38" s="3" t="n">
        <v>857809</v>
      </c>
      <c r="N38" s="3" t="n">
        <v>-107722.829647963</v>
      </c>
      <c r="P38" s="0" t="s">
        <v>52</v>
      </c>
      <c r="Q38" s="3" t="n">
        <v>25000</v>
      </c>
      <c r="R38" s="3" t="n">
        <v>899.999999999998</v>
      </c>
      <c r="T38" s="0" t="s">
        <v>45</v>
      </c>
      <c r="U38" s="3" t="n">
        <v>1965136</v>
      </c>
      <c r="V38" s="3" t="n">
        <v>-27687.9919896737</v>
      </c>
      <c r="X38" s="0" t="s">
        <v>41</v>
      </c>
      <c r="Y38" s="3" t="n">
        <v>798847</v>
      </c>
      <c r="Z38" s="3" t="n">
        <v>-1358.86946732083</v>
      </c>
      <c r="AB38" s="0" t="s">
        <v>41</v>
      </c>
      <c r="AC38" s="3" t="n">
        <v>2131913</v>
      </c>
      <c r="AD38" s="3" t="n">
        <v>-28927.1165263909</v>
      </c>
      <c r="AF38" s="0" t="s">
        <v>41</v>
      </c>
      <c r="AG38" s="3" t="n">
        <v>2130030</v>
      </c>
      <c r="AH38" s="3" t="n">
        <v>-4317.11959042653</v>
      </c>
      <c r="AJ38" s="0" t="s">
        <v>43</v>
      </c>
      <c r="AK38" s="3" t="n">
        <v>19000</v>
      </c>
      <c r="AL38" s="3" t="n">
        <v>-310.000000000001</v>
      </c>
      <c r="AN38" s="0" t="s">
        <v>45</v>
      </c>
      <c r="AO38" s="3" t="n">
        <v>2781910</v>
      </c>
      <c r="AP38" s="3" t="n">
        <v>-22436.6819652598</v>
      </c>
    </row>
    <row r="39" customFormat="false" ht="12.75" hidden="false" customHeight="false" outlineLevel="0" collapsed="false">
      <c r="D39" s="0" t="s">
        <v>53</v>
      </c>
      <c r="E39" s="3" t="n">
        <v>3107863</v>
      </c>
      <c r="F39" s="3" t="n">
        <v>-33069.4076971378</v>
      </c>
      <c r="H39" s="0" t="s">
        <v>54</v>
      </c>
      <c r="I39" s="3" t="n">
        <v>30000</v>
      </c>
      <c r="J39" s="3" t="n">
        <v>11171.1229946524</v>
      </c>
      <c r="L39" s="0" t="s">
        <v>54</v>
      </c>
      <c r="M39" s="3" t="n">
        <v>4623000</v>
      </c>
      <c r="N39" s="3" t="n">
        <v>-1005176.23725949</v>
      </c>
      <c r="P39" s="0" t="s">
        <v>43</v>
      </c>
      <c r="Q39" s="3" t="n">
        <v>10000</v>
      </c>
      <c r="R39" s="3" t="n">
        <v>-10.4497354497379</v>
      </c>
      <c r="T39" s="0" t="s">
        <v>46</v>
      </c>
      <c r="U39" s="3" t="n">
        <v>3860662</v>
      </c>
      <c r="V39" s="3" t="n">
        <v>-7634.41743881762</v>
      </c>
      <c r="X39" s="0" t="s">
        <v>42</v>
      </c>
      <c r="Y39" s="3" t="n">
        <v>302289</v>
      </c>
      <c r="Z39" s="3" t="n">
        <v>-2548.61216083003</v>
      </c>
      <c r="AB39" s="0" t="s">
        <v>42</v>
      </c>
      <c r="AC39" s="3" t="n">
        <v>44542</v>
      </c>
      <c r="AD39" s="3" t="n">
        <v>-360.006984868863</v>
      </c>
      <c r="AF39" s="0" t="s">
        <v>42</v>
      </c>
      <c r="AG39" s="3" t="n">
        <v>10675</v>
      </c>
      <c r="AH39" s="3" t="n">
        <v>19.0999999999997</v>
      </c>
      <c r="AJ39" s="0" t="s">
        <v>42</v>
      </c>
      <c r="AK39" s="3" t="n">
        <v>15868</v>
      </c>
      <c r="AL39" s="3" t="n">
        <v>212.376907007754</v>
      </c>
      <c r="AN39" s="0" t="s">
        <v>46</v>
      </c>
      <c r="AO39" s="3" t="n">
        <v>3108514</v>
      </c>
      <c r="AP39" s="3" t="n">
        <v>-46667.3785633744</v>
      </c>
    </row>
    <row r="40" customFormat="false" ht="12.75" hidden="false" customHeight="false" outlineLevel="0" collapsed="false">
      <c r="D40" s="0" t="s">
        <v>55</v>
      </c>
      <c r="E40" s="3" t="n">
        <v>2542317</v>
      </c>
      <c r="F40" s="3" t="n">
        <v>-28542.1817609547</v>
      </c>
      <c r="H40" s="0" t="s">
        <v>51</v>
      </c>
      <c r="I40" s="3" t="n">
        <v>8259481</v>
      </c>
      <c r="J40" s="3" t="n">
        <v>18373.5039539012</v>
      </c>
      <c r="L40" s="0" t="s">
        <v>51</v>
      </c>
      <c r="M40" s="3" t="n">
        <v>6920912</v>
      </c>
      <c r="N40" s="3" t="n">
        <v>-2289.55407796604</v>
      </c>
      <c r="P40" s="0" t="s">
        <v>42</v>
      </c>
      <c r="Q40" s="3" t="n">
        <v>21740</v>
      </c>
      <c r="R40" s="3" t="n">
        <v>55.9594692973267</v>
      </c>
      <c r="T40" s="0" t="s">
        <v>49</v>
      </c>
      <c r="U40" s="3" t="n">
        <v>6410394</v>
      </c>
      <c r="V40" s="3" t="n">
        <v>-782427.381901578</v>
      </c>
      <c r="X40" s="0" t="s">
        <v>45</v>
      </c>
      <c r="Y40" s="3" t="n">
        <v>2883557</v>
      </c>
      <c r="Z40" s="3" t="n">
        <v>-21237.2548107952</v>
      </c>
      <c r="AB40" s="0" t="s">
        <v>45</v>
      </c>
      <c r="AC40" s="3" t="n">
        <v>2944285</v>
      </c>
      <c r="AD40" s="3" t="n">
        <v>19401.0061729076</v>
      </c>
      <c r="AF40" s="0" t="s">
        <v>45</v>
      </c>
      <c r="AG40" s="3" t="n">
        <v>2294121</v>
      </c>
      <c r="AH40" s="3" t="n">
        <v>-7190.367771856</v>
      </c>
      <c r="AJ40" s="0" t="s">
        <v>45</v>
      </c>
      <c r="AK40" s="3" t="n">
        <v>3658926</v>
      </c>
      <c r="AL40" s="3" t="n">
        <v>17953.6634426697</v>
      </c>
      <c r="AN40" s="0" t="s">
        <v>49</v>
      </c>
      <c r="AO40" s="3" t="n">
        <v>1635000</v>
      </c>
      <c r="AP40" s="3" t="n">
        <v>-30907.8108085693</v>
      </c>
    </row>
    <row r="41" customFormat="false" ht="12.75" hidden="false" customHeight="false" outlineLevel="0" collapsed="false">
      <c r="D41" s="0" t="s">
        <v>56</v>
      </c>
      <c r="E41" s="3" t="n">
        <v>1522917</v>
      </c>
      <c r="F41" s="3" t="n">
        <v>-55703.2965952977</v>
      </c>
      <c r="H41" s="0" t="s">
        <v>53</v>
      </c>
      <c r="I41" s="3" t="n">
        <v>4241063</v>
      </c>
      <c r="J41" s="3" t="n">
        <v>-32675.5694351312</v>
      </c>
      <c r="L41" s="0" t="s">
        <v>53</v>
      </c>
      <c r="M41" s="3" t="n">
        <v>4730626</v>
      </c>
      <c r="N41" s="3" t="n">
        <v>-39846.2030075472</v>
      </c>
      <c r="P41" s="0" t="s">
        <v>45</v>
      </c>
      <c r="Q41" s="3" t="n">
        <v>1288669</v>
      </c>
      <c r="R41" s="3" t="n">
        <v>-11785.1708508733</v>
      </c>
      <c r="T41" s="0" t="s">
        <v>57</v>
      </c>
      <c r="U41" s="3" t="n">
        <v>755000</v>
      </c>
      <c r="V41" s="3" t="n">
        <v>-89966.8023265253</v>
      </c>
      <c r="X41" s="0" t="s">
        <v>46</v>
      </c>
      <c r="Y41" s="3" t="n">
        <v>10167332</v>
      </c>
      <c r="Z41" s="3" t="n">
        <v>-42338.5884198638</v>
      </c>
      <c r="AB41" s="0" t="s">
        <v>46</v>
      </c>
      <c r="AC41" s="3" t="n">
        <v>5545664</v>
      </c>
      <c r="AD41" s="3" t="n">
        <v>-63928.4414596275</v>
      </c>
      <c r="AF41" s="0" t="s">
        <v>46</v>
      </c>
      <c r="AG41" s="3" t="n">
        <v>3421508</v>
      </c>
      <c r="AH41" s="3" t="n">
        <v>-34539.9573226794</v>
      </c>
      <c r="AJ41" s="0" t="s">
        <v>46</v>
      </c>
      <c r="AK41" s="3" t="n">
        <v>2094055</v>
      </c>
      <c r="AL41" s="3" t="n">
        <v>-15289.3965513494</v>
      </c>
      <c r="AN41" s="0" t="s">
        <v>50</v>
      </c>
      <c r="AO41" s="3" t="n">
        <v>1485000</v>
      </c>
      <c r="AP41" s="3" t="n">
        <v>-14026.6974751929</v>
      </c>
    </row>
    <row r="42" customFormat="false" ht="12.75" hidden="false" customHeight="false" outlineLevel="0" collapsed="false">
      <c r="D42" s="0" t="s">
        <v>58</v>
      </c>
      <c r="E42" s="3" t="n">
        <v>205391</v>
      </c>
      <c r="F42" s="3" t="n">
        <v>23745.1463990095</v>
      </c>
      <c r="H42" s="0" t="s">
        <v>55</v>
      </c>
      <c r="I42" s="3" t="n">
        <v>3414042</v>
      </c>
      <c r="J42" s="3" t="n">
        <v>-55887.9844624611</v>
      </c>
      <c r="L42" s="0" t="s">
        <v>55</v>
      </c>
      <c r="M42" s="3" t="n">
        <v>5065608</v>
      </c>
      <c r="N42" s="3" t="n">
        <v>-19206.9016227697</v>
      </c>
      <c r="P42" s="0" t="s">
        <v>46</v>
      </c>
      <c r="Q42" s="3" t="n">
        <v>4693403</v>
      </c>
      <c r="R42" s="3" t="n">
        <v>-28829.8029886628</v>
      </c>
      <c r="T42" s="0" t="s">
        <v>50</v>
      </c>
      <c r="U42" s="3" t="n">
        <v>1412715</v>
      </c>
      <c r="V42" s="3" t="n">
        <v>-102026.272755915</v>
      </c>
      <c r="X42" s="0" t="s">
        <v>49</v>
      </c>
      <c r="Y42" s="3" t="n">
        <v>5016512</v>
      </c>
      <c r="Z42" s="3" t="n">
        <v>83292.5886021728</v>
      </c>
      <c r="AB42" s="0" t="s">
        <v>49</v>
      </c>
      <c r="AC42" s="3" t="n">
        <v>2909450</v>
      </c>
      <c r="AD42" s="3" t="n">
        <v>118340.820700329</v>
      </c>
      <c r="AF42" s="0" t="s">
        <v>49</v>
      </c>
      <c r="AG42" s="3" t="n">
        <v>2441146</v>
      </c>
      <c r="AH42" s="3" t="n">
        <v>-16293.6855362373</v>
      </c>
      <c r="AJ42" s="0" t="s">
        <v>49</v>
      </c>
      <c r="AK42" s="3" t="n">
        <v>3185000</v>
      </c>
      <c r="AL42" s="3" t="n">
        <v>-43411.2625360795</v>
      </c>
      <c r="AN42" s="0" t="s">
        <v>59</v>
      </c>
      <c r="AO42" s="3" t="n">
        <v>45000</v>
      </c>
      <c r="AP42" s="3" t="n">
        <v>-2197.49999999999</v>
      </c>
    </row>
    <row r="43" customFormat="false" ht="12.75" hidden="false" customHeight="false" outlineLevel="0" collapsed="false">
      <c r="D43" s="0" t="s">
        <v>60</v>
      </c>
      <c r="E43" s="3" t="n">
        <v>487562</v>
      </c>
      <c r="F43" s="3" t="n">
        <v>-2962.75003519338</v>
      </c>
      <c r="H43" s="0" t="s">
        <v>56</v>
      </c>
      <c r="I43" s="3" t="n">
        <v>1601846</v>
      </c>
      <c r="J43" s="3" t="n">
        <v>-22385.7126338277</v>
      </c>
      <c r="L43" s="0" t="s">
        <v>56</v>
      </c>
      <c r="M43" s="3" t="n">
        <v>3065043</v>
      </c>
      <c r="N43" s="3" t="n">
        <v>-12870.7906529968</v>
      </c>
      <c r="P43" s="0" t="s">
        <v>49</v>
      </c>
      <c r="Q43" s="3" t="n">
        <v>2965000</v>
      </c>
      <c r="R43" s="3" t="n">
        <v>214292.52816874</v>
      </c>
      <c r="T43" s="0" t="s">
        <v>54</v>
      </c>
      <c r="U43" s="3" t="n">
        <v>4301692</v>
      </c>
      <c r="V43" s="3" t="n">
        <v>-135272.554726566</v>
      </c>
      <c r="X43" s="0" t="s">
        <v>50</v>
      </c>
      <c r="Y43" s="3" t="n">
        <v>3582875</v>
      </c>
      <c r="Z43" s="3" t="n">
        <v>66845.1985973054</v>
      </c>
      <c r="AB43" s="0" t="s">
        <v>50</v>
      </c>
      <c r="AC43" s="3" t="n">
        <v>852217</v>
      </c>
      <c r="AD43" s="3" t="n">
        <v>65805.2026888987</v>
      </c>
      <c r="AF43" s="0" t="s">
        <v>61</v>
      </c>
      <c r="AG43" s="3" t="n">
        <v>0</v>
      </c>
      <c r="AH43" s="3" t="n">
        <v>0</v>
      </c>
      <c r="AJ43" s="0" t="s">
        <v>50</v>
      </c>
      <c r="AK43" s="3" t="n">
        <v>1405000</v>
      </c>
      <c r="AL43" s="3" t="n">
        <v>-8349.45735994195</v>
      </c>
      <c r="AN43" s="0" t="s">
        <v>54</v>
      </c>
      <c r="AO43" s="3" t="n">
        <v>1421835</v>
      </c>
      <c r="AP43" s="3" t="n">
        <v>-1576.77285379391</v>
      </c>
    </row>
    <row r="44" customFormat="false" ht="12.75" hidden="false" customHeight="false" outlineLevel="0" collapsed="false">
      <c r="D44" s="0" t="s">
        <v>62</v>
      </c>
      <c r="E44" s="3" t="n">
        <v>50969</v>
      </c>
      <c r="F44" s="3" t="n">
        <v>5170.68905771837</v>
      </c>
      <c r="H44" s="0" t="s">
        <v>58</v>
      </c>
      <c r="I44" s="3" t="n">
        <v>987162</v>
      </c>
      <c r="J44" s="3" t="n">
        <v>1443.00995212182</v>
      </c>
      <c r="L44" s="0" t="s">
        <v>58</v>
      </c>
      <c r="M44" s="3" t="n">
        <v>2312085</v>
      </c>
      <c r="N44" s="3" t="n">
        <v>-5722.21256694274</v>
      </c>
      <c r="P44" s="0" t="s">
        <v>57</v>
      </c>
      <c r="Q44" s="3" t="n">
        <v>865000</v>
      </c>
      <c r="R44" s="3" t="n">
        <v>-133866.91252588</v>
      </c>
      <c r="T44" s="0" t="s">
        <v>51</v>
      </c>
      <c r="U44" s="3" t="n">
        <v>6928496</v>
      </c>
      <c r="V44" s="3" t="n">
        <v>24165.3296856641</v>
      </c>
      <c r="X44" s="0" t="s">
        <v>54</v>
      </c>
      <c r="Y44" s="3" t="n">
        <v>2623050</v>
      </c>
      <c r="Z44" s="3" t="n">
        <v>164732.916048749</v>
      </c>
      <c r="AB44" s="0" t="s">
        <v>54</v>
      </c>
      <c r="AC44" s="3" t="n">
        <v>2081448</v>
      </c>
      <c r="AD44" s="3" t="n">
        <v>-21664.1253710011</v>
      </c>
      <c r="AF44" s="0" t="s">
        <v>50</v>
      </c>
      <c r="AG44" s="3" t="n">
        <v>904859</v>
      </c>
      <c r="AH44" s="3" t="n">
        <v>6808.58439846755</v>
      </c>
      <c r="AJ44" s="0" t="s">
        <v>59</v>
      </c>
      <c r="AK44" s="3" t="n">
        <v>10000</v>
      </c>
      <c r="AL44" s="3" t="n">
        <v>175.000000000001</v>
      </c>
      <c r="AN44" s="0" t="s">
        <v>63</v>
      </c>
      <c r="AO44" s="3" t="n">
        <v>95000</v>
      </c>
      <c r="AP44" s="3" t="n">
        <v>-603.750000000002</v>
      </c>
    </row>
    <row r="45" customFormat="false" ht="12.75" hidden="false" customHeight="false" outlineLevel="0" collapsed="false">
      <c r="D45" s="0" t="s">
        <v>64</v>
      </c>
      <c r="E45" s="3" t="n">
        <v>151344</v>
      </c>
      <c r="F45" s="3" t="n">
        <v>16726.578099488</v>
      </c>
      <c r="H45" s="0" t="s">
        <v>60</v>
      </c>
      <c r="I45" s="3" t="n">
        <v>861131</v>
      </c>
      <c r="J45" s="3" t="n">
        <v>-21313.8394529921</v>
      </c>
      <c r="L45" s="0" t="s">
        <v>60</v>
      </c>
      <c r="M45" s="3" t="n">
        <v>1854499</v>
      </c>
      <c r="N45" s="3" t="n">
        <v>5016.57522779693</v>
      </c>
      <c r="P45" s="0" t="s">
        <v>50</v>
      </c>
      <c r="Q45" s="3" t="n">
        <v>1100203</v>
      </c>
      <c r="R45" s="3" t="n">
        <v>-122843.078093624</v>
      </c>
      <c r="T45" s="0" t="s">
        <v>53</v>
      </c>
      <c r="U45" s="3" t="n">
        <v>3955550</v>
      </c>
      <c r="V45" s="3" t="n">
        <v>-16450.6873711142</v>
      </c>
      <c r="X45" s="0" t="s">
        <v>65</v>
      </c>
      <c r="Y45" s="3" t="n">
        <v>599143</v>
      </c>
      <c r="Z45" s="3" t="n">
        <v>-6366.32015531273</v>
      </c>
      <c r="AB45" s="0" t="s">
        <v>65</v>
      </c>
      <c r="AC45" s="3" t="n">
        <v>763659</v>
      </c>
      <c r="AD45" s="3" t="n">
        <v>-1764.07676036122</v>
      </c>
      <c r="AF45" s="0" t="s">
        <v>59</v>
      </c>
      <c r="AG45" s="3" t="n">
        <v>60000</v>
      </c>
      <c r="AH45" s="3" t="n">
        <v>1160</v>
      </c>
      <c r="AJ45" s="0" t="s">
        <v>54</v>
      </c>
      <c r="AK45" s="3" t="n">
        <v>3033198</v>
      </c>
      <c r="AL45" s="3" t="n">
        <v>-5554.0904905042</v>
      </c>
      <c r="AN45" s="0" t="s">
        <v>66</v>
      </c>
      <c r="AO45" s="3" t="n">
        <v>874287</v>
      </c>
      <c r="AP45" s="3" t="n">
        <v>-7954.52999618556</v>
      </c>
    </row>
    <row r="46" customFormat="false" ht="12.75" hidden="false" customHeight="false" outlineLevel="0" collapsed="false">
      <c r="D46" s="0" t="s">
        <v>67</v>
      </c>
      <c r="E46" s="3" t="n">
        <v>1817265</v>
      </c>
      <c r="F46" s="3" t="n">
        <v>-19731.9213259442</v>
      </c>
      <c r="H46" s="0" t="s">
        <v>62</v>
      </c>
      <c r="I46" s="3" t="n">
        <v>163959</v>
      </c>
      <c r="J46" s="3" t="n">
        <v>518.800509831664</v>
      </c>
      <c r="L46" s="0" t="s">
        <v>62</v>
      </c>
      <c r="M46" s="3" t="n">
        <v>330545</v>
      </c>
      <c r="N46" s="3" t="n">
        <v>-330.31123270607</v>
      </c>
      <c r="P46" s="0" t="s">
        <v>54</v>
      </c>
      <c r="Q46" s="3" t="n">
        <v>1902000</v>
      </c>
      <c r="R46" s="3" t="n">
        <v>-141987.863067363</v>
      </c>
      <c r="T46" s="0" t="s">
        <v>55</v>
      </c>
      <c r="U46" s="3" t="n">
        <v>4585962</v>
      </c>
      <c r="V46" s="3" t="n">
        <v>-1437.75049856884</v>
      </c>
      <c r="X46" s="0" t="s">
        <v>51</v>
      </c>
      <c r="Y46" s="3" t="n">
        <v>9644513</v>
      </c>
      <c r="Z46" s="3" t="n">
        <v>28448.30230107</v>
      </c>
      <c r="AB46" s="0" t="s">
        <v>51</v>
      </c>
      <c r="AC46" s="3" t="n">
        <v>5926544</v>
      </c>
      <c r="AD46" s="3" t="n">
        <v>-8858.03625570889</v>
      </c>
      <c r="AF46" s="0" t="s">
        <v>54</v>
      </c>
      <c r="AG46" s="3" t="n">
        <v>3589177</v>
      </c>
      <c r="AH46" s="3" t="n">
        <v>52735.2133984348</v>
      </c>
      <c r="AJ46" s="0" t="s">
        <v>66</v>
      </c>
      <c r="AK46" s="3" t="n">
        <v>1681343</v>
      </c>
      <c r="AL46" s="3" t="n">
        <v>-15275.092875914</v>
      </c>
      <c r="AN46" s="0" t="s">
        <v>68</v>
      </c>
      <c r="AO46" s="3" t="n">
        <v>224000</v>
      </c>
      <c r="AP46" s="3" t="n">
        <v>-2238.654199666</v>
      </c>
    </row>
    <row r="47" customFormat="false" ht="12.75" hidden="false" customHeight="false" outlineLevel="0" collapsed="false">
      <c r="D47" s="0" t="s">
        <v>69</v>
      </c>
      <c r="E47" s="3" t="n">
        <v>892682</v>
      </c>
      <c r="F47" s="3" t="n">
        <v>-24948.7773032038</v>
      </c>
      <c r="H47" s="0" t="s">
        <v>64</v>
      </c>
      <c r="I47" s="3" t="n">
        <v>436624</v>
      </c>
      <c r="J47" s="3" t="n">
        <v>482.620199898561</v>
      </c>
      <c r="L47" s="0" t="s">
        <v>64</v>
      </c>
      <c r="M47" s="3" t="n">
        <v>500837</v>
      </c>
      <c r="N47" s="3" t="n">
        <v>2031.70184434093</v>
      </c>
      <c r="P47" s="0" t="s">
        <v>51</v>
      </c>
      <c r="Q47" s="3" t="n">
        <v>6366059</v>
      </c>
      <c r="R47" s="3" t="n">
        <v>818.890720908109</v>
      </c>
      <c r="T47" s="0" t="s">
        <v>56</v>
      </c>
      <c r="U47" s="3" t="n">
        <v>1472692</v>
      </c>
      <c r="V47" s="3" t="n">
        <v>2882.93875305993</v>
      </c>
      <c r="X47" s="0" t="s">
        <v>53</v>
      </c>
      <c r="Y47" s="3" t="n">
        <v>5392225</v>
      </c>
      <c r="Z47" s="3" t="n">
        <v>-189816.14168673</v>
      </c>
      <c r="AB47" s="0" t="s">
        <v>53</v>
      </c>
      <c r="AC47" s="3" t="n">
        <v>2697352</v>
      </c>
      <c r="AD47" s="3" t="n">
        <v>19944.9776711874</v>
      </c>
      <c r="AF47" s="0" t="s">
        <v>66</v>
      </c>
      <c r="AG47" s="3" t="n">
        <v>1110466</v>
      </c>
      <c r="AH47" s="3" t="n">
        <v>-2941.43358528606</v>
      </c>
      <c r="AJ47" s="0" t="s">
        <v>68</v>
      </c>
      <c r="AK47" s="3" t="n">
        <v>99500</v>
      </c>
      <c r="AL47" s="3" t="n">
        <v>2113.90625000001</v>
      </c>
      <c r="AN47" s="0" t="s">
        <v>70</v>
      </c>
      <c r="AO47" s="3" t="n">
        <v>5000</v>
      </c>
      <c r="AP47" s="3" t="n">
        <v>-62.4999999999987</v>
      </c>
    </row>
    <row r="48" customFormat="false" ht="12.75" hidden="false" customHeight="false" outlineLevel="0" collapsed="false">
      <c r="D48" s="0" t="s">
        <v>71</v>
      </c>
      <c r="E48" s="3" t="n">
        <v>543273</v>
      </c>
      <c r="F48" s="3" t="n">
        <v>1522.1766233915</v>
      </c>
      <c r="H48" s="0" t="s">
        <v>67</v>
      </c>
      <c r="I48" s="3" t="n">
        <v>1479459</v>
      </c>
      <c r="J48" s="3" t="n">
        <v>6811.25695706551</v>
      </c>
      <c r="L48" s="0" t="s">
        <v>67</v>
      </c>
      <c r="M48" s="3" t="n">
        <v>2523077</v>
      </c>
      <c r="N48" s="3" t="n">
        <v>1437.20560708794</v>
      </c>
      <c r="P48" s="0" t="s">
        <v>53</v>
      </c>
      <c r="Q48" s="3" t="n">
        <v>5966020</v>
      </c>
      <c r="R48" s="3" t="n">
        <v>-32536.7178921516</v>
      </c>
      <c r="T48" s="0" t="s">
        <v>58</v>
      </c>
      <c r="U48" s="3" t="n">
        <v>1671887</v>
      </c>
      <c r="V48" s="3" t="n">
        <v>-8232.62614082896</v>
      </c>
      <c r="X48" s="0" t="s">
        <v>55</v>
      </c>
      <c r="Y48" s="3" t="n">
        <v>2541480</v>
      </c>
      <c r="Z48" s="3" t="n">
        <v>-76287.9732355303</v>
      </c>
      <c r="AB48" s="0" t="s">
        <v>55</v>
      </c>
      <c r="AC48" s="3" t="n">
        <v>2358866</v>
      </c>
      <c r="AD48" s="3" t="n">
        <v>20793.1851092445</v>
      </c>
      <c r="AF48" s="0" t="s">
        <v>68</v>
      </c>
      <c r="AG48" s="3" t="n">
        <v>105000</v>
      </c>
      <c r="AH48" s="3" t="n">
        <v>4050.00000000001</v>
      </c>
      <c r="AJ48" s="0" t="s">
        <v>70</v>
      </c>
      <c r="AK48" s="3" t="n">
        <v>60000</v>
      </c>
      <c r="AL48" s="3" t="n">
        <v>822.916666666665</v>
      </c>
      <c r="AN48" s="0" t="s">
        <v>65</v>
      </c>
      <c r="AO48" s="3" t="n">
        <v>1008370</v>
      </c>
      <c r="AP48" s="3" t="n">
        <v>-26678.3404227572</v>
      </c>
    </row>
    <row r="49" customFormat="false" ht="12.75" hidden="false" customHeight="false" outlineLevel="0" collapsed="false">
      <c r="D49" s="0" t="s">
        <v>72</v>
      </c>
      <c r="E49" s="3" t="n">
        <v>463855</v>
      </c>
      <c r="F49" s="3" t="n">
        <v>24845.685514463</v>
      </c>
      <c r="H49" s="0" t="s">
        <v>69</v>
      </c>
      <c r="I49" s="3" t="n">
        <v>1020032</v>
      </c>
      <c r="J49" s="3" t="n">
        <v>7411.43603340807</v>
      </c>
      <c r="L49" s="0" t="s">
        <v>69</v>
      </c>
      <c r="M49" s="3" t="n">
        <v>1713277</v>
      </c>
      <c r="N49" s="3" t="n">
        <v>-3379.60079449364</v>
      </c>
      <c r="P49" s="0" t="s">
        <v>55</v>
      </c>
      <c r="Q49" s="3" t="n">
        <v>5394370</v>
      </c>
      <c r="R49" s="3" t="n">
        <v>-5205.68880289271</v>
      </c>
      <c r="T49" s="0" t="s">
        <v>60</v>
      </c>
      <c r="U49" s="3" t="n">
        <v>1799343</v>
      </c>
      <c r="V49" s="3" t="n">
        <v>-14423.8656625401</v>
      </c>
      <c r="X49" s="0" t="s">
        <v>73</v>
      </c>
      <c r="Y49" s="3" t="n">
        <v>0</v>
      </c>
      <c r="Z49" s="3" t="n">
        <v>0</v>
      </c>
      <c r="AB49" s="0" t="s">
        <v>56</v>
      </c>
      <c r="AC49" s="3" t="n">
        <v>1353920</v>
      </c>
      <c r="AD49" s="3" t="n">
        <v>344.959142972645</v>
      </c>
      <c r="AF49" s="0" t="s">
        <v>65</v>
      </c>
      <c r="AG49" s="3" t="n">
        <v>1309725</v>
      </c>
      <c r="AH49" s="3" t="n">
        <v>-29547.4583227019</v>
      </c>
      <c r="AJ49" s="0" t="s">
        <v>65</v>
      </c>
      <c r="AK49" s="3" t="n">
        <v>1045137</v>
      </c>
      <c r="AL49" s="3" t="n">
        <v>-4095.79665857243</v>
      </c>
      <c r="AN49" s="0" t="s">
        <v>51</v>
      </c>
      <c r="AO49" s="3" t="n">
        <v>3290953</v>
      </c>
      <c r="AP49" s="3" t="n">
        <v>-14469.5505501916</v>
      </c>
    </row>
    <row r="50" customFormat="false" ht="12.75" hidden="false" customHeight="false" outlineLevel="0" collapsed="false">
      <c r="D50" s="0" t="s">
        <v>74</v>
      </c>
      <c r="E50" s="3" t="n">
        <v>422649</v>
      </c>
      <c r="F50" s="3" t="n">
        <v>4682.03628519441</v>
      </c>
      <c r="H50" s="0" t="s">
        <v>71</v>
      </c>
      <c r="I50" s="3" t="n">
        <v>1076765</v>
      </c>
      <c r="J50" s="3" t="n">
        <v>-65946.3386845594</v>
      </c>
      <c r="L50" s="0" t="s">
        <v>71</v>
      </c>
      <c r="M50" s="3" t="n">
        <v>1773986</v>
      </c>
      <c r="N50" s="3" t="n">
        <v>-31834.6457744758</v>
      </c>
      <c r="P50" s="0" t="s">
        <v>56</v>
      </c>
      <c r="Q50" s="3" t="n">
        <v>1818317</v>
      </c>
      <c r="R50" s="3" t="n">
        <v>-5068.91234728233</v>
      </c>
      <c r="T50" s="0" t="s">
        <v>62</v>
      </c>
      <c r="U50" s="3" t="n">
        <v>402918</v>
      </c>
      <c r="V50" s="3" t="n">
        <v>-5697.24217638344</v>
      </c>
      <c r="X50" s="0" t="s">
        <v>56</v>
      </c>
      <c r="Y50" s="3" t="n">
        <v>2954252</v>
      </c>
      <c r="Z50" s="3" t="n">
        <v>52051.5272972846</v>
      </c>
      <c r="AB50" s="0" t="s">
        <v>58</v>
      </c>
      <c r="AC50" s="3" t="n">
        <v>1008708</v>
      </c>
      <c r="AD50" s="3" t="n">
        <v>13287.3599911921</v>
      </c>
      <c r="AF50" s="0" t="s">
        <v>51</v>
      </c>
      <c r="AG50" s="3" t="n">
        <v>8447191</v>
      </c>
      <c r="AH50" s="3" t="n">
        <v>-67427.8079660228</v>
      </c>
      <c r="AJ50" s="0" t="s">
        <v>51</v>
      </c>
      <c r="AK50" s="3" t="n">
        <v>2860341</v>
      </c>
      <c r="AL50" s="3" t="n">
        <v>-7555.01506395621</v>
      </c>
      <c r="AN50" s="0" t="s">
        <v>53</v>
      </c>
      <c r="AO50" s="3" t="n">
        <v>2890745</v>
      </c>
      <c r="AP50" s="3" t="n">
        <v>-14452.0627719448</v>
      </c>
    </row>
    <row r="51" customFormat="false" ht="12.75" hidden="false" customHeight="false" outlineLevel="0" collapsed="false">
      <c r="D51" s="0" t="s">
        <v>75</v>
      </c>
      <c r="E51" s="3" t="n">
        <v>0</v>
      </c>
      <c r="F51" s="3" t="n">
        <v>0</v>
      </c>
      <c r="H51" s="0" t="s">
        <v>72</v>
      </c>
      <c r="I51" s="3" t="n">
        <v>842049</v>
      </c>
      <c r="J51" s="3" t="n">
        <v>-18399.643370911</v>
      </c>
      <c r="L51" s="0" t="s">
        <v>72</v>
      </c>
      <c r="M51" s="3" t="n">
        <v>1262578</v>
      </c>
      <c r="N51" s="3" t="n">
        <v>-26242.7872531889</v>
      </c>
      <c r="P51" s="0" t="s">
        <v>58</v>
      </c>
      <c r="Q51" s="3" t="n">
        <v>1802323</v>
      </c>
      <c r="R51" s="3" t="n">
        <v>-7327.07963574419</v>
      </c>
      <c r="T51" s="0" t="s">
        <v>64</v>
      </c>
      <c r="U51" s="3" t="n">
        <v>926256</v>
      </c>
      <c r="V51" s="3" t="n">
        <v>1638.50357857253</v>
      </c>
      <c r="X51" s="0" t="s">
        <v>58</v>
      </c>
      <c r="Y51" s="3" t="n">
        <v>2121785</v>
      </c>
      <c r="Z51" s="3" t="n">
        <v>-7179.61836239536</v>
      </c>
      <c r="AB51" s="0" t="s">
        <v>60</v>
      </c>
      <c r="AC51" s="3" t="n">
        <v>3571362</v>
      </c>
      <c r="AD51" s="3" t="n">
        <v>-5775.86069139912</v>
      </c>
      <c r="AF51" s="0" t="s">
        <v>53</v>
      </c>
      <c r="AG51" s="3" t="n">
        <v>1811709</v>
      </c>
      <c r="AH51" s="3" t="n">
        <v>12265.2197575034</v>
      </c>
      <c r="AJ51" s="0" t="s">
        <v>53</v>
      </c>
      <c r="AK51" s="3" t="n">
        <v>3164573</v>
      </c>
      <c r="AL51" s="3" t="n">
        <v>-12363.7754281555</v>
      </c>
      <c r="AN51" s="0" t="s">
        <v>55</v>
      </c>
      <c r="AO51" s="3" t="n">
        <v>679975</v>
      </c>
      <c r="AP51" s="3" t="n">
        <v>-655.105761711496</v>
      </c>
    </row>
    <row r="52" customFormat="false" ht="12.75" hidden="false" customHeight="false" outlineLevel="0" collapsed="false">
      <c r="D52" s="0" t="s">
        <v>76</v>
      </c>
      <c r="E52" s="3" t="n">
        <v>0</v>
      </c>
      <c r="F52" s="3" t="n">
        <v>0</v>
      </c>
      <c r="H52" s="0" t="s">
        <v>74</v>
      </c>
      <c r="I52" s="3" t="n">
        <v>1195083</v>
      </c>
      <c r="J52" s="3" t="n">
        <v>-19810.8178641657</v>
      </c>
      <c r="L52" s="0" t="s">
        <v>74</v>
      </c>
      <c r="M52" s="3" t="n">
        <v>1304707</v>
      </c>
      <c r="N52" s="3" t="n">
        <v>-6153.02882414942</v>
      </c>
      <c r="P52" s="0" t="s">
        <v>60</v>
      </c>
      <c r="Q52" s="3" t="n">
        <v>1940252</v>
      </c>
      <c r="R52" s="3" t="n">
        <v>5445.29285770512</v>
      </c>
      <c r="T52" s="0" t="s">
        <v>67</v>
      </c>
      <c r="U52" s="3" t="n">
        <v>2325312</v>
      </c>
      <c r="V52" s="3" t="n">
        <v>17622.891542616</v>
      </c>
      <c r="X52" s="0" t="s">
        <v>60</v>
      </c>
      <c r="Y52" s="3" t="n">
        <v>4180987</v>
      </c>
      <c r="Z52" s="3" t="n">
        <v>-5765.16348775037</v>
      </c>
      <c r="AB52" s="0" t="s">
        <v>62</v>
      </c>
      <c r="AC52" s="3" t="n">
        <v>425644</v>
      </c>
      <c r="AD52" s="3" t="n">
        <v>-5377.86568178834</v>
      </c>
      <c r="AF52" s="0" t="s">
        <v>55</v>
      </c>
      <c r="AG52" s="3" t="n">
        <v>2299182</v>
      </c>
      <c r="AH52" s="3" t="n">
        <v>14218.0222324633</v>
      </c>
      <c r="AJ52" s="0" t="s">
        <v>55</v>
      </c>
      <c r="AK52" s="3" t="n">
        <v>2427882</v>
      </c>
      <c r="AL52" s="3" t="n">
        <v>-27720.913513789</v>
      </c>
      <c r="AN52" s="0" t="s">
        <v>56</v>
      </c>
      <c r="AO52" s="3" t="n">
        <v>1772009</v>
      </c>
      <c r="AP52" s="3" t="n">
        <v>-16566.1981575953</v>
      </c>
    </row>
    <row r="53" customFormat="false" ht="12.75" hidden="false" customHeight="false" outlineLevel="0" collapsed="false">
      <c r="D53" s="0" t="s">
        <v>77</v>
      </c>
      <c r="E53" s="3" t="n">
        <v>0</v>
      </c>
      <c r="F53" s="3" t="n">
        <v>0</v>
      </c>
      <c r="H53" s="0" t="s">
        <v>75</v>
      </c>
      <c r="I53" s="3" t="n">
        <v>0</v>
      </c>
      <c r="J53" s="3" t="n">
        <v>0</v>
      </c>
      <c r="L53" s="0" t="s">
        <v>75</v>
      </c>
      <c r="M53" s="3" t="n">
        <v>0</v>
      </c>
      <c r="N53" s="3" t="n">
        <v>0</v>
      </c>
      <c r="P53" s="0" t="s">
        <v>62</v>
      </c>
      <c r="Q53" s="3" t="n">
        <v>481112</v>
      </c>
      <c r="R53" s="3" t="n">
        <v>-2911.39679106583</v>
      </c>
      <c r="T53" s="0" t="s">
        <v>69</v>
      </c>
      <c r="U53" s="3" t="n">
        <v>2111852</v>
      </c>
      <c r="V53" s="3" t="n">
        <v>19169.278677011</v>
      </c>
      <c r="X53" s="0" t="s">
        <v>62</v>
      </c>
      <c r="Y53" s="3" t="n">
        <v>582017</v>
      </c>
      <c r="Z53" s="3" t="n">
        <v>-12073.2719286898</v>
      </c>
      <c r="AB53" s="0" t="s">
        <v>64</v>
      </c>
      <c r="AC53" s="3" t="n">
        <v>780525</v>
      </c>
      <c r="AD53" s="3" t="n">
        <v>8595.12116812086</v>
      </c>
      <c r="AF53" s="0" t="s">
        <v>56</v>
      </c>
      <c r="AG53" s="3" t="n">
        <v>1650180</v>
      </c>
      <c r="AH53" s="3" t="n">
        <v>3114.14666225462</v>
      </c>
      <c r="AJ53" s="0" t="s">
        <v>56</v>
      </c>
      <c r="AK53" s="3" t="n">
        <v>2429033</v>
      </c>
      <c r="AL53" s="3" t="n">
        <v>-15268.2242843682</v>
      </c>
      <c r="AN53" s="0" t="s">
        <v>58</v>
      </c>
      <c r="AO53" s="3" t="n">
        <v>1017242</v>
      </c>
      <c r="AP53" s="3" t="n">
        <v>-7615.39394608896</v>
      </c>
    </row>
    <row r="54" customFormat="false" ht="12.75" hidden="false" customHeight="false" outlineLevel="0" collapsed="false">
      <c r="D54" s="0" t="s">
        <v>78</v>
      </c>
      <c r="E54" s="3" t="n">
        <v>297500</v>
      </c>
      <c r="F54" s="3" t="n">
        <v>751.962719298287</v>
      </c>
      <c r="H54" s="0" t="s">
        <v>76</v>
      </c>
      <c r="I54" s="3" t="n">
        <v>0</v>
      </c>
      <c r="J54" s="3" t="n">
        <v>0</v>
      </c>
      <c r="L54" s="0" t="s">
        <v>76</v>
      </c>
      <c r="M54" s="3" t="n">
        <v>0</v>
      </c>
      <c r="N54" s="3" t="n">
        <v>0</v>
      </c>
      <c r="P54" s="0" t="s">
        <v>64</v>
      </c>
      <c r="Q54" s="3" t="n">
        <v>624720</v>
      </c>
      <c r="R54" s="3" t="n">
        <v>1239.49715142407</v>
      </c>
      <c r="T54" s="0" t="s">
        <v>71</v>
      </c>
      <c r="U54" s="3" t="n">
        <v>2261808</v>
      </c>
      <c r="V54" s="3" t="n">
        <v>-30118.370506749</v>
      </c>
      <c r="X54" s="0" t="s">
        <v>64</v>
      </c>
      <c r="Y54" s="3" t="n">
        <v>1283162</v>
      </c>
      <c r="Z54" s="3" t="n">
        <v>-1666.77943130262</v>
      </c>
      <c r="AB54" s="0" t="s">
        <v>67</v>
      </c>
      <c r="AC54" s="3" t="n">
        <v>2459711</v>
      </c>
      <c r="AD54" s="3" t="n">
        <v>-7436.07727330287</v>
      </c>
      <c r="AF54" s="0" t="s">
        <v>58</v>
      </c>
      <c r="AG54" s="3" t="n">
        <v>1142894</v>
      </c>
      <c r="AH54" s="3" t="n">
        <v>4248.7025069954</v>
      </c>
      <c r="AJ54" s="0" t="s">
        <v>58</v>
      </c>
      <c r="AK54" s="3" t="n">
        <v>1297865</v>
      </c>
      <c r="AL54" s="3" t="n">
        <v>6632.35589137542</v>
      </c>
      <c r="AN54" s="0" t="s">
        <v>60</v>
      </c>
      <c r="AO54" s="3" t="n">
        <v>2196609</v>
      </c>
      <c r="AP54" s="3" t="n">
        <v>-8586.88235518297</v>
      </c>
    </row>
    <row r="55" customFormat="false" ht="12.75" hidden="false" customHeight="false" outlineLevel="0" collapsed="false">
      <c r="H55" s="0" t="s">
        <v>77</v>
      </c>
      <c r="I55" s="3" t="n">
        <v>0</v>
      </c>
      <c r="J55" s="3" t="n">
        <v>0</v>
      </c>
      <c r="L55" s="0" t="s">
        <v>77</v>
      </c>
      <c r="M55" s="3" t="n">
        <v>5000</v>
      </c>
      <c r="N55" s="3" t="n">
        <v>58.2259549010544</v>
      </c>
      <c r="P55" s="0" t="s">
        <v>67</v>
      </c>
      <c r="Q55" s="3" t="n">
        <v>3220457</v>
      </c>
      <c r="R55" s="3" t="n">
        <v>-2771.81062817967</v>
      </c>
      <c r="T55" s="0" t="s">
        <v>72</v>
      </c>
      <c r="U55" s="3" t="n">
        <v>1090480</v>
      </c>
      <c r="V55" s="3" t="n">
        <v>-27672.9146015882</v>
      </c>
      <c r="X55" s="0" t="s">
        <v>67</v>
      </c>
      <c r="Y55" s="3" t="n">
        <v>5850106</v>
      </c>
      <c r="Z55" s="3" t="n">
        <v>-123860.996083934</v>
      </c>
      <c r="AB55" s="0" t="s">
        <v>69</v>
      </c>
      <c r="AC55" s="3" t="n">
        <v>2296426</v>
      </c>
      <c r="AD55" s="3" t="n">
        <v>17152.6200260369</v>
      </c>
      <c r="AF55" s="0" t="s">
        <v>60</v>
      </c>
      <c r="AG55" s="3" t="n">
        <v>6818548</v>
      </c>
      <c r="AH55" s="3" t="n">
        <v>-81136.7883776073</v>
      </c>
      <c r="AJ55" s="0" t="s">
        <v>60</v>
      </c>
      <c r="AK55" s="3" t="n">
        <v>3805355</v>
      </c>
      <c r="AL55" s="3" t="n">
        <v>-12919.0417364896</v>
      </c>
      <c r="AN55" s="0" t="s">
        <v>62</v>
      </c>
      <c r="AO55" s="3" t="n">
        <v>671291</v>
      </c>
      <c r="AP55" s="3" t="n">
        <v>-4736.01735420335</v>
      </c>
    </row>
    <row r="56" customFormat="false" ht="12.75" hidden="false" customHeight="false" outlineLevel="0" collapsed="false">
      <c r="H56" s="0" t="s">
        <v>78</v>
      </c>
      <c r="I56" s="3" t="n">
        <v>290500</v>
      </c>
      <c r="J56" s="3" t="n">
        <v>-17319.1165572589</v>
      </c>
      <c r="L56" s="0" t="s">
        <v>78</v>
      </c>
      <c r="M56" s="3" t="n">
        <v>199280</v>
      </c>
      <c r="N56" s="3" t="n">
        <v>-992.638464259537</v>
      </c>
      <c r="P56" s="0" t="s">
        <v>69</v>
      </c>
      <c r="Q56" s="3" t="n">
        <v>2093506</v>
      </c>
      <c r="R56" s="3" t="n">
        <v>608.42650290732</v>
      </c>
      <c r="T56" s="0" t="s">
        <v>74</v>
      </c>
      <c r="U56" s="3" t="n">
        <v>1710704</v>
      </c>
      <c r="V56" s="3" t="n">
        <v>-11754.4121509749</v>
      </c>
      <c r="X56" s="0" t="s">
        <v>69</v>
      </c>
      <c r="Y56" s="3" t="n">
        <v>3265921</v>
      </c>
      <c r="Z56" s="3" t="n">
        <v>112902.234946807</v>
      </c>
      <c r="AB56" s="0" t="s">
        <v>71</v>
      </c>
      <c r="AC56" s="3" t="n">
        <v>4004247</v>
      </c>
      <c r="AD56" s="3" t="n">
        <v>-20705.1576232277</v>
      </c>
      <c r="AF56" s="0" t="s">
        <v>62</v>
      </c>
      <c r="AG56" s="3" t="n">
        <v>354977</v>
      </c>
      <c r="AH56" s="3" t="n">
        <v>-8640.69603308292</v>
      </c>
      <c r="AJ56" s="0" t="s">
        <v>62</v>
      </c>
      <c r="AK56" s="3" t="n">
        <v>678909</v>
      </c>
      <c r="AL56" s="3" t="n">
        <v>-5415.00833400602</v>
      </c>
      <c r="AN56" s="0" t="s">
        <v>64</v>
      </c>
      <c r="AO56" s="3" t="n">
        <v>695327</v>
      </c>
      <c r="AP56" s="3" t="n">
        <v>-4589.70013490707</v>
      </c>
    </row>
    <row r="57" customFormat="false" ht="12.75" hidden="false" customHeight="false" outlineLevel="0" collapsed="false">
      <c r="P57" s="0" t="s">
        <v>71</v>
      </c>
      <c r="Q57" s="3" t="n">
        <v>1199853</v>
      </c>
      <c r="R57" s="3" t="n">
        <v>-19917.5901636397</v>
      </c>
      <c r="T57" s="0" t="s">
        <v>77</v>
      </c>
      <c r="U57" s="3" t="n">
        <v>112787</v>
      </c>
      <c r="V57" s="3" t="n">
        <v>2626.33052008067</v>
      </c>
      <c r="X57" s="0" t="s">
        <v>71</v>
      </c>
      <c r="Y57" s="3" t="n">
        <v>5798985</v>
      </c>
      <c r="Z57" s="3" t="n">
        <v>122658.645520114</v>
      </c>
      <c r="AB57" s="0" t="s">
        <v>72</v>
      </c>
      <c r="AC57" s="3" t="n">
        <v>2069743</v>
      </c>
      <c r="AD57" s="3" t="n">
        <v>-26245.3264915754</v>
      </c>
      <c r="AF57" s="0" t="s">
        <v>64</v>
      </c>
      <c r="AG57" s="3" t="n">
        <v>922962</v>
      </c>
      <c r="AH57" s="3" t="n">
        <v>581.849084448353</v>
      </c>
      <c r="AJ57" s="0" t="s">
        <v>64</v>
      </c>
      <c r="AK57" s="3" t="n">
        <v>1159096</v>
      </c>
      <c r="AL57" s="3" t="n">
        <v>-705.920447665687</v>
      </c>
      <c r="AN57" s="0" t="s">
        <v>67</v>
      </c>
      <c r="AO57" s="3" t="n">
        <v>1847131</v>
      </c>
      <c r="AP57" s="3" t="n">
        <v>-6398.57961826366</v>
      </c>
    </row>
    <row r="58" customFormat="false" ht="12.75" hidden="false" customHeight="false" outlineLevel="0" collapsed="false">
      <c r="P58" s="0" t="s">
        <v>72</v>
      </c>
      <c r="Q58" s="3" t="n">
        <v>1315801</v>
      </c>
      <c r="R58" s="3" t="n">
        <v>-20600.0165979708</v>
      </c>
      <c r="T58" s="0" t="s">
        <v>79</v>
      </c>
      <c r="U58" s="3" t="n">
        <v>80000</v>
      </c>
      <c r="V58" s="3" t="n">
        <v>1996.15384615385</v>
      </c>
      <c r="X58" s="0" t="s">
        <v>72</v>
      </c>
      <c r="Y58" s="3" t="n">
        <v>1737243</v>
      </c>
      <c r="Z58" s="3" t="n">
        <v>-22810.6692456626</v>
      </c>
      <c r="AB58" s="0" t="s">
        <v>74</v>
      </c>
      <c r="AC58" s="3" t="n">
        <v>1742090</v>
      </c>
      <c r="AD58" s="3" t="n">
        <v>-33104.4978113042</v>
      </c>
      <c r="AF58" s="0" t="s">
        <v>67</v>
      </c>
      <c r="AG58" s="3" t="n">
        <v>2129997</v>
      </c>
      <c r="AH58" s="3" t="n">
        <v>8203.35626713479</v>
      </c>
      <c r="AJ58" s="0" t="s">
        <v>67</v>
      </c>
      <c r="AK58" s="3" t="n">
        <v>1810622</v>
      </c>
      <c r="AL58" s="3" t="n">
        <v>1899.61390551254</v>
      </c>
      <c r="AN58" s="0" t="s">
        <v>69</v>
      </c>
      <c r="AO58" s="3" t="n">
        <v>1897903</v>
      </c>
      <c r="AP58" s="3" t="n">
        <v>-2223.52111051084</v>
      </c>
    </row>
    <row r="59" customFormat="false" ht="12.75" hidden="false" customHeight="false" outlineLevel="0" collapsed="false">
      <c r="P59" s="0" t="s">
        <v>74</v>
      </c>
      <c r="Q59" s="3" t="n">
        <v>1162159</v>
      </c>
      <c r="R59" s="3" t="n">
        <v>-23627.8348730298</v>
      </c>
      <c r="T59" s="0" t="s">
        <v>78</v>
      </c>
      <c r="U59" s="3" t="n">
        <v>293768</v>
      </c>
      <c r="V59" s="3" t="n">
        <v>-7470.37169775522</v>
      </c>
      <c r="X59" s="0" t="s">
        <v>74</v>
      </c>
      <c r="Y59" s="3" t="n">
        <v>2665614</v>
      </c>
      <c r="Z59" s="3" t="n">
        <v>-71327.1239572622</v>
      </c>
      <c r="AB59" s="0" t="s">
        <v>77</v>
      </c>
      <c r="AC59" s="3" t="n">
        <v>134700</v>
      </c>
      <c r="AD59" s="3" t="n">
        <v>151.769022200975</v>
      </c>
      <c r="AF59" s="0" t="s">
        <v>69</v>
      </c>
      <c r="AG59" s="3" t="n">
        <v>1688583</v>
      </c>
      <c r="AH59" s="3" t="n">
        <v>19262.255188933</v>
      </c>
      <c r="AJ59" s="0" t="s">
        <v>69</v>
      </c>
      <c r="AK59" s="3" t="n">
        <v>2707912</v>
      </c>
      <c r="AL59" s="3" t="n">
        <v>18252.2248477704</v>
      </c>
      <c r="AN59" s="0" t="s">
        <v>71</v>
      </c>
      <c r="AO59" s="3" t="n">
        <v>1889108</v>
      </c>
      <c r="AP59" s="3" t="n">
        <v>-23190.9214648298</v>
      </c>
    </row>
    <row r="60" customFormat="false" ht="12.75" hidden="false" customHeight="false" outlineLevel="0" collapsed="false">
      <c r="P60" s="0" t="s">
        <v>75</v>
      </c>
      <c r="Q60" s="3" t="n">
        <v>0</v>
      </c>
      <c r="R60" s="3" t="n">
        <v>0</v>
      </c>
      <c r="X60" s="0" t="s">
        <v>75</v>
      </c>
      <c r="Y60" s="3" t="n">
        <v>0</v>
      </c>
      <c r="Z60" s="3" t="n">
        <v>0</v>
      </c>
      <c r="AB60" s="0" t="s">
        <v>79</v>
      </c>
      <c r="AC60" s="3" t="n">
        <v>1360485</v>
      </c>
      <c r="AD60" s="3" t="n">
        <v>-3010.14937539022</v>
      </c>
      <c r="AF60" s="0" t="s">
        <v>71</v>
      </c>
      <c r="AG60" s="3" t="n">
        <v>6402812</v>
      </c>
      <c r="AH60" s="3" t="n">
        <v>-182927.30159215</v>
      </c>
      <c r="AJ60" s="0" t="s">
        <v>71</v>
      </c>
      <c r="AK60" s="3" t="n">
        <v>2945810</v>
      </c>
      <c r="AL60" s="3" t="n">
        <v>-9455.85911910032</v>
      </c>
      <c r="AN60" s="0" t="s">
        <v>72</v>
      </c>
      <c r="AO60" s="3" t="n">
        <v>642360</v>
      </c>
      <c r="AP60" s="3" t="n">
        <v>-6619.41601270564</v>
      </c>
    </row>
    <row r="61" customFormat="false" ht="12.75" hidden="false" customHeight="false" outlineLevel="0" collapsed="false">
      <c r="P61" s="0" t="s">
        <v>76</v>
      </c>
      <c r="Q61" s="3" t="n">
        <v>0</v>
      </c>
      <c r="R61" s="3" t="n">
        <v>0</v>
      </c>
      <c r="X61" s="0" t="s">
        <v>77</v>
      </c>
      <c r="Y61" s="3" t="n">
        <v>43200</v>
      </c>
      <c r="Z61" s="3" t="n">
        <v>526.811990372208</v>
      </c>
      <c r="AB61" s="0" t="s">
        <v>78</v>
      </c>
      <c r="AC61" s="3" t="n">
        <v>204718</v>
      </c>
      <c r="AD61" s="3" t="n">
        <v>-765.174301818601</v>
      </c>
      <c r="AF61" s="0" t="s">
        <v>72</v>
      </c>
      <c r="AG61" s="3" t="n">
        <v>2607140</v>
      </c>
      <c r="AH61" s="3" t="n">
        <v>-74936.3124744935</v>
      </c>
      <c r="AJ61" s="0" t="s">
        <v>72</v>
      </c>
      <c r="AK61" s="3" t="n">
        <v>1464258</v>
      </c>
      <c r="AL61" s="3" t="n">
        <v>-17189.3309355345</v>
      </c>
      <c r="AN61" s="0" t="s">
        <v>74</v>
      </c>
      <c r="AO61" s="3" t="n">
        <v>1680605</v>
      </c>
      <c r="AP61" s="3" t="n">
        <v>-47570.1791411655</v>
      </c>
    </row>
    <row r="62" customFormat="false" ht="12.75" hidden="false" customHeight="false" outlineLevel="0" collapsed="false">
      <c r="P62" s="0" t="s">
        <v>77</v>
      </c>
      <c r="Q62" s="3" t="n">
        <v>0</v>
      </c>
      <c r="R62" s="3" t="n">
        <v>0</v>
      </c>
      <c r="X62" s="0" t="s">
        <v>79</v>
      </c>
      <c r="Y62" s="3" t="n">
        <v>9002500</v>
      </c>
      <c r="Z62" s="3" t="n">
        <v>62983.3176955165</v>
      </c>
      <c r="AF62" s="0" t="s">
        <v>74</v>
      </c>
      <c r="AG62" s="3" t="n">
        <v>2603570</v>
      </c>
      <c r="AH62" s="3" t="n">
        <v>-109098.441143454</v>
      </c>
      <c r="AJ62" s="0" t="s">
        <v>74</v>
      </c>
      <c r="AK62" s="3" t="n">
        <v>1649036</v>
      </c>
      <c r="AL62" s="3" t="n">
        <v>-34525.9602470568</v>
      </c>
      <c r="AN62" s="0" t="s">
        <v>76</v>
      </c>
      <c r="AO62" s="3" t="n">
        <v>1000</v>
      </c>
      <c r="AP62" s="3" t="n">
        <v>0</v>
      </c>
    </row>
    <row r="63" customFormat="false" ht="12.75" hidden="false" customHeight="false" outlineLevel="0" collapsed="false">
      <c r="P63" s="0" t="s">
        <v>78</v>
      </c>
      <c r="Q63" s="3" t="n">
        <v>190090</v>
      </c>
      <c r="R63" s="3" t="n">
        <v>-7204.15754970874</v>
      </c>
      <c r="X63" s="0" t="s">
        <v>78</v>
      </c>
      <c r="Y63" s="3" t="n">
        <v>286255</v>
      </c>
      <c r="Z63" s="3" t="n">
        <v>-16288.6975215344</v>
      </c>
      <c r="AF63" s="0" t="s">
        <v>77</v>
      </c>
      <c r="AG63" s="3" t="n">
        <v>21000</v>
      </c>
      <c r="AH63" s="3" t="n">
        <v>502.374798584975</v>
      </c>
      <c r="AJ63" s="0" t="s">
        <v>76</v>
      </c>
      <c r="AK63" s="3" t="n">
        <v>0</v>
      </c>
      <c r="AL63" s="3" t="n">
        <v>0</v>
      </c>
      <c r="AN63" s="0" t="s">
        <v>77</v>
      </c>
      <c r="AO63" s="3" t="n">
        <v>2998</v>
      </c>
      <c r="AP63" s="3" t="n">
        <v>-8.07402277623893</v>
      </c>
    </row>
    <row r="64" customFormat="false" ht="12.75" hidden="false" customHeight="false" outlineLevel="0" collapsed="false">
      <c r="AF64" s="0" t="s">
        <v>79</v>
      </c>
      <c r="AG64" s="3" t="n">
        <v>1198011</v>
      </c>
      <c r="AH64" s="3" t="n">
        <v>8664.70531185719</v>
      </c>
      <c r="AJ64" s="0" t="s">
        <v>77</v>
      </c>
      <c r="AK64" s="3" t="n">
        <v>93103</v>
      </c>
      <c r="AL64" s="3" t="n">
        <v>-326.863303598454</v>
      </c>
      <c r="AN64" s="0" t="s">
        <v>79</v>
      </c>
      <c r="AO64" s="3" t="n">
        <v>274112</v>
      </c>
      <c r="AP64" s="3" t="n">
        <v>-3295.54011093894</v>
      </c>
    </row>
    <row r="65" customFormat="false" ht="12.75" hidden="false" customHeight="false" outlineLevel="0" collapsed="false">
      <c r="AF65" s="0" t="s">
        <v>78</v>
      </c>
      <c r="AG65" s="3" t="n">
        <v>363686</v>
      </c>
      <c r="AH65" s="3" t="n">
        <v>-10503.9169936014</v>
      </c>
      <c r="AJ65" s="0" t="s">
        <v>79</v>
      </c>
      <c r="AK65" s="3" t="n">
        <v>568575</v>
      </c>
      <c r="AL65" s="3" t="n">
        <v>-37.2951322479694</v>
      </c>
      <c r="AN65" s="0" t="s">
        <v>78</v>
      </c>
      <c r="AO65" s="3" t="n">
        <v>287922</v>
      </c>
      <c r="AP65" s="3" t="n">
        <v>-1641.44098585321</v>
      </c>
    </row>
    <row r="66" customFormat="false" ht="12.75" hidden="false" customHeight="false" outlineLevel="0" collapsed="false">
      <c r="AJ66" s="0" t="s">
        <v>78</v>
      </c>
      <c r="AK66" s="3" t="n">
        <v>325395</v>
      </c>
      <c r="AL66" s="3" t="n">
        <v>-7684.576565704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1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A1" activeCellId="0" sqref="A1:B8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56"/>
  </cols>
  <sheetData>
    <row r="1" customFormat="false" ht="12.75" hidden="false" customHeight="false" outlineLevel="0" collapsed="false">
      <c r="A1" s="0" t="s">
        <v>1</v>
      </c>
      <c r="B1" s="0" t="s">
        <v>80</v>
      </c>
    </row>
    <row r="2" customFormat="false" ht="12.75" hidden="false" customHeight="false" outlineLevel="0" collapsed="false">
      <c r="A2" s="0" t="s">
        <v>0</v>
      </c>
      <c r="B2" s="0" t="s">
        <v>81</v>
      </c>
    </row>
    <row r="3" customFormat="false" ht="12.75" hidden="false" customHeight="false" outlineLevel="0" collapsed="false">
      <c r="A3" s="0" t="s">
        <v>2</v>
      </c>
      <c r="B3" s="0" t="s">
        <v>81</v>
      </c>
    </row>
    <row r="4" customFormat="false" ht="12.75" hidden="false" customHeight="false" outlineLevel="0" collapsed="false">
      <c r="A4" s="0" t="s">
        <v>3</v>
      </c>
      <c r="B4" s="0" t="s">
        <v>81</v>
      </c>
    </row>
    <row r="5" customFormat="false" ht="12.75" hidden="false" customHeight="false" outlineLevel="0" collapsed="false">
      <c r="A5" s="0" t="s">
        <v>4</v>
      </c>
      <c r="B5" s="0" t="s">
        <v>81</v>
      </c>
    </row>
    <row r="6" customFormat="false" ht="12.75" hidden="false" customHeight="false" outlineLevel="0" collapsed="false">
      <c r="A6" s="0" t="s">
        <v>5</v>
      </c>
      <c r="B6" s="0" t="s">
        <v>81</v>
      </c>
    </row>
    <row r="7" customFormat="false" ht="12.75" hidden="false" customHeight="false" outlineLevel="0" collapsed="false">
      <c r="A7" s="0" t="s">
        <v>7</v>
      </c>
      <c r="B7" s="0" t="s">
        <v>80</v>
      </c>
    </row>
    <row r="8" customFormat="false" ht="12.75" hidden="false" customHeight="false" outlineLevel="0" collapsed="false">
      <c r="A8" s="0" t="s">
        <v>6</v>
      </c>
      <c r="B8" s="0" t="s">
        <v>82</v>
      </c>
    </row>
    <row r="9" customFormat="false" ht="12.75" hidden="false" customHeight="false" outlineLevel="0" collapsed="false">
      <c r="A9" s="0" t="s">
        <v>8</v>
      </c>
      <c r="B9" s="0" t="s">
        <v>81</v>
      </c>
    </row>
    <row r="10" customFormat="false" ht="12.75" hidden="false" customHeight="false" outlineLevel="0" collapsed="false">
      <c r="A10" s="0" t="s">
        <v>9</v>
      </c>
      <c r="B10" s="0" t="s">
        <v>81</v>
      </c>
    </row>
    <row r="11" customFormat="false" ht="12.75" hidden="false" customHeight="false" outlineLevel="0" collapsed="false">
      <c r="A11" s="0" t="s">
        <v>10</v>
      </c>
      <c r="B11" s="0" t="s">
        <v>82</v>
      </c>
    </row>
    <row r="12" customFormat="false" ht="12.75" hidden="false" customHeight="false" outlineLevel="0" collapsed="false">
      <c r="A12" s="0" t="s">
        <v>11</v>
      </c>
      <c r="B12" s="0" t="s">
        <v>80</v>
      </c>
    </row>
    <row r="13" customFormat="false" ht="12.75" hidden="false" customHeight="false" outlineLevel="0" collapsed="false">
      <c r="A13" s="0" t="s">
        <v>12</v>
      </c>
      <c r="B13" s="0" t="s">
        <v>80</v>
      </c>
    </row>
    <row r="14" customFormat="false" ht="12.75" hidden="false" customHeight="false" outlineLevel="0" collapsed="false">
      <c r="A14" s="0" t="s">
        <v>13</v>
      </c>
      <c r="B14" s="0" t="s">
        <v>80</v>
      </c>
    </row>
    <row r="15" customFormat="false" ht="12.75" hidden="false" customHeight="false" outlineLevel="0" collapsed="false">
      <c r="A15" s="0" t="s">
        <v>14</v>
      </c>
      <c r="B15" s="0" t="s">
        <v>80</v>
      </c>
    </row>
    <row r="16" customFormat="false" ht="12.75" hidden="false" customHeight="false" outlineLevel="0" collapsed="false">
      <c r="A16" s="0" t="s">
        <v>15</v>
      </c>
      <c r="B16" s="0" t="s">
        <v>81</v>
      </c>
    </row>
    <row r="17" customFormat="false" ht="12.75" hidden="false" customHeight="false" outlineLevel="0" collapsed="false">
      <c r="A17" s="0" t="s">
        <v>16</v>
      </c>
      <c r="B17" s="0" t="s">
        <v>80</v>
      </c>
    </row>
    <row r="18" customFormat="false" ht="12.75" hidden="false" customHeight="false" outlineLevel="0" collapsed="false">
      <c r="A18" s="0" t="s">
        <v>18</v>
      </c>
      <c r="B18" s="0" t="s">
        <v>82</v>
      </c>
    </row>
    <row r="19" customFormat="false" ht="12.75" hidden="false" customHeight="false" outlineLevel="0" collapsed="false">
      <c r="A19" s="0" t="s">
        <v>17</v>
      </c>
      <c r="B19" s="0" t="s">
        <v>82</v>
      </c>
    </row>
    <row r="20" customFormat="false" ht="12.75" hidden="false" customHeight="false" outlineLevel="0" collapsed="false">
      <c r="A20" s="0" t="s">
        <v>19</v>
      </c>
      <c r="B20" s="0" t="s">
        <v>82</v>
      </c>
    </row>
    <row r="21" customFormat="false" ht="12.75" hidden="false" customHeight="false" outlineLevel="0" collapsed="false">
      <c r="A21" s="0" t="s">
        <v>20</v>
      </c>
      <c r="B21" s="0" t="s">
        <v>83</v>
      </c>
    </row>
    <row r="22" customFormat="false" ht="12.75" hidden="false" customHeight="false" outlineLevel="0" collapsed="false">
      <c r="A22" s="0" t="s">
        <v>21</v>
      </c>
      <c r="B22" s="0" t="s">
        <v>80</v>
      </c>
    </row>
    <row r="23" customFormat="false" ht="12.75" hidden="false" customHeight="false" outlineLevel="0" collapsed="false">
      <c r="A23" s="0" t="s">
        <v>23</v>
      </c>
      <c r="B23" s="0" t="s">
        <v>81</v>
      </c>
    </row>
    <row r="24" customFormat="false" ht="12.75" hidden="false" customHeight="false" outlineLevel="0" collapsed="false">
      <c r="A24" s="0" t="s">
        <v>22</v>
      </c>
      <c r="B24" s="0" t="s">
        <v>80</v>
      </c>
    </row>
    <row r="25" customFormat="false" ht="12.75" hidden="false" customHeight="false" outlineLevel="0" collapsed="false">
      <c r="A25" s="0" t="s">
        <v>33</v>
      </c>
      <c r="B25" s="0" t="s">
        <v>80</v>
      </c>
    </row>
    <row r="26" customFormat="false" ht="12.75" hidden="false" customHeight="false" outlineLevel="0" collapsed="false">
      <c r="A26" s="0" t="s">
        <v>24</v>
      </c>
      <c r="B26" s="0" t="s">
        <v>81</v>
      </c>
    </row>
    <row r="27" customFormat="false" ht="12.75" hidden="false" customHeight="false" outlineLevel="0" collapsed="false">
      <c r="A27" s="0" t="s">
        <v>27</v>
      </c>
      <c r="B27" s="0" t="s">
        <v>81</v>
      </c>
    </row>
    <row r="28" customFormat="false" ht="12.75" hidden="false" customHeight="false" outlineLevel="0" collapsed="false">
      <c r="A28" s="0" t="s">
        <v>25</v>
      </c>
      <c r="B28" s="0" t="s">
        <v>81</v>
      </c>
    </row>
    <row r="29" customFormat="false" ht="12.75" hidden="false" customHeight="false" outlineLevel="0" collapsed="false">
      <c r="A29" s="0" t="s">
        <v>30</v>
      </c>
      <c r="B29" s="0" t="s">
        <v>81</v>
      </c>
    </row>
    <row r="30" customFormat="false" ht="12.75" hidden="false" customHeight="false" outlineLevel="0" collapsed="false">
      <c r="A30" s="0" t="s">
        <v>26</v>
      </c>
      <c r="B30" s="0" t="s">
        <v>81</v>
      </c>
    </row>
    <row r="31" customFormat="false" ht="12.75" hidden="false" customHeight="false" outlineLevel="0" collapsed="false">
      <c r="A31" s="0" t="s">
        <v>37</v>
      </c>
      <c r="B31" s="0" t="s">
        <v>81</v>
      </c>
    </row>
    <row r="32" customFormat="false" ht="12.75" hidden="false" customHeight="false" outlineLevel="0" collapsed="false">
      <c r="A32" s="0" t="s">
        <v>28</v>
      </c>
      <c r="B32" s="0" t="s">
        <v>81</v>
      </c>
    </row>
    <row r="33" customFormat="false" ht="12.75" hidden="false" customHeight="false" outlineLevel="0" collapsed="false">
      <c r="A33" s="0" t="s">
        <v>29</v>
      </c>
      <c r="B33" s="0" t="s">
        <v>81</v>
      </c>
    </row>
    <row r="34" customFormat="false" ht="12.75" hidden="false" customHeight="false" outlineLevel="0" collapsed="false">
      <c r="A34" s="0" t="s">
        <v>31</v>
      </c>
      <c r="B34" s="0" t="s">
        <v>81</v>
      </c>
    </row>
    <row r="35" customFormat="false" ht="12.75" hidden="false" customHeight="false" outlineLevel="0" collapsed="false">
      <c r="A35" s="0" t="s">
        <v>32</v>
      </c>
      <c r="B35" s="0" t="s">
        <v>81</v>
      </c>
    </row>
    <row r="36" customFormat="false" ht="12.75" hidden="false" customHeight="false" outlineLevel="0" collapsed="false">
      <c r="A36" s="0" t="s">
        <v>34</v>
      </c>
      <c r="B36" s="0" t="s">
        <v>81</v>
      </c>
    </row>
    <row r="37" customFormat="false" ht="12.75" hidden="false" customHeight="false" outlineLevel="0" collapsed="false">
      <c r="A37" s="0" t="s">
        <v>35</v>
      </c>
      <c r="B37" s="0" t="s">
        <v>81</v>
      </c>
    </row>
    <row r="38" customFormat="false" ht="12.75" hidden="false" customHeight="false" outlineLevel="0" collapsed="false">
      <c r="A38" s="0" t="s">
        <v>36</v>
      </c>
      <c r="B38" s="0" t="s">
        <v>81</v>
      </c>
    </row>
    <row r="39" customFormat="false" ht="12.75" hidden="false" customHeight="false" outlineLevel="0" collapsed="false">
      <c r="A39" s="0" t="s">
        <v>44</v>
      </c>
      <c r="B39" s="0" t="s">
        <v>81</v>
      </c>
    </row>
    <row r="40" customFormat="false" ht="12.75" hidden="false" customHeight="false" outlineLevel="0" collapsed="false">
      <c r="A40" s="0" t="s">
        <v>38</v>
      </c>
      <c r="B40" s="0" t="s">
        <v>81</v>
      </c>
    </row>
    <row r="41" customFormat="false" ht="12.75" hidden="false" customHeight="false" outlineLevel="0" collapsed="false">
      <c r="A41" s="0" t="s">
        <v>47</v>
      </c>
      <c r="B41" s="0" t="s">
        <v>81</v>
      </c>
    </row>
    <row r="42" customFormat="false" ht="12.75" hidden="false" customHeight="false" outlineLevel="0" collapsed="false">
      <c r="A42" s="0" t="s">
        <v>39</v>
      </c>
      <c r="B42" s="0" t="s">
        <v>81</v>
      </c>
    </row>
    <row r="43" customFormat="false" ht="12.75" hidden="false" customHeight="false" outlineLevel="0" collapsed="false">
      <c r="A43" s="0" t="s">
        <v>40</v>
      </c>
      <c r="B43" s="0" t="s">
        <v>81</v>
      </c>
    </row>
    <row r="44" customFormat="false" ht="12.75" hidden="false" customHeight="false" outlineLevel="0" collapsed="false">
      <c r="A44" s="0" t="s">
        <v>41</v>
      </c>
      <c r="B44" s="0" t="s">
        <v>81</v>
      </c>
    </row>
    <row r="45" customFormat="false" ht="12.75" hidden="false" customHeight="false" outlineLevel="0" collapsed="false">
      <c r="A45" s="0" t="s">
        <v>48</v>
      </c>
      <c r="B45" s="0" t="s">
        <v>82</v>
      </c>
    </row>
    <row r="46" customFormat="false" ht="12.75" hidden="false" customHeight="false" outlineLevel="0" collapsed="false">
      <c r="A46" s="0" t="s">
        <v>52</v>
      </c>
      <c r="B46" s="0" t="s">
        <v>82</v>
      </c>
    </row>
    <row r="47" customFormat="false" ht="12.75" hidden="false" customHeight="false" outlineLevel="0" collapsed="false">
      <c r="A47" s="0" t="s">
        <v>43</v>
      </c>
      <c r="B47" s="0" t="s">
        <v>82</v>
      </c>
    </row>
    <row r="48" customFormat="false" ht="12.75" hidden="false" customHeight="false" outlineLevel="0" collapsed="false">
      <c r="A48" s="0" t="s">
        <v>42</v>
      </c>
      <c r="B48" s="0" t="s">
        <v>81</v>
      </c>
    </row>
    <row r="49" customFormat="false" ht="12.75" hidden="false" customHeight="false" outlineLevel="0" collapsed="false">
      <c r="A49" s="0" t="s">
        <v>45</v>
      </c>
      <c r="B49" s="0" t="s">
        <v>82</v>
      </c>
    </row>
    <row r="50" customFormat="false" ht="12.75" hidden="false" customHeight="false" outlineLevel="0" collapsed="false">
      <c r="A50" s="0" t="s">
        <v>46</v>
      </c>
      <c r="B50" s="0" t="s">
        <v>81</v>
      </c>
    </row>
    <row r="51" customFormat="false" ht="12.75" hidden="false" customHeight="false" outlineLevel="0" collapsed="false">
      <c r="A51" s="0" t="s">
        <v>49</v>
      </c>
      <c r="B51" s="0" t="s">
        <v>82</v>
      </c>
    </row>
    <row r="52" customFormat="false" ht="12.75" hidden="false" customHeight="false" outlineLevel="0" collapsed="false">
      <c r="A52" s="0" t="s">
        <v>61</v>
      </c>
      <c r="B52" s="0" t="s">
        <v>82</v>
      </c>
    </row>
    <row r="53" customFormat="false" ht="12.75" hidden="false" customHeight="false" outlineLevel="0" collapsed="false">
      <c r="A53" s="0" t="s">
        <v>57</v>
      </c>
      <c r="B53" s="0" t="s">
        <v>82</v>
      </c>
    </row>
    <row r="54" customFormat="false" ht="12.75" hidden="false" customHeight="false" outlineLevel="0" collapsed="false">
      <c r="A54" s="0" t="s">
        <v>50</v>
      </c>
      <c r="B54" s="0" t="s">
        <v>82</v>
      </c>
    </row>
    <row r="55" customFormat="false" ht="12.75" hidden="false" customHeight="false" outlineLevel="0" collapsed="false">
      <c r="A55" s="0" t="s">
        <v>50</v>
      </c>
      <c r="B55" s="0" t="s">
        <v>82</v>
      </c>
    </row>
    <row r="56" customFormat="false" ht="12.75" hidden="false" customHeight="false" outlineLevel="0" collapsed="false">
      <c r="A56" s="0" t="s">
        <v>59</v>
      </c>
      <c r="B56" s="0" t="s">
        <v>82</v>
      </c>
    </row>
    <row r="57" customFormat="false" ht="12.75" hidden="false" customHeight="false" outlineLevel="0" collapsed="false">
      <c r="A57" s="0" t="s">
        <v>54</v>
      </c>
      <c r="B57" s="0" t="s">
        <v>82</v>
      </c>
    </row>
    <row r="58" customFormat="false" ht="12.75" hidden="false" customHeight="false" outlineLevel="0" collapsed="false">
      <c r="A58" s="0" t="s">
        <v>63</v>
      </c>
      <c r="B58" s="0" t="s">
        <v>82</v>
      </c>
    </row>
    <row r="59" customFormat="false" ht="12.75" hidden="false" customHeight="false" outlineLevel="0" collapsed="false">
      <c r="A59" s="0" t="s">
        <v>66</v>
      </c>
      <c r="B59" s="0" t="s">
        <v>82</v>
      </c>
    </row>
    <row r="60" customFormat="false" ht="12.75" hidden="false" customHeight="false" outlineLevel="0" collapsed="false">
      <c r="A60" s="0" t="s">
        <v>68</v>
      </c>
      <c r="B60" s="0" t="s">
        <v>82</v>
      </c>
    </row>
    <row r="61" customFormat="false" ht="12.75" hidden="false" customHeight="false" outlineLevel="0" collapsed="false">
      <c r="A61" s="0" t="s">
        <v>70</v>
      </c>
      <c r="B61" s="0" t="s">
        <v>82</v>
      </c>
    </row>
    <row r="62" customFormat="false" ht="12.75" hidden="false" customHeight="false" outlineLevel="0" collapsed="false">
      <c r="A62" s="0" t="s">
        <v>65</v>
      </c>
      <c r="B62" s="0" t="s">
        <v>80</v>
      </c>
    </row>
    <row r="63" customFormat="false" ht="12.75" hidden="false" customHeight="false" outlineLevel="0" collapsed="false">
      <c r="A63" s="0" t="s">
        <v>51</v>
      </c>
      <c r="B63" s="0" t="s">
        <v>80</v>
      </c>
    </row>
    <row r="64" customFormat="false" ht="12.75" hidden="false" customHeight="false" outlineLevel="0" collapsed="false">
      <c r="A64" s="0" t="s">
        <v>53</v>
      </c>
      <c r="B64" s="0" t="s">
        <v>80</v>
      </c>
    </row>
    <row r="65" customFormat="false" ht="12.75" hidden="false" customHeight="false" outlineLevel="0" collapsed="false">
      <c r="A65" s="0" t="s">
        <v>55</v>
      </c>
      <c r="B65" s="0" t="s">
        <v>80</v>
      </c>
    </row>
    <row r="66" customFormat="false" ht="12.75" hidden="false" customHeight="false" outlineLevel="0" collapsed="false">
      <c r="A66" s="0" t="s">
        <v>73</v>
      </c>
      <c r="B66" s="0" t="s">
        <v>80</v>
      </c>
    </row>
    <row r="67" customFormat="false" ht="12.75" hidden="false" customHeight="false" outlineLevel="0" collapsed="false">
      <c r="A67" s="0" t="s">
        <v>56</v>
      </c>
      <c r="B67" s="0" t="s">
        <v>80</v>
      </c>
    </row>
    <row r="68" customFormat="false" ht="12.75" hidden="false" customHeight="false" outlineLevel="0" collapsed="false">
      <c r="A68" s="0" t="s">
        <v>58</v>
      </c>
      <c r="B68" s="0" t="s">
        <v>80</v>
      </c>
    </row>
    <row r="69" customFormat="false" ht="12.75" hidden="false" customHeight="false" outlineLevel="0" collapsed="false">
      <c r="A69" s="0" t="s">
        <v>60</v>
      </c>
      <c r="B69" s="0" t="s">
        <v>80</v>
      </c>
    </row>
    <row r="70" customFormat="false" ht="12.75" hidden="false" customHeight="false" outlineLevel="0" collapsed="false">
      <c r="A70" s="0" t="s">
        <v>62</v>
      </c>
      <c r="B70" s="0" t="s">
        <v>80</v>
      </c>
    </row>
    <row r="71" customFormat="false" ht="12.75" hidden="false" customHeight="false" outlineLevel="0" collapsed="false">
      <c r="A71" s="0" t="s">
        <v>64</v>
      </c>
      <c r="B71" s="0" t="s">
        <v>80</v>
      </c>
    </row>
    <row r="72" customFormat="false" ht="12.75" hidden="false" customHeight="false" outlineLevel="0" collapsed="false">
      <c r="A72" s="0" t="s">
        <v>67</v>
      </c>
      <c r="B72" s="0" t="s">
        <v>80</v>
      </c>
    </row>
    <row r="73" customFormat="false" ht="12.75" hidden="false" customHeight="false" outlineLevel="0" collapsed="false">
      <c r="A73" s="0" t="s">
        <v>69</v>
      </c>
      <c r="B73" s="0" t="s">
        <v>80</v>
      </c>
    </row>
    <row r="74" customFormat="false" ht="12.75" hidden="false" customHeight="false" outlineLevel="0" collapsed="false">
      <c r="A74" s="0" t="s">
        <v>71</v>
      </c>
      <c r="B74" s="0" t="s">
        <v>80</v>
      </c>
    </row>
    <row r="75" customFormat="false" ht="12.75" hidden="false" customHeight="false" outlineLevel="0" collapsed="false">
      <c r="A75" s="0" t="s">
        <v>72</v>
      </c>
      <c r="B75" s="0" t="s">
        <v>80</v>
      </c>
    </row>
    <row r="76" customFormat="false" ht="12.75" hidden="false" customHeight="false" outlineLevel="0" collapsed="false">
      <c r="A76" s="0" t="s">
        <v>74</v>
      </c>
      <c r="B76" s="0" t="s">
        <v>81</v>
      </c>
    </row>
    <row r="77" customFormat="false" ht="12.75" hidden="false" customHeight="false" outlineLevel="0" collapsed="false">
      <c r="A77" s="0" t="s">
        <v>75</v>
      </c>
      <c r="B77" s="0" t="s">
        <v>81</v>
      </c>
    </row>
    <row r="78" customFormat="false" ht="12.75" hidden="false" customHeight="false" outlineLevel="0" collapsed="false">
      <c r="A78" s="0" t="s">
        <v>76</v>
      </c>
      <c r="B78" s="0" t="s">
        <v>81</v>
      </c>
    </row>
    <row r="79" customFormat="false" ht="12.75" hidden="false" customHeight="false" outlineLevel="0" collapsed="false">
      <c r="A79" s="0" t="s">
        <v>77</v>
      </c>
      <c r="B79" s="0" t="s">
        <v>81</v>
      </c>
    </row>
    <row r="80" customFormat="false" ht="12.75" hidden="false" customHeight="false" outlineLevel="0" collapsed="false">
      <c r="A80" s="0" t="s">
        <v>79</v>
      </c>
      <c r="B80" s="0" t="s">
        <v>83</v>
      </c>
    </row>
    <row r="81" customFormat="false" ht="12.75" hidden="false" customHeight="false" outlineLevel="0" collapsed="false">
      <c r="A81" s="0" t="s">
        <v>78</v>
      </c>
      <c r="B81" s="0" t="s">
        <v>82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92"/>
  <sheetViews>
    <sheetView showFormulas="false" showGridLines="true" showRowColHeaders="true" showZeros="true" rightToLeft="false" tabSelected="false" showOutlineSymbols="true" defaultGridColor="true" view="normal" topLeftCell="J468" colorId="64" zoomScale="100" zoomScaleNormal="100" zoomScalePageLayoutView="100" workbookViewId="0">
      <selection pane="topLeft" activeCell="R1" activeCellId="0" sqref="R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11.28"/>
    <col collapsed="false" customWidth="true" hidden="false" outlineLevel="0" max="3" min="3" style="0" width="10.85"/>
    <col collapsed="false" customWidth="true" hidden="false" outlineLevel="0" max="8" min="8" style="0" width="23.56"/>
    <col collapsed="false" customWidth="true" hidden="false" outlineLevel="0" max="9" min="9" style="0" width="11.28"/>
    <col collapsed="false" customWidth="true" hidden="false" outlineLevel="0" max="10" min="10" style="4" width="14.56"/>
    <col collapsed="false" customWidth="true" hidden="false" outlineLevel="0" max="15" min="15" style="0" width="23.56"/>
    <col collapsed="false" customWidth="true" hidden="false" outlineLevel="0" max="16" min="16" style="0" width="11.28"/>
    <col collapsed="false" customWidth="true" hidden="false" outlineLevel="0" max="17" min="17" style="0" width="11.85"/>
    <col collapsed="false" customWidth="true" hidden="false" outlineLevel="0" max="18" min="18" style="0" width="4.56"/>
    <col collapsed="false" customWidth="true" hidden="false" outlineLevel="0" max="19" min="19" style="0" width="6.85"/>
  </cols>
  <sheetData>
    <row r="1" customFormat="false" ht="12.75" hidden="false" customHeight="false" outlineLevel="0" collapsed="false">
      <c r="A1" s="0" t="s">
        <v>0</v>
      </c>
      <c r="B1" s="3" t="n">
        <v>0</v>
      </c>
      <c r="C1" s="3" t="n">
        <v>0</v>
      </c>
      <c r="D1" s="0" t="s">
        <v>84</v>
      </c>
      <c r="H1" s="0" t="s">
        <v>1</v>
      </c>
      <c r="I1" s="3" t="n">
        <v>279000</v>
      </c>
      <c r="J1" s="4" t="n">
        <v>697.499999999985</v>
      </c>
      <c r="K1" s="0" t="s">
        <v>85</v>
      </c>
      <c r="L1" s="0" t="str">
        <f aca="false">VLOOKUP(H1,Region,2,0)</f>
        <v>East</v>
      </c>
      <c r="O1" s="0" t="s">
        <v>0</v>
      </c>
      <c r="P1" s="3" t="n">
        <v>0</v>
      </c>
      <c r="Q1" s="4" t="n">
        <v>0</v>
      </c>
      <c r="R1" s="0" t="s">
        <v>84</v>
      </c>
      <c r="S1" s="0" t="str">
        <f aca="false">VLOOKUP(O1,Region,2,0)</f>
        <v>Central</v>
      </c>
    </row>
    <row r="2" customFormat="false" ht="12.75" hidden="false" customHeight="false" outlineLevel="0" collapsed="false">
      <c r="A2" s="0" t="s">
        <v>2</v>
      </c>
      <c r="B2" s="3" t="n">
        <v>2859482</v>
      </c>
      <c r="C2" s="3" t="n">
        <v>-96995.3669348469</v>
      </c>
      <c r="D2" s="0" t="s">
        <v>84</v>
      </c>
      <c r="H2" s="0" t="s">
        <v>0</v>
      </c>
      <c r="I2" s="3" t="n">
        <v>0</v>
      </c>
      <c r="J2" s="4" t="n">
        <v>0</v>
      </c>
      <c r="K2" s="0" t="s">
        <v>84</v>
      </c>
      <c r="L2" s="0" t="str">
        <f aca="false">VLOOKUP(H2,Region,2,0)</f>
        <v>Central</v>
      </c>
      <c r="O2" s="0" t="s">
        <v>0</v>
      </c>
      <c r="P2" s="3" t="n">
        <v>40000</v>
      </c>
      <c r="Q2" s="4" t="n">
        <v>1218.5362930741</v>
      </c>
      <c r="R2" s="0" t="s">
        <v>86</v>
      </c>
      <c r="S2" s="0" t="str">
        <f aca="false">VLOOKUP(O2,Region,2,0)</f>
        <v>Central</v>
      </c>
    </row>
    <row r="3" customFormat="false" ht="12.75" hidden="false" customHeight="false" outlineLevel="0" collapsed="false">
      <c r="A3" s="0" t="s">
        <v>3</v>
      </c>
      <c r="B3" s="3" t="n">
        <v>2064950</v>
      </c>
      <c r="C3" s="3" t="n">
        <v>-45756.0087247457</v>
      </c>
      <c r="D3" s="0" t="s">
        <v>84</v>
      </c>
      <c r="H3" s="0" t="s">
        <v>0</v>
      </c>
      <c r="I3" s="3" t="n">
        <v>40000</v>
      </c>
      <c r="J3" s="4" t="n">
        <v>1218.5362930741</v>
      </c>
      <c r="K3" s="0" t="s">
        <v>86</v>
      </c>
      <c r="L3" s="0" t="str">
        <f aca="false">VLOOKUP(H3,Region,2,0)</f>
        <v>Central</v>
      </c>
      <c r="O3" s="0" t="s">
        <v>0</v>
      </c>
      <c r="P3" s="3" t="n">
        <v>111142</v>
      </c>
      <c r="Q3" s="4" t="n">
        <v>1216.89423065484</v>
      </c>
      <c r="R3" s="0" t="s">
        <v>87</v>
      </c>
      <c r="S3" s="0" t="str">
        <f aca="false">VLOOKUP(O3,Region,2,0)</f>
        <v>Central</v>
      </c>
    </row>
    <row r="4" customFormat="false" ht="12.75" hidden="false" customHeight="false" outlineLevel="0" collapsed="false">
      <c r="A4" s="0" t="s">
        <v>4</v>
      </c>
      <c r="B4" s="3" t="n">
        <v>15000</v>
      </c>
      <c r="C4" s="3" t="n">
        <v>165.915795119327</v>
      </c>
      <c r="D4" s="0" t="s">
        <v>84</v>
      </c>
      <c r="H4" s="0" t="s">
        <v>0</v>
      </c>
      <c r="I4" s="3" t="n">
        <v>111142</v>
      </c>
      <c r="J4" s="4" t="n">
        <v>1216.89423065484</v>
      </c>
      <c r="K4" s="0" t="s">
        <v>87</v>
      </c>
      <c r="L4" s="0" t="str">
        <f aca="false">VLOOKUP(H4,Region,2,0)</f>
        <v>Central</v>
      </c>
      <c r="O4" s="0" t="s">
        <v>0</v>
      </c>
      <c r="P4" s="3" t="n">
        <v>55897</v>
      </c>
      <c r="Q4" s="4" t="n">
        <v>12.96151949461</v>
      </c>
      <c r="R4" s="0" t="s">
        <v>88</v>
      </c>
      <c r="S4" s="0" t="str">
        <f aca="false">VLOOKUP(O4,Region,2,0)</f>
        <v>Central</v>
      </c>
    </row>
    <row r="5" customFormat="false" ht="12.75" hidden="false" customHeight="false" outlineLevel="0" collapsed="false">
      <c r="A5" s="0" t="s">
        <v>5</v>
      </c>
      <c r="B5" s="3" t="n">
        <v>15000</v>
      </c>
      <c r="C5" s="3" t="n">
        <v>1077.0857142857</v>
      </c>
      <c r="D5" s="0" t="s">
        <v>84</v>
      </c>
      <c r="H5" s="0" t="s">
        <v>0</v>
      </c>
      <c r="I5" s="3" t="n">
        <v>55897</v>
      </c>
      <c r="J5" s="4" t="n">
        <v>12.96151949461</v>
      </c>
      <c r="K5" s="0" t="s">
        <v>88</v>
      </c>
      <c r="L5" s="0" t="str">
        <f aca="false">VLOOKUP(H5,Region,2,0)</f>
        <v>Central</v>
      </c>
      <c r="O5" s="0" t="s">
        <v>0</v>
      </c>
      <c r="P5" s="3" t="n">
        <v>79994</v>
      </c>
      <c r="Q5" s="4" t="n">
        <v>3680.80666582843</v>
      </c>
      <c r="R5" s="0" t="s">
        <v>89</v>
      </c>
      <c r="S5" s="0" t="str">
        <f aca="false">VLOOKUP(O5,Region,2,0)</f>
        <v>Central</v>
      </c>
    </row>
    <row r="6" customFormat="false" ht="12.75" hidden="false" customHeight="false" outlineLevel="0" collapsed="false">
      <c r="A6" s="0" t="s">
        <v>6</v>
      </c>
      <c r="B6" s="3" t="n">
        <v>120500</v>
      </c>
      <c r="C6" s="3" t="n">
        <v>202.943722943712</v>
      </c>
      <c r="D6" s="0" t="s">
        <v>84</v>
      </c>
      <c r="H6" s="0" t="s">
        <v>0</v>
      </c>
      <c r="I6" s="3" t="n">
        <v>79994</v>
      </c>
      <c r="J6" s="4" t="n">
        <v>3680.80666582843</v>
      </c>
      <c r="K6" s="0" t="s">
        <v>89</v>
      </c>
      <c r="L6" s="0" t="str">
        <f aca="false">VLOOKUP(H6,Region,2,0)</f>
        <v>Central</v>
      </c>
      <c r="O6" s="0" t="s">
        <v>0</v>
      </c>
      <c r="P6" s="3" t="n">
        <v>242948</v>
      </c>
      <c r="Q6" s="4" t="n">
        <v>1039.42342887977</v>
      </c>
      <c r="R6" s="0" t="s">
        <v>85</v>
      </c>
      <c r="S6" s="0" t="str">
        <f aca="false">VLOOKUP(O6,Region,2,0)</f>
        <v>Central</v>
      </c>
    </row>
    <row r="7" customFormat="false" ht="12.75" hidden="false" customHeight="false" outlineLevel="0" collapsed="false">
      <c r="A7" s="0" t="s">
        <v>8</v>
      </c>
      <c r="B7" s="3" t="n">
        <v>726003</v>
      </c>
      <c r="C7" s="3" t="n">
        <v>1500.05449889237</v>
      </c>
      <c r="D7" s="0" t="s">
        <v>84</v>
      </c>
      <c r="H7" s="0" t="s">
        <v>0</v>
      </c>
      <c r="I7" s="3" t="n">
        <v>242948</v>
      </c>
      <c r="J7" s="4" t="n">
        <v>1039.42342887977</v>
      </c>
      <c r="K7" s="0" t="s">
        <v>85</v>
      </c>
      <c r="L7" s="0" t="str">
        <f aca="false">VLOOKUP(H7,Region,2,0)</f>
        <v>Central</v>
      </c>
      <c r="O7" s="0" t="s">
        <v>0</v>
      </c>
      <c r="P7" s="3" t="n">
        <v>433593</v>
      </c>
      <c r="Q7" s="4" t="n">
        <v>-76.3760743873601</v>
      </c>
      <c r="R7" s="0" t="s">
        <v>90</v>
      </c>
      <c r="S7" s="0" t="str">
        <f aca="false">VLOOKUP(O7,Region,2,0)</f>
        <v>Central</v>
      </c>
    </row>
    <row r="8" customFormat="false" ht="12.75" hidden="false" customHeight="false" outlineLevel="0" collapsed="false">
      <c r="A8" s="0" t="s">
        <v>9</v>
      </c>
      <c r="B8" s="3" t="n">
        <v>3100</v>
      </c>
      <c r="C8" s="3" t="n">
        <v>248</v>
      </c>
      <c r="D8" s="0" t="s">
        <v>84</v>
      </c>
      <c r="H8" s="0" t="s">
        <v>0</v>
      </c>
      <c r="I8" s="3" t="n">
        <v>433593</v>
      </c>
      <c r="J8" s="4" t="n">
        <v>-76.3760743873601</v>
      </c>
      <c r="K8" s="0" t="s">
        <v>90</v>
      </c>
      <c r="L8" s="0" t="str">
        <f aca="false">VLOOKUP(H8,Region,2,0)</f>
        <v>Central</v>
      </c>
      <c r="O8" s="0" t="s">
        <v>0</v>
      </c>
      <c r="P8" s="3" t="n">
        <v>154834</v>
      </c>
      <c r="Q8" s="4" t="n">
        <v>1538.88422274496</v>
      </c>
      <c r="R8" s="0" t="s">
        <v>91</v>
      </c>
      <c r="S8" s="0" t="str">
        <f aca="false">VLOOKUP(O8,Region,2,0)</f>
        <v>Central</v>
      </c>
    </row>
    <row r="9" customFormat="false" ht="12.75" hidden="false" customHeight="false" outlineLevel="0" collapsed="false">
      <c r="A9" s="0" t="s">
        <v>10</v>
      </c>
      <c r="B9" s="3" t="n">
        <v>145000</v>
      </c>
      <c r="C9" s="3" t="n">
        <v>-80.3122294372703</v>
      </c>
      <c r="D9" s="0" t="s">
        <v>84</v>
      </c>
      <c r="H9" s="0" t="s">
        <v>0</v>
      </c>
      <c r="I9" s="3" t="n">
        <v>154834</v>
      </c>
      <c r="J9" s="4" t="n">
        <v>1538.88422274496</v>
      </c>
      <c r="K9" s="0" t="s">
        <v>91</v>
      </c>
      <c r="L9" s="0" t="str">
        <f aca="false">VLOOKUP(H9,Region,2,0)</f>
        <v>Central</v>
      </c>
      <c r="O9" s="0" t="s">
        <v>0</v>
      </c>
      <c r="P9" s="3" t="n">
        <v>165120</v>
      </c>
      <c r="Q9" s="4" t="n">
        <v>2777.39745841296</v>
      </c>
      <c r="R9" s="0" t="s">
        <v>92</v>
      </c>
      <c r="S9" s="0" t="str">
        <f aca="false">VLOOKUP(O9,Region,2,0)</f>
        <v>Central</v>
      </c>
    </row>
    <row r="10" customFormat="false" ht="12.75" hidden="false" customHeight="false" outlineLevel="0" collapsed="false">
      <c r="A10" s="0" t="s">
        <v>11</v>
      </c>
      <c r="B10" s="3" t="n">
        <v>6000</v>
      </c>
      <c r="C10" s="3" t="n">
        <v>248.33333333333</v>
      </c>
      <c r="D10" s="0" t="s">
        <v>84</v>
      </c>
      <c r="H10" s="0" t="s">
        <v>0</v>
      </c>
      <c r="I10" s="3" t="n">
        <v>165120</v>
      </c>
      <c r="J10" s="4" t="n">
        <v>2777.39745841296</v>
      </c>
      <c r="K10" s="0" t="s">
        <v>92</v>
      </c>
      <c r="L10" s="0" t="str">
        <f aca="false">VLOOKUP(H10,Region,2,0)</f>
        <v>Central</v>
      </c>
      <c r="O10" s="0" t="s">
        <v>0</v>
      </c>
      <c r="P10" s="3" t="n">
        <v>13856</v>
      </c>
      <c r="Q10" s="4" t="n">
        <v>0</v>
      </c>
      <c r="R10" s="0" t="s">
        <v>93</v>
      </c>
      <c r="S10" s="0" t="str">
        <f aca="false">VLOOKUP(O10,Region,2,0)</f>
        <v>Central</v>
      </c>
    </row>
    <row r="11" customFormat="false" ht="12.75" hidden="false" customHeight="false" outlineLevel="0" collapsed="false">
      <c r="A11" s="0" t="s">
        <v>12</v>
      </c>
      <c r="B11" s="3" t="n">
        <v>1183808</v>
      </c>
      <c r="C11" s="3" t="n">
        <v>59620.2252672043</v>
      </c>
      <c r="D11" s="0" t="s">
        <v>84</v>
      </c>
      <c r="H11" s="0" t="s">
        <v>0</v>
      </c>
      <c r="I11" s="3" t="n">
        <v>13856</v>
      </c>
      <c r="J11" s="4" t="n">
        <v>0</v>
      </c>
      <c r="K11" s="0" t="s">
        <v>93</v>
      </c>
      <c r="L11" s="0" t="str">
        <f aca="false">VLOOKUP(H11,Region,2,0)</f>
        <v>Central</v>
      </c>
      <c r="O11" s="0" t="s">
        <v>2</v>
      </c>
      <c r="P11" s="3" t="n">
        <v>2859482</v>
      </c>
      <c r="Q11" s="4" t="n">
        <v>-96995.3669348469</v>
      </c>
      <c r="R11" s="0" t="s">
        <v>84</v>
      </c>
      <c r="S11" s="0" t="str">
        <f aca="false">VLOOKUP(O11,Region,2,0)</f>
        <v>Central</v>
      </c>
    </row>
    <row r="12" customFormat="false" ht="12.75" hidden="false" customHeight="false" outlineLevel="0" collapsed="false">
      <c r="A12" s="0" t="s">
        <v>14</v>
      </c>
      <c r="B12" s="3" t="n">
        <v>2164263</v>
      </c>
      <c r="C12" s="3" t="n">
        <v>21950.500335081</v>
      </c>
      <c r="D12" s="0" t="s">
        <v>84</v>
      </c>
      <c r="H12" s="0" t="s">
        <v>2</v>
      </c>
      <c r="I12" s="3" t="n">
        <v>2859482</v>
      </c>
      <c r="J12" s="4" t="n">
        <v>-96995.3669348469</v>
      </c>
      <c r="K12" s="0" t="s">
        <v>84</v>
      </c>
      <c r="L12" s="0" t="str">
        <f aca="false">VLOOKUP(H12,Region,2,0)</f>
        <v>Central</v>
      </c>
      <c r="O12" s="0" t="s">
        <v>2</v>
      </c>
      <c r="P12" s="3" t="n">
        <v>4708460</v>
      </c>
      <c r="Q12" s="4" t="n">
        <v>-124306.14734621</v>
      </c>
      <c r="R12" s="0" t="s">
        <v>86</v>
      </c>
      <c r="S12" s="0" t="str">
        <f aca="false">VLOOKUP(O12,Region,2,0)</f>
        <v>Central</v>
      </c>
    </row>
    <row r="13" customFormat="false" ht="12.75" hidden="false" customHeight="false" outlineLevel="0" collapsed="false">
      <c r="A13" s="0" t="s">
        <v>15</v>
      </c>
      <c r="B13" s="3" t="n">
        <v>1909303</v>
      </c>
      <c r="C13" s="3" t="n">
        <v>47808.8608996473</v>
      </c>
      <c r="D13" s="0" t="s">
        <v>84</v>
      </c>
      <c r="H13" s="0" t="s">
        <v>2</v>
      </c>
      <c r="I13" s="3" t="n">
        <v>4708460</v>
      </c>
      <c r="J13" s="4" t="n">
        <v>-124306.14734621</v>
      </c>
      <c r="K13" s="0" t="s">
        <v>86</v>
      </c>
      <c r="L13" s="0" t="str">
        <f aca="false">VLOOKUP(H13,Region,2,0)</f>
        <v>Central</v>
      </c>
      <c r="O13" s="0" t="s">
        <v>2</v>
      </c>
      <c r="P13" s="3" t="n">
        <v>3691095</v>
      </c>
      <c r="Q13" s="4" t="n">
        <v>-28926.1221905089</v>
      </c>
      <c r="R13" s="0" t="s">
        <v>87</v>
      </c>
      <c r="S13" s="0" t="str">
        <f aca="false">VLOOKUP(O13,Region,2,0)</f>
        <v>Central</v>
      </c>
    </row>
    <row r="14" customFormat="false" ht="12.75" hidden="false" customHeight="false" outlineLevel="0" collapsed="false">
      <c r="A14" s="0" t="s">
        <v>17</v>
      </c>
      <c r="B14" s="3" t="n">
        <v>2576001</v>
      </c>
      <c r="C14" s="3" t="n">
        <v>-116702.347458761</v>
      </c>
      <c r="D14" s="0" t="s">
        <v>84</v>
      </c>
      <c r="H14" s="0" t="s">
        <v>2</v>
      </c>
      <c r="I14" s="3" t="n">
        <v>3691095</v>
      </c>
      <c r="J14" s="4" t="n">
        <v>-28926.1221905089</v>
      </c>
      <c r="K14" s="0" t="s">
        <v>87</v>
      </c>
      <c r="L14" s="0" t="str">
        <f aca="false">VLOOKUP(H14,Region,2,0)</f>
        <v>Central</v>
      </c>
      <c r="O14" s="0" t="s">
        <v>2</v>
      </c>
      <c r="P14" s="3" t="n">
        <v>4480931</v>
      </c>
      <c r="Q14" s="4" t="n">
        <v>-44395.4207977442</v>
      </c>
      <c r="R14" s="0" t="s">
        <v>88</v>
      </c>
      <c r="S14" s="0" t="str">
        <f aca="false">VLOOKUP(O14,Region,2,0)</f>
        <v>Central</v>
      </c>
    </row>
    <row r="15" customFormat="false" ht="12.75" hidden="false" customHeight="false" outlineLevel="0" collapsed="false">
      <c r="A15" s="0" t="s">
        <v>19</v>
      </c>
      <c r="B15" s="3" t="n">
        <v>9296808</v>
      </c>
      <c r="C15" s="3" t="n">
        <v>-173282.771811065</v>
      </c>
      <c r="D15" s="0" t="s">
        <v>84</v>
      </c>
      <c r="H15" s="0" t="s">
        <v>2</v>
      </c>
      <c r="I15" s="3" t="n">
        <v>4480931</v>
      </c>
      <c r="J15" s="4" t="n">
        <v>-44395.4207977442</v>
      </c>
      <c r="K15" s="0" t="s">
        <v>88</v>
      </c>
      <c r="L15" s="0" t="str">
        <f aca="false">VLOOKUP(H15,Region,2,0)</f>
        <v>Central</v>
      </c>
      <c r="O15" s="0" t="s">
        <v>2</v>
      </c>
      <c r="P15" s="3" t="n">
        <v>6069287</v>
      </c>
      <c r="Q15" s="4" t="n">
        <v>-117831.070455608</v>
      </c>
      <c r="R15" s="0" t="s">
        <v>89</v>
      </c>
      <c r="S15" s="0" t="str">
        <f aca="false">VLOOKUP(O15,Region,2,0)</f>
        <v>Central</v>
      </c>
    </row>
    <row r="16" customFormat="false" ht="12.75" hidden="false" customHeight="false" outlineLevel="0" collapsed="false">
      <c r="A16" s="0" t="s">
        <v>21</v>
      </c>
      <c r="B16" s="3" t="n">
        <v>666891</v>
      </c>
      <c r="C16" s="3" t="n">
        <v>-4276.40041073133</v>
      </c>
      <c r="D16" s="0" t="s">
        <v>84</v>
      </c>
      <c r="H16" s="0" t="s">
        <v>2</v>
      </c>
      <c r="I16" s="3" t="n">
        <v>6069287</v>
      </c>
      <c r="J16" s="4" t="n">
        <v>-117831.070455608</v>
      </c>
      <c r="K16" s="0" t="s">
        <v>89</v>
      </c>
      <c r="L16" s="0" t="str">
        <f aca="false">VLOOKUP(H16,Region,2,0)</f>
        <v>Central</v>
      </c>
      <c r="O16" s="0" t="s">
        <v>2</v>
      </c>
      <c r="P16" s="3" t="n">
        <v>8879341</v>
      </c>
      <c r="Q16" s="4" t="n">
        <v>-302150.764006911</v>
      </c>
      <c r="R16" s="0" t="s">
        <v>85</v>
      </c>
      <c r="S16" s="0" t="str">
        <f aca="false">VLOOKUP(O16,Region,2,0)</f>
        <v>Central</v>
      </c>
    </row>
    <row r="17" customFormat="false" ht="12.75" hidden="false" customHeight="false" outlineLevel="0" collapsed="false">
      <c r="A17" s="0" t="s">
        <v>22</v>
      </c>
      <c r="B17" s="3" t="n">
        <v>18297993</v>
      </c>
      <c r="C17" s="3" t="n">
        <v>72920.3746719327</v>
      </c>
      <c r="D17" s="0" t="s">
        <v>84</v>
      </c>
      <c r="H17" s="0" t="s">
        <v>2</v>
      </c>
      <c r="I17" s="3" t="n">
        <v>8879341</v>
      </c>
      <c r="J17" s="4" t="n">
        <v>-302150.764006911</v>
      </c>
      <c r="K17" s="0" t="s">
        <v>85</v>
      </c>
      <c r="L17" s="0" t="str">
        <f aca="false">VLOOKUP(H17,Region,2,0)</f>
        <v>Central</v>
      </c>
      <c r="O17" s="0" t="s">
        <v>2</v>
      </c>
      <c r="P17" s="3" t="n">
        <v>7985131</v>
      </c>
      <c r="Q17" s="4" t="n">
        <v>-125014.964553405</v>
      </c>
      <c r="R17" s="0" t="s">
        <v>90</v>
      </c>
      <c r="S17" s="0" t="str">
        <f aca="false">VLOOKUP(O17,Region,2,0)</f>
        <v>Central</v>
      </c>
    </row>
    <row r="18" customFormat="false" ht="12.75" hidden="false" customHeight="false" outlineLevel="0" collapsed="false">
      <c r="A18" s="0" t="s">
        <v>24</v>
      </c>
      <c r="B18" s="3" t="n">
        <v>459079</v>
      </c>
      <c r="C18" s="3" t="n">
        <v>7002.43503987607</v>
      </c>
      <c r="D18" s="0" t="s">
        <v>84</v>
      </c>
      <c r="H18" s="0" t="s">
        <v>2</v>
      </c>
      <c r="I18" s="3" t="n">
        <v>7985131</v>
      </c>
      <c r="J18" s="4" t="n">
        <v>-125014.964553405</v>
      </c>
      <c r="K18" s="0" t="s">
        <v>90</v>
      </c>
      <c r="L18" s="0" t="str">
        <f aca="false">VLOOKUP(H18,Region,2,0)</f>
        <v>Central</v>
      </c>
      <c r="O18" s="0" t="s">
        <v>2</v>
      </c>
      <c r="P18" s="3" t="n">
        <v>7476007</v>
      </c>
      <c r="Q18" s="4" t="n">
        <v>-122711.022705483</v>
      </c>
      <c r="R18" s="0" t="s">
        <v>91</v>
      </c>
      <c r="S18" s="0" t="str">
        <f aca="false">VLOOKUP(O18,Region,2,0)</f>
        <v>Central</v>
      </c>
    </row>
    <row r="19" customFormat="false" ht="12.75" hidden="false" customHeight="false" outlineLevel="0" collapsed="false">
      <c r="A19" s="0" t="s">
        <v>25</v>
      </c>
      <c r="B19" s="3" t="n">
        <v>6300</v>
      </c>
      <c r="C19" s="3" t="n">
        <v>179.477081936439</v>
      </c>
      <c r="D19" s="0" t="s">
        <v>84</v>
      </c>
      <c r="H19" s="0" t="s">
        <v>2</v>
      </c>
      <c r="I19" s="3" t="n">
        <v>7476007</v>
      </c>
      <c r="J19" s="4" t="n">
        <v>-122711.022705483</v>
      </c>
      <c r="K19" s="0" t="s">
        <v>91</v>
      </c>
      <c r="L19" s="0" t="str">
        <f aca="false">VLOOKUP(H19,Region,2,0)</f>
        <v>Central</v>
      </c>
      <c r="O19" s="0" t="s">
        <v>2</v>
      </c>
      <c r="P19" s="3" t="n">
        <v>3607002</v>
      </c>
      <c r="Q19" s="4" t="n">
        <v>-43313.5694863915</v>
      </c>
      <c r="R19" s="0" t="s">
        <v>92</v>
      </c>
      <c r="S19" s="0" t="str">
        <f aca="false">VLOOKUP(O19,Region,2,0)</f>
        <v>Central</v>
      </c>
    </row>
    <row r="20" customFormat="false" ht="12.75" hidden="false" customHeight="false" outlineLevel="0" collapsed="false">
      <c r="A20" s="0" t="s">
        <v>26</v>
      </c>
      <c r="B20" s="3" t="n">
        <v>5000</v>
      </c>
      <c r="C20" s="3" t="n">
        <v>-58.3333333333336</v>
      </c>
      <c r="D20" s="0" t="s">
        <v>84</v>
      </c>
      <c r="H20" s="0" t="s">
        <v>2</v>
      </c>
      <c r="I20" s="3" t="n">
        <v>3607002</v>
      </c>
      <c r="J20" s="4" t="n">
        <v>-43313.5694863915</v>
      </c>
      <c r="K20" s="0" t="s">
        <v>92</v>
      </c>
      <c r="L20" s="0" t="str">
        <f aca="false">VLOOKUP(H20,Region,2,0)</f>
        <v>Central</v>
      </c>
      <c r="O20" s="0" t="s">
        <v>2</v>
      </c>
      <c r="P20" s="3" t="n">
        <v>3410867</v>
      </c>
      <c r="Q20" s="4" t="n">
        <v>-43423.2013913524</v>
      </c>
      <c r="R20" s="0" t="s">
        <v>93</v>
      </c>
      <c r="S20" s="0" t="str">
        <f aca="false">VLOOKUP(O20,Region,2,0)</f>
        <v>Central</v>
      </c>
    </row>
    <row r="21" customFormat="false" ht="12.75" hidden="false" customHeight="false" outlineLevel="0" collapsed="false">
      <c r="A21" s="0" t="s">
        <v>29</v>
      </c>
      <c r="B21" s="3" t="n">
        <v>1090772</v>
      </c>
      <c r="C21" s="3" t="n">
        <v>-1269.78001598807</v>
      </c>
      <c r="D21" s="0" t="s">
        <v>84</v>
      </c>
      <c r="H21" s="0" t="s">
        <v>2</v>
      </c>
      <c r="I21" s="3" t="n">
        <v>3410867</v>
      </c>
      <c r="J21" s="4" t="n">
        <v>-43423.2013913524</v>
      </c>
      <c r="K21" s="0" t="s">
        <v>93</v>
      </c>
      <c r="L21" s="0" t="str">
        <f aca="false">VLOOKUP(H21,Region,2,0)</f>
        <v>Central</v>
      </c>
      <c r="O21" s="0" t="s">
        <v>3</v>
      </c>
      <c r="P21" s="3" t="n">
        <v>2064950</v>
      </c>
      <c r="Q21" s="4" t="n">
        <v>-45756.0087247457</v>
      </c>
      <c r="R21" s="0" t="s">
        <v>84</v>
      </c>
      <c r="S21" s="0" t="str">
        <f aca="false">VLOOKUP(O21,Region,2,0)</f>
        <v>Central</v>
      </c>
    </row>
    <row r="22" customFormat="false" ht="12.75" hidden="false" customHeight="false" outlineLevel="0" collapsed="false">
      <c r="A22" s="0" t="s">
        <v>31</v>
      </c>
      <c r="B22" s="3" t="n">
        <v>0</v>
      </c>
      <c r="C22" s="3" t="n">
        <v>0</v>
      </c>
      <c r="D22" s="0" t="s">
        <v>84</v>
      </c>
      <c r="H22" s="0" t="s">
        <v>3</v>
      </c>
      <c r="I22" s="3" t="n">
        <v>2064950</v>
      </c>
      <c r="J22" s="4" t="n">
        <v>-45756.0087247457</v>
      </c>
      <c r="K22" s="0" t="s">
        <v>84</v>
      </c>
      <c r="L22" s="0" t="str">
        <f aca="false">VLOOKUP(H22,Region,2,0)</f>
        <v>Central</v>
      </c>
      <c r="O22" s="0" t="s">
        <v>3</v>
      </c>
      <c r="P22" s="3" t="n">
        <v>2738397</v>
      </c>
      <c r="Q22" s="4" t="n">
        <v>-31276.3865805359</v>
      </c>
      <c r="R22" s="0" t="s">
        <v>86</v>
      </c>
      <c r="S22" s="0" t="str">
        <f aca="false">VLOOKUP(O22,Region,2,0)</f>
        <v>Central</v>
      </c>
    </row>
    <row r="23" customFormat="false" ht="12.75" hidden="false" customHeight="false" outlineLevel="0" collapsed="false">
      <c r="A23" s="0" t="s">
        <v>32</v>
      </c>
      <c r="B23" s="3" t="n">
        <v>2551162</v>
      </c>
      <c r="C23" s="3" t="n">
        <v>-69272.3508038062</v>
      </c>
      <c r="D23" s="0" t="s">
        <v>84</v>
      </c>
      <c r="H23" s="0" t="s">
        <v>3</v>
      </c>
      <c r="I23" s="3" t="n">
        <v>2738397</v>
      </c>
      <c r="J23" s="4" t="n">
        <v>-31276.3865805359</v>
      </c>
      <c r="K23" s="0" t="s">
        <v>86</v>
      </c>
      <c r="L23" s="0" t="str">
        <f aca="false">VLOOKUP(H23,Region,2,0)</f>
        <v>Central</v>
      </c>
      <c r="O23" s="0" t="s">
        <v>3</v>
      </c>
      <c r="P23" s="3" t="n">
        <v>4608302</v>
      </c>
      <c r="Q23" s="4" t="n">
        <v>-40167.6786664355</v>
      </c>
      <c r="R23" s="0" t="s">
        <v>87</v>
      </c>
      <c r="S23" s="0" t="str">
        <f aca="false">VLOOKUP(O23,Region,2,0)</f>
        <v>Central</v>
      </c>
    </row>
    <row r="24" customFormat="false" ht="12.75" hidden="false" customHeight="false" outlineLevel="0" collapsed="false">
      <c r="A24" s="0" t="s">
        <v>34</v>
      </c>
      <c r="B24" s="3" t="n">
        <v>0</v>
      </c>
      <c r="C24" s="3" t="n">
        <v>0</v>
      </c>
      <c r="D24" s="0" t="s">
        <v>84</v>
      </c>
      <c r="H24" s="0" t="s">
        <v>3</v>
      </c>
      <c r="I24" s="3" t="n">
        <v>4608302</v>
      </c>
      <c r="J24" s="4" t="n">
        <v>-40167.6786664355</v>
      </c>
      <c r="K24" s="0" t="s">
        <v>87</v>
      </c>
      <c r="L24" s="0" t="str">
        <f aca="false">VLOOKUP(H24,Region,2,0)</f>
        <v>Central</v>
      </c>
      <c r="O24" s="0" t="s">
        <v>3</v>
      </c>
      <c r="P24" s="3" t="n">
        <v>3511894</v>
      </c>
      <c r="Q24" s="4" t="n">
        <v>-23813.2652837853</v>
      </c>
      <c r="R24" s="0" t="s">
        <v>88</v>
      </c>
      <c r="S24" s="0" t="str">
        <f aca="false">VLOOKUP(O24,Region,2,0)</f>
        <v>Central</v>
      </c>
    </row>
    <row r="25" customFormat="false" ht="12.75" hidden="false" customHeight="false" outlineLevel="0" collapsed="false">
      <c r="A25" s="0" t="s">
        <v>35</v>
      </c>
      <c r="B25" s="3" t="n">
        <v>12086816</v>
      </c>
      <c r="C25" s="3" t="n">
        <v>-260485.620292239</v>
      </c>
      <c r="D25" s="0" t="s">
        <v>84</v>
      </c>
      <c r="H25" s="0" t="s">
        <v>3</v>
      </c>
      <c r="I25" s="3" t="n">
        <v>3511894</v>
      </c>
      <c r="J25" s="4" t="n">
        <v>-23813.2652837853</v>
      </c>
      <c r="K25" s="0" t="s">
        <v>88</v>
      </c>
      <c r="L25" s="0" t="str">
        <f aca="false">VLOOKUP(H25,Region,2,0)</f>
        <v>Central</v>
      </c>
      <c r="O25" s="0" t="s">
        <v>3</v>
      </c>
      <c r="P25" s="3" t="n">
        <v>2993400</v>
      </c>
      <c r="Q25" s="4" t="n">
        <v>-15146.5302733407</v>
      </c>
      <c r="R25" s="0" t="s">
        <v>89</v>
      </c>
      <c r="S25" s="0" t="str">
        <f aca="false">VLOOKUP(O25,Region,2,0)</f>
        <v>Central</v>
      </c>
    </row>
    <row r="26" customFormat="false" ht="12.75" hidden="false" customHeight="false" outlineLevel="0" collapsed="false">
      <c r="A26" s="0" t="s">
        <v>36</v>
      </c>
      <c r="B26" s="3" t="n">
        <v>0</v>
      </c>
      <c r="C26" s="3" t="n">
        <v>0</v>
      </c>
      <c r="D26" s="0" t="s">
        <v>84</v>
      </c>
      <c r="H26" s="0" t="s">
        <v>3</v>
      </c>
      <c r="I26" s="3" t="n">
        <v>2993400</v>
      </c>
      <c r="J26" s="4" t="n">
        <v>-15146.5302733407</v>
      </c>
      <c r="K26" s="0" t="s">
        <v>89</v>
      </c>
      <c r="L26" s="0" t="str">
        <f aca="false">VLOOKUP(H26,Region,2,0)</f>
        <v>Central</v>
      </c>
      <c r="O26" s="0" t="s">
        <v>3</v>
      </c>
      <c r="P26" s="3" t="n">
        <v>6624183</v>
      </c>
      <c r="Q26" s="4" t="n">
        <v>-76966.6672794324</v>
      </c>
      <c r="R26" s="0" t="s">
        <v>85</v>
      </c>
      <c r="S26" s="0" t="str">
        <f aca="false">VLOOKUP(O26,Region,2,0)</f>
        <v>Central</v>
      </c>
    </row>
    <row r="27" customFormat="false" ht="12.75" hidden="false" customHeight="false" outlineLevel="0" collapsed="false">
      <c r="A27" s="0" t="s">
        <v>38</v>
      </c>
      <c r="B27" s="3" t="n">
        <v>311762</v>
      </c>
      <c r="C27" s="3" t="n">
        <v>3782.11890120091</v>
      </c>
      <c r="D27" s="0" t="s">
        <v>84</v>
      </c>
      <c r="H27" s="0" t="s">
        <v>3</v>
      </c>
      <c r="I27" s="3" t="n">
        <v>6624183</v>
      </c>
      <c r="J27" s="4" t="n">
        <v>-76966.6672794324</v>
      </c>
      <c r="K27" s="0" t="s">
        <v>85</v>
      </c>
      <c r="L27" s="0" t="str">
        <f aca="false">VLOOKUP(H27,Region,2,0)</f>
        <v>Central</v>
      </c>
      <c r="O27" s="0" t="s">
        <v>3</v>
      </c>
      <c r="P27" s="3" t="n">
        <v>3925914</v>
      </c>
      <c r="Q27" s="4" t="n">
        <v>-61118.7455308182</v>
      </c>
      <c r="R27" s="0" t="s">
        <v>90</v>
      </c>
      <c r="S27" s="0" t="str">
        <f aca="false">VLOOKUP(O27,Region,2,0)</f>
        <v>Central</v>
      </c>
    </row>
    <row r="28" customFormat="false" ht="12.75" hidden="false" customHeight="false" outlineLevel="0" collapsed="false">
      <c r="A28" s="0" t="s">
        <v>39</v>
      </c>
      <c r="B28" s="3" t="n">
        <v>257691</v>
      </c>
      <c r="C28" s="3" t="n">
        <v>14789.4286780347</v>
      </c>
      <c r="D28" s="0" t="s">
        <v>84</v>
      </c>
      <c r="H28" s="0" t="s">
        <v>3</v>
      </c>
      <c r="I28" s="3" t="n">
        <v>3925914</v>
      </c>
      <c r="J28" s="4" t="n">
        <v>-61118.7455308182</v>
      </c>
      <c r="K28" s="0" t="s">
        <v>90</v>
      </c>
      <c r="L28" s="0" t="str">
        <f aca="false">VLOOKUP(H28,Region,2,0)</f>
        <v>Central</v>
      </c>
      <c r="O28" s="0" t="s">
        <v>3</v>
      </c>
      <c r="P28" s="3" t="n">
        <v>1987696</v>
      </c>
      <c r="Q28" s="4" t="n">
        <v>-21400.6155746847</v>
      </c>
      <c r="R28" s="0" t="s">
        <v>91</v>
      </c>
      <c r="S28" s="0" t="str">
        <f aca="false">VLOOKUP(O28,Region,2,0)</f>
        <v>Central</v>
      </c>
    </row>
    <row r="29" customFormat="false" ht="12.75" hidden="false" customHeight="false" outlineLevel="0" collapsed="false">
      <c r="A29" s="0" t="s">
        <v>40</v>
      </c>
      <c r="B29" s="3" t="n">
        <v>4710740</v>
      </c>
      <c r="C29" s="3" t="n">
        <v>-71945.6323152992</v>
      </c>
      <c r="D29" s="0" t="s">
        <v>84</v>
      </c>
      <c r="H29" s="0" t="s">
        <v>3</v>
      </c>
      <c r="I29" s="3" t="n">
        <v>1987696</v>
      </c>
      <c r="J29" s="4" t="n">
        <v>-21400.6155746847</v>
      </c>
      <c r="K29" s="0" t="s">
        <v>91</v>
      </c>
      <c r="L29" s="0" t="str">
        <f aca="false">VLOOKUP(H29,Region,2,0)</f>
        <v>Central</v>
      </c>
      <c r="O29" s="0" t="s">
        <v>3</v>
      </c>
      <c r="P29" s="3" t="n">
        <v>1529432</v>
      </c>
      <c r="Q29" s="4" t="n">
        <v>-19076.5467675758</v>
      </c>
      <c r="R29" s="0" t="s">
        <v>92</v>
      </c>
      <c r="S29" s="0" t="str">
        <f aca="false">VLOOKUP(O29,Region,2,0)</f>
        <v>Central</v>
      </c>
    </row>
    <row r="30" customFormat="false" ht="12.75" hidden="false" customHeight="false" outlineLevel="0" collapsed="false">
      <c r="A30" s="0" t="s">
        <v>42</v>
      </c>
      <c r="B30" s="3" t="n">
        <v>0</v>
      </c>
      <c r="C30" s="3" t="n">
        <v>0</v>
      </c>
      <c r="D30" s="0" t="s">
        <v>84</v>
      </c>
      <c r="H30" s="0" t="s">
        <v>3</v>
      </c>
      <c r="I30" s="3" t="n">
        <v>1529432</v>
      </c>
      <c r="J30" s="4" t="n">
        <v>-19076.5467675758</v>
      </c>
      <c r="K30" s="0" t="s">
        <v>92</v>
      </c>
      <c r="L30" s="0" t="str">
        <f aca="false">VLOOKUP(H30,Region,2,0)</f>
        <v>Central</v>
      </c>
      <c r="O30" s="0" t="s">
        <v>3</v>
      </c>
      <c r="P30" s="3" t="n">
        <v>1808995</v>
      </c>
      <c r="Q30" s="4" t="n">
        <v>-44539.1147133126</v>
      </c>
      <c r="R30" s="0" t="s">
        <v>93</v>
      </c>
      <c r="S30" s="0" t="str">
        <f aca="false">VLOOKUP(O30,Region,2,0)</f>
        <v>Central</v>
      </c>
    </row>
    <row r="31" customFormat="false" ht="12.75" hidden="false" customHeight="false" outlineLevel="0" collapsed="false">
      <c r="A31" s="0" t="s">
        <v>45</v>
      </c>
      <c r="B31" s="3" t="n">
        <v>2793500</v>
      </c>
      <c r="C31" s="3" t="n">
        <v>-89367.4886820113</v>
      </c>
      <c r="D31" s="0" t="s">
        <v>84</v>
      </c>
      <c r="H31" s="0" t="s">
        <v>3</v>
      </c>
      <c r="I31" s="3" t="n">
        <v>1808995</v>
      </c>
      <c r="J31" s="4" t="n">
        <v>-44539.1147133126</v>
      </c>
      <c r="K31" s="0" t="s">
        <v>93</v>
      </c>
      <c r="L31" s="0" t="str">
        <f aca="false">VLOOKUP(H31,Region,2,0)</f>
        <v>Central</v>
      </c>
      <c r="O31" s="0" t="s">
        <v>4</v>
      </c>
      <c r="P31" s="3" t="n">
        <v>15000</v>
      </c>
      <c r="Q31" s="4" t="n">
        <v>165.915795119327</v>
      </c>
      <c r="R31" s="0" t="s">
        <v>84</v>
      </c>
      <c r="S31" s="0" t="str">
        <f aca="false">VLOOKUP(O31,Region,2,0)</f>
        <v>Central</v>
      </c>
    </row>
    <row r="32" customFormat="false" ht="12.75" hidden="false" customHeight="false" outlineLevel="0" collapsed="false">
      <c r="A32" s="0" t="s">
        <v>46</v>
      </c>
      <c r="B32" s="3" t="n">
        <v>2592822</v>
      </c>
      <c r="C32" s="3" t="n">
        <v>-45409.9367020476</v>
      </c>
      <c r="D32" s="0" t="s">
        <v>84</v>
      </c>
      <c r="H32" s="0" t="s">
        <v>4</v>
      </c>
      <c r="I32" s="3" t="n">
        <v>15000</v>
      </c>
      <c r="J32" s="4" t="n">
        <v>165.915795119327</v>
      </c>
      <c r="K32" s="0" t="s">
        <v>84</v>
      </c>
      <c r="L32" s="0" t="str">
        <f aca="false">VLOOKUP(H32,Region,2,0)</f>
        <v>Central</v>
      </c>
      <c r="O32" s="0" t="s">
        <v>4</v>
      </c>
      <c r="P32" s="3" t="n">
        <v>60000</v>
      </c>
      <c r="Q32" s="4" t="n">
        <v>2795.35134752587</v>
      </c>
      <c r="R32" s="0" t="s">
        <v>86</v>
      </c>
      <c r="S32" s="0" t="str">
        <f aca="false">VLOOKUP(O32,Region,2,0)</f>
        <v>Central</v>
      </c>
    </row>
    <row r="33" customFormat="false" ht="12.75" hidden="false" customHeight="false" outlineLevel="0" collapsed="false">
      <c r="A33" s="0" t="s">
        <v>49</v>
      </c>
      <c r="B33" s="3" t="n">
        <v>4775000</v>
      </c>
      <c r="C33" s="3" t="n">
        <v>-582310.23067791</v>
      </c>
      <c r="D33" s="0" t="s">
        <v>84</v>
      </c>
      <c r="H33" s="0" t="s">
        <v>4</v>
      </c>
      <c r="I33" s="3" t="n">
        <v>60000</v>
      </c>
      <c r="J33" s="4" t="n">
        <v>2795.35134752587</v>
      </c>
      <c r="K33" s="0" t="s">
        <v>86</v>
      </c>
      <c r="L33" s="0" t="str">
        <f aca="false">VLOOKUP(H33,Region,2,0)</f>
        <v>Central</v>
      </c>
      <c r="O33" s="0" t="s">
        <v>4</v>
      </c>
      <c r="P33" s="3" t="n">
        <v>50000</v>
      </c>
      <c r="Q33" s="4" t="n">
        <v>1431.72818020618</v>
      </c>
      <c r="R33" s="0" t="s">
        <v>87</v>
      </c>
      <c r="S33" s="0" t="str">
        <f aca="false">VLOOKUP(O33,Region,2,0)</f>
        <v>Central</v>
      </c>
    </row>
    <row r="34" customFormat="false" ht="12.75" hidden="false" customHeight="false" outlineLevel="0" collapsed="false">
      <c r="A34" s="0" t="s">
        <v>50</v>
      </c>
      <c r="B34" s="3" t="n">
        <v>2317500</v>
      </c>
      <c r="C34" s="3" t="n">
        <v>-169082.003375151</v>
      </c>
      <c r="D34" s="0" t="s">
        <v>84</v>
      </c>
      <c r="H34" s="0" t="s">
        <v>4</v>
      </c>
      <c r="I34" s="3" t="n">
        <v>50000</v>
      </c>
      <c r="J34" s="4" t="n">
        <v>1431.72818020618</v>
      </c>
      <c r="K34" s="0" t="s">
        <v>87</v>
      </c>
      <c r="L34" s="0" t="str">
        <f aca="false">VLOOKUP(H34,Region,2,0)</f>
        <v>Central</v>
      </c>
      <c r="O34" s="0" t="s">
        <v>4</v>
      </c>
      <c r="P34" s="3" t="n">
        <v>116816</v>
      </c>
      <c r="Q34" s="4" t="n">
        <v>4786.38458414747</v>
      </c>
      <c r="R34" s="0" t="s">
        <v>88</v>
      </c>
      <c r="S34" s="0" t="str">
        <f aca="false">VLOOKUP(O34,Region,2,0)</f>
        <v>Central</v>
      </c>
    </row>
    <row r="35" customFormat="false" ht="12.75" hidden="false" customHeight="false" outlineLevel="0" collapsed="false">
      <c r="A35" s="0" t="s">
        <v>51</v>
      </c>
      <c r="B35" s="3" t="n">
        <v>5807875</v>
      </c>
      <c r="C35" s="3" t="n">
        <v>52169.7152207713</v>
      </c>
      <c r="D35" s="0" t="s">
        <v>84</v>
      </c>
      <c r="H35" s="0" t="s">
        <v>4</v>
      </c>
      <c r="I35" s="3" t="n">
        <v>116816</v>
      </c>
      <c r="J35" s="4" t="n">
        <v>4786.38458414747</v>
      </c>
      <c r="K35" s="0" t="s">
        <v>88</v>
      </c>
      <c r="L35" s="0" t="str">
        <f aca="false">VLOOKUP(H35,Region,2,0)</f>
        <v>Central</v>
      </c>
      <c r="O35" s="0" t="s">
        <v>4</v>
      </c>
      <c r="P35" s="3" t="n">
        <v>229563</v>
      </c>
      <c r="Q35" s="4" t="n">
        <v>1288.33647492522</v>
      </c>
      <c r="R35" s="0" t="s">
        <v>89</v>
      </c>
      <c r="S35" s="0" t="str">
        <f aca="false">VLOOKUP(O35,Region,2,0)</f>
        <v>Central</v>
      </c>
    </row>
    <row r="36" customFormat="false" ht="12.75" hidden="false" customHeight="false" outlineLevel="0" collapsed="false">
      <c r="A36" s="0" t="s">
        <v>53</v>
      </c>
      <c r="B36" s="3" t="n">
        <v>3107863</v>
      </c>
      <c r="C36" s="3" t="n">
        <v>-33069.4076971378</v>
      </c>
      <c r="D36" s="0" t="s">
        <v>84</v>
      </c>
      <c r="H36" s="0" t="s">
        <v>4</v>
      </c>
      <c r="I36" s="3" t="n">
        <v>229563</v>
      </c>
      <c r="J36" s="4" t="n">
        <v>1288.33647492522</v>
      </c>
      <c r="K36" s="0" t="s">
        <v>89</v>
      </c>
      <c r="L36" s="0" t="str">
        <f aca="false">VLOOKUP(H36,Region,2,0)</f>
        <v>Central</v>
      </c>
      <c r="O36" s="0" t="s">
        <v>4</v>
      </c>
      <c r="P36" s="3" t="n">
        <v>597793</v>
      </c>
      <c r="Q36" s="4" t="n">
        <v>513.934981759619</v>
      </c>
      <c r="R36" s="0" t="s">
        <v>85</v>
      </c>
      <c r="S36" s="0" t="str">
        <f aca="false">VLOOKUP(O36,Region,2,0)</f>
        <v>Central</v>
      </c>
    </row>
    <row r="37" customFormat="false" ht="12.75" hidden="false" customHeight="false" outlineLevel="0" collapsed="false">
      <c r="A37" s="0" t="s">
        <v>55</v>
      </c>
      <c r="B37" s="3" t="n">
        <v>2542317</v>
      </c>
      <c r="C37" s="3" t="n">
        <v>-28542.1817609547</v>
      </c>
      <c r="D37" s="0" t="s">
        <v>84</v>
      </c>
      <c r="H37" s="0" t="s">
        <v>4</v>
      </c>
      <c r="I37" s="3" t="n">
        <v>597793</v>
      </c>
      <c r="J37" s="4" t="n">
        <v>513.934981759619</v>
      </c>
      <c r="K37" s="0" t="s">
        <v>85</v>
      </c>
      <c r="L37" s="0" t="str">
        <f aca="false">VLOOKUP(H37,Region,2,0)</f>
        <v>Central</v>
      </c>
      <c r="O37" s="0" t="s">
        <v>4</v>
      </c>
      <c r="P37" s="3" t="n">
        <v>649497</v>
      </c>
      <c r="Q37" s="4" t="n">
        <v>21302.0310583639</v>
      </c>
      <c r="R37" s="0" t="s">
        <v>90</v>
      </c>
      <c r="S37" s="0" t="str">
        <f aca="false">VLOOKUP(O37,Region,2,0)</f>
        <v>Central</v>
      </c>
    </row>
    <row r="38" customFormat="false" ht="12.75" hidden="false" customHeight="false" outlineLevel="0" collapsed="false">
      <c r="A38" s="0" t="s">
        <v>56</v>
      </c>
      <c r="B38" s="3" t="n">
        <v>1522917</v>
      </c>
      <c r="C38" s="3" t="n">
        <v>-55703.2965952977</v>
      </c>
      <c r="D38" s="0" t="s">
        <v>84</v>
      </c>
      <c r="H38" s="0" t="s">
        <v>4</v>
      </c>
      <c r="I38" s="3" t="n">
        <v>649497</v>
      </c>
      <c r="J38" s="4" t="n">
        <v>21302.0310583639</v>
      </c>
      <c r="K38" s="0" t="s">
        <v>90</v>
      </c>
      <c r="L38" s="0" t="str">
        <f aca="false">VLOOKUP(H38,Region,2,0)</f>
        <v>Central</v>
      </c>
      <c r="O38" s="0" t="s">
        <v>4</v>
      </c>
      <c r="P38" s="3" t="n">
        <v>382021</v>
      </c>
      <c r="Q38" s="4" t="n">
        <v>5975.29736603211</v>
      </c>
      <c r="R38" s="0" t="s">
        <v>91</v>
      </c>
      <c r="S38" s="0" t="str">
        <f aca="false">VLOOKUP(O38,Region,2,0)</f>
        <v>Central</v>
      </c>
    </row>
    <row r="39" customFormat="false" ht="12.75" hidden="false" customHeight="false" outlineLevel="0" collapsed="false">
      <c r="A39" s="0" t="s">
        <v>58</v>
      </c>
      <c r="B39" s="3" t="n">
        <v>205391</v>
      </c>
      <c r="C39" s="3" t="n">
        <v>23745.1463990095</v>
      </c>
      <c r="D39" s="0" t="s">
        <v>84</v>
      </c>
      <c r="H39" s="0" t="s">
        <v>4</v>
      </c>
      <c r="I39" s="3" t="n">
        <v>382021</v>
      </c>
      <c r="J39" s="4" t="n">
        <v>5975.29736603211</v>
      </c>
      <c r="K39" s="0" t="s">
        <v>91</v>
      </c>
      <c r="L39" s="0" t="str">
        <f aca="false">VLOOKUP(H39,Region,2,0)</f>
        <v>Central</v>
      </c>
      <c r="O39" s="0" t="s">
        <v>4</v>
      </c>
      <c r="P39" s="3" t="n">
        <v>827334</v>
      </c>
      <c r="Q39" s="4" t="n">
        <v>-2688.83314200635</v>
      </c>
      <c r="R39" s="0" t="s">
        <v>92</v>
      </c>
      <c r="S39" s="0" t="str">
        <f aca="false">VLOOKUP(O39,Region,2,0)</f>
        <v>Central</v>
      </c>
    </row>
    <row r="40" customFormat="false" ht="12.75" hidden="false" customHeight="false" outlineLevel="0" collapsed="false">
      <c r="A40" s="0" t="s">
        <v>60</v>
      </c>
      <c r="B40" s="3" t="n">
        <v>487562</v>
      </c>
      <c r="C40" s="3" t="n">
        <v>-2962.75003519338</v>
      </c>
      <c r="D40" s="0" t="s">
        <v>84</v>
      </c>
      <c r="H40" s="0" t="s">
        <v>4</v>
      </c>
      <c r="I40" s="3" t="n">
        <v>827334</v>
      </c>
      <c r="J40" s="4" t="n">
        <v>-2688.83314200635</v>
      </c>
      <c r="K40" s="0" t="s">
        <v>92</v>
      </c>
      <c r="L40" s="0" t="str">
        <f aca="false">VLOOKUP(H40,Region,2,0)</f>
        <v>Central</v>
      </c>
      <c r="O40" s="0" t="s">
        <v>4</v>
      </c>
      <c r="P40" s="3" t="n">
        <v>290064</v>
      </c>
      <c r="Q40" s="4" t="n">
        <v>-214.880740743331</v>
      </c>
      <c r="R40" s="0" t="s">
        <v>93</v>
      </c>
      <c r="S40" s="0" t="str">
        <f aca="false">VLOOKUP(O40,Region,2,0)</f>
        <v>Central</v>
      </c>
    </row>
    <row r="41" customFormat="false" ht="12.75" hidden="false" customHeight="false" outlineLevel="0" collapsed="false">
      <c r="A41" s="0" t="s">
        <v>62</v>
      </c>
      <c r="B41" s="3" t="n">
        <v>50969</v>
      </c>
      <c r="C41" s="3" t="n">
        <v>5170.68905771837</v>
      </c>
      <c r="D41" s="0" t="s">
        <v>84</v>
      </c>
      <c r="H41" s="0" t="s">
        <v>4</v>
      </c>
      <c r="I41" s="3" t="n">
        <v>290064</v>
      </c>
      <c r="J41" s="4" t="n">
        <v>-214.880740743331</v>
      </c>
      <c r="K41" s="0" t="s">
        <v>93</v>
      </c>
      <c r="L41" s="0" t="str">
        <f aca="false">VLOOKUP(H41,Region,2,0)</f>
        <v>Central</v>
      </c>
      <c r="O41" s="0" t="s">
        <v>5</v>
      </c>
      <c r="P41" s="3" t="n">
        <v>15000</v>
      </c>
      <c r="Q41" s="4" t="n">
        <v>1077.0857142857</v>
      </c>
      <c r="R41" s="0" t="s">
        <v>84</v>
      </c>
      <c r="S41" s="0" t="str">
        <f aca="false">VLOOKUP(O41,Region,2,0)</f>
        <v>Central</v>
      </c>
    </row>
    <row r="42" customFormat="false" ht="12.75" hidden="false" customHeight="false" outlineLevel="0" collapsed="false">
      <c r="A42" s="0" t="s">
        <v>64</v>
      </c>
      <c r="B42" s="3" t="n">
        <v>151344</v>
      </c>
      <c r="C42" s="3" t="n">
        <v>16726.578099488</v>
      </c>
      <c r="D42" s="0" t="s">
        <v>84</v>
      </c>
      <c r="H42" s="0" t="s">
        <v>5</v>
      </c>
      <c r="I42" s="3" t="n">
        <v>15000</v>
      </c>
      <c r="J42" s="4" t="n">
        <v>1077.0857142857</v>
      </c>
      <c r="K42" s="0" t="s">
        <v>84</v>
      </c>
      <c r="L42" s="0" t="str">
        <f aca="false">VLOOKUP(H42,Region,2,0)</f>
        <v>Central</v>
      </c>
      <c r="O42" s="0" t="s">
        <v>5</v>
      </c>
      <c r="P42" s="3" t="n">
        <v>35000</v>
      </c>
      <c r="Q42" s="4" t="n">
        <v>-347.499999999994</v>
      </c>
      <c r="R42" s="0" t="s">
        <v>86</v>
      </c>
      <c r="S42" s="0" t="str">
        <f aca="false">VLOOKUP(O42,Region,2,0)</f>
        <v>Central</v>
      </c>
    </row>
    <row r="43" customFormat="false" ht="12.75" hidden="false" customHeight="false" outlineLevel="0" collapsed="false">
      <c r="A43" s="0" t="s">
        <v>67</v>
      </c>
      <c r="B43" s="3" t="n">
        <v>1817265</v>
      </c>
      <c r="C43" s="3" t="n">
        <v>-19731.9213259442</v>
      </c>
      <c r="D43" s="0" t="s">
        <v>84</v>
      </c>
      <c r="H43" s="0" t="s">
        <v>5</v>
      </c>
      <c r="I43" s="3" t="n">
        <v>35000</v>
      </c>
      <c r="J43" s="4" t="n">
        <v>-347.499999999994</v>
      </c>
      <c r="K43" s="0" t="s">
        <v>86</v>
      </c>
      <c r="L43" s="0" t="str">
        <f aca="false">VLOOKUP(H43,Region,2,0)</f>
        <v>Central</v>
      </c>
      <c r="O43" s="0" t="s">
        <v>5</v>
      </c>
      <c r="P43" s="3" t="n">
        <v>0</v>
      </c>
      <c r="Q43" s="4" t="n">
        <v>0</v>
      </c>
      <c r="R43" s="0" t="s">
        <v>87</v>
      </c>
      <c r="S43" s="0" t="str">
        <f aca="false">VLOOKUP(O43,Region,2,0)</f>
        <v>Central</v>
      </c>
    </row>
    <row r="44" customFormat="false" ht="12.75" hidden="false" customHeight="false" outlineLevel="0" collapsed="false">
      <c r="A44" s="0" t="s">
        <v>69</v>
      </c>
      <c r="B44" s="3" t="n">
        <v>892682</v>
      </c>
      <c r="C44" s="3" t="n">
        <v>-24948.7773032038</v>
      </c>
      <c r="D44" s="0" t="s">
        <v>84</v>
      </c>
      <c r="H44" s="0" t="s">
        <v>5</v>
      </c>
      <c r="I44" s="3" t="n">
        <v>0</v>
      </c>
      <c r="J44" s="4" t="n">
        <v>0</v>
      </c>
      <c r="K44" s="0" t="s">
        <v>87</v>
      </c>
      <c r="L44" s="0" t="str">
        <f aca="false">VLOOKUP(H44,Region,2,0)</f>
        <v>Central</v>
      </c>
      <c r="O44" s="0" t="s">
        <v>5</v>
      </c>
      <c r="P44" s="3" t="n">
        <v>0</v>
      </c>
      <c r="Q44" s="4" t="n">
        <v>0</v>
      </c>
      <c r="R44" s="0" t="s">
        <v>88</v>
      </c>
      <c r="S44" s="0" t="str">
        <f aca="false">VLOOKUP(O44,Region,2,0)</f>
        <v>Central</v>
      </c>
    </row>
    <row r="45" customFormat="false" ht="12.75" hidden="false" customHeight="false" outlineLevel="0" collapsed="false">
      <c r="A45" s="0" t="s">
        <v>71</v>
      </c>
      <c r="B45" s="3" t="n">
        <v>543273</v>
      </c>
      <c r="C45" s="3" t="n">
        <v>1522.1766233915</v>
      </c>
      <c r="D45" s="0" t="s">
        <v>84</v>
      </c>
      <c r="H45" s="0" t="s">
        <v>5</v>
      </c>
      <c r="I45" s="3" t="n">
        <v>0</v>
      </c>
      <c r="J45" s="4" t="n">
        <v>0</v>
      </c>
      <c r="K45" s="0" t="s">
        <v>88</v>
      </c>
      <c r="L45" s="0" t="str">
        <f aca="false">VLOOKUP(H45,Region,2,0)</f>
        <v>Central</v>
      </c>
      <c r="O45" s="0" t="s">
        <v>5</v>
      </c>
      <c r="P45" s="3" t="n">
        <v>0</v>
      </c>
      <c r="Q45" s="4" t="n">
        <v>0</v>
      </c>
      <c r="R45" s="0" t="s">
        <v>89</v>
      </c>
      <c r="S45" s="0" t="str">
        <f aca="false">VLOOKUP(O45,Region,2,0)</f>
        <v>Central</v>
      </c>
    </row>
    <row r="46" customFormat="false" ht="12.75" hidden="false" customHeight="false" outlineLevel="0" collapsed="false">
      <c r="A46" s="0" t="s">
        <v>72</v>
      </c>
      <c r="B46" s="3" t="n">
        <v>463855</v>
      </c>
      <c r="C46" s="3" t="n">
        <v>24845.685514463</v>
      </c>
      <c r="D46" s="0" t="s">
        <v>84</v>
      </c>
      <c r="H46" s="0" t="s">
        <v>5</v>
      </c>
      <c r="I46" s="3" t="n">
        <v>0</v>
      </c>
      <c r="J46" s="4" t="n">
        <v>0</v>
      </c>
      <c r="K46" s="0" t="s">
        <v>89</v>
      </c>
      <c r="L46" s="0" t="str">
        <f aca="false">VLOOKUP(H46,Region,2,0)</f>
        <v>Central</v>
      </c>
      <c r="O46" s="0" t="s">
        <v>5</v>
      </c>
      <c r="P46" s="3" t="n">
        <v>87004</v>
      </c>
      <c r="Q46" s="4" t="n">
        <v>-1740.88378017279</v>
      </c>
      <c r="R46" s="0" t="s">
        <v>85</v>
      </c>
      <c r="S46" s="0" t="str">
        <f aca="false">VLOOKUP(O46,Region,2,0)</f>
        <v>Central</v>
      </c>
    </row>
    <row r="47" customFormat="false" ht="12.75" hidden="false" customHeight="false" outlineLevel="0" collapsed="false">
      <c r="A47" s="0" t="s">
        <v>74</v>
      </c>
      <c r="B47" s="3" t="n">
        <v>422649</v>
      </c>
      <c r="C47" s="3" t="n">
        <v>4682.03628519441</v>
      </c>
      <c r="D47" s="0" t="s">
        <v>84</v>
      </c>
      <c r="H47" s="0" t="s">
        <v>5</v>
      </c>
      <c r="I47" s="3" t="n">
        <v>87004</v>
      </c>
      <c r="J47" s="4" t="n">
        <v>-1740.88378017279</v>
      </c>
      <c r="K47" s="0" t="s">
        <v>85</v>
      </c>
      <c r="L47" s="0" t="str">
        <f aca="false">VLOOKUP(H47,Region,2,0)</f>
        <v>Central</v>
      </c>
      <c r="O47" s="0" t="s">
        <v>5</v>
      </c>
      <c r="P47" s="3" t="n">
        <v>3816</v>
      </c>
      <c r="Q47" s="4" t="n">
        <v>-62.3542268041249</v>
      </c>
      <c r="R47" s="0" t="s">
        <v>90</v>
      </c>
      <c r="S47" s="0" t="str">
        <f aca="false">VLOOKUP(O47,Region,2,0)</f>
        <v>Central</v>
      </c>
    </row>
    <row r="48" customFormat="false" ht="12.75" hidden="false" customHeight="false" outlineLevel="0" collapsed="false">
      <c r="A48" s="0" t="s">
        <v>75</v>
      </c>
      <c r="B48" s="3" t="n">
        <v>0</v>
      </c>
      <c r="C48" s="3" t="n">
        <v>0</v>
      </c>
      <c r="D48" s="0" t="s">
        <v>84</v>
      </c>
      <c r="H48" s="0" t="s">
        <v>5</v>
      </c>
      <c r="I48" s="3" t="n">
        <v>3816</v>
      </c>
      <c r="J48" s="4" t="n">
        <v>-62.3542268041249</v>
      </c>
      <c r="K48" s="0" t="s">
        <v>90</v>
      </c>
      <c r="L48" s="0" t="str">
        <f aca="false">VLOOKUP(H48,Region,2,0)</f>
        <v>Central</v>
      </c>
      <c r="O48" s="0" t="s">
        <v>5</v>
      </c>
      <c r="P48" s="3" t="n">
        <v>157245</v>
      </c>
      <c r="Q48" s="4" t="n">
        <v>-6458.79613920318</v>
      </c>
      <c r="R48" s="0" t="s">
        <v>91</v>
      </c>
      <c r="S48" s="0" t="str">
        <f aca="false">VLOOKUP(O48,Region,2,0)</f>
        <v>Central</v>
      </c>
    </row>
    <row r="49" customFormat="false" ht="12.75" hidden="false" customHeight="false" outlineLevel="0" collapsed="false">
      <c r="A49" s="0" t="s">
        <v>76</v>
      </c>
      <c r="B49" s="3" t="n">
        <v>0</v>
      </c>
      <c r="C49" s="3" t="n">
        <v>0</v>
      </c>
      <c r="D49" s="0" t="s">
        <v>84</v>
      </c>
      <c r="H49" s="0" t="s">
        <v>5</v>
      </c>
      <c r="I49" s="3" t="n">
        <v>157245</v>
      </c>
      <c r="J49" s="4" t="n">
        <v>-6458.79613920318</v>
      </c>
      <c r="K49" s="0" t="s">
        <v>91</v>
      </c>
      <c r="L49" s="0" t="str">
        <f aca="false">VLOOKUP(H49,Region,2,0)</f>
        <v>Central</v>
      </c>
      <c r="O49" s="0" t="s">
        <v>5</v>
      </c>
      <c r="P49" s="3" t="n">
        <v>130299</v>
      </c>
      <c r="Q49" s="4" t="n">
        <v>2005.03520881881</v>
      </c>
      <c r="R49" s="0" t="s">
        <v>92</v>
      </c>
      <c r="S49" s="0" t="str">
        <f aca="false">VLOOKUP(O49,Region,2,0)</f>
        <v>Central</v>
      </c>
    </row>
    <row r="50" customFormat="false" ht="12.75" hidden="false" customHeight="false" outlineLevel="0" collapsed="false">
      <c r="A50" s="0" t="s">
        <v>77</v>
      </c>
      <c r="B50" s="3" t="n">
        <v>0</v>
      </c>
      <c r="C50" s="3" t="n">
        <v>0</v>
      </c>
      <c r="D50" s="0" t="s">
        <v>84</v>
      </c>
      <c r="H50" s="0" t="s">
        <v>5</v>
      </c>
      <c r="I50" s="3" t="n">
        <v>130299</v>
      </c>
      <c r="J50" s="4" t="n">
        <v>2005.03520881881</v>
      </c>
      <c r="K50" s="0" t="s">
        <v>92</v>
      </c>
      <c r="L50" s="0" t="str">
        <f aca="false">VLOOKUP(H50,Region,2,0)</f>
        <v>Central</v>
      </c>
      <c r="O50" s="0" t="s">
        <v>5</v>
      </c>
      <c r="P50" s="3" t="n">
        <v>35164</v>
      </c>
      <c r="Q50" s="4" t="n">
        <v>32.8446336562287</v>
      </c>
      <c r="R50" s="0" t="s">
        <v>93</v>
      </c>
      <c r="S50" s="0" t="str">
        <f aca="false">VLOOKUP(O50,Region,2,0)</f>
        <v>Central</v>
      </c>
    </row>
    <row r="51" customFormat="false" ht="12.75" hidden="false" customHeight="false" outlineLevel="0" collapsed="false">
      <c r="A51" s="0" t="s">
        <v>78</v>
      </c>
      <c r="B51" s="3" t="n">
        <v>297500</v>
      </c>
      <c r="C51" s="3" t="n">
        <v>751.962719298287</v>
      </c>
      <c r="D51" s="0" t="s">
        <v>84</v>
      </c>
      <c r="H51" s="0" t="s">
        <v>5</v>
      </c>
      <c r="I51" s="3" t="n">
        <v>35164</v>
      </c>
      <c r="J51" s="4" t="n">
        <v>32.8446336562287</v>
      </c>
      <c r="K51" s="0" t="s">
        <v>93</v>
      </c>
      <c r="L51" s="0" t="str">
        <f aca="false">VLOOKUP(H51,Region,2,0)</f>
        <v>Central</v>
      </c>
      <c r="O51" s="0" t="s">
        <v>8</v>
      </c>
      <c r="P51" s="3" t="n">
        <v>726003</v>
      </c>
      <c r="Q51" s="4" t="n">
        <v>1500.05449889237</v>
      </c>
      <c r="R51" s="0" t="s">
        <v>84</v>
      </c>
      <c r="S51" s="0" t="str">
        <f aca="false">VLOOKUP(O51,Region,2,0)</f>
        <v>Central</v>
      </c>
    </row>
    <row r="52" customFormat="false" ht="12.75" hidden="false" customHeight="false" outlineLevel="0" collapsed="false">
      <c r="A52" s="0" t="s">
        <v>0</v>
      </c>
      <c r="B52" s="3" t="n">
        <v>40000</v>
      </c>
      <c r="C52" s="3" t="n">
        <v>1218.5362930741</v>
      </c>
      <c r="D52" s="0" t="s">
        <v>86</v>
      </c>
      <c r="H52" s="0" t="s">
        <v>7</v>
      </c>
      <c r="I52" s="3" t="n">
        <v>25000</v>
      </c>
      <c r="J52" s="4" t="n">
        <v>-824.647887323948</v>
      </c>
      <c r="K52" s="0" t="s">
        <v>89</v>
      </c>
      <c r="L52" s="0" t="str">
        <f aca="false">VLOOKUP(H52,Region,2,0)</f>
        <v>East</v>
      </c>
      <c r="O52" s="0" t="s">
        <v>8</v>
      </c>
      <c r="P52" s="3" t="n">
        <v>1962650</v>
      </c>
      <c r="Q52" s="4" t="n">
        <v>2845.64567704209</v>
      </c>
      <c r="R52" s="0" t="s">
        <v>86</v>
      </c>
      <c r="S52" s="0" t="str">
        <f aca="false">VLOOKUP(O52,Region,2,0)</f>
        <v>Central</v>
      </c>
    </row>
    <row r="53" customFormat="false" ht="12.75" hidden="false" customHeight="false" outlineLevel="0" collapsed="false">
      <c r="A53" s="0" t="s">
        <v>2</v>
      </c>
      <c r="B53" s="3" t="n">
        <v>4708460</v>
      </c>
      <c r="C53" s="3" t="n">
        <v>-124306.14734621</v>
      </c>
      <c r="D53" s="0" t="s">
        <v>86</v>
      </c>
      <c r="H53" s="0" t="s">
        <v>7</v>
      </c>
      <c r="I53" s="3" t="n">
        <v>2269912</v>
      </c>
      <c r="J53" s="4" t="n">
        <v>52367.6570756977</v>
      </c>
      <c r="K53" s="0" t="s">
        <v>85</v>
      </c>
      <c r="L53" s="0" t="str">
        <f aca="false">VLOOKUP(H53,Region,2,0)</f>
        <v>East</v>
      </c>
      <c r="O53" s="0" t="s">
        <v>8</v>
      </c>
      <c r="P53" s="3" t="n">
        <v>3749218</v>
      </c>
      <c r="Q53" s="4" t="n">
        <v>-10495.8761625501</v>
      </c>
      <c r="R53" s="0" t="s">
        <v>87</v>
      </c>
      <c r="S53" s="0" t="str">
        <f aca="false">VLOOKUP(O53,Region,2,0)</f>
        <v>Central</v>
      </c>
    </row>
    <row r="54" customFormat="false" ht="12.75" hidden="false" customHeight="false" outlineLevel="0" collapsed="false">
      <c r="A54" s="0" t="s">
        <v>3</v>
      </c>
      <c r="B54" s="3" t="n">
        <v>2738397</v>
      </c>
      <c r="C54" s="3" t="n">
        <v>-31276.3865805359</v>
      </c>
      <c r="D54" s="0" t="s">
        <v>86</v>
      </c>
      <c r="H54" s="0" t="s">
        <v>7</v>
      </c>
      <c r="I54" s="3" t="n">
        <v>550074</v>
      </c>
      <c r="J54" s="4" t="n">
        <v>25.4114140435384</v>
      </c>
      <c r="K54" s="0" t="s">
        <v>90</v>
      </c>
      <c r="L54" s="0" t="str">
        <f aca="false">VLOOKUP(H54,Region,2,0)</f>
        <v>East</v>
      </c>
      <c r="O54" s="0" t="s">
        <v>8</v>
      </c>
      <c r="P54" s="3" t="n">
        <v>2362211</v>
      </c>
      <c r="Q54" s="4" t="n">
        <v>-283.591754684512</v>
      </c>
      <c r="R54" s="0" t="s">
        <v>88</v>
      </c>
      <c r="S54" s="0" t="str">
        <f aca="false">VLOOKUP(O54,Region,2,0)</f>
        <v>Central</v>
      </c>
    </row>
    <row r="55" customFormat="false" ht="12.75" hidden="false" customHeight="false" outlineLevel="0" collapsed="false">
      <c r="A55" s="0" t="s">
        <v>4</v>
      </c>
      <c r="B55" s="3" t="n">
        <v>60000</v>
      </c>
      <c r="C55" s="3" t="n">
        <v>2795.35134752587</v>
      </c>
      <c r="D55" s="0" t="s">
        <v>86</v>
      </c>
      <c r="H55" s="0" t="s">
        <v>7</v>
      </c>
      <c r="I55" s="3" t="n">
        <v>634039</v>
      </c>
      <c r="J55" s="4" t="n">
        <v>-231.949465229686</v>
      </c>
      <c r="K55" s="0" t="s">
        <v>91</v>
      </c>
      <c r="L55" s="0" t="str">
        <f aca="false">VLOOKUP(H55,Region,2,0)</f>
        <v>East</v>
      </c>
      <c r="O55" s="0" t="s">
        <v>8</v>
      </c>
      <c r="P55" s="3" t="n">
        <v>240850</v>
      </c>
      <c r="Q55" s="4" t="n">
        <v>4390.37653089042</v>
      </c>
      <c r="R55" s="0" t="s">
        <v>89</v>
      </c>
      <c r="S55" s="0" t="str">
        <f aca="false">VLOOKUP(O55,Region,2,0)</f>
        <v>Central</v>
      </c>
    </row>
    <row r="56" customFormat="false" ht="12.75" hidden="false" customHeight="false" outlineLevel="0" collapsed="false">
      <c r="A56" s="0" t="s">
        <v>5</v>
      </c>
      <c r="B56" s="3" t="n">
        <v>35000</v>
      </c>
      <c r="C56" s="3" t="n">
        <v>-347.499999999994</v>
      </c>
      <c r="D56" s="0" t="s">
        <v>86</v>
      </c>
      <c r="H56" s="0" t="s">
        <v>7</v>
      </c>
      <c r="I56" s="3" t="n">
        <v>531100</v>
      </c>
      <c r="J56" s="4" t="n">
        <v>-1343.88654198629</v>
      </c>
      <c r="K56" s="0" t="s">
        <v>92</v>
      </c>
      <c r="L56" s="0" t="str">
        <f aca="false">VLOOKUP(H56,Region,2,0)</f>
        <v>East</v>
      </c>
      <c r="O56" s="0" t="s">
        <v>8</v>
      </c>
      <c r="P56" s="3" t="n">
        <v>510680</v>
      </c>
      <c r="Q56" s="4" t="n">
        <v>5588.76123813952</v>
      </c>
      <c r="R56" s="0" t="s">
        <v>85</v>
      </c>
      <c r="S56" s="0" t="str">
        <f aca="false">VLOOKUP(O56,Region,2,0)</f>
        <v>Central</v>
      </c>
    </row>
    <row r="57" customFormat="false" ht="12.75" hidden="false" customHeight="false" outlineLevel="0" collapsed="false">
      <c r="A57" s="0" t="s">
        <v>6</v>
      </c>
      <c r="B57" s="3" t="n">
        <v>163000</v>
      </c>
      <c r="C57" s="3" t="n">
        <v>1041.24450909004</v>
      </c>
      <c r="D57" s="0" t="s">
        <v>86</v>
      </c>
      <c r="H57" s="0" t="s">
        <v>7</v>
      </c>
      <c r="I57" s="3" t="n">
        <v>313200</v>
      </c>
      <c r="J57" s="4" t="n">
        <v>1433.52374246342</v>
      </c>
      <c r="K57" s="0" t="s">
        <v>93</v>
      </c>
      <c r="L57" s="0" t="str">
        <f aca="false">VLOOKUP(H57,Region,2,0)</f>
        <v>East</v>
      </c>
      <c r="O57" s="0" t="s">
        <v>8</v>
      </c>
      <c r="P57" s="3" t="n">
        <v>297046</v>
      </c>
      <c r="Q57" s="4" t="n">
        <v>2465.49398275942</v>
      </c>
      <c r="R57" s="0" t="s">
        <v>90</v>
      </c>
      <c r="S57" s="0" t="str">
        <f aca="false">VLOOKUP(O57,Region,2,0)</f>
        <v>Central</v>
      </c>
    </row>
    <row r="58" customFormat="false" ht="12.75" hidden="false" customHeight="false" outlineLevel="0" collapsed="false">
      <c r="A58" s="0" t="s">
        <v>8</v>
      </c>
      <c r="B58" s="3" t="n">
        <v>1962650</v>
      </c>
      <c r="C58" s="3" t="n">
        <v>2845.64567704209</v>
      </c>
      <c r="D58" s="0" t="s">
        <v>86</v>
      </c>
      <c r="H58" s="0" t="s">
        <v>6</v>
      </c>
      <c r="I58" s="3" t="n">
        <v>120500</v>
      </c>
      <c r="J58" s="4" t="n">
        <v>202.943722943712</v>
      </c>
      <c r="K58" s="0" t="s">
        <v>84</v>
      </c>
      <c r="L58" s="0" t="str">
        <f aca="false">VLOOKUP(H58,Region,2,0)</f>
        <v>West</v>
      </c>
      <c r="O58" s="0" t="s">
        <v>8</v>
      </c>
      <c r="P58" s="3" t="n">
        <v>347598</v>
      </c>
      <c r="Q58" s="4" t="n">
        <v>10862.1845702425</v>
      </c>
      <c r="R58" s="0" t="s">
        <v>91</v>
      </c>
      <c r="S58" s="0" t="str">
        <f aca="false">VLOOKUP(O58,Region,2,0)</f>
        <v>Central</v>
      </c>
    </row>
    <row r="59" customFormat="false" ht="12.75" hidden="false" customHeight="false" outlineLevel="0" collapsed="false">
      <c r="A59" s="0" t="s">
        <v>9</v>
      </c>
      <c r="B59" s="3" t="n">
        <v>10000</v>
      </c>
      <c r="C59" s="3" t="n">
        <v>-625</v>
      </c>
      <c r="D59" s="0" t="s">
        <v>86</v>
      </c>
      <c r="H59" s="0" t="s">
        <v>6</v>
      </c>
      <c r="I59" s="3" t="n">
        <v>163000</v>
      </c>
      <c r="J59" s="4" t="n">
        <v>1041.24450909004</v>
      </c>
      <c r="K59" s="0" t="s">
        <v>86</v>
      </c>
      <c r="L59" s="0" t="str">
        <f aca="false">VLOOKUP(H59,Region,2,0)</f>
        <v>West</v>
      </c>
      <c r="O59" s="0" t="s">
        <v>8</v>
      </c>
      <c r="P59" s="3" t="n">
        <v>495074</v>
      </c>
      <c r="Q59" s="4" t="n">
        <v>3675.43192756621</v>
      </c>
      <c r="R59" s="0" t="s">
        <v>92</v>
      </c>
      <c r="S59" s="0" t="str">
        <f aca="false">VLOOKUP(O59,Region,2,0)</f>
        <v>Central</v>
      </c>
    </row>
    <row r="60" customFormat="false" ht="12.75" hidden="false" customHeight="false" outlineLevel="0" collapsed="false">
      <c r="A60" s="0" t="s">
        <v>10</v>
      </c>
      <c r="B60" s="3" t="n">
        <v>132500</v>
      </c>
      <c r="C60" s="3" t="n">
        <v>-7109.13626395529</v>
      </c>
      <c r="D60" s="0" t="s">
        <v>86</v>
      </c>
      <c r="H60" s="0" t="s">
        <v>6</v>
      </c>
      <c r="I60" s="3" t="n">
        <v>122446</v>
      </c>
      <c r="J60" s="4" t="n">
        <v>-2497.1293454798</v>
      </c>
      <c r="K60" s="0" t="s">
        <v>87</v>
      </c>
      <c r="L60" s="0" t="str">
        <f aca="false">VLOOKUP(H60,Region,2,0)</f>
        <v>West</v>
      </c>
      <c r="O60" s="0" t="s">
        <v>8</v>
      </c>
      <c r="P60" s="3" t="n">
        <v>287888</v>
      </c>
      <c r="Q60" s="4" t="n">
        <v>-4085.18471871569</v>
      </c>
      <c r="R60" s="0" t="s">
        <v>93</v>
      </c>
      <c r="S60" s="0" t="str">
        <f aca="false">VLOOKUP(O60,Region,2,0)</f>
        <v>Central</v>
      </c>
    </row>
    <row r="61" customFormat="false" ht="12.75" hidden="false" customHeight="false" outlineLevel="0" collapsed="false">
      <c r="A61" s="0" t="s">
        <v>11</v>
      </c>
      <c r="B61" s="3" t="n">
        <v>0</v>
      </c>
      <c r="C61" s="3" t="n">
        <v>0</v>
      </c>
      <c r="D61" s="0" t="s">
        <v>86</v>
      </c>
      <c r="H61" s="0" t="s">
        <v>6</v>
      </c>
      <c r="I61" s="3" t="n">
        <v>170995</v>
      </c>
      <c r="J61" s="4" t="n">
        <v>-4459.15246950992</v>
      </c>
      <c r="K61" s="0" t="s">
        <v>88</v>
      </c>
      <c r="L61" s="0" t="str">
        <f aca="false">VLOOKUP(H61,Region,2,0)</f>
        <v>West</v>
      </c>
      <c r="O61" s="0" t="s">
        <v>9</v>
      </c>
      <c r="P61" s="3" t="n">
        <v>3100</v>
      </c>
      <c r="Q61" s="4" t="n">
        <v>248</v>
      </c>
      <c r="R61" s="0" t="s">
        <v>84</v>
      </c>
      <c r="S61" s="0" t="str">
        <f aca="false">VLOOKUP(O61,Region,2,0)</f>
        <v>Central</v>
      </c>
    </row>
    <row r="62" customFormat="false" ht="12.75" hidden="false" customHeight="false" outlineLevel="0" collapsed="false">
      <c r="A62" s="0" t="s">
        <v>12</v>
      </c>
      <c r="B62" s="3" t="n">
        <v>4115422</v>
      </c>
      <c r="C62" s="3" t="n">
        <v>8696.20558972962</v>
      </c>
      <c r="D62" s="0" t="s">
        <v>86</v>
      </c>
      <c r="H62" s="0" t="s">
        <v>6</v>
      </c>
      <c r="I62" s="3" t="n">
        <v>327921</v>
      </c>
      <c r="J62" s="4" t="n">
        <v>-5419.50305041536</v>
      </c>
      <c r="K62" s="0" t="s">
        <v>89</v>
      </c>
      <c r="L62" s="0" t="str">
        <f aca="false">VLOOKUP(H62,Region,2,0)</f>
        <v>West</v>
      </c>
      <c r="O62" s="0" t="s">
        <v>9</v>
      </c>
      <c r="P62" s="3" t="n">
        <v>10000</v>
      </c>
      <c r="Q62" s="4" t="n">
        <v>-625</v>
      </c>
      <c r="R62" s="0" t="s">
        <v>86</v>
      </c>
      <c r="S62" s="0" t="str">
        <f aca="false">VLOOKUP(O62,Region,2,0)</f>
        <v>Central</v>
      </c>
    </row>
    <row r="63" customFormat="false" ht="12.75" hidden="false" customHeight="false" outlineLevel="0" collapsed="false">
      <c r="A63" s="0" t="s">
        <v>14</v>
      </c>
      <c r="B63" s="3" t="n">
        <v>1900897</v>
      </c>
      <c r="C63" s="3" t="n">
        <v>-17977.8546237662</v>
      </c>
      <c r="D63" s="0" t="s">
        <v>86</v>
      </c>
      <c r="H63" s="0" t="s">
        <v>6</v>
      </c>
      <c r="I63" s="3" t="n">
        <v>693645</v>
      </c>
      <c r="J63" s="4" t="n">
        <v>-14985.9964003248</v>
      </c>
      <c r="K63" s="0" t="s">
        <v>85</v>
      </c>
      <c r="L63" s="0" t="str">
        <f aca="false">VLOOKUP(H63,Region,2,0)</f>
        <v>West</v>
      </c>
      <c r="O63" s="0" t="s">
        <v>9</v>
      </c>
      <c r="P63" s="3" t="n">
        <v>12000</v>
      </c>
      <c r="Q63" s="4" t="n">
        <v>90.0000000000034</v>
      </c>
      <c r="R63" s="0" t="s">
        <v>87</v>
      </c>
      <c r="S63" s="0" t="str">
        <f aca="false">VLOOKUP(O63,Region,2,0)</f>
        <v>Central</v>
      </c>
    </row>
    <row r="64" customFormat="false" ht="12.75" hidden="false" customHeight="false" outlineLevel="0" collapsed="false">
      <c r="A64" s="0" t="s">
        <v>15</v>
      </c>
      <c r="B64" s="3" t="n">
        <v>2184363</v>
      </c>
      <c r="C64" s="3" t="n">
        <v>-17132.5814293478</v>
      </c>
      <c r="D64" s="0" t="s">
        <v>86</v>
      </c>
      <c r="H64" s="0" t="s">
        <v>6</v>
      </c>
      <c r="I64" s="3" t="n">
        <v>469116</v>
      </c>
      <c r="J64" s="4" t="n">
        <v>-5418.40973495061</v>
      </c>
      <c r="K64" s="0" t="s">
        <v>90</v>
      </c>
      <c r="L64" s="0" t="str">
        <f aca="false">VLOOKUP(H64,Region,2,0)</f>
        <v>West</v>
      </c>
      <c r="O64" s="0" t="s">
        <v>9</v>
      </c>
      <c r="P64" s="3" t="n">
        <v>20000</v>
      </c>
      <c r="Q64" s="4" t="n">
        <v>440.000000000005</v>
      </c>
      <c r="R64" s="0" t="s">
        <v>88</v>
      </c>
      <c r="S64" s="0" t="str">
        <f aca="false">VLOOKUP(O64,Region,2,0)</f>
        <v>Central</v>
      </c>
    </row>
    <row r="65" customFormat="false" ht="12.75" hidden="false" customHeight="false" outlineLevel="0" collapsed="false">
      <c r="A65" s="0" t="s">
        <v>17</v>
      </c>
      <c r="B65" s="3" t="n">
        <v>5022388</v>
      </c>
      <c r="C65" s="3" t="n">
        <v>-20702.6319083052</v>
      </c>
      <c r="D65" s="0" t="s">
        <v>86</v>
      </c>
      <c r="H65" s="0" t="s">
        <v>6</v>
      </c>
      <c r="I65" s="3" t="n">
        <v>895414</v>
      </c>
      <c r="J65" s="4" t="n">
        <v>3547.76111560715</v>
      </c>
      <c r="K65" s="0" t="s">
        <v>91</v>
      </c>
      <c r="L65" s="0" t="str">
        <f aca="false">VLOOKUP(H65,Region,2,0)</f>
        <v>West</v>
      </c>
      <c r="O65" s="0" t="s">
        <v>9</v>
      </c>
      <c r="P65" s="3" t="n">
        <v>5000</v>
      </c>
      <c r="Q65" s="4" t="n">
        <v>-25.0000000000017</v>
      </c>
      <c r="R65" s="0" t="s">
        <v>85</v>
      </c>
      <c r="S65" s="0" t="str">
        <f aca="false">VLOOKUP(O65,Region,2,0)</f>
        <v>Central</v>
      </c>
    </row>
    <row r="66" customFormat="false" ht="12.75" hidden="false" customHeight="false" outlineLevel="0" collapsed="false">
      <c r="A66" s="0" t="s">
        <v>19</v>
      </c>
      <c r="B66" s="3" t="n">
        <v>9084500</v>
      </c>
      <c r="C66" s="3" t="n">
        <v>2925427.99588415</v>
      </c>
      <c r="D66" s="0" t="s">
        <v>86</v>
      </c>
      <c r="H66" s="0" t="s">
        <v>6</v>
      </c>
      <c r="I66" s="3" t="n">
        <v>720641</v>
      </c>
      <c r="J66" s="4" t="n">
        <v>-30966.2712228959</v>
      </c>
      <c r="K66" s="0" t="s">
        <v>92</v>
      </c>
      <c r="L66" s="0" t="str">
        <f aca="false">VLOOKUP(H66,Region,2,0)</f>
        <v>West</v>
      </c>
      <c r="O66" s="0" t="s">
        <v>9</v>
      </c>
      <c r="P66" s="3" t="n">
        <v>5100</v>
      </c>
      <c r="Q66" s="4" t="n">
        <v>-22.4999999999995</v>
      </c>
      <c r="R66" s="0" t="s">
        <v>90</v>
      </c>
      <c r="S66" s="0" t="str">
        <f aca="false">VLOOKUP(O66,Region,2,0)</f>
        <v>Central</v>
      </c>
    </row>
    <row r="67" customFormat="false" ht="12.75" hidden="false" customHeight="false" outlineLevel="0" collapsed="false">
      <c r="A67" s="0" t="s">
        <v>21</v>
      </c>
      <c r="B67" s="3" t="n">
        <v>675584</v>
      </c>
      <c r="C67" s="3" t="n">
        <v>4412.55442212084</v>
      </c>
      <c r="D67" s="0" t="s">
        <v>86</v>
      </c>
      <c r="H67" s="0" t="s">
        <v>6</v>
      </c>
      <c r="I67" s="3" t="n">
        <v>342005</v>
      </c>
      <c r="J67" s="4" t="n">
        <v>189.784729780245</v>
      </c>
      <c r="K67" s="0" t="s">
        <v>93</v>
      </c>
      <c r="L67" s="0" t="str">
        <f aca="false">VLOOKUP(H67,Region,2,0)</f>
        <v>West</v>
      </c>
      <c r="O67" s="0" t="s">
        <v>15</v>
      </c>
      <c r="P67" s="3" t="n">
        <v>1909303</v>
      </c>
      <c r="Q67" s="4" t="n">
        <v>47808.8608996473</v>
      </c>
      <c r="R67" s="0" t="s">
        <v>84</v>
      </c>
      <c r="S67" s="0" t="str">
        <f aca="false">VLOOKUP(O67,Region,2,0)</f>
        <v>Central</v>
      </c>
    </row>
    <row r="68" customFormat="false" ht="12.75" hidden="false" customHeight="false" outlineLevel="0" collapsed="false">
      <c r="A68" s="0" t="s">
        <v>22</v>
      </c>
      <c r="B68" s="3" t="n">
        <v>20756764</v>
      </c>
      <c r="C68" s="3" t="n">
        <v>31676.5161328002</v>
      </c>
      <c r="D68" s="0" t="s">
        <v>86</v>
      </c>
      <c r="H68" s="0" t="s">
        <v>8</v>
      </c>
      <c r="I68" s="3" t="n">
        <v>726003</v>
      </c>
      <c r="J68" s="4" t="n">
        <v>1500.05449889237</v>
      </c>
      <c r="K68" s="0" t="s">
        <v>84</v>
      </c>
      <c r="L68" s="0" t="str">
        <f aca="false">VLOOKUP(H68,Region,2,0)</f>
        <v>Central</v>
      </c>
      <c r="O68" s="0" t="s">
        <v>15</v>
      </c>
      <c r="P68" s="3" t="n">
        <v>2184363</v>
      </c>
      <c r="Q68" s="4" t="n">
        <v>-17132.5814293478</v>
      </c>
      <c r="R68" s="0" t="s">
        <v>86</v>
      </c>
      <c r="S68" s="0" t="str">
        <f aca="false">VLOOKUP(O68,Region,2,0)</f>
        <v>Central</v>
      </c>
    </row>
    <row r="69" customFormat="false" ht="12.75" hidden="false" customHeight="false" outlineLevel="0" collapsed="false">
      <c r="A69" s="0" t="s">
        <v>24</v>
      </c>
      <c r="B69" s="3" t="n">
        <v>1931421</v>
      </c>
      <c r="C69" s="3" t="n">
        <v>-26704.1830459483</v>
      </c>
      <c r="D69" s="0" t="s">
        <v>86</v>
      </c>
      <c r="H69" s="0" t="s">
        <v>8</v>
      </c>
      <c r="I69" s="3" t="n">
        <v>1962650</v>
      </c>
      <c r="J69" s="4" t="n">
        <v>2845.64567704209</v>
      </c>
      <c r="K69" s="0" t="s">
        <v>86</v>
      </c>
      <c r="L69" s="0" t="str">
        <f aca="false">VLOOKUP(H69,Region,2,0)</f>
        <v>Central</v>
      </c>
      <c r="O69" s="0" t="s">
        <v>15</v>
      </c>
      <c r="P69" s="3" t="n">
        <v>2612131</v>
      </c>
      <c r="Q69" s="4" t="n">
        <v>-11823.7495218961</v>
      </c>
      <c r="R69" s="0" t="s">
        <v>87</v>
      </c>
      <c r="S69" s="0" t="str">
        <f aca="false">VLOOKUP(O69,Region,2,0)</f>
        <v>Central</v>
      </c>
    </row>
    <row r="70" customFormat="false" ht="12.75" hidden="false" customHeight="false" outlineLevel="0" collapsed="false">
      <c r="A70" s="0" t="s">
        <v>25</v>
      </c>
      <c r="B70" s="3" t="n">
        <v>20000</v>
      </c>
      <c r="C70" s="3" t="n">
        <v>150.000000000001</v>
      </c>
      <c r="D70" s="0" t="s">
        <v>86</v>
      </c>
      <c r="H70" s="0" t="s">
        <v>8</v>
      </c>
      <c r="I70" s="3" t="n">
        <v>3749218</v>
      </c>
      <c r="J70" s="4" t="n">
        <v>-10495.8761625501</v>
      </c>
      <c r="K70" s="0" t="s">
        <v>87</v>
      </c>
      <c r="L70" s="0" t="str">
        <f aca="false">VLOOKUP(H70,Region,2,0)</f>
        <v>Central</v>
      </c>
      <c r="O70" s="0" t="s">
        <v>15</v>
      </c>
      <c r="P70" s="3" t="n">
        <v>2344645</v>
      </c>
      <c r="Q70" s="4" t="n">
        <v>-19774.4170896528</v>
      </c>
      <c r="R70" s="0" t="s">
        <v>88</v>
      </c>
      <c r="S70" s="0" t="str">
        <f aca="false">VLOOKUP(O70,Region,2,0)</f>
        <v>Central</v>
      </c>
    </row>
    <row r="71" customFormat="false" ht="12.75" hidden="false" customHeight="false" outlineLevel="0" collapsed="false">
      <c r="A71" s="0" t="s">
        <v>26</v>
      </c>
      <c r="B71" s="3" t="n">
        <v>0</v>
      </c>
      <c r="C71" s="3" t="n">
        <v>0</v>
      </c>
      <c r="D71" s="0" t="s">
        <v>86</v>
      </c>
      <c r="H71" s="0" t="s">
        <v>8</v>
      </c>
      <c r="I71" s="3" t="n">
        <v>2362211</v>
      </c>
      <c r="J71" s="4" t="n">
        <v>-283.591754684512</v>
      </c>
      <c r="K71" s="0" t="s">
        <v>88</v>
      </c>
      <c r="L71" s="0" t="str">
        <f aca="false">VLOOKUP(H71,Region,2,0)</f>
        <v>Central</v>
      </c>
      <c r="O71" s="0" t="s">
        <v>15</v>
      </c>
      <c r="P71" s="3" t="n">
        <v>1795097</v>
      </c>
      <c r="Q71" s="4" t="n">
        <v>-11477.9066441022</v>
      </c>
      <c r="R71" s="0" t="s">
        <v>89</v>
      </c>
      <c r="S71" s="0" t="str">
        <f aca="false">VLOOKUP(O71,Region,2,0)</f>
        <v>Central</v>
      </c>
    </row>
    <row r="72" customFormat="false" ht="12.75" hidden="false" customHeight="false" outlineLevel="0" collapsed="false">
      <c r="A72" s="0" t="s">
        <v>29</v>
      </c>
      <c r="B72" s="3" t="n">
        <v>1311052</v>
      </c>
      <c r="C72" s="3" t="n">
        <v>2681.20191165913</v>
      </c>
      <c r="D72" s="0" t="s">
        <v>86</v>
      </c>
      <c r="H72" s="0" t="s">
        <v>8</v>
      </c>
      <c r="I72" s="3" t="n">
        <v>240850</v>
      </c>
      <c r="J72" s="4" t="n">
        <v>4390.37653089042</v>
      </c>
      <c r="K72" s="0" t="s">
        <v>89</v>
      </c>
      <c r="L72" s="0" t="str">
        <f aca="false">VLOOKUP(H72,Region,2,0)</f>
        <v>Central</v>
      </c>
      <c r="O72" s="0" t="s">
        <v>15</v>
      </c>
      <c r="P72" s="3" t="n">
        <v>3707772</v>
      </c>
      <c r="Q72" s="4" t="n">
        <v>-35315.0188499494</v>
      </c>
      <c r="R72" s="0" t="s">
        <v>85</v>
      </c>
      <c r="S72" s="0" t="str">
        <f aca="false">VLOOKUP(O72,Region,2,0)</f>
        <v>Central</v>
      </c>
    </row>
    <row r="73" customFormat="false" ht="12.75" hidden="false" customHeight="false" outlineLevel="0" collapsed="false">
      <c r="A73" s="0" t="s">
        <v>31</v>
      </c>
      <c r="B73" s="3" t="n">
        <v>0</v>
      </c>
      <c r="C73" s="3" t="n">
        <v>0</v>
      </c>
      <c r="D73" s="0" t="s">
        <v>86</v>
      </c>
      <c r="H73" s="0" t="s">
        <v>8</v>
      </c>
      <c r="I73" s="3" t="n">
        <v>510680</v>
      </c>
      <c r="J73" s="4" t="n">
        <v>5588.76123813952</v>
      </c>
      <c r="K73" s="0" t="s">
        <v>85</v>
      </c>
      <c r="L73" s="0" t="str">
        <f aca="false">VLOOKUP(H73,Region,2,0)</f>
        <v>Central</v>
      </c>
      <c r="O73" s="0" t="s">
        <v>15</v>
      </c>
      <c r="P73" s="3" t="n">
        <v>3877020</v>
      </c>
      <c r="Q73" s="4" t="n">
        <v>-31012.8842970464</v>
      </c>
      <c r="R73" s="0" t="s">
        <v>90</v>
      </c>
      <c r="S73" s="0" t="str">
        <f aca="false">VLOOKUP(O73,Region,2,0)</f>
        <v>Central</v>
      </c>
    </row>
    <row r="74" customFormat="false" ht="12.75" hidden="false" customHeight="false" outlineLevel="0" collapsed="false">
      <c r="A74" s="0" t="s">
        <v>32</v>
      </c>
      <c r="B74" s="3" t="n">
        <v>4257272</v>
      </c>
      <c r="C74" s="3" t="n">
        <v>-38566.2525077321</v>
      </c>
      <c r="D74" s="0" t="s">
        <v>86</v>
      </c>
      <c r="H74" s="0" t="s">
        <v>8</v>
      </c>
      <c r="I74" s="3" t="n">
        <v>297046</v>
      </c>
      <c r="J74" s="4" t="n">
        <v>2465.49398275942</v>
      </c>
      <c r="K74" s="0" t="s">
        <v>90</v>
      </c>
      <c r="L74" s="0" t="str">
        <f aca="false">VLOOKUP(H74,Region,2,0)</f>
        <v>Central</v>
      </c>
      <c r="O74" s="0" t="s">
        <v>15</v>
      </c>
      <c r="P74" s="3" t="n">
        <v>2394112</v>
      </c>
      <c r="Q74" s="4" t="n">
        <v>-31711.139271922</v>
      </c>
      <c r="R74" s="0" t="s">
        <v>91</v>
      </c>
      <c r="S74" s="0" t="str">
        <f aca="false">VLOOKUP(O74,Region,2,0)</f>
        <v>Central</v>
      </c>
    </row>
    <row r="75" customFormat="false" ht="12.75" hidden="false" customHeight="false" outlineLevel="0" collapsed="false">
      <c r="A75" s="0" t="s">
        <v>34</v>
      </c>
      <c r="B75" s="3" t="n">
        <v>0</v>
      </c>
      <c r="C75" s="3" t="n">
        <v>0</v>
      </c>
      <c r="D75" s="0" t="s">
        <v>86</v>
      </c>
      <c r="H75" s="0" t="s">
        <v>8</v>
      </c>
      <c r="I75" s="3" t="n">
        <v>347598</v>
      </c>
      <c r="J75" s="4" t="n">
        <v>10862.1845702425</v>
      </c>
      <c r="K75" s="0" t="s">
        <v>91</v>
      </c>
      <c r="L75" s="0" t="str">
        <f aca="false">VLOOKUP(H75,Region,2,0)</f>
        <v>Central</v>
      </c>
      <c r="O75" s="0" t="s">
        <v>15</v>
      </c>
      <c r="P75" s="3" t="n">
        <v>1341217</v>
      </c>
      <c r="Q75" s="4" t="n">
        <v>-16874.4105860977</v>
      </c>
      <c r="R75" s="0" t="s">
        <v>92</v>
      </c>
      <c r="S75" s="0" t="str">
        <f aca="false">VLOOKUP(O75,Region,2,0)</f>
        <v>Central</v>
      </c>
    </row>
    <row r="76" customFormat="false" ht="12.75" hidden="false" customHeight="false" outlineLevel="0" collapsed="false">
      <c r="A76" s="0" t="s">
        <v>35</v>
      </c>
      <c r="B76" s="3" t="n">
        <v>12931371</v>
      </c>
      <c r="C76" s="3" t="n">
        <v>-196807.804647908</v>
      </c>
      <c r="D76" s="0" t="s">
        <v>86</v>
      </c>
      <c r="H76" s="0" t="s">
        <v>8</v>
      </c>
      <c r="I76" s="3" t="n">
        <v>495074</v>
      </c>
      <c r="J76" s="4" t="n">
        <v>3675.43192756621</v>
      </c>
      <c r="K76" s="0" t="s">
        <v>92</v>
      </c>
      <c r="L76" s="0" t="str">
        <f aca="false">VLOOKUP(H76,Region,2,0)</f>
        <v>Central</v>
      </c>
      <c r="O76" s="0" t="s">
        <v>15</v>
      </c>
      <c r="P76" s="3" t="n">
        <v>1393143</v>
      </c>
      <c r="Q76" s="4" t="n">
        <v>-15410.5103668102</v>
      </c>
      <c r="R76" s="0" t="s">
        <v>93</v>
      </c>
      <c r="S76" s="0" t="str">
        <f aca="false">VLOOKUP(O76,Region,2,0)</f>
        <v>Central</v>
      </c>
    </row>
    <row r="77" customFormat="false" ht="12.75" hidden="false" customHeight="false" outlineLevel="0" collapsed="false">
      <c r="A77" s="0" t="s">
        <v>36</v>
      </c>
      <c r="B77" s="3" t="n">
        <v>500</v>
      </c>
      <c r="C77" s="3" t="n">
        <v>-430</v>
      </c>
      <c r="D77" s="0" t="s">
        <v>86</v>
      </c>
      <c r="H77" s="0" t="s">
        <v>8</v>
      </c>
      <c r="I77" s="3" t="n">
        <v>287888</v>
      </c>
      <c r="J77" s="4" t="n">
        <v>-4085.18471871569</v>
      </c>
      <c r="K77" s="0" t="s">
        <v>93</v>
      </c>
      <c r="L77" s="0" t="str">
        <f aca="false">VLOOKUP(H77,Region,2,0)</f>
        <v>Central</v>
      </c>
      <c r="O77" s="0" t="s">
        <v>23</v>
      </c>
      <c r="P77" s="3" t="n">
        <v>0</v>
      </c>
      <c r="Q77" s="4" t="n">
        <v>0</v>
      </c>
      <c r="R77" s="0" t="s">
        <v>88</v>
      </c>
      <c r="S77" s="0" t="str">
        <f aca="false">VLOOKUP(O77,Region,2,0)</f>
        <v>Central</v>
      </c>
    </row>
    <row r="78" customFormat="false" ht="12.75" hidden="false" customHeight="false" outlineLevel="0" collapsed="false">
      <c r="A78" s="0" t="s">
        <v>38</v>
      </c>
      <c r="B78" s="3" t="n">
        <v>288740</v>
      </c>
      <c r="C78" s="3" t="n">
        <v>2840.61204235406</v>
      </c>
      <c r="D78" s="0" t="s">
        <v>86</v>
      </c>
      <c r="H78" s="0" t="s">
        <v>9</v>
      </c>
      <c r="I78" s="3" t="n">
        <v>3100</v>
      </c>
      <c r="J78" s="4" t="n">
        <v>248</v>
      </c>
      <c r="K78" s="0" t="s">
        <v>84</v>
      </c>
      <c r="L78" s="0" t="str">
        <f aca="false">VLOOKUP(H78,Region,2,0)</f>
        <v>Central</v>
      </c>
      <c r="O78" s="0" t="s">
        <v>23</v>
      </c>
      <c r="P78" s="3" t="n">
        <v>0</v>
      </c>
      <c r="Q78" s="4" t="n">
        <v>0</v>
      </c>
      <c r="R78" s="0" t="s">
        <v>89</v>
      </c>
      <c r="S78" s="0" t="str">
        <f aca="false">VLOOKUP(O78,Region,2,0)</f>
        <v>Central</v>
      </c>
    </row>
    <row r="79" customFormat="false" ht="12.75" hidden="false" customHeight="false" outlineLevel="0" collapsed="false">
      <c r="A79" s="0" t="s">
        <v>39</v>
      </c>
      <c r="B79" s="3" t="n">
        <v>267897</v>
      </c>
      <c r="C79" s="3" t="n">
        <v>5290.85493133645</v>
      </c>
      <c r="D79" s="0" t="s">
        <v>86</v>
      </c>
      <c r="H79" s="0" t="s">
        <v>9</v>
      </c>
      <c r="I79" s="3" t="n">
        <v>10000</v>
      </c>
      <c r="J79" s="4" t="n">
        <v>-625</v>
      </c>
      <c r="K79" s="0" t="s">
        <v>86</v>
      </c>
      <c r="L79" s="0" t="str">
        <f aca="false">VLOOKUP(H79,Region,2,0)</f>
        <v>Central</v>
      </c>
      <c r="O79" s="0" t="s">
        <v>23</v>
      </c>
      <c r="P79" s="3" t="n">
        <v>0</v>
      </c>
      <c r="Q79" s="4" t="n">
        <v>0</v>
      </c>
      <c r="R79" s="0" t="s">
        <v>85</v>
      </c>
      <c r="S79" s="0" t="str">
        <f aca="false">VLOOKUP(O79,Region,2,0)</f>
        <v>Central</v>
      </c>
    </row>
    <row r="80" customFormat="false" ht="12.75" hidden="false" customHeight="false" outlineLevel="0" collapsed="false">
      <c r="A80" s="0" t="s">
        <v>40</v>
      </c>
      <c r="B80" s="3" t="n">
        <v>6824976</v>
      </c>
      <c r="C80" s="3" t="n">
        <v>-109439.045954226</v>
      </c>
      <c r="D80" s="0" t="s">
        <v>86</v>
      </c>
      <c r="H80" s="0" t="s">
        <v>9</v>
      </c>
      <c r="I80" s="3" t="n">
        <v>12000</v>
      </c>
      <c r="J80" s="4" t="n">
        <v>90.0000000000034</v>
      </c>
      <c r="K80" s="0" t="s">
        <v>87</v>
      </c>
      <c r="L80" s="0" t="str">
        <f aca="false">VLOOKUP(H80,Region,2,0)</f>
        <v>Central</v>
      </c>
      <c r="O80" s="0" t="s">
        <v>23</v>
      </c>
      <c r="P80" s="3" t="n">
        <v>0</v>
      </c>
      <c r="Q80" s="4" t="n">
        <v>0</v>
      </c>
      <c r="R80" s="0" t="s">
        <v>90</v>
      </c>
      <c r="S80" s="0" t="str">
        <f aca="false">VLOOKUP(O80,Region,2,0)</f>
        <v>Central</v>
      </c>
    </row>
    <row r="81" customFormat="false" ht="12.75" hidden="false" customHeight="false" outlineLevel="0" collapsed="false">
      <c r="A81" s="0" t="s">
        <v>43</v>
      </c>
      <c r="B81" s="3" t="n">
        <v>5000</v>
      </c>
      <c r="C81" s="3" t="n">
        <v>325.000000000002</v>
      </c>
      <c r="D81" s="0" t="s">
        <v>86</v>
      </c>
      <c r="H81" s="0" t="s">
        <v>9</v>
      </c>
      <c r="I81" s="3" t="n">
        <v>20000</v>
      </c>
      <c r="J81" s="4" t="n">
        <v>440.000000000005</v>
      </c>
      <c r="K81" s="0" t="s">
        <v>88</v>
      </c>
      <c r="L81" s="0" t="str">
        <f aca="false">VLOOKUP(H81,Region,2,0)</f>
        <v>Central</v>
      </c>
      <c r="O81" s="0" t="s">
        <v>23</v>
      </c>
      <c r="P81" s="3" t="n">
        <v>0</v>
      </c>
      <c r="Q81" s="4" t="n">
        <v>0</v>
      </c>
      <c r="R81" s="0" t="s">
        <v>91</v>
      </c>
      <c r="S81" s="0" t="str">
        <f aca="false">VLOOKUP(O81,Region,2,0)</f>
        <v>Central</v>
      </c>
    </row>
    <row r="82" customFormat="false" ht="12.75" hidden="false" customHeight="false" outlineLevel="0" collapsed="false">
      <c r="A82" s="0" t="s">
        <v>42</v>
      </c>
      <c r="B82" s="3" t="n">
        <v>9406</v>
      </c>
      <c r="C82" s="3" t="n">
        <v>-332.297606456999</v>
      </c>
      <c r="D82" s="0" t="s">
        <v>86</v>
      </c>
      <c r="H82" s="0" t="s">
        <v>9</v>
      </c>
      <c r="I82" s="3" t="n">
        <v>5000</v>
      </c>
      <c r="J82" s="4" t="n">
        <v>-25.0000000000017</v>
      </c>
      <c r="K82" s="0" t="s">
        <v>85</v>
      </c>
      <c r="L82" s="0" t="str">
        <f aca="false">VLOOKUP(H82,Region,2,0)</f>
        <v>Central</v>
      </c>
      <c r="O82" s="0" t="s">
        <v>23</v>
      </c>
      <c r="P82" s="3" t="n">
        <v>2436</v>
      </c>
      <c r="Q82" s="4" t="n">
        <v>-146.16</v>
      </c>
      <c r="R82" s="0" t="s">
        <v>92</v>
      </c>
      <c r="S82" s="0" t="str">
        <f aca="false">VLOOKUP(O82,Region,2,0)</f>
        <v>Central</v>
      </c>
    </row>
    <row r="83" customFormat="false" ht="12.75" hidden="false" customHeight="false" outlineLevel="0" collapsed="false">
      <c r="A83" s="0" t="s">
        <v>45</v>
      </c>
      <c r="B83" s="3" t="n">
        <v>2359500</v>
      </c>
      <c r="C83" s="3" t="n">
        <v>-45062.4760946168</v>
      </c>
      <c r="D83" s="0" t="s">
        <v>86</v>
      </c>
      <c r="H83" s="0" t="s">
        <v>9</v>
      </c>
      <c r="I83" s="3" t="n">
        <v>5100</v>
      </c>
      <c r="J83" s="4" t="n">
        <v>-22.4999999999995</v>
      </c>
      <c r="K83" s="0" t="s">
        <v>90</v>
      </c>
      <c r="L83" s="0" t="str">
        <f aca="false">VLOOKUP(H83,Region,2,0)</f>
        <v>Central</v>
      </c>
      <c r="O83" s="0" t="s">
        <v>23</v>
      </c>
      <c r="P83" s="3" t="n">
        <v>42500</v>
      </c>
      <c r="Q83" s="4" t="n">
        <v>43.9981135314127</v>
      </c>
      <c r="R83" s="0" t="s">
        <v>93</v>
      </c>
      <c r="S83" s="0" t="str">
        <f aca="false">VLOOKUP(O83,Region,2,0)</f>
        <v>Central</v>
      </c>
    </row>
    <row r="84" customFormat="false" ht="12.75" hidden="false" customHeight="false" outlineLevel="0" collapsed="false">
      <c r="A84" s="0" t="s">
        <v>46</v>
      </c>
      <c r="B84" s="3" t="n">
        <v>4341029</v>
      </c>
      <c r="C84" s="3" t="n">
        <v>-38304.5514890967</v>
      </c>
      <c r="D84" s="0" t="s">
        <v>86</v>
      </c>
      <c r="H84" s="0" t="s">
        <v>10</v>
      </c>
      <c r="I84" s="3" t="n">
        <v>145000</v>
      </c>
      <c r="J84" s="4" t="n">
        <v>-80.3122294372703</v>
      </c>
      <c r="K84" s="0" t="s">
        <v>84</v>
      </c>
      <c r="L84" s="0" t="str">
        <f aca="false">VLOOKUP(H84,Region,2,0)</f>
        <v>West</v>
      </c>
      <c r="O84" s="0" t="s">
        <v>24</v>
      </c>
      <c r="P84" s="3" t="n">
        <v>459079</v>
      </c>
      <c r="Q84" s="4" t="n">
        <v>7002.43503987607</v>
      </c>
      <c r="R84" s="0" t="s">
        <v>84</v>
      </c>
      <c r="S84" s="0" t="str">
        <f aca="false">VLOOKUP(O84,Region,2,0)</f>
        <v>Central</v>
      </c>
    </row>
    <row r="85" customFormat="false" ht="12.75" hidden="false" customHeight="false" outlineLevel="0" collapsed="false">
      <c r="A85" s="0" t="s">
        <v>49</v>
      </c>
      <c r="B85" s="3" t="n">
        <v>4220233</v>
      </c>
      <c r="C85" s="3" t="n">
        <v>-832767.07106914</v>
      </c>
      <c r="D85" s="0" t="s">
        <v>86</v>
      </c>
      <c r="H85" s="0" t="s">
        <v>10</v>
      </c>
      <c r="I85" s="3" t="n">
        <v>132500</v>
      </c>
      <c r="J85" s="4" t="n">
        <v>-7109.13626395529</v>
      </c>
      <c r="K85" s="0" t="s">
        <v>86</v>
      </c>
      <c r="L85" s="0" t="str">
        <f aca="false">VLOOKUP(H85,Region,2,0)</f>
        <v>West</v>
      </c>
      <c r="O85" s="0" t="s">
        <v>24</v>
      </c>
      <c r="P85" s="3" t="n">
        <v>1931421</v>
      </c>
      <c r="Q85" s="4" t="n">
        <v>-26704.1830459483</v>
      </c>
      <c r="R85" s="0" t="s">
        <v>86</v>
      </c>
      <c r="S85" s="0" t="str">
        <f aca="false">VLOOKUP(O85,Region,2,0)</f>
        <v>Central</v>
      </c>
    </row>
    <row r="86" customFormat="false" ht="12.75" hidden="false" customHeight="false" outlineLevel="0" collapsed="false">
      <c r="A86" s="0" t="s">
        <v>50</v>
      </c>
      <c r="B86" s="3" t="n">
        <v>1637000</v>
      </c>
      <c r="C86" s="3" t="n">
        <v>-112810.714796899</v>
      </c>
      <c r="D86" s="0" t="s">
        <v>86</v>
      </c>
      <c r="H86" s="0" t="s">
        <v>10</v>
      </c>
      <c r="I86" s="3" t="n">
        <v>213800</v>
      </c>
      <c r="J86" s="4" t="n">
        <v>3623.54373454378</v>
      </c>
      <c r="K86" s="0" t="s">
        <v>87</v>
      </c>
      <c r="L86" s="0" t="str">
        <f aca="false">VLOOKUP(H86,Region,2,0)</f>
        <v>West</v>
      </c>
      <c r="O86" s="0" t="s">
        <v>24</v>
      </c>
      <c r="P86" s="3" t="n">
        <v>2254212</v>
      </c>
      <c r="Q86" s="4" t="n">
        <v>-4513.70125785536</v>
      </c>
      <c r="R86" s="0" t="s">
        <v>87</v>
      </c>
      <c r="S86" s="0" t="str">
        <f aca="false">VLOOKUP(O86,Region,2,0)</f>
        <v>Central</v>
      </c>
    </row>
    <row r="87" customFormat="false" ht="12.75" hidden="false" customHeight="false" outlineLevel="0" collapsed="false">
      <c r="A87" s="0" t="s">
        <v>54</v>
      </c>
      <c r="B87" s="3" t="n">
        <v>30000</v>
      </c>
      <c r="C87" s="3" t="n">
        <v>11171.1229946524</v>
      </c>
      <c r="D87" s="0" t="s">
        <v>86</v>
      </c>
      <c r="H87" s="0" t="s">
        <v>10</v>
      </c>
      <c r="I87" s="3" t="n">
        <v>279850</v>
      </c>
      <c r="J87" s="4" t="n">
        <v>-10615.1017970733</v>
      </c>
      <c r="K87" s="0" t="s">
        <v>88</v>
      </c>
      <c r="L87" s="0" t="str">
        <f aca="false">VLOOKUP(H87,Region,2,0)</f>
        <v>West</v>
      </c>
      <c r="O87" s="0" t="s">
        <v>24</v>
      </c>
      <c r="P87" s="3" t="n">
        <v>2651229</v>
      </c>
      <c r="Q87" s="4" t="n">
        <v>-1264.35228194581</v>
      </c>
      <c r="R87" s="0" t="s">
        <v>88</v>
      </c>
      <c r="S87" s="0" t="str">
        <f aca="false">VLOOKUP(O87,Region,2,0)</f>
        <v>Central</v>
      </c>
    </row>
    <row r="88" customFormat="false" ht="12.75" hidden="false" customHeight="false" outlineLevel="0" collapsed="false">
      <c r="A88" s="0" t="s">
        <v>51</v>
      </c>
      <c r="B88" s="3" t="n">
        <v>8259481</v>
      </c>
      <c r="C88" s="3" t="n">
        <v>18373.5039539012</v>
      </c>
      <c r="D88" s="0" t="s">
        <v>86</v>
      </c>
      <c r="H88" s="0" t="s">
        <v>10</v>
      </c>
      <c r="I88" s="3" t="n">
        <v>225403</v>
      </c>
      <c r="J88" s="4" t="n">
        <v>-13243.4963483831</v>
      </c>
      <c r="K88" s="0" t="s">
        <v>89</v>
      </c>
      <c r="L88" s="0" t="str">
        <f aca="false">VLOOKUP(H88,Region,2,0)</f>
        <v>West</v>
      </c>
      <c r="O88" s="0" t="s">
        <v>24</v>
      </c>
      <c r="P88" s="3" t="n">
        <v>2360922</v>
      </c>
      <c r="Q88" s="4" t="n">
        <v>-11951.0427726988</v>
      </c>
      <c r="R88" s="0" t="s">
        <v>89</v>
      </c>
      <c r="S88" s="0" t="str">
        <f aca="false">VLOOKUP(O88,Region,2,0)</f>
        <v>Central</v>
      </c>
    </row>
    <row r="89" customFormat="false" ht="12.75" hidden="false" customHeight="false" outlineLevel="0" collapsed="false">
      <c r="A89" s="0" t="s">
        <v>53</v>
      </c>
      <c r="B89" s="3" t="n">
        <v>4241063</v>
      </c>
      <c r="C89" s="3" t="n">
        <v>-32675.5694351312</v>
      </c>
      <c r="D89" s="0" t="s">
        <v>86</v>
      </c>
      <c r="H89" s="0" t="s">
        <v>10</v>
      </c>
      <c r="I89" s="3" t="n">
        <v>560881</v>
      </c>
      <c r="J89" s="4" t="n">
        <v>-62792.8948642003</v>
      </c>
      <c r="K89" s="0" t="s">
        <v>85</v>
      </c>
      <c r="L89" s="0" t="str">
        <f aca="false">VLOOKUP(H89,Region,2,0)</f>
        <v>West</v>
      </c>
      <c r="O89" s="0" t="s">
        <v>24</v>
      </c>
      <c r="P89" s="3" t="n">
        <v>9314489</v>
      </c>
      <c r="Q89" s="4" t="n">
        <v>-50637.1331065006</v>
      </c>
      <c r="R89" s="0" t="s">
        <v>85</v>
      </c>
      <c r="S89" s="0" t="str">
        <f aca="false">VLOOKUP(O89,Region,2,0)</f>
        <v>Central</v>
      </c>
    </row>
    <row r="90" customFormat="false" ht="12.75" hidden="false" customHeight="false" outlineLevel="0" collapsed="false">
      <c r="A90" s="0" t="s">
        <v>55</v>
      </c>
      <c r="B90" s="3" t="n">
        <v>3414042</v>
      </c>
      <c r="C90" s="3" t="n">
        <v>-55887.9844624611</v>
      </c>
      <c r="D90" s="0" t="s">
        <v>86</v>
      </c>
      <c r="H90" s="0" t="s">
        <v>10</v>
      </c>
      <c r="I90" s="3" t="n">
        <v>649121</v>
      </c>
      <c r="J90" s="4" t="n">
        <v>-33526.1834984998</v>
      </c>
      <c r="K90" s="0" t="s">
        <v>90</v>
      </c>
      <c r="L90" s="0" t="str">
        <f aca="false">VLOOKUP(H90,Region,2,0)</f>
        <v>West</v>
      </c>
      <c r="O90" s="0" t="s">
        <v>24</v>
      </c>
      <c r="P90" s="3" t="n">
        <v>4295959</v>
      </c>
      <c r="Q90" s="4" t="n">
        <v>-62792.5523637428</v>
      </c>
      <c r="R90" s="0" t="s">
        <v>90</v>
      </c>
      <c r="S90" s="0" t="str">
        <f aca="false">VLOOKUP(O90,Region,2,0)</f>
        <v>Central</v>
      </c>
    </row>
    <row r="91" customFormat="false" ht="12.75" hidden="false" customHeight="false" outlineLevel="0" collapsed="false">
      <c r="A91" s="0" t="s">
        <v>56</v>
      </c>
      <c r="B91" s="3" t="n">
        <v>1601846</v>
      </c>
      <c r="C91" s="3" t="n">
        <v>-22385.7126338277</v>
      </c>
      <c r="D91" s="0" t="s">
        <v>86</v>
      </c>
      <c r="H91" s="0" t="s">
        <v>10</v>
      </c>
      <c r="I91" s="3" t="n">
        <v>1463133</v>
      </c>
      <c r="J91" s="4" t="n">
        <v>11816.1563840559</v>
      </c>
      <c r="K91" s="0" t="s">
        <v>91</v>
      </c>
      <c r="L91" s="0" t="str">
        <f aca="false">VLOOKUP(H91,Region,2,0)</f>
        <v>West</v>
      </c>
      <c r="O91" s="0" t="s">
        <v>24</v>
      </c>
      <c r="P91" s="3" t="n">
        <v>4379052</v>
      </c>
      <c r="Q91" s="4" t="n">
        <v>-29622.7309508576</v>
      </c>
      <c r="R91" s="0" t="s">
        <v>91</v>
      </c>
      <c r="S91" s="0" t="str">
        <f aca="false">VLOOKUP(O91,Region,2,0)</f>
        <v>Central</v>
      </c>
    </row>
    <row r="92" customFormat="false" ht="12.75" hidden="false" customHeight="false" outlineLevel="0" collapsed="false">
      <c r="A92" s="0" t="s">
        <v>58</v>
      </c>
      <c r="B92" s="3" t="n">
        <v>987162</v>
      </c>
      <c r="C92" s="3" t="n">
        <v>1443.00995212182</v>
      </c>
      <c r="D92" s="0" t="s">
        <v>86</v>
      </c>
      <c r="H92" s="0" t="s">
        <v>10</v>
      </c>
      <c r="I92" s="3" t="n">
        <v>853900</v>
      </c>
      <c r="J92" s="4" t="n">
        <v>-15323.8740267433</v>
      </c>
      <c r="K92" s="0" t="s">
        <v>92</v>
      </c>
      <c r="L92" s="0" t="str">
        <f aca="false">VLOOKUP(H92,Region,2,0)</f>
        <v>West</v>
      </c>
      <c r="O92" s="0" t="s">
        <v>24</v>
      </c>
      <c r="P92" s="3" t="n">
        <v>3171225</v>
      </c>
      <c r="Q92" s="4" t="n">
        <v>-61298.2812661218</v>
      </c>
      <c r="R92" s="0" t="s">
        <v>92</v>
      </c>
      <c r="S92" s="0" t="str">
        <f aca="false">VLOOKUP(O92,Region,2,0)</f>
        <v>Central</v>
      </c>
    </row>
    <row r="93" customFormat="false" ht="12.75" hidden="false" customHeight="false" outlineLevel="0" collapsed="false">
      <c r="A93" s="0" t="s">
        <v>60</v>
      </c>
      <c r="B93" s="3" t="n">
        <v>861131</v>
      </c>
      <c r="C93" s="3" t="n">
        <v>-21313.8394529921</v>
      </c>
      <c r="D93" s="0" t="s">
        <v>86</v>
      </c>
      <c r="H93" s="0" t="s">
        <v>10</v>
      </c>
      <c r="I93" s="3" t="n">
        <v>570361</v>
      </c>
      <c r="J93" s="4" t="n">
        <v>-5280.37021974388</v>
      </c>
      <c r="K93" s="0" t="s">
        <v>93</v>
      </c>
      <c r="L93" s="0" t="str">
        <f aca="false">VLOOKUP(H93,Region,2,0)</f>
        <v>West</v>
      </c>
      <c r="O93" s="0" t="s">
        <v>24</v>
      </c>
      <c r="P93" s="3" t="n">
        <v>2204535</v>
      </c>
      <c r="Q93" s="4" t="n">
        <v>-18503.51431592</v>
      </c>
      <c r="R93" s="0" t="s">
        <v>93</v>
      </c>
      <c r="S93" s="0" t="str">
        <f aca="false">VLOOKUP(O93,Region,2,0)</f>
        <v>Central</v>
      </c>
    </row>
    <row r="94" customFormat="false" ht="12.75" hidden="false" customHeight="false" outlineLevel="0" collapsed="false">
      <c r="A94" s="0" t="s">
        <v>62</v>
      </c>
      <c r="B94" s="3" t="n">
        <v>163959</v>
      </c>
      <c r="C94" s="3" t="n">
        <v>518.800509831664</v>
      </c>
      <c r="D94" s="0" t="s">
        <v>86</v>
      </c>
      <c r="H94" s="0" t="s">
        <v>11</v>
      </c>
      <c r="I94" s="3" t="n">
        <v>6000</v>
      </c>
      <c r="J94" s="4" t="n">
        <v>248.33333333333</v>
      </c>
      <c r="K94" s="0" t="s">
        <v>84</v>
      </c>
      <c r="L94" s="0" t="str">
        <f aca="false">VLOOKUP(H94,Region,2,0)</f>
        <v>East</v>
      </c>
      <c r="O94" s="0" t="s">
        <v>27</v>
      </c>
      <c r="P94" s="3" t="n">
        <v>27000</v>
      </c>
      <c r="Q94" s="4" t="n">
        <v>843.643140079228</v>
      </c>
      <c r="R94" s="0" t="s">
        <v>89</v>
      </c>
      <c r="S94" s="0" t="str">
        <f aca="false">VLOOKUP(O94,Region,2,0)</f>
        <v>Central</v>
      </c>
    </row>
    <row r="95" customFormat="false" ht="12.75" hidden="false" customHeight="false" outlineLevel="0" collapsed="false">
      <c r="A95" s="0" t="s">
        <v>64</v>
      </c>
      <c r="B95" s="3" t="n">
        <v>436624</v>
      </c>
      <c r="C95" s="3" t="n">
        <v>482.620199898561</v>
      </c>
      <c r="D95" s="0" t="s">
        <v>86</v>
      </c>
      <c r="H95" s="0" t="s">
        <v>11</v>
      </c>
      <c r="I95" s="3" t="n">
        <v>0</v>
      </c>
      <c r="J95" s="4" t="n">
        <v>0</v>
      </c>
      <c r="K95" s="0" t="s">
        <v>86</v>
      </c>
      <c r="L95" s="0" t="str">
        <f aca="false">VLOOKUP(H95,Region,2,0)</f>
        <v>East</v>
      </c>
      <c r="O95" s="0" t="s">
        <v>27</v>
      </c>
      <c r="P95" s="3" t="n">
        <v>18000</v>
      </c>
      <c r="Q95" s="4" t="n">
        <v>350.849753694582</v>
      </c>
      <c r="R95" s="0" t="s">
        <v>85</v>
      </c>
      <c r="S95" s="0" t="str">
        <f aca="false">VLOOKUP(O95,Region,2,0)</f>
        <v>Central</v>
      </c>
    </row>
    <row r="96" customFormat="false" ht="12.75" hidden="false" customHeight="false" outlineLevel="0" collapsed="false">
      <c r="A96" s="0" t="s">
        <v>67</v>
      </c>
      <c r="B96" s="3" t="n">
        <v>1479459</v>
      </c>
      <c r="C96" s="3" t="n">
        <v>6811.25695706551</v>
      </c>
      <c r="D96" s="0" t="s">
        <v>86</v>
      </c>
      <c r="H96" s="0" t="s">
        <v>12</v>
      </c>
      <c r="I96" s="3" t="n">
        <v>1183808</v>
      </c>
      <c r="J96" s="4" t="n">
        <v>59620.2252672043</v>
      </c>
      <c r="K96" s="0" t="s">
        <v>84</v>
      </c>
      <c r="L96" s="0" t="str">
        <f aca="false">VLOOKUP(H96,Region,2,0)</f>
        <v>East</v>
      </c>
      <c r="O96" s="0" t="s">
        <v>27</v>
      </c>
      <c r="P96" s="3" t="n">
        <v>0</v>
      </c>
      <c r="Q96" s="4" t="n">
        <v>0</v>
      </c>
      <c r="R96" s="0" t="s">
        <v>90</v>
      </c>
      <c r="S96" s="0" t="str">
        <f aca="false">VLOOKUP(O96,Region,2,0)</f>
        <v>Central</v>
      </c>
    </row>
    <row r="97" customFormat="false" ht="12.75" hidden="false" customHeight="false" outlineLevel="0" collapsed="false">
      <c r="A97" s="0" t="s">
        <v>69</v>
      </c>
      <c r="B97" s="3" t="n">
        <v>1020032</v>
      </c>
      <c r="C97" s="3" t="n">
        <v>7411.43603340807</v>
      </c>
      <c r="D97" s="0" t="s">
        <v>86</v>
      </c>
      <c r="H97" s="0" t="s">
        <v>12</v>
      </c>
      <c r="I97" s="3" t="n">
        <v>4115422</v>
      </c>
      <c r="J97" s="4" t="n">
        <v>8696.20558972962</v>
      </c>
      <c r="K97" s="0" t="s">
        <v>86</v>
      </c>
      <c r="L97" s="0" t="str">
        <f aca="false">VLOOKUP(H97,Region,2,0)</f>
        <v>East</v>
      </c>
      <c r="O97" s="0" t="s">
        <v>27</v>
      </c>
      <c r="P97" s="3" t="n">
        <v>0</v>
      </c>
      <c r="Q97" s="4" t="n">
        <v>0</v>
      </c>
      <c r="R97" s="0" t="s">
        <v>91</v>
      </c>
      <c r="S97" s="0" t="str">
        <f aca="false">VLOOKUP(O97,Region,2,0)</f>
        <v>Central</v>
      </c>
    </row>
    <row r="98" customFormat="false" ht="12.75" hidden="false" customHeight="false" outlineLevel="0" collapsed="false">
      <c r="A98" s="0" t="s">
        <v>71</v>
      </c>
      <c r="B98" s="3" t="n">
        <v>1076765</v>
      </c>
      <c r="C98" s="3" t="n">
        <v>-65946.3386845594</v>
      </c>
      <c r="D98" s="0" t="s">
        <v>86</v>
      </c>
      <c r="H98" s="0" t="s">
        <v>12</v>
      </c>
      <c r="I98" s="3" t="n">
        <v>3910530</v>
      </c>
      <c r="J98" s="4" t="n">
        <v>-28150.6178177496</v>
      </c>
      <c r="K98" s="0" t="s">
        <v>87</v>
      </c>
      <c r="L98" s="0" t="str">
        <f aca="false">VLOOKUP(H98,Region,2,0)</f>
        <v>East</v>
      </c>
      <c r="O98" s="0" t="s">
        <v>27</v>
      </c>
      <c r="P98" s="3" t="n">
        <v>7176</v>
      </c>
      <c r="Q98" s="4" t="n">
        <v>161.46</v>
      </c>
      <c r="R98" s="0" t="s">
        <v>92</v>
      </c>
      <c r="S98" s="0" t="str">
        <f aca="false">VLOOKUP(O98,Region,2,0)</f>
        <v>Central</v>
      </c>
    </row>
    <row r="99" customFormat="false" ht="12.75" hidden="false" customHeight="false" outlineLevel="0" collapsed="false">
      <c r="A99" s="0" t="s">
        <v>72</v>
      </c>
      <c r="B99" s="3" t="n">
        <v>842049</v>
      </c>
      <c r="C99" s="3" t="n">
        <v>-18399.643370911</v>
      </c>
      <c r="D99" s="0" t="s">
        <v>86</v>
      </c>
      <c r="H99" s="0" t="s">
        <v>12</v>
      </c>
      <c r="I99" s="3" t="n">
        <v>2498115</v>
      </c>
      <c r="J99" s="4" t="n">
        <v>-26626.0888613633</v>
      </c>
      <c r="K99" s="0" t="s">
        <v>88</v>
      </c>
      <c r="L99" s="0" t="str">
        <f aca="false">VLOOKUP(H99,Region,2,0)</f>
        <v>East</v>
      </c>
      <c r="O99" s="0" t="s">
        <v>27</v>
      </c>
      <c r="P99" s="3" t="n">
        <v>31000</v>
      </c>
      <c r="Q99" s="4" t="n">
        <v>422.076029984041</v>
      </c>
      <c r="R99" s="0" t="s">
        <v>93</v>
      </c>
      <c r="S99" s="0" t="str">
        <f aca="false">VLOOKUP(O99,Region,2,0)</f>
        <v>Central</v>
      </c>
    </row>
    <row r="100" customFormat="false" ht="12.75" hidden="false" customHeight="false" outlineLevel="0" collapsed="false">
      <c r="A100" s="0" t="s">
        <v>74</v>
      </c>
      <c r="B100" s="3" t="n">
        <v>1195083</v>
      </c>
      <c r="C100" s="3" t="n">
        <v>-19810.8178641657</v>
      </c>
      <c r="D100" s="0" t="s">
        <v>86</v>
      </c>
      <c r="H100" s="0" t="s">
        <v>13</v>
      </c>
      <c r="I100" s="3" t="n">
        <v>35089</v>
      </c>
      <c r="J100" s="4" t="n">
        <v>95.4800000000088</v>
      </c>
      <c r="K100" s="0" t="s">
        <v>88</v>
      </c>
      <c r="L100" s="0" t="str">
        <f aca="false">VLOOKUP(H100,Region,2,0)</f>
        <v>East</v>
      </c>
      <c r="O100" s="0" t="s">
        <v>25</v>
      </c>
      <c r="P100" s="3" t="n">
        <v>6300</v>
      </c>
      <c r="Q100" s="4" t="n">
        <v>179.477081936439</v>
      </c>
      <c r="R100" s="0" t="s">
        <v>84</v>
      </c>
      <c r="S100" s="0" t="str">
        <f aca="false">VLOOKUP(O100,Region,2,0)</f>
        <v>Central</v>
      </c>
    </row>
    <row r="101" customFormat="false" ht="12.75" hidden="false" customHeight="false" outlineLevel="0" collapsed="false">
      <c r="A101" s="0" t="s">
        <v>75</v>
      </c>
      <c r="B101" s="3" t="n">
        <v>0</v>
      </c>
      <c r="C101" s="3" t="n">
        <v>0</v>
      </c>
      <c r="D101" s="0" t="s">
        <v>86</v>
      </c>
      <c r="H101" s="0" t="s">
        <v>13</v>
      </c>
      <c r="I101" s="3" t="n">
        <v>0</v>
      </c>
      <c r="J101" s="4" t="n">
        <v>0</v>
      </c>
      <c r="K101" s="0" t="s">
        <v>89</v>
      </c>
      <c r="L101" s="0" t="str">
        <f aca="false">VLOOKUP(H101,Region,2,0)</f>
        <v>East</v>
      </c>
      <c r="O101" s="0" t="s">
        <v>25</v>
      </c>
      <c r="P101" s="3" t="n">
        <v>20000</v>
      </c>
      <c r="Q101" s="4" t="n">
        <v>150.000000000001</v>
      </c>
      <c r="R101" s="0" t="s">
        <v>86</v>
      </c>
      <c r="S101" s="0" t="str">
        <f aca="false">VLOOKUP(O101,Region,2,0)</f>
        <v>Central</v>
      </c>
    </row>
    <row r="102" customFormat="false" ht="12.75" hidden="false" customHeight="false" outlineLevel="0" collapsed="false">
      <c r="A102" s="0" t="s">
        <v>76</v>
      </c>
      <c r="B102" s="3" t="n">
        <v>0</v>
      </c>
      <c r="C102" s="3" t="n">
        <v>0</v>
      </c>
      <c r="D102" s="0" t="s">
        <v>86</v>
      </c>
      <c r="H102" s="0" t="s">
        <v>14</v>
      </c>
      <c r="I102" s="3" t="n">
        <v>2164263</v>
      </c>
      <c r="J102" s="4" t="n">
        <v>21950.500335081</v>
      </c>
      <c r="K102" s="0" t="s">
        <v>84</v>
      </c>
      <c r="L102" s="0" t="str">
        <f aca="false">VLOOKUP(H102,Region,2,0)</f>
        <v>East</v>
      </c>
      <c r="O102" s="0" t="s">
        <v>25</v>
      </c>
      <c r="P102" s="3" t="n">
        <v>5000</v>
      </c>
      <c r="Q102" s="4" t="n">
        <v>99.9999999999979</v>
      </c>
      <c r="R102" s="0" t="s">
        <v>87</v>
      </c>
      <c r="S102" s="0" t="str">
        <f aca="false">VLOOKUP(O102,Region,2,0)</f>
        <v>Central</v>
      </c>
    </row>
    <row r="103" customFormat="false" ht="12.75" hidden="false" customHeight="false" outlineLevel="0" collapsed="false">
      <c r="A103" s="0" t="s">
        <v>77</v>
      </c>
      <c r="B103" s="3" t="n">
        <v>0</v>
      </c>
      <c r="C103" s="3" t="n">
        <v>0</v>
      </c>
      <c r="D103" s="0" t="s">
        <v>86</v>
      </c>
      <c r="H103" s="0" t="s">
        <v>14</v>
      </c>
      <c r="I103" s="3" t="n">
        <v>1900897</v>
      </c>
      <c r="J103" s="4" t="n">
        <v>-17977.8546237662</v>
      </c>
      <c r="K103" s="0" t="s">
        <v>86</v>
      </c>
      <c r="L103" s="0" t="str">
        <f aca="false">VLOOKUP(H103,Region,2,0)</f>
        <v>East</v>
      </c>
      <c r="O103" s="0" t="s">
        <v>25</v>
      </c>
      <c r="P103" s="3" t="n">
        <v>0</v>
      </c>
      <c r="Q103" s="4" t="n">
        <v>0</v>
      </c>
      <c r="R103" s="0" t="s">
        <v>88</v>
      </c>
      <c r="S103" s="0" t="str">
        <f aca="false">VLOOKUP(O103,Region,2,0)</f>
        <v>Central</v>
      </c>
    </row>
    <row r="104" customFormat="false" ht="12.75" hidden="false" customHeight="false" outlineLevel="0" collapsed="false">
      <c r="A104" s="0" t="s">
        <v>78</v>
      </c>
      <c r="B104" s="3" t="n">
        <v>290500</v>
      </c>
      <c r="C104" s="3" t="n">
        <v>-17319.1165572589</v>
      </c>
      <c r="D104" s="0" t="s">
        <v>86</v>
      </c>
      <c r="H104" s="0" t="s">
        <v>14</v>
      </c>
      <c r="I104" s="3" t="n">
        <v>4771295</v>
      </c>
      <c r="J104" s="4" t="n">
        <v>2111.2013443115</v>
      </c>
      <c r="K104" s="0" t="s">
        <v>87</v>
      </c>
      <c r="L104" s="0" t="str">
        <f aca="false">VLOOKUP(H104,Region,2,0)</f>
        <v>East</v>
      </c>
      <c r="O104" s="0" t="s">
        <v>25</v>
      </c>
      <c r="P104" s="3" t="n">
        <v>50000</v>
      </c>
      <c r="Q104" s="4" t="n">
        <v>1165.71909158169</v>
      </c>
      <c r="R104" s="0" t="s">
        <v>89</v>
      </c>
      <c r="S104" s="0" t="str">
        <f aca="false">VLOOKUP(O104,Region,2,0)</f>
        <v>Central</v>
      </c>
    </row>
    <row r="105" customFormat="false" ht="12.75" hidden="false" customHeight="false" outlineLevel="0" collapsed="false">
      <c r="A105" s="0" t="s">
        <v>0</v>
      </c>
      <c r="B105" s="3" t="n">
        <v>111142</v>
      </c>
      <c r="C105" s="3" t="n">
        <v>1216.89423065484</v>
      </c>
      <c r="D105" s="0" t="s">
        <v>87</v>
      </c>
      <c r="H105" s="0" t="s">
        <v>14</v>
      </c>
      <c r="I105" s="3" t="n">
        <v>3569858</v>
      </c>
      <c r="J105" s="4" t="n">
        <v>10200.621010427</v>
      </c>
      <c r="K105" s="0" t="s">
        <v>88</v>
      </c>
      <c r="L105" s="0" t="str">
        <f aca="false">VLOOKUP(H105,Region,2,0)</f>
        <v>East</v>
      </c>
      <c r="O105" s="0" t="s">
        <v>25</v>
      </c>
      <c r="P105" s="3" t="n">
        <v>291901</v>
      </c>
      <c r="Q105" s="4" t="n">
        <v>-12535.6674310043</v>
      </c>
      <c r="R105" s="0" t="s">
        <v>85</v>
      </c>
      <c r="S105" s="0" t="str">
        <f aca="false">VLOOKUP(O105,Region,2,0)</f>
        <v>Central</v>
      </c>
    </row>
    <row r="106" customFormat="false" ht="12.75" hidden="false" customHeight="false" outlineLevel="0" collapsed="false">
      <c r="A106" s="0" t="s">
        <v>2</v>
      </c>
      <c r="B106" s="3" t="n">
        <v>3691095</v>
      </c>
      <c r="C106" s="3" t="n">
        <v>-28926.1221905089</v>
      </c>
      <c r="D106" s="0" t="s">
        <v>87</v>
      </c>
      <c r="H106" s="0" t="s">
        <v>14</v>
      </c>
      <c r="I106" s="3" t="n">
        <v>3553785</v>
      </c>
      <c r="J106" s="4" t="n">
        <v>3296.17657120364</v>
      </c>
      <c r="K106" s="0" t="s">
        <v>89</v>
      </c>
      <c r="L106" s="0" t="str">
        <f aca="false">VLOOKUP(H106,Region,2,0)</f>
        <v>East</v>
      </c>
      <c r="O106" s="0" t="s">
        <v>25</v>
      </c>
      <c r="P106" s="3" t="n">
        <v>79101</v>
      </c>
      <c r="Q106" s="4" t="n">
        <v>2173.70757087242</v>
      </c>
      <c r="R106" s="0" t="s">
        <v>90</v>
      </c>
      <c r="S106" s="0" t="str">
        <f aca="false">VLOOKUP(O106,Region,2,0)</f>
        <v>Central</v>
      </c>
    </row>
    <row r="107" customFormat="false" ht="12.75" hidden="false" customHeight="false" outlineLevel="0" collapsed="false">
      <c r="A107" s="0" t="s">
        <v>3</v>
      </c>
      <c r="B107" s="3" t="n">
        <v>4608302</v>
      </c>
      <c r="C107" s="3" t="n">
        <v>-40167.6786664355</v>
      </c>
      <c r="D107" s="0" t="s">
        <v>87</v>
      </c>
      <c r="H107" s="0" t="s">
        <v>14</v>
      </c>
      <c r="I107" s="3" t="n">
        <v>7514164</v>
      </c>
      <c r="J107" s="4" t="n">
        <v>-249394.254528798</v>
      </c>
      <c r="K107" s="0" t="s">
        <v>85</v>
      </c>
      <c r="L107" s="0" t="str">
        <f aca="false">VLOOKUP(H107,Region,2,0)</f>
        <v>East</v>
      </c>
      <c r="O107" s="0" t="s">
        <v>25</v>
      </c>
      <c r="P107" s="3" t="n">
        <v>26010</v>
      </c>
      <c r="Q107" s="4" t="n">
        <v>-34.7168606618159</v>
      </c>
      <c r="R107" s="0" t="s">
        <v>91</v>
      </c>
      <c r="S107" s="0" t="str">
        <f aca="false">VLOOKUP(O107,Region,2,0)</f>
        <v>Central</v>
      </c>
    </row>
    <row r="108" customFormat="false" ht="12.75" hidden="false" customHeight="false" outlineLevel="0" collapsed="false">
      <c r="A108" s="0" t="s">
        <v>4</v>
      </c>
      <c r="B108" s="3" t="n">
        <v>50000</v>
      </c>
      <c r="C108" s="3" t="n">
        <v>1431.72818020618</v>
      </c>
      <c r="D108" s="0" t="s">
        <v>87</v>
      </c>
      <c r="H108" s="0" t="s">
        <v>14</v>
      </c>
      <c r="I108" s="3" t="n">
        <v>3540578</v>
      </c>
      <c r="J108" s="4" t="n">
        <v>22383.7063779183</v>
      </c>
      <c r="K108" s="0" t="s">
        <v>90</v>
      </c>
      <c r="L108" s="0" t="str">
        <f aca="false">VLOOKUP(H108,Region,2,0)</f>
        <v>East</v>
      </c>
      <c r="O108" s="0" t="s">
        <v>25</v>
      </c>
      <c r="P108" s="3" t="n">
        <v>426252</v>
      </c>
      <c r="Q108" s="4" t="n">
        <v>1978.98222907504</v>
      </c>
      <c r="R108" s="0" t="s">
        <v>92</v>
      </c>
      <c r="S108" s="0" t="str">
        <f aca="false">VLOOKUP(O108,Region,2,0)</f>
        <v>Central</v>
      </c>
    </row>
    <row r="109" customFormat="false" ht="12.75" hidden="false" customHeight="false" outlineLevel="0" collapsed="false">
      <c r="A109" s="0" t="s">
        <v>5</v>
      </c>
      <c r="B109" s="3" t="n">
        <v>0</v>
      </c>
      <c r="C109" s="3" t="n">
        <v>0</v>
      </c>
      <c r="D109" s="0" t="s">
        <v>87</v>
      </c>
      <c r="H109" s="0" t="s">
        <v>14</v>
      </c>
      <c r="I109" s="3" t="n">
        <v>3816234</v>
      </c>
      <c r="J109" s="4" t="n">
        <v>26536.5114156185</v>
      </c>
      <c r="K109" s="0" t="s">
        <v>91</v>
      </c>
      <c r="L109" s="0" t="str">
        <f aca="false">VLOOKUP(H109,Region,2,0)</f>
        <v>East</v>
      </c>
      <c r="O109" s="0" t="s">
        <v>25</v>
      </c>
      <c r="P109" s="3" t="n">
        <v>363638</v>
      </c>
      <c r="Q109" s="4" t="n">
        <v>1231.95208458279</v>
      </c>
      <c r="R109" s="0" t="s">
        <v>93</v>
      </c>
      <c r="S109" s="0" t="str">
        <f aca="false">VLOOKUP(O109,Region,2,0)</f>
        <v>Central</v>
      </c>
    </row>
    <row r="110" customFormat="false" ht="12.75" hidden="false" customHeight="false" outlineLevel="0" collapsed="false">
      <c r="A110" s="0" t="s">
        <v>6</v>
      </c>
      <c r="B110" s="3" t="n">
        <v>122446</v>
      </c>
      <c r="C110" s="3" t="n">
        <v>-2497.1293454798</v>
      </c>
      <c r="D110" s="0" t="s">
        <v>87</v>
      </c>
      <c r="H110" s="0" t="s">
        <v>14</v>
      </c>
      <c r="I110" s="3" t="n">
        <v>3391970</v>
      </c>
      <c r="J110" s="4" t="n">
        <v>23895.5783439488</v>
      </c>
      <c r="K110" s="0" t="s">
        <v>92</v>
      </c>
      <c r="L110" s="0" t="str">
        <f aca="false">VLOOKUP(H110,Region,2,0)</f>
        <v>East</v>
      </c>
      <c r="O110" s="0" t="s">
        <v>30</v>
      </c>
      <c r="P110" s="3" t="n">
        <v>0</v>
      </c>
      <c r="Q110" s="4" t="n">
        <v>0</v>
      </c>
      <c r="R110" s="0" t="s">
        <v>90</v>
      </c>
      <c r="S110" s="0" t="str">
        <f aca="false">VLOOKUP(O110,Region,2,0)</f>
        <v>Central</v>
      </c>
    </row>
    <row r="111" customFormat="false" ht="12.75" hidden="false" customHeight="false" outlineLevel="0" collapsed="false">
      <c r="A111" s="0" t="s">
        <v>8</v>
      </c>
      <c r="B111" s="3" t="n">
        <v>3749218</v>
      </c>
      <c r="C111" s="3" t="n">
        <v>-10495.8761625501</v>
      </c>
      <c r="D111" s="0" t="s">
        <v>87</v>
      </c>
      <c r="H111" s="0" t="s">
        <v>14</v>
      </c>
      <c r="I111" s="3" t="n">
        <v>2449752</v>
      </c>
      <c r="J111" s="4" t="n">
        <v>14889.6806531997</v>
      </c>
      <c r="K111" s="0" t="s">
        <v>93</v>
      </c>
      <c r="L111" s="0" t="str">
        <f aca="false">VLOOKUP(H111,Region,2,0)</f>
        <v>East</v>
      </c>
      <c r="O111" s="0" t="s">
        <v>30</v>
      </c>
      <c r="P111" s="3" t="n">
        <v>0</v>
      </c>
      <c r="Q111" s="4" t="n">
        <v>0</v>
      </c>
      <c r="R111" s="0" t="s">
        <v>91</v>
      </c>
      <c r="S111" s="0" t="str">
        <f aca="false">VLOOKUP(O111,Region,2,0)</f>
        <v>Central</v>
      </c>
    </row>
    <row r="112" customFormat="false" ht="12.75" hidden="false" customHeight="false" outlineLevel="0" collapsed="false">
      <c r="A112" s="0" t="s">
        <v>9</v>
      </c>
      <c r="B112" s="3" t="n">
        <v>12000</v>
      </c>
      <c r="C112" s="3" t="n">
        <v>90.0000000000034</v>
      </c>
      <c r="D112" s="0" t="s">
        <v>87</v>
      </c>
      <c r="H112" s="0" t="s">
        <v>15</v>
      </c>
      <c r="I112" s="3" t="n">
        <v>1909303</v>
      </c>
      <c r="J112" s="4" t="n">
        <v>47808.8608996473</v>
      </c>
      <c r="K112" s="0" t="s">
        <v>84</v>
      </c>
      <c r="L112" s="0" t="str">
        <f aca="false">VLOOKUP(H112,Region,2,0)</f>
        <v>Central</v>
      </c>
      <c r="O112" s="0" t="s">
        <v>30</v>
      </c>
      <c r="P112" s="3" t="n">
        <v>0</v>
      </c>
      <c r="Q112" s="4" t="n">
        <v>0</v>
      </c>
      <c r="R112" s="0" t="s">
        <v>92</v>
      </c>
      <c r="S112" s="0" t="str">
        <f aca="false">VLOOKUP(O112,Region,2,0)</f>
        <v>Central</v>
      </c>
    </row>
    <row r="113" customFormat="false" ht="12.75" hidden="false" customHeight="false" outlineLevel="0" collapsed="false">
      <c r="A113" s="0" t="s">
        <v>10</v>
      </c>
      <c r="B113" s="3" t="n">
        <v>213800</v>
      </c>
      <c r="C113" s="3" t="n">
        <v>3623.54373454378</v>
      </c>
      <c r="D113" s="0" t="s">
        <v>87</v>
      </c>
      <c r="H113" s="0" t="s">
        <v>15</v>
      </c>
      <c r="I113" s="3" t="n">
        <v>2184363</v>
      </c>
      <c r="J113" s="4" t="n">
        <v>-17132.5814293478</v>
      </c>
      <c r="K113" s="0" t="s">
        <v>86</v>
      </c>
      <c r="L113" s="0" t="str">
        <f aca="false">VLOOKUP(H113,Region,2,0)</f>
        <v>Central</v>
      </c>
      <c r="O113" s="0" t="s">
        <v>30</v>
      </c>
      <c r="P113" s="3" t="n">
        <v>0</v>
      </c>
      <c r="Q113" s="4" t="n">
        <v>0</v>
      </c>
      <c r="R113" s="0" t="s">
        <v>93</v>
      </c>
      <c r="S113" s="0" t="str">
        <f aca="false">VLOOKUP(O113,Region,2,0)</f>
        <v>Central</v>
      </c>
    </row>
    <row r="114" customFormat="false" ht="12.75" hidden="false" customHeight="false" outlineLevel="0" collapsed="false">
      <c r="A114" s="0" t="s">
        <v>12</v>
      </c>
      <c r="B114" s="3" t="n">
        <v>3910530</v>
      </c>
      <c r="C114" s="3" t="n">
        <v>-28150.6178177496</v>
      </c>
      <c r="D114" s="0" t="s">
        <v>87</v>
      </c>
      <c r="H114" s="0" t="s">
        <v>15</v>
      </c>
      <c r="I114" s="3" t="n">
        <v>2612131</v>
      </c>
      <c r="J114" s="4" t="n">
        <v>-11823.7495218961</v>
      </c>
      <c r="K114" s="0" t="s">
        <v>87</v>
      </c>
      <c r="L114" s="0" t="str">
        <f aca="false">VLOOKUP(H114,Region,2,0)</f>
        <v>Central</v>
      </c>
      <c r="O114" s="0" t="s">
        <v>26</v>
      </c>
      <c r="P114" s="3" t="n">
        <v>5000</v>
      </c>
      <c r="Q114" s="4" t="n">
        <v>-58.3333333333336</v>
      </c>
      <c r="R114" s="0" t="s">
        <v>84</v>
      </c>
      <c r="S114" s="0" t="str">
        <f aca="false">VLOOKUP(O114,Region,2,0)</f>
        <v>Central</v>
      </c>
    </row>
    <row r="115" customFormat="false" ht="12.75" hidden="false" customHeight="false" outlineLevel="0" collapsed="false">
      <c r="A115" s="0" t="s">
        <v>14</v>
      </c>
      <c r="B115" s="3" t="n">
        <v>4771295</v>
      </c>
      <c r="C115" s="3" t="n">
        <v>2111.2013443115</v>
      </c>
      <c r="D115" s="0" t="s">
        <v>87</v>
      </c>
      <c r="H115" s="0" t="s">
        <v>15</v>
      </c>
      <c r="I115" s="3" t="n">
        <v>2344645</v>
      </c>
      <c r="J115" s="4" t="n">
        <v>-19774.4170896528</v>
      </c>
      <c r="K115" s="0" t="s">
        <v>88</v>
      </c>
      <c r="L115" s="0" t="str">
        <f aca="false">VLOOKUP(H115,Region,2,0)</f>
        <v>Central</v>
      </c>
      <c r="O115" s="0" t="s">
        <v>26</v>
      </c>
      <c r="P115" s="3" t="n">
        <v>0</v>
      </c>
      <c r="Q115" s="4" t="n">
        <v>0</v>
      </c>
      <c r="R115" s="0" t="s">
        <v>86</v>
      </c>
      <c r="S115" s="0" t="str">
        <f aca="false">VLOOKUP(O115,Region,2,0)</f>
        <v>Central</v>
      </c>
    </row>
    <row r="116" customFormat="false" ht="12.75" hidden="false" customHeight="false" outlineLevel="0" collapsed="false">
      <c r="A116" s="0" t="s">
        <v>15</v>
      </c>
      <c r="B116" s="3" t="n">
        <v>2612131</v>
      </c>
      <c r="C116" s="3" t="n">
        <v>-11823.7495218961</v>
      </c>
      <c r="D116" s="0" t="s">
        <v>87</v>
      </c>
      <c r="H116" s="0" t="s">
        <v>15</v>
      </c>
      <c r="I116" s="3" t="n">
        <v>1795097</v>
      </c>
      <c r="J116" s="4" t="n">
        <v>-11477.9066441022</v>
      </c>
      <c r="K116" s="0" t="s">
        <v>89</v>
      </c>
      <c r="L116" s="0" t="str">
        <f aca="false">VLOOKUP(H116,Region,2,0)</f>
        <v>Central</v>
      </c>
      <c r="O116" s="0" t="s">
        <v>26</v>
      </c>
      <c r="P116" s="3" t="n">
        <v>25000</v>
      </c>
      <c r="Q116" s="4" t="n">
        <v>109.056889813033</v>
      </c>
      <c r="R116" s="0" t="s">
        <v>87</v>
      </c>
      <c r="S116" s="0" t="str">
        <f aca="false">VLOOKUP(O116,Region,2,0)</f>
        <v>Central</v>
      </c>
    </row>
    <row r="117" customFormat="false" ht="12.75" hidden="false" customHeight="false" outlineLevel="0" collapsed="false">
      <c r="A117" s="0" t="s">
        <v>17</v>
      </c>
      <c r="B117" s="3" t="n">
        <v>4443090</v>
      </c>
      <c r="C117" s="3" t="n">
        <v>46838.8892539879</v>
      </c>
      <c r="D117" s="0" t="s">
        <v>87</v>
      </c>
      <c r="H117" s="0" t="s">
        <v>15</v>
      </c>
      <c r="I117" s="3" t="n">
        <v>3707772</v>
      </c>
      <c r="J117" s="4" t="n">
        <v>-35315.0188499494</v>
      </c>
      <c r="K117" s="0" t="s">
        <v>85</v>
      </c>
      <c r="L117" s="0" t="str">
        <f aca="false">VLOOKUP(H117,Region,2,0)</f>
        <v>Central</v>
      </c>
      <c r="O117" s="0" t="s">
        <v>26</v>
      </c>
      <c r="P117" s="3" t="n">
        <v>0</v>
      </c>
      <c r="Q117" s="4" t="n">
        <v>0</v>
      </c>
      <c r="R117" s="0" t="s">
        <v>88</v>
      </c>
      <c r="S117" s="0" t="str">
        <f aca="false">VLOOKUP(O117,Region,2,0)</f>
        <v>Central</v>
      </c>
    </row>
    <row r="118" customFormat="false" ht="12.75" hidden="false" customHeight="false" outlineLevel="0" collapsed="false">
      <c r="A118" s="0" t="s">
        <v>19</v>
      </c>
      <c r="B118" s="3" t="n">
        <v>1655000</v>
      </c>
      <c r="C118" s="3" t="n">
        <v>-42415.7776251532</v>
      </c>
      <c r="D118" s="0" t="s">
        <v>87</v>
      </c>
      <c r="H118" s="0" t="s">
        <v>15</v>
      </c>
      <c r="I118" s="3" t="n">
        <v>3877020</v>
      </c>
      <c r="J118" s="4" t="n">
        <v>-31012.8842970464</v>
      </c>
      <c r="K118" s="0" t="s">
        <v>90</v>
      </c>
      <c r="L118" s="0" t="str">
        <f aca="false">VLOOKUP(H118,Region,2,0)</f>
        <v>Central</v>
      </c>
      <c r="O118" s="0" t="s">
        <v>26</v>
      </c>
      <c r="P118" s="3" t="n">
        <v>4331</v>
      </c>
      <c r="Q118" s="4" t="n">
        <v>173.239999999998</v>
      </c>
      <c r="R118" s="0" t="s">
        <v>89</v>
      </c>
      <c r="S118" s="0" t="str">
        <f aca="false">VLOOKUP(O118,Region,2,0)</f>
        <v>Central</v>
      </c>
    </row>
    <row r="119" customFormat="false" ht="12.75" hidden="false" customHeight="false" outlineLevel="0" collapsed="false">
      <c r="A119" s="0" t="s">
        <v>21</v>
      </c>
      <c r="B119" s="3" t="n">
        <v>1577433</v>
      </c>
      <c r="C119" s="3" t="n">
        <v>-15851.2679926821</v>
      </c>
      <c r="D119" s="0" t="s">
        <v>87</v>
      </c>
      <c r="H119" s="0" t="s">
        <v>15</v>
      </c>
      <c r="I119" s="3" t="n">
        <v>2394112</v>
      </c>
      <c r="J119" s="4" t="n">
        <v>-31711.139271922</v>
      </c>
      <c r="K119" s="0" t="s">
        <v>91</v>
      </c>
      <c r="L119" s="0" t="str">
        <f aca="false">VLOOKUP(H119,Region,2,0)</f>
        <v>Central</v>
      </c>
      <c r="O119" s="0" t="s">
        <v>26</v>
      </c>
      <c r="P119" s="3" t="n">
        <v>0</v>
      </c>
      <c r="Q119" s="4" t="n">
        <v>0</v>
      </c>
      <c r="R119" s="0" t="s">
        <v>85</v>
      </c>
      <c r="S119" s="0" t="str">
        <f aca="false">VLOOKUP(O119,Region,2,0)</f>
        <v>Central</v>
      </c>
    </row>
    <row r="120" customFormat="false" ht="12.75" hidden="false" customHeight="false" outlineLevel="0" collapsed="false">
      <c r="A120" s="0" t="s">
        <v>22</v>
      </c>
      <c r="B120" s="3" t="n">
        <v>24990521</v>
      </c>
      <c r="C120" s="3" t="n">
        <v>-84141.9609451878</v>
      </c>
      <c r="D120" s="0" t="s">
        <v>87</v>
      </c>
      <c r="H120" s="0" t="s">
        <v>15</v>
      </c>
      <c r="I120" s="3" t="n">
        <v>1341217</v>
      </c>
      <c r="J120" s="4" t="n">
        <v>-16874.4105860977</v>
      </c>
      <c r="K120" s="0" t="s">
        <v>92</v>
      </c>
      <c r="L120" s="0" t="str">
        <f aca="false">VLOOKUP(H120,Region,2,0)</f>
        <v>Central</v>
      </c>
      <c r="O120" s="0" t="s">
        <v>26</v>
      </c>
      <c r="P120" s="3" t="n">
        <v>35000</v>
      </c>
      <c r="Q120" s="4" t="n">
        <v>-4775</v>
      </c>
      <c r="R120" s="0" t="s">
        <v>90</v>
      </c>
      <c r="S120" s="0" t="str">
        <f aca="false">VLOOKUP(O120,Region,2,0)</f>
        <v>Central</v>
      </c>
    </row>
    <row r="121" customFormat="false" ht="12.75" hidden="false" customHeight="false" outlineLevel="0" collapsed="false">
      <c r="A121" s="0" t="s">
        <v>24</v>
      </c>
      <c r="B121" s="3" t="n">
        <v>2254212</v>
      </c>
      <c r="C121" s="3" t="n">
        <v>-4513.70125785536</v>
      </c>
      <c r="D121" s="0" t="s">
        <v>87</v>
      </c>
      <c r="H121" s="0" t="s">
        <v>15</v>
      </c>
      <c r="I121" s="3" t="n">
        <v>1393143</v>
      </c>
      <c r="J121" s="4" t="n">
        <v>-15410.5103668102</v>
      </c>
      <c r="K121" s="0" t="s">
        <v>93</v>
      </c>
      <c r="L121" s="0" t="str">
        <f aca="false">VLOOKUP(H121,Region,2,0)</f>
        <v>Central</v>
      </c>
      <c r="O121" s="0" t="s">
        <v>26</v>
      </c>
      <c r="P121" s="3" t="n">
        <v>10000</v>
      </c>
      <c r="Q121" s="4" t="n">
        <v>-458.823529411765</v>
      </c>
      <c r="R121" s="0" t="s">
        <v>91</v>
      </c>
      <c r="S121" s="0" t="str">
        <f aca="false">VLOOKUP(O121,Region,2,0)</f>
        <v>Central</v>
      </c>
    </row>
    <row r="122" customFormat="false" ht="12.75" hidden="false" customHeight="false" outlineLevel="0" collapsed="false">
      <c r="A122" s="0" t="s">
        <v>25</v>
      </c>
      <c r="B122" s="3" t="n">
        <v>5000</v>
      </c>
      <c r="C122" s="3" t="n">
        <v>99.9999999999979</v>
      </c>
      <c r="D122" s="0" t="s">
        <v>87</v>
      </c>
      <c r="H122" s="0" t="s">
        <v>16</v>
      </c>
      <c r="I122" s="3" t="n">
        <v>46099</v>
      </c>
      <c r="J122" s="4" t="n">
        <v>-619.437563729909</v>
      </c>
      <c r="K122" s="0" t="s">
        <v>88</v>
      </c>
      <c r="L122" s="0" t="str">
        <f aca="false">VLOOKUP(H122,Region,2,0)</f>
        <v>East</v>
      </c>
      <c r="O122" s="0" t="s">
        <v>26</v>
      </c>
      <c r="P122" s="3" t="n">
        <v>12398</v>
      </c>
      <c r="Q122" s="4" t="n">
        <v>-335.770547649427</v>
      </c>
      <c r="R122" s="0" t="s">
        <v>92</v>
      </c>
      <c r="S122" s="0" t="str">
        <f aca="false">VLOOKUP(O122,Region,2,0)</f>
        <v>Central</v>
      </c>
    </row>
    <row r="123" customFormat="false" ht="12.75" hidden="false" customHeight="false" outlineLevel="0" collapsed="false">
      <c r="A123" s="0" t="s">
        <v>26</v>
      </c>
      <c r="B123" s="3" t="n">
        <v>25000</v>
      </c>
      <c r="C123" s="3" t="n">
        <v>109.056889813033</v>
      </c>
      <c r="D123" s="0" t="s">
        <v>87</v>
      </c>
      <c r="H123" s="0" t="s">
        <v>16</v>
      </c>
      <c r="I123" s="3" t="n">
        <v>2373261</v>
      </c>
      <c r="J123" s="4" t="n">
        <v>-4289.45598782551</v>
      </c>
      <c r="K123" s="0" t="s">
        <v>89</v>
      </c>
      <c r="L123" s="0" t="str">
        <f aca="false">VLOOKUP(H123,Region,2,0)</f>
        <v>East</v>
      </c>
      <c r="O123" s="0" t="s">
        <v>26</v>
      </c>
      <c r="P123" s="3" t="n">
        <v>34290</v>
      </c>
      <c r="Q123" s="4" t="n">
        <v>-9931.85663061092</v>
      </c>
      <c r="R123" s="0" t="s">
        <v>93</v>
      </c>
      <c r="S123" s="0" t="str">
        <f aca="false">VLOOKUP(O123,Region,2,0)</f>
        <v>Central</v>
      </c>
    </row>
    <row r="124" customFormat="false" ht="12.75" hidden="false" customHeight="false" outlineLevel="0" collapsed="false">
      <c r="A124" s="0" t="s">
        <v>28</v>
      </c>
      <c r="B124" s="3" t="n">
        <v>0</v>
      </c>
      <c r="C124" s="3" t="n">
        <v>0</v>
      </c>
      <c r="D124" s="0" t="s">
        <v>87</v>
      </c>
      <c r="H124" s="0" t="s">
        <v>16</v>
      </c>
      <c r="I124" s="3" t="n">
        <v>7521491</v>
      </c>
      <c r="J124" s="4" t="n">
        <v>-46904.1745532221</v>
      </c>
      <c r="K124" s="0" t="s">
        <v>85</v>
      </c>
      <c r="L124" s="0" t="str">
        <f aca="false">VLOOKUP(H124,Region,2,0)</f>
        <v>East</v>
      </c>
      <c r="O124" s="0" t="s">
        <v>37</v>
      </c>
      <c r="P124" s="3" t="n">
        <v>0</v>
      </c>
      <c r="Q124" s="4" t="n">
        <v>0</v>
      </c>
      <c r="R124" s="0" t="s">
        <v>89</v>
      </c>
      <c r="S124" s="0" t="str">
        <f aca="false">VLOOKUP(O124,Region,2,0)</f>
        <v>Central</v>
      </c>
    </row>
    <row r="125" customFormat="false" ht="12.75" hidden="false" customHeight="false" outlineLevel="0" collapsed="false">
      <c r="A125" s="0" t="s">
        <v>29</v>
      </c>
      <c r="B125" s="3" t="n">
        <v>3151446</v>
      </c>
      <c r="C125" s="3" t="n">
        <v>-8239.32076909548</v>
      </c>
      <c r="D125" s="0" t="s">
        <v>87</v>
      </c>
      <c r="H125" s="0" t="s">
        <v>16</v>
      </c>
      <c r="I125" s="3" t="n">
        <v>4248831</v>
      </c>
      <c r="J125" s="4" t="n">
        <v>-21558.680757084</v>
      </c>
      <c r="K125" s="0" t="s">
        <v>90</v>
      </c>
      <c r="L125" s="0" t="str">
        <f aca="false">VLOOKUP(H125,Region,2,0)</f>
        <v>East</v>
      </c>
      <c r="O125" s="0" t="s">
        <v>28</v>
      </c>
      <c r="P125" s="3" t="n">
        <v>0</v>
      </c>
      <c r="Q125" s="4" t="n">
        <v>0</v>
      </c>
      <c r="R125" s="0" t="s">
        <v>87</v>
      </c>
      <c r="S125" s="0" t="str">
        <f aca="false">VLOOKUP(O125,Region,2,0)</f>
        <v>Central</v>
      </c>
    </row>
    <row r="126" customFormat="false" ht="12.75" hidden="false" customHeight="false" outlineLevel="0" collapsed="false">
      <c r="A126" s="0" t="s">
        <v>32</v>
      </c>
      <c r="B126" s="3" t="n">
        <v>6657067</v>
      </c>
      <c r="C126" s="3" t="n">
        <v>-48059.8848828172</v>
      </c>
      <c r="D126" s="0" t="s">
        <v>87</v>
      </c>
      <c r="H126" s="0" t="s">
        <v>16</v>
      </c>
      <c r="I126" s="3" t="n">
        <v>3343529</v>
      </c>
      <c r="J126" s="4" t="n">
        <v>-29443.9935446505</v>
      </c>
      <c r="K126" s="0" t="s">
        <v>91</v>
      </c>
      <c r="L126" s="0" t="str">
        <f aca="false">VLOOKUP(H126,Region,2,0)</f>
        <v>East</v>
      </c>
      <c r="O126" s="0" t="s">
        <v>28</v>
      </c>
      <c r="P126" s="3" t="n">
        <v>0</v>
      </c>
      <c r="Q126" s="4" t="n">
        <v>0</v>
      </c>
      <c r="R126" s="0" t="s">
        <v>88</v>
      </c>
      <c r="S126" s="0" t="str">
        <f aca="false">VLOOKUP(O126,Region,2,0)</f>
        <v>Central</v>
      </c>
    </row>
    <row r="127" customFormat="false" ht="12.75" hidden="false" customHeight="false" outlineLevel="0" collapsed="false">
      <c r="A127" s="0" t="s">
        <v>34</v>
      </c>
      <c r="B127" s="3" t="n">
        <v>0</v>
      </c>
      <c r="C127" s="3" t="n">
        <v>0</v>
      </c>
      <c r="D127" s="0" t="s">
        <v>87</v>
      </c>
      <c r="H127" s="0" t="s">
        <v>16</v>
      </c>
      <c r="I127" s="3" t="n">
        <v>1426053</v>
      </c>
      <c r="J127" s="4" t="n">
        <v>-5064.30132695917</v>
      </c>
      <c r="K127" s="0" t="s">
        <v>92</v>
      </c>
      <c r="L127" s="0" t="str">
        <f aca="false">VLOOKUP(H127,Region,2,0)</f>
        <v>East</v>
      </c>
      <c r="O127" s="0" t="s">
        <v>28</v>
      </c>
      <c r="P127" s="3" t="n">
        <v>0</v>
      </c>
      <c r="Q127" s="4" t="n">
        <v>0</v>
      </c>
      <c r="R127" s="0" t="s">
        <v>85</v>
      </c>
      <c r="S127" s="0" t="str">
        <f aca="false">VLOOKUP(O127,Region,2,0)</f>
        <v>Central</v>
      </c>
    </row>
    <row r="128" customFormat="false" ht="12.75" hidden="false" customHeight="false" outlineLevel="0" collapsed="false">
      <c r="A128" s="0" t="s">
        <v>35</v>
      </c>
      <c r="B128" s="3" t="n">
        <v>9927275</v>
      </c>
      <c r="C128" s="3" t="n">
        <v>-47495.2489486739</v>
      </c>
      <c r="D128" s="0" t="s">
        <v>87</v>
      </c>
      <c r="H128" s="0" t="s">
        <v>16</v>
      </c>
      <c r="I128" s="3" t="n">
        <v>2014240</v>
      </c>
      <c r="J128" s="4" t="n">
        <v>-20916.7770557023</v>
      </c>
      <c r="K128" s="0" t="s">
        <v>93</v>
      </c>
      <c r="L128" s="0" t="str">
        <f aca="false">VLOOKUP(H128,Region,2,0)</f>
        <v>East</v>
      </c>
      <c r="O128" s="0" t="s">
        <v>28</v>
      </c>
      <c r="P128" s="3" t="n">
        <v>207</v>
      </c>
      <c r="Q128" s="4" t="n">
        <v>-0.500383951682506</v>
      </c>
      <c r="R128" s="0" t="s">
        <v>90</v>
      </c>
      <c r="S128" s="0" t="str">
        <f aca="false">VLOOKUP(O128,Region,2,0)</f>
        <v>Central</v>
      </c>
    </row>
    <row r="129" customFormat="false" ht="12.75" hidden="false" customHeight="false" outlineLevel="0" collapsed="false">
      <c r="A129" s="0" t="s">
        <v>36</v>
      </c>
      <c r="B129" s="3" t="n">
        <v>73400</v>
      </c>
      <c r="C129" s="3" t="n">
        <v>-470.248978339911</v>
      </c>
      <c r="D129" s="0" t="s">
        <v>87</v>
      </c>
      <c r="H129" s="0" t="s">
        <v>18</v>
      </c>
      <c r="I129" s="3" t="n">
        <v>76407</v>
      </c>
      <c r="J129" s="4" t="n">
        <v>-46.4231307096583</v>
      </c>
      <c r="K129" s="0" t="s">
        <v>88</v>
      </c>
      <c r="L129" s="0" t="str">
        <f aca="false">VLOOKUP(H129,Region,2,0)</f>
        <v>West</v>
      </c>
      <c r="O129" s="0" t="s">
        <v>28</v>
      </c>
      <c r="P129" s="3" t="n">
        <v>0</v>
      </c>
      <c r="Q129" s="4" t="n">
        <v>0</v>
      </c>
      <c r="R129" s="0" t="s">
        <v>91</v>
      </c>
      <c r="S129" s="0" t="str">
        <f aca="false">VLOOKUP(O129,Region,2,0)</f>
        <v>Central</v>
      </c>
    </row>
    <row r="130" customFormat="false" ht="12.75" hidden="false" customHeight="false" outlineLevel="0" collapsed="false">
      <c r="A130" s="0" t="s">
        <v>38</v>
      </c>
      <c r="B130" s="3" t="n">
        <v>587650</v>
      </c>
      <c r="C130" s="3" t="n">
        <v>4332.79083208379</v>
      </c>
      <c r="D130" s="0" t="s">
        <v>87</v>
      </c>
      <c r="H130" s="0" t="s">
        <v>18</v>
      </c>
      <c r="I130" s="3" t="n">
        <v>1866863</v>
      </c>
      <c r="J130" s="4" t="n">
        <v>-43538.004880389</v>
      </c>
      <c r="K130" s="0" t="s">
        <v>89</v>
      </c>
      <c r="L130" s="0" t="str">
        <f aca="false">VLOOKUP(H130,Region,2,0)</f>
        <v>West</v>
      </c>
      <c r="O130" s="0" t="s">
        <v>28</v>
      </c>
      <c r="P130" s="3" t="n">
        <v>0</v>
      </c>
      <c r="Q130" s="4" t="n">
        <v>0</v>
      </c>
      <c r="R130" s="0" t="s">
        <v>92</v>
      </c>
      <c r="S130" s="0" t="str">
        <f aca="false">VLOOKUP(O130,Region,2,0)</f>
        <v>Central</v>
      </c>
    </row>
    <row r="131" customFormat="false" ht="12.75" hidden="false" customHeight="false" outlineLevel="0" collapsed="false">
      <c r="A131" s="0" t="s">
        <v>39</v>
      </c>
      <c r="B131" s="3" t="n">
        <v>730219</v>
      </c>
      <c r="C131" s="3" t="n">
        <v>-1371.05403679624</v>
      </c>
      <c r="D131" s="0" t="s">
        <v>87</v>
      </c>
      <c r="H131" s="0" t="s">
        <v>18</v>
      </c>
      <c r="I131" s="3" t="n">
        <v>4289408</v>
      </c>
      <c r="J131" s="4" t="n">
        <v>-31665.9550471342</v>
      </c>
      <c r="K131" s="0" t="s">
        <v>85</v>
      </c>
      <c r="L131" s="0" t="str">
        <f aca="false">VLOOKUP(H131,Region,2,0)</f>
        <v>West</v>
      </c>
      <c r="O131" s="0" t="s">
        <v>28</v>
      </c>
      <c r="P131" s="3" t="n">
        <v>0</v>
      </c>
      <c r="Q131" s="4" t="n">
        <v>0</v>
      </c>
      <c r="R131" s="0" t="s">
        <v>93</v>
      </c>
      <c r="S131" s="0" t="str">
        <f aca="false">VLOOKUP(O131,Region,2,0)</f>
        <v>Central</v>
      </c>
    </row>
    <row r="132" customFormat="false" ht="12.75" hidden="false" customHeight="false" outlineLevel="0" collapsed="false">
      <c r="A132" s="0" t="s">
        <v>40</v>
      </c>
      <c r="B132" s="3" t="n">
        <v>7657181</v>
      </c>
      <c r="C132" s="3" t="n">
        <v>-77983.6579007695</v>
      </c>
      <c r="D132" s="0" t="s">
        <v>87</v>
      </c>
      <c r="H132" s="0" t="s">
        <v>18</v>
      </c>
      <c r="I132" s="3" t="n">
        <v>4073000</v>
      </c>
      <c r="J132" s="4" t="n">
        <v>32312.080669555</v>
      </c>
      <c r="K132" s="0" t="s">
        <v>90</v>
      </c>
      <c r="L132" s="0" t="str">
        <f aca="false">VLOOKUP(H132,Region,2,0)</f>
        <v>West</v>
      </c>
      <c r="O132" s="0" t="s">
        <v>29</v>
      </c>
      <c r="P132" s="3" t="n">
        <v>1090772</v>
      </c>
      <c r="Q132" s="4" t="n">
        <v>-1269.78001598807</v>
      </c>
      <c r="R132" s="0" t="s">
        <v>84</v>
      </c>
      <c r="S132" s="0" t="str">
        <f aca="false">VLOOKUP(O132,Region,2,0)</f>
        <v>Central</v>
      </c>
    </row>
    <row r="133" customFormat="false" ht="12.75" hidden="false" customHeight="false" outlineLevel="0" collapsed="false">
      <c r="A133" s="0" t="s">
        <v>41</v>
      </c>
      <c r="B133" s="3" t="n">
        <v>36208</v>
      </c>
      <c r="C133" s="3" t="n">
        <v>68.9122807017361</v>
      </c>
      <c r="D133" s="0" t="s">
        <v>87</v>
      </c>
      <c r="H133" s="0" t="s">
        <v>18</v>
      </c>
      <c r="I133" s="3" t="n">
        <v>6943498</v>
      </c>
      <c r="J133" s="4" t="n">
        <v>-10704.5307260566</v>
      </c>
      <c r="K133" s="0" t="s">
        <v>91</v>
      </c>
      <c r="L133" s="0" t="str">
        <f aca="false">VLOOKUP(H133,Region,2,0)</f>
        <v>West</v>
      </c>
      <c r="O133" s="0" t="s">
        <v>29</v>
      </c>
      <c r="P133" s="3" t="n">
        <v>1311052</v>
      </c>
      <c r="Q133" s="4" t="n">
        <v>2681.20191165913</v>
      </c>
      <c r="R133" s="0" t="s">
        <v>86</v>
      </c>
      <c r="S133" s="0" t="str">
        <f aca="false">VLOOKUP(O133,Region,2,0)</f>
        <v>Central</v>
      </c>
    </row>
    <row r="134" customFormat="false" ht="12.75" hidden="false" customHeight="false" outlineLevel="0" collapsed="false">
      <c r="A134" s="0" t="s">
        <v>43</v>
      </c>
      <c r="B134" s="3" t="n">
        <v>5000</v>
      </c>
      <c r="C134" s="3" t="n">
        <v>124.999999999997</v>
      </c>
      <c r="D134" s="0" t="s">
        <v>87</v>
      </c>
      <c r="H134" s="0" t="s">
        <v>18</v>
      </c>
      <c r="I134" s="3" t="n">
        <v>5114536</v>
      </c>
      <c r="J134" s="4" t="n">
        <v>-26997.435662291</v>
      </c>
      <c r="K134" s="0" t="s">
        <v>92</v>
      </c>
      <c r="L134" s="0" t="str">
        <f aca="false">VLOOKUP(H134,Region,2,0)</f>
        <v>West</v>
      </c>
      <c r="O134" s="0" t="s">
        <v>29</v>
      </c>
      <c r="P134" s="3" t="n">
        <v>3151446</v>
      </c>
      <c r="Q134" s="4" t="n">
        <v>-8239.32076909548</v>
      </c>
      <c r="R134" s="0" t="s">
        <v>87</v>
      </c>
      <c r="S134" s="0" t="str">
        <f aca="false">VLOOKUP(O134,Region,2,0)</f>
        <v>Central</v>
      </c>
    </row>
    <row r="135" customFormat="false" ht="12.75" hidden="false" customHeight="false" outlineLevel="0" collapsed="false">
      <c r="A135" s="0" t="s">
        <v>42</v>
      </c>
      <c r="B135" s="3" t="n">
        <v>11608</v>
      </c>
      <c r="C135" s="3" t="n">
        <v>-176.352307692311</v>
      </c>
      <c r="D135" s="0" t="s">
        <v>87</v>
      </c>
      <c r="H135" s="0" t="s">
        <v>17</v>
      </c>
      <c r="I135" s="3" t="n">
        <v>2576001</v>
      </c>
      <c r="J135" s="4" t="n">
        <v>-116702.347458761</v>
      </c>
      <c r="K135" s="0" t="s">
        <v>84</v>
      </c>
      <c r="L135" s="0" t="str">
        <f aca="false">VLOOKUP(H135,Region,2,0)</f>
        <v>West</v>
      </c>
      <c r="O135" s="0" t="s">
        <v>29</v>
      </c>
      <c r="P135" s="3" t="n">
        <v>3211685</v>
      </c>
      <c r="Q135" s="4" t="n">
        <v>-17962.8823687494</v>
      </c>
      <c r="R135" s="0" t="s">
        <v>88</v>
      </c>
      <c r="S135" s="0" t="str">
        <f aca="false">VLOOKUP(O135,Region,2,0)</f>
        <v>Central</v>
      </c>
    </row>
    <row r="136" customFormat="false" ht="12.75" hidden="false" customHeight="false" outlineLevel="0" collapsed="false">
      <c r="A136" s="0" t="s">
        <v>45</v>
      </c>
      <c r="B136" s="3" t="n">
        <v>2170527</v>
      </c>
      <c r="C136" s="3" t="n">
        <v>-19523.4111628847</v>
      </c>
      <c r="D136" s="0" t="s">
        <v>87</v>
      </c>
      <c r="H136" s="0" t="s">
        <v>17</v>
      </c>
      <c r="I136" s="3" t="n">
        <v>5022388</v>
      </c>
      <c r="J136" s="4" t="n">
        <v>-20702.6319083052</v>
      </c>
      <c r="K136" s="0" t="s">
        <v>86</v>
      </c>
      <c r="L136" s="0" t="str">
        <f aca="false">VLOOKUP(H136,Region,2,0)</f>
        <v>West</v>
      </c>
      <c r="O136" s="0" t="s">
        <v>29</v>
      </c>
      <c r="P136" s="3" t="n">
        <v>5967164</v>
      </c>
      <c r="Q136" s="4" t="n">
        <v>-66549.2474237948</v>
      </c>
      <c r="R136" s="0" t="s">
        <v>89</v>
      </c>
      <c r="S136" s="0" t="str">
        <f aca="false">VLOOKUP(O136,Region,2,0)</f>
        <v>Central</v>
      </c>
    </row>
    <row r="137" customFormat="false" ht="12.75" hidden="false" customHeight="false" outlineLevel="0" collapsed="false">
      <c r="A137" s="0" t="s">
        <v>46</v>
      </c>
      <c r="B137" s="3" t="n">
        <v>6716110</v>
      </c>
      <c r="C137" s="3" t="n">
        <v>-49584.0950884534</v>
      </c>
      <c r="D137" s="0" t="s">
        <v>87</v>
      </c>
      <c r="H137" s="0" t="s">
        <v>17</v>
      </c>
      <c r="I137" s="3" t="n">
        <v>4443090</v>
      </c>
      <c r="J137" s="4" t="n">
        <v>46838.8892539879</v>
      </c>
      <c r="K137" s="0" t="s">
        <v>87</v>
      </c>
      <c r="L137" s="0" t="str">
        <f aca="false">VLOOKUP(H137,Region,2,0)</f>
        <v>West</v>
      </c>
      <c r="O137" s="0" t="s">
        <v>29</v>
      </c>
      <c r="P137" s="3" t="n">
        <v>10171106</v>
      </c>
      <c r="Q137" s="4" t="n">
        <v>-171288.693385918</v>
      </c>
      <c r="R137" s="0" t="s">
        <v>85</v>
      </c>
      <c r="S137" s="0" t="str">
        <f aca="false">VLOOKUP(O137,Region,2,0)</f>
        <v>Central</v>
      </c>
    </row>
    <row r="138" customFormat="false" ht="12.75" hidden="false" customHeight="false" outlineLevel="0" collapsed="false">
      <c r="A138" s="0" t="s">
        <v>49</v>
      </c>
      <c r="B138" s="3" t="n">
        <v>2956300</v>
      </c>
      <c r="C138" s="3" t="n">
        <v>-16621.2320807756</v>
      </c>
      <c r="D138" s="0" t="s">
        <v>87</v>
      </c>
      <c r="H138" s="0" t="s">
        <v>17</v>
      </c>
      <c r="I138" s="3" t="n">
        <v>3430311</v>
      </c>
      <c r="J138" s="4" t="n">
        <v>-45960.0447002347</v>
      </c>
      <c r="K138" s="0" t="s">
        <v>88</v>
      </c>
      <c r="L138" s="0" t="str">
        <f aca="false">VLOOKUP(H138,Region,2,0)</f>
        <v>West</v>
      </c>
      <c r="O138" s="0" t="s">
        <v>29</v>
      </c>
      <c r="P138" s="3" t="n">
        <v>12538027</v>
      </c>
      <c r="Q138" s="4" t="n">
        <v>-181224.23125986</v>
      </c>
      <c r="R138" s="0" t="s">
        <v>90</v>
      </c>
      <c r="S138" s="0" t="str">
        <f aca="false">VLOOKUP(O138,Region,2,0)</f>
        <v>Central</v>
      </c>
    </row>
    <row r="139" customFormat="false" ht="12.75" hidden="false" customHeight="false" outlineLevel="0" collapsed="false">
      <c r="A139" s="0" t="s">
        <v>50</v>
      </c>
      <c r="B139" s="3" t="n">
        <v>857809</v>
      </c>
      <c r="C139" s="3" t="n">
        <v>-107722.829647963</v>
      </c>
      <c r="D139" s="0" t="s">
        <v>87</v>
      </c>
      <c r="H139" s="0" t="s">
        <v>17</v>
      </c>
      <c r="I139" s="3" t="n">
        <v>6090571</v>
      </c>
      <c r="J139" s="4" t="n">
        <v>64568.4465731845</v>
      </c>
      <c r="K139" s="0" t="s">
        <v>89</v>
      </c>
      <c r="L139" s="0" t="str">
        <f aca="false">VLOOKUP(H139,Region,2,0)</f>
        <v>West</v>
      </c>
      <c r="O139" s="0" t="s">
        <v>29</v>
      </c>
      <c r="P139" s="3" t="n">
        <v>10658340</v>
      </c>
      <c r="Q139" s="4" t="n">
        <v>-114761.848781256</v>
      </c>
      <c r="R139" s="0" t="s">
        <v>91</v>
      </c>
      <c r="S139" s="0" t="str">
        <f aca="false">VLOOKUP(O139,Region,2,0)</f>
        <v>Central</v>
      </c>
    </row>
    <row r="140" customFormat="false" ht="12.75" hidden="false" customHeight="false" outlineLevel="0" collapsed="false">
      <c r="A140" s="0" t="s">
        <v>54</v>
      </c>
      <c r="B140" s="3" t="n">
        <v>4623000</v>
      </c>
      <c r="C140" s="3" t="n">
        <v>-1005176.23725949</v>
      </c>
      <c r="D140" s="0" t="s">
        <v>87</v>
      </c>
      <c r="H140" s="0" t="s">
        <v>17</v>
      </c>
      <c r="I140" s="3" t="n">
        <v>4794436</v>
      </c>
      <c r="J140" s="4" t="n">
        <v>-20571.6576104896</v>
      </c>
      <c r="K140" s="0" t="s">
        <v>85</v>
      </c>
      <c r="L140" s="0" t="str">
        <f aca="false">VLOOKUP(H140,Region,2,0)</f>
        <v>West</v>
      </c>
      <c r="O140" s="0" t="s">
        <v>29</v>
      </c>
      <c r="P140" s="3" t="n">
        <v>3913634</v>
      </c>
      <c r="Q140" s="4" t="n">
        <v>-74074.8444429332</v>
      </c>
      <c r="R140" s="0" t="s">
        <v>92</v>
      </c>
      <c r="S140" s="0" t="str">
        <f aca="false">VLOOKUP(O140,Region,2,0)</f>
        <v>Central</v>
      </c>
    </row>
    <row r="141" customFormat="false" ht="12.75" hidden="false" customHeight="false" outlineLevel="0" collapsed="false">
      <c r="A141" s="0" t="s">
        <v>51</v>
      </c>
      <c r="B141" s="3" t="n">
        <v>6920912</v>
      </c>
      <c r="C141" s="3" t="n">
        <v>-2289.55407796604</v>
      </c>
      <c r="D141" s="0" t="s">
        <v>87</v>
      </c>
      <c r="H141" s="0" t="s">
        <v>17</v>
      </c>
      <c r="I141" s="3" t="n">
        <v>2346315</v>
      </c>
      <c r="J141" s="4" t="n">
        <v>-4855.64548673566</v>
      </c>
      <c r="K141" s="0" t="s">
        <v>90</v>
      </c>
      <c r="L141" s="0" t="str">
        <f aca="false">VLOOKUP(H141,Region,2,0)</f>
        <v>West</v>
      </c>
      <c r="O141" s="0" t="s">
        <v>29</v>
      </c>
      <c r="P141" s="3" t="n">
        <v>3443928</v>
      </c>
      <c r="Q141" s="4" t="n">
        <v>-60898.4429180071</v>
      </c>
      <c r="R141" s="0" t="s">
        <v>93</v>
      </c>
      <c r="S141" s="0" t="str">
        <f aca="false">VLOOKUP(O141,Region,2,0)</f>
        <v>Central</v>
      </c>
    </row>
    <row r="142" customFormat="false" ht="12.75" hidden="false" customHeight="false" outlineLevel="0" collapsed="false">
      <c r="A142" s="0" t="s">
        <v>53</v>
      </c>
      <c r="B142" s="3" t="n">
        <v>4730626</v>
      </c>
      <c r="C142" s="3" t="n">
        <v>-39846.2030075472</v>
      </c>
      <c r="D142" s="0" t="s">
        <v>87</v>
      </c>
      <c r="H142" s="0" t="s">
        <v>17</v>
      </c>
      <c r="I142" s="3" t="n">
        <v>7558923</v>
      </c>
      <c r="J142" s="4" t="n">
        <v>-117189.332098877</v>
      </c>
      <c r="K142" s="0" t="s">
        <v>91</v>
      </c>
      <c r="L142" s="0" t="str">
        <f aca="false">VLOOKUP(H142,Region,2,0)</f>
        <v>West</v>
      </c>
      <c r="O142" s="0" t="s">
        <v>31</v>
      </c>
      <c r="P142" s="3" t="n">
        <v>0</v>
      </c>
      <c r="Q142" s="4" t="n">
        <v>0</v>
      </c>
      <c r="R142" s="0" t="s">
        <v>84</v>
      </c>
      <c r="S142" s="0" t="str">
        <f aca="false">VLOOKUP(O142,Region,2,0)</f>
        <v>Central</v>
      </c>
    </row>
    <row r="143" customFormat="false" ht="12.75" hidden="false" customHeight="false" outlineLevel="0" collapsed="false">
      <c r="A143" s="0" t="s">
        <v>55</v>
      </c>
      <c r="B143" s="3" t="n">
        <v>5065608</v>
      </c>
      <c r="C143" s="3" t="n">
        <v>-19206.9016227697</v>
      </c>
      <c r="D143" s="0" t="s">
        <v>87</v>
      </c>
      <c r="H143" s="0" t="s">
        <v>17</v>
      </c>
      <c r="I143" s="3" t="n">
        <v>6607634</v>
      </c>
      <c r="J143" s="4" t="n">
        <v>-76504.035553248</v>
      </c>
      <c r="K143" s="0" t="s">
        <v>92</v>
      </c>
      <c r="L143" s="0" t="str">
        <f aca="false">VLOOKUP(H143,Region,2,0)</f>
        <v>West</v>
      </c>
      <c r="O143" s="0" t="s">
        <v>31</v>
      </c>
      <c r="P143" s="3" t="n">
        <v>0</v>
      </c>
      <c r="Q143" s="4" t="n">
        <v>0</v>
      </c>
      <c r="R143" s="0" t="s">
        <v>86</v>
      </c>
      <c r="S143" s="0" t="str">
        <f aca="false">VLOOKUP(O143,Region,2,0)</f>
        <v>Central</v>
      </c>
    </row>
    <row r="144" customFormat="false" ht="12.75" hidden="false" customHeight="false" outlineLevel="0" collapsed="false">
      <c r="A144" s="0" t="s">
        <v>56</v>
      </c>
      <c r="B144" s="3" t="n">
        <v>3065043</v>
      </c>
      <c r="C144" s="3" t="n">
        <v>-12870.7906529968</v>
      </c>
      <c r="D144" s="0" t="s">
        <v>87</v>
      </c>
      <c r="H144" s="0" t="s">
        <v>17</v>
      </c>
      <c r="I144" s="3" t="n">
        <v>4039730</v>
      </c>
      <c r="J144" s="4" t="n">
        <v>-74557.2013856545</v>
      </c>
      <c r="K144" s="0" t="s">
        <v>93</v>
      </c>
      <c r="L144" s="0" t="str">
        <f aca="false">VLOOKUP(H144,Region,2,0)</f>
        <v>West</v>
      </c>
      <c r="O144" s="0" t="s">
        <v>31</v>
      </c>
      <c r="P144" s="3" t="n">
        <v>0</v>
      </c>
      <c r="Q144" s="4" t="n">
        <v>0</v>
      </c>
      <c r="R144" s="0" t="s">
        <v>90</v>
      </c>
      <c r="S144" s="0" t="str">
        <f aca="false">VLOOKUP(O144,Region,2,0)</f>
        <v>Central</v>
      </c>
    </row>
    <row r="145" customFormat="false" ht="12.75" hidden="false" customHeight="false" outlineLevel="0" collapsed="false">
      <c r="A145" s="0" t="s">
        <v>58</v>
      </c>
      <c r="B145" s="3" t="n">
        <v>2312085</v>
      </c>
      <c r="C145" s="3" t="n">
        <v>-5722.21256694274</v>
      </c>
      <c r="D145" s="0" t="s">
        <v>87</v>
      </c>
      <c r="H145" s="0" t="s">
        <v>19</v>
      </c>
      <c r="I145" s="3" t="n">
        <v>9296808</v>
      </c>
      <c r="J145" s="4" t="n">
        <v>-173282.771811065</v>
      </c>
      <c r="K145" s="0" t="s">
        <v>84</v>
      </c>
      <c r="L145" s="0" t="str">
        <f aca="false">VLOOKUP(H145,Region,2,0)</f>
        <v>West</v>
      </c>
      <c r="O145" s="0" t="s">
        <v>31</v>
      </c>
      <c r="P145" s="3" t="n">
        <v>5000</v>
      </c>
      <c r="Q145" s="4" t="n">
        <v>325</v>
      </c>
      <c r="R145" s="0" t="s">
        <v>91</v>
      </c>
      <c r="S145" s="0" t="str">
        <f aca="false">VLOOKUP(O145,Region,2,0)</f>
        <v>Central</v>
      </c>
    </row>
    <row r="146" customFormat="false" ht="12.75" hidden="false" customHeight="false" outlineLevel="0" collapsed="false">
      <c r="A146" s="0" t="s">
        <v>60</v>
      </c>
      <c r="B146" s="3" t="n">
        <v>1854499</v>
      </c>
      <c r="C146" s="3" t="n">
        <v>5016.57522779693</v>
      </c>
      <c r="D146" s="0" t="s">
        <v>87</v>
      </c>
      <c r="H146" s="0" t="s">
        <v>19</v>
      </c>
      <c r="I146" s="3" t="n">
        <v>9084500</v>
      </c>
      <c r="J146" s="4" t="n">
        <v>2925427.99588415</v>
      </c>
      <c r="K146" s="0" t="s">
        <v>86</v>
      </c>
      <c r="L146" s="0" t="str">
        <f aca="false">VLOOKUP(H146,Region,2,0)</f>
        <v>West</v>
      </c>
      <c r="O146" s="0" t="s">
        <v>31</v>
      </c>
      <c r="P146" s="3" t="n">
        <v>5000</v>
      </c>
      <c r="Q146" s="4" t="n">
        <v>200</v>
      </c>
      <c r="R146" s="0" t="s">
        <v>92</v>
      </c>
      <c r="S146" s="0" t="str">
        <f aca="false">VLOOKUP(O146,Region,2,0)</f>
        <v>Central</v>
      </c>
    </row>
    <row r="147" customFormat="false" ht="12.75" hidden="false" customHeight="false" outlineLevel="0" collapsed="false">
      <c r="A147" s="0" t="s">
        <v>62</v>
      </c>
      <c r="B147" s="3" t="n">
        <v>330545</v>
      </c>
      <c r="C147" s="3" t="n">
        <v>-330.31123270607</v>
      </c>
      <c r="D147" s="0" t="s">
        <v>87</v>
      </c>
      <c r="H147" s="0" t="s">
        <v>19</v>
      </c>
      <c r="I147" s="3" t="n">
        <v>1655000</v>
      </c>
      <c r="J147" s="4" t="n">
        <v>-42415.7776251532</v>
      </c>
      <c r="K147" s="0" t="s">
        <v>87</v>
      </c>
      <c r="L147" s="0" t="str">
        <f aca="false">VLOOKUP(H147,Region,2,0)</f>
        <v>West</v>
      </c>
      <c r="O147" s="0" t="s">
        <v>32</v>
      </c>
      <c r="P147" s="3" t="n">
        <v>2551162</v>
      </c>
      <c r="Q147" s="4" t="n">
        <v>-69272.3508038062</v>
      </c>
      <c r="R147" s="0" t="s">
        <v>84</v>
      </c>
      <c r="S147" s="0" t="str">
        <f aca="false">VLOOKUP(O147,Region,2,0)</f>
        <v>Central</v>
      </c>
    </row>
    <row r="148" customFormat="false" ht="12.75" hidden="false" customHeight="false" outlineLevel="0" collapsed="false">
      <c r="A148" s="0" t="s">
        <v>64</v>
      </c>
      <c r="B148" s="3" t="n">
        <v>500837</v>
      </c>
      <c r="C148" s="3" t="n">
        <v>2031.70184434093</v>
      </c>
      <c r="D148" s="0" t="s">
        <v>87</v>
      </c>
      <c r="H148" s="0" t="s">
        <v>19</v>
      </c>
      <c r="I148" s="3" t="n">
        <v>2499000</v>
      </c>
      <c r="J148" s="4" t="n">
        <v>-129259.868372225</v>
      </c>
      <c r="K148" s="0" t="s">
        <v>88</v>
      </c>
      <c r="L148" s="0" t="str">
        <f aca="false">VLOOKUP(H148,Region,2,0)</f>
        <v>West</v>
      </c>
      <c r="O148" s="0" t="s">
        <v>32</v>
      </c>
      <c r="P148" s="3" t="n">
        <v>4257272</v>
      </c>
      <c r="Q148" s="4" t="n">
        <v>-38566.2525077321</v>
      </c>
      <c r="R148" s="0" t="s">
        <v>86</v>
      </c>
      <c r="S148" s="0" t="str">
        <f aca="false">VLOOKUP(O148,Region,2,0)</f>
        <v>Central</v>
      </c>
    </row>
    <row r="149" customFormat="false" ht="12.75" hidden="false" customHeight="false" outlineLevel="0" collapsed="false">
      <c r="A149" s="0" t="s">
        <v>67</v>
      </c>
      <c r="B149" s="3" t="n">
        <v>2523077</v>
      </c>
      <c r="C149" s="3" t="n">
        <v>1437.20560708794</v>
      </c>
      <c r="D149" s="0" t="s">
        <v>87</v>
      </c>
      <c r="H149" s="0" t="s">
        <v>19</v>
      </c>
      <c r="I149" s="3" t="n">
        <v>2317500</v>
      </c>
      <c r="J149" s="4" t="n">
        <v>-168245.707460221</v>
      </c>
      <c r="K149" s="0" t="s">
        <v>89</v>
      </c>
      <c r="L149" s="0" t="str">
        <f aca="false">VLOOKUP(H149,Region,2,0)</f>
        <v>West</v>
      </c>
      <c r="O149" s="0" t="s">
        <v>32</v>
      </c>
      <c r="P149" s="3" t="n">
        <v>6657067</v>
      </c>
      <c r="Q149" s="4" t="n">
        <v>-48059.8848828172</v>
      </c>
      <c r="R149" s="0" t="s">
        <v>87</v>
      </c>
      <c r="S149" s="0" t="str">
        <f aca="false">VLOOKUP(O149,Region,2,0)</f>
        <v>Central</v>
      </c>
    </row>
    <row r="150" customFormat="false" ht="12.75" hidden="false" customHeight="false" outlineLevel="0" collapsed="false">
      <c r="A150" s="0" t="s">
        <v>69</v>
      </c>
      <c r="B150" s="3" t="n">
        <v>1713277</v>
      </c>
      <c r="C150" s="3" t="n">
        <v>-3379.60079449364</v>
      </c>
      <c r="D150" s="0" t="s">
        <v>87</v>
      </c>
      <c r="H150" s="0" t="s">
        <v>19</v>
      </c>
      <c r="I150" s="3" t="n">
        <v>5035268</v>
      </c>
      <c r="J150" s="4" t="n">
        <v>-442656.209070226</v>
      </c>
      <c r="K150" s="0" t="s">
        <v>85</v>
      </c>
      <c r="L150" s="0" t="str">
        <f aca="false">VLOOKUP(H150,Region,2,0)</f>
        <v>West</v>
      </c>
      <c r="O150" s="0" t="s">
        <v>32</v>
      </c>
      <c r="P150" s="3" t="n">
        <v>5589150</v>
      </c>
      <c r="Q150" s="4" t="n">
        <v>-18691.0779954058</v>
      </c>
      <c r="R150" s="0" t="s">
        <v>88</v>
      </c>
      <c r="S150" s="0" t="str">
        <f aca="false">VLOOKUP(O150,Region,2,0)</f>
        <v>Central</v>
      </c>
    </row>
    <row r="151" customFormat="false" ht="12.75" hidden="false" customHeight="false" outlineLevel="0" collapsed="false">
      <c r="A151" s="0" t="s">
        <v>71</v>
      </c>
      <c r="B151" s="3" t="n">
        <v>1773986</v>
      </c>
      <c r="C151" s="3" t="n">
        <v>-31834.6457744758</v>
      </c>
      <c r="D151" s="0" t="s">
        <v>87</v>
      </c>
      <c r="H151" s="0" t="s">
        <v>19</v>
      </c>
      <c r="I151" s="3" t="n">
        <v>2231421</v>
      </c>
      <c r="J151" s="4" t="n">
        <v>-85187.6941435554</v>
      </c>
      <c r="K151" s="0" t="s">
        <v>90</v>
      </c>
      <c r="L151" s="0" t="str">
        <f aca="false">VLOOKUP(H151,Region,2,0)</f>
        <v>West</v>
      </c>
      <c r="O151" s="0" t="s">
        <v>32</v>
      </c>
      <c r="P151" s="3" t="n">
        <v>4691343</v>
      </c>
      <c r="Q151" s="4" t="n">
        <v>-21036.6499964837</v>
      </c>
      <c r="R151" s="0" t="s">
        <v>89</v>
      </c>
      <c r="S151" s="0" t="str">
        <f aca="false">VLOOKUP(O151,Region,2,0)</f>
        <v>Central</v>
      </c>
    </row>
    <row r="152" customFormat="false" ht="12.75" hidden="false" customHeight="false" outlineLevel="0" collapsed="false">
      <c r="A152" s="0" t="s">
        <v>72</v>
      </c>
      <c r="B152" s="3" t="n">
        <v>1262578</v>
      </c>
      <c r="C152" s="3" t="n">
        <v>-26242.7872531889</v>
      </c>
      <c r="D152" s="0" t="s">
        <v>87</v>
      </c>
      <c r="H152" s="0" t="s">
        <v>19</v>
      </c>
      <c r="I152" s="3" t="n">
        <v>745924</v>
      </c>
      <c r="J152" s="4" t="n">
        <v>-7465.70887475882</v>
      </c>
      <c r="K152" s="0" t="s">
        <v>91</v>
      </c>
      <c r="L152" s="0" t="str">
        <f aca="false">VLOOKUP(H152,Region,2,0)</f>
        <v>West</v>
      </c>
      <c r="O152" s="0" t="s">
        <v>32</v>
      </c>
      <c r="P152" s="3" t="n">
        <v>9545950</v>
      </c>
      <c r="Q152" s="4" t="n">
        <v>-103895.258732348</v>
      </c>
      <c r="R152" s="0" t="s">
        <v>85</v>
      </c>
      <c r="S152" s="0" t="str">
        <f aca="false">VLOOKUP(O152,Region,2,0)</f>
        <v>Central</v>
      </c>
    </row>
    <row r="153" customFormat="false" ht="12.75" hidden="false" customHeight="false" outlineLevel="0" collapsed="false">
      <c r="A153" s="0" t="s">
        <v>74</v>
      </c>
      <c r="B153" s="3" t="n">
        <v>1304707</v>
      </c>
      <c r="C153" s="3" t="n">
        <v>-6153.02882414942</v>
      </c>
      <c r="D153" s="0" t="s">
        <v>87</v>
      </c>
      <c r="H153" s="0" t="s">
        <v>20</v>
      </c>
      <c r="I153" s="3" t="n">
        <v>55500</v>
      </c>
      <c r="J153" s="4" t="n">
        <v>-906.051401869167</v>
      </c>
      <c r="K153" s="0" t="s">
        <v>89</v>
      </c>
      <c r="L153" s="0" t="str">
        <f aca="false">VLOOKUP(H153,Region,2,0)</f>
        <v>Texas</v>
      </c>
      <c r="O153" s="0" t="s">
        <v>32</v>
      </c>
      <c r="P153" s="3" t="n">
        <v>5702894</v>
      </c>
      <c r="Q153" s="4" t="n">
        <v>-73032.7922569402</v>
      </c>
      <c r="R153" s="0" t="s">
        <v>90</v>
      </c>
      <c r="S153" s="0" t="str">
        <f aca="false">VLOOKUP(O153,Region,2,0)</f>
        <v>Central</v>
      </c>
    </row>
    <row r="154" customFormat="false" ht="12.75" hidden="false" customHeight="false" outlineLevel="0" collapsed="false">
      <c r="A154" s="0" t="s">
        <v>75</v>
      </c>
      <c r="B154" s="3" t="n">
        <v>0</v>
      </c>
      <c r="C154" s="3" t="n">
        <v>0</v>
      </c>
      <c r="D154" s="0" t="s">
        <v>87</v>
      </c>
      <c r="H154" s="0" t="s">
        <v>20</v>
      </c>
      <c r="I154" s="3" t="n">
        <v>2303146</v>
      </c>
      <c r="J154" s="4" t="n">
        <v>7658.14696093515</v>
      </c>
      <c r="K154" s="0" t="s">
        <v>85</v>
      </c>
      <c r="L154" s="0" t="str">
        <f aca="false">VLOOKUP(H154,Region,2,0)</f>
        <v>Texas</v>
      </c>
      <c r="O154" s="0" t="s">
        <v>32</v>
      </c>
      <c r="P154" s="3" t="n">
        <v>5127469</v>
      </c>
      <c r="Q154" s="4" t="n">
        <v>-21746.166469391</v>
      </c>
      <c r="R154" s="0" t="s">
        <v>91</v>
      </c>
      <c r="S154" s="0" t="str">
        <f aca="false">VLOOKUP(O154,Region,2,0)</f>
        <v>Central</v>
      </c>
    </row>
    <row r="155" customFormat="false" ht="12.75" hidden="false" customHeight="false" outlineLevel="0" collapsed="false">
      <c r="A155" s="0" t="s">
        <v>76</v>
      </c>
      <c r="B155" s="3" t="n">
        <v>0</v>
      </c>
      <c r="C155" s="3" t="n">
        <v>0</v>
      </c>
      <c r="D155" s="0" t="s">
        <v>87</v>
      </c>
      <c r="H155" s="0" t="s">
        <v>20</v>
      </c>
      <c r="I155" s="3" t="n">
        <v>1396696</v>
      </c>
      <c r="J155" s="4" t="n">
        <v>-3975.2027649542</v>
      </c>
      <c r="K155" s="0" t="s">
        <v>90</v>
      </c>
      <c r="L155" s="0" t="str">
        <f aca="false">VLOOKUP(H155,Region,2,0)</f>
        <v>Texas</v>
      </c>
      <c r="O155" s="0" t="s">
        <v>32</v>
      </c>
      <c r="P155" s="3" t="n">
        <v>3399649</v>
      </c>
      <c r="Q155" s="4" t="n">
        <v>-4667.84807288312</v>
      </c>
      <c r="R155" s="0" t="s">
        <v>92</v>
      </c>
      <c r="S155" s="0" t="str">
        <f aca="false">VLOOKUP(O155,Region,2,0)</f>
        <v>Central</v>
      </c>
    </row>
    <row r="156" customFormat="false" ht="12.75" hidden="false" customHeight="false" outlineLevel="0" collapsed="false">
      <c r="A156" s="0" t="s">
        <v>77</v>
      </c>
      <c r="B156" s="3" t="n">
        <v>5000</v>
      </c>
      <c r="C156" s="3" t="n">
        <v>58.2259549010544</v>
      </c>
      <c r="D156" s="0" t="s">
        <v>87</v>
      </c>
      <c r="H156" s="0" t="s">
        <v>20</v>
      </c>
      <c r="I156" s="3" t="n">
        <v>1316601</v>
      </c>
      <c r="J156" s="4" t="n">
        <v>-9722.35248671987</v>
      </c>
      <c r="K156" s="0" t="s">
        <v>91</v>
      </c>
      <c r="L156" s="0" t="str">
        <f aca="false">VLOOKUP(H156,Region,2,0)</f>
        <v>Texas</v>
      </c>
      <c r="O156" s="0" t="s">
        <v>32</v>
      </c>
      <c r="P156" s="3" t="n">
        <v>2887861</v>
      </c>
      <c r="Q156" s="4" t="n">
        <v>-27268.8023505931</v>
      </c>
      <c r="R156" s="0" t="s">
        <v>93</v>
      </c>
      <c r="S156" s="0" t="str">
        <f aca="false">VLOOKUP(O156,Region,2,0)</f>
        <v>Central</v>
      </c>
    </row>
    <row r="157" customFormat="false" ht="12.75" hidden="false" customHeight="false" outlineLevel="0" collapsed="false">
      <c r="A157" s="0" t="s">
        <v>78</v>
      </c>
      <c r="B157" s="3" t="n">
        <v>199280</v>
      </c>
      <c r="C157" s="3" t="n">
        <v>-992.638464259537</v>
      </c>
      <c r="D157" s="0" t="s">
        <v>87</v>
      </c>
      <c r="H157" s="0" t="s">
        <v>20</v>
      </c>
      <c r="I157" s="3" t="n">
        <v>793000</v>
      </c>
      <c r="J157" s="4" t="n">
        <v>-3193.064811201</v>
      </c>
      <c r="K157" s="0" t="s">
        <v>92</v>
      </c>
      <c r="L157" s="0" t="str">
        <f aca="false">VLOOKUP(H157,Region,2,0)</f>
        <v>Texas</v>
      </c>
      <c r="O157" s="0" t="s">
        <v>34</v>
      </c>
      <c r="P157" s="3" t="n">
        <v>0</v>
      </c>
      <c r="Q157" s="4" t="n">
        <v>0</v>
      </c>
      <c r="R157" s="0" t="s">
        <v>84</v>
      </c>
      <c r="S157" s="0" t="str">
        <f aca="false">VLOOKUP(O157,Region,2,0)</f>
        <v>Central</v>
      </c>
    </row>
    <row r="158" customFormat="false" ht="12.75" hidden="false" customHeight="false" outlineLevel="0" collapsed="false">
      <c r="A158" s="0" t="s">
        <v>0</v>
      </c>
      <c r="B158" s="3" t="n">
        <v>55897</v>
      </c>
      <c r="C158" s="3" t="n">
        <v>12.96151949461</v>
      </c>
      <c r="D158" s="0" t="s">
        <v>88</v>
      </c>
      <c r="H158" s="0" t="s">
        <v>20</v>
      </c>
      <c r="I158" s="3" t="n">
        <v>435000</v>
      </c>
      <c r="J158" s="4" t="n">
        <v>1995.43491772893</v>
      </c>
      <c r="K158" s="0" t="s">
        <v>93</v>
      </c>
      <c r="L158" s="0" t="str">
        <f aca="false">VLOOKUP(H158,Region,2,0)</f>
        <v>Texas</v>
      </c>
      <c r="O158" s="0" t="s">
        <v>34</v>
      </c>
      <c r="P158" s="3" t="n">
        <v>0</v>
      </c>
      <c r="Q158" s="4" t="n">
        <v>0</v>
      </c>
      <c r="R158" s="0" t="s">
        <v>86</v>
      </c>
      <c r="S158" s="0" t="str">
        <f aca="false">VLOOKUP(O158,Region,2,0)</f>
        <v>Central</v>
      </c>
    </row>
    <row r="159" customFormat="false" ht="12.75" hidden="false" customHeight="false" outlineLevel="0" collapsed="false">
      <c r="A159" s="0" t="s">
        <v>2</v>
      </c>
      <c r="B159" s="3" t="n">
        <v>4480931</v>
      </c>
      <c r="C159" s="3" t="n">
        <v>-44395.4207977442</v>
      </c>
      <c r="D159" s="0" t="s">
        <v>88</v>
      </c>
      <c r="H159" s="0" t="s">
        <v>21</v>
      </c>
      <c r="I159" s="3" t="n">
        <v>666891</v>
      </c>
      <c r="J159" s="4" t="n">
        <v>-4276.40041073133</v>
      </c>
      <c r="K159" s="0" t="s">
        <v>84</v>
      </c>
      <c r="L159" s="0" t="str">
        <f aca="false">VLOOKUP(H159,Region,2,0)</f>
        <v>East</v>
      </c>
      <c r="O159" s="0" t="s">
        <v>34</v>
      </c>
      <c r="P159" s="3" t="n">
        <v>0</v>
      </c>
      <c r="Q159" s="4" t="n">
        <v>0</v>
      </c>
      <c r="R159" s="0" t="s">
        <v>87</v>
      </c>
      <c r="S159" s="0" t="str">
        <f aca="false">VLOOKUP(O159,Region,2,0)</f>
        <v>Central</v>
      </c>
    </row>
    <row r="160" customFormat="false" ht="12.75" hidden="false" customHeight="false" outlineLevel="0" collapsed="false">
      <c r="A160" s="0" t="s">
        <v>3</v>
      </c>
      <c r="B160" s="3" t="n">
        <v>3511894</v>
      </c>
      <c r="C160" s="3" t="n">
        <v>-23813.2652837853</v>
      </c>
      <c r="D160" s="0" t="s">
        <v>88</v>
      </c>
      <c r="H160" s="0" t="s">
        <v>21</v>
      </c>
      <c r="I160" s="3" t="n">
        <v>675584</v>
      </c>
      <c r="J160" s="4" t="n">
        <v>4412.55442212084</v>
      </c>
      <c r="K160" s="0" t="s">
        <v>86</v>
      </c>
      <c r="L160" s="0" t="str">
        <f aca="false">VLOOKUP(H160,Region,2,0)</f>
        <v>East</v>
      </c>
      <c r="O160" s="0" t="s">
        <v>34</v>
      </c>
      <c r="P160" s="3" t="n">
        <v>0</v>
      </c>
      <c r="Q160" s="4" t="n">
        <v>0</v>
      </c>
      <c r="R160" s="0" t="s">
        <v>88</v>
      </c>
      <c r="S160" s="0" t="str">
        <f aca="false">VLOOKUP(O160,Region,2,0)</f>
        <v>Central</v>
      </c>
    </row>
    <row r="161" customFormat="false" ht="12.75" hidden="false" customHeight="false" outlineLevel="0" collapsed="false">
      <c r="A161" s="0" t="s">
        <v>4</v>
      </c>
      <c r="B161" s="3" t="n">
        <v>116816</v>
      </c>
      <c r="C161" s="3" t="n">
        <v>4786.38458414747</v>
      </c>
      <c r="D161" s="0" t="s">
        <v>88</v>
      </c>
      <c r="H161" s="0" t="s">
        <v>21</v>
      </c>
      <c r="I161" s="3" t="n">
        <v>1577433</v>
      </c>
      <c r="J161" s="4" t="n">
        <v>-15851.2679926821</v>
      </c>
      <c r="K161" s="0" t="s">
        <v>87</v>
      </c>
      <c r="L161" s="0" t="str">
        <f aca="false">VLOOKUP(H161,Region,2,0)</f>
        <v>East</v>
      </c>
      <c r="O161" s="0" t="s">
        <v>35</v>
      </c>
      <c r="P161" s="3" t="n">
        <v>12086816</v>
      </c>
      <c r="Q161" s="4" t="n">
        <v>-260485.620292239</v>
      </c>
      <c r="R161" s="0" t="s">
        <v>84</v>
      </c>
      <c r="S161" s="0" t="str">
        <f aca="false">VLOOKUP(O161,Region,2,0)</f>
        <v>Central</v>
      </c>
    </row>
    <row r="162" customFormat="false" ht="12.75" hidden="false" customHeight="false" outlineLevel="0" collapsed="false">
      <c r="A162" s="0" t="s">
        <v>5</v>
      </c>
      <c r="B162" s="3" t="n">
        <v>0</v>
      </c>
      <c r="C162" s="3" t="n">
        <v>0</v>
      </c>
      <c r="D162" s="0" t="s">
        <v>88</v>
      </c>
      <c r="H162" s="0" t="s">
        <v>21</v>
      </c>
      <c r="I162" s="3" t="n">
        <v>2148974</v>
      </c>
      <c r="J162" s="4" t="n">
        <v>-3070.66377734021</v>
      </c>
      <c r="K162" s="0" t="s">
        <v>88</v>
      </c>
      <c r="L162" s="0" t="str">
        <f aca="false">VLOOKUP(H162,Region,2,0)</f>
        <v>East</v>
      </c>
      <c r="O162" s="0" t="s">
        <v>35</v>
      </c>
      <c r="P162" s="3" t="n">
        <v>12931371</v>
      </c>
      <c r="Q162" s="4" t="n">
        <v>-196807.804647908</v>
      </c>
      <c r="R162" s="0" t="s">
        <v>86</v>
      </c>
      <c r="S162" s="0" t="str">
        <f aca="false">VLOOKUP(O162,Region,2,0)</f>
        <v>Central</v>
      </c>
    </row>
    <row r="163" customFormat="false" ht="12.75" hidden="false" customHeight="false" outlineLevel="0" collapsed="false">
      <c r="A163" s="0" t="s">
        <v>6</v>
      </c>
      <c r="B163" s="3" t="n">
        <v>170995</v>
      </c>
      <c r="C163" s="3" t="n">
        <v>-4459.15246950992</v>
      </c>
      <c r="D163" s="0" t="s">
        <v>88</v>
      </c>
      <c r="H163" s="0" t="s">
        <v>21</v>
      </c>
      <c r="I163" s="3" t="n">
        <v>2398393</v>
      </c>
      <c r="J163" s="4" t="n">
        <v>9250.81512222175</v>
      </c>
      <c r="K163" s="0" t="s">
        <v>89</v>
      </c>
      <c r="L163" s="0" t="str">
        <f aca="false">VLOOKUP(H163,Region,2,0)</f>
        <v>East</v>
      </c>
      <c r="O163" s="0" t="s">
        <v>35</v>
      </c>
      <c r="P163" s="3" t="n">
        <v>9927275</v>
      </c>
      <c r="Q163" s="4" t="n">
        <v>-47495.2489486739</v>
      </c>
      <c r="R163" s="0" t="s">
        <v>87</v>
      </c>
      <c r="S163" s="0" t="str">
        <f aca="false">VLOOKUP(O163,Region,2,0)</f>
        <v>Central</v>
      </c>
    </row>
    <row r="164" customFormat="false" ht="12.75" hidden="false" customHeight="false" outlineLevel="0" collapsed="false">
      <c r="A164" s="0" t="s">
        <v>8</v>
      </c>
      <c r="B164" s="3" t="n">
        <v>2362211</v>
      </c>
      <c r="C164" s="3" t="n">
        <v>-283.591754684512</v>
      </c>
      <c r="D164" s="0" t="s">
        <v>88</v>
      </c>
      <c r="H164" s="0" t="s">
        <v>21</v>
      </c>
      <c r="I164" s="3" t="n">
        <v>2080976</v>
      </c>
      <c r="J164" s="4" t="n">
        <v>25745.9053626342</v>
      </c>
      <c r="K164" s="0" t="s">
        <v>85</v>
      </c>
      <c r="L164" s="0" t="str">
        <f aca="false">VLOOKUP(H164,Region,2,0)</f>
        <v>East</v>
      </c>
      <c r="O164" s="0" t="s">
        <v>35</v>
      </c>
      <c r="P164" s="3" t="n">
        <v>10181488</v>
      </c>
      <c r="Q164" s="4" t="n">
        <v>-36430.2283694053</v>
      </c>
      <c r="R164" s="0" t="s">
        <v>88</v>
      </c>
      <c r="S164" s="0" t="str">
        <f aca="false">VLOOKUP(O164,Region,2,0)</f>
        <v>Central</v>
      </c>
    </row>
    <row r="165" customFormat="false" ht="12.75" hidden="false" customHeight="false" outlineLevel="0" collapsed="false">
      <c r="A165" s="0" t="s">
        <v>9</v>
      </c>
      <c r="B165" s="3" t="n">
        <v>20000</v>
      </c>
      <c r="C165" s="3" t="n">
        <v>440.000000000005</v>
      </c>
      <c r="D165" s="0" t="s">
        <v>88</v>
      </c>
      <c r="H165" s="0" t="s">
        <v>21</v>
      </c>
      <c r="I165" s="3" t="n">
        <v>2045068</v>
      </c>
      <c r="J165" s="4" t="n">
        <v>-8614.5824243323</v>
      </c>
      <c r="K165" s="0" t="s">
        <v>90</v>
      </c>
      <c r="L165" s="0" t="str">
        <f aca="false">VLOOKUP(H165,Region,2,0)</f>
        <v>East</v>
      </c>
      <c r="O165" s="0" t="s">
        <v>35</v>
      </c>
      <c r="P165" s="3" t="n">
        <v>19283224</v>
      </c>
      <c r="Q165" s="4" t="n">
        <v>-146389.102883174</v>
      </c>
      <c r="R165" s="0" t="s">
        <v>89</v>
      </c>
      <c r="S165" s="0" t="str">
        <f aca="false">VLOOKUP(O165,Region,2,0)</f>
        <v>Central</v>
      </c>
    </row>
    <row r="166" customFormat="false" ht="12.75" hidden="false" customHeight="false" outlineLevel="0" collapsed="false">
      <c r="A166" s="0" t="s">
        <v>10</v>
      </c>
      <c r="B166" s="3" t="n">
        <v>279850</v>
      </c>
      <c r="C166" s="3" t="n">
        <v>-10615.1017970733</v>
      </c>
      <c r="D166" s="0" t="s">
        <v>88</v>
      </c>
      <c r="H166" s="0" t="s">
        <v>21</v>
      </c>
      <c r="I166" s="3" t="n">
        <v>1730908</v>
      </c>
      <c r="J166" s="4" t="n">
        <v>14470.7864860154</v>
      </c>
      <c r="K166" s="0" t="s">
        <v>91</v>
      </c>
      <c r="L166" s="0" t="str">
        <f aca="false">VLOOKUP(H166,Region,2,0)</f>
        <v>East</v>
      </c>
      <c r="O166" s="0" t="s">
        <v>35</v>
      </c>
      <c r="P166" s="3" t="n">
        <v>41364021</v>
      </c>
      <c r="Q166" s="4" t="n">
        <v>-367774.476035968</v>
      </c>
      <c r="R166" s="0" t="s">
        <v>85</v>
      </c>
      <c r="S166" s="0" t="str">
        <f aca="false">VLOOKUP(O166,Region,2,0)</f>
        <v>Central</v>
      </c>
    </row>
    <row r="167" customFormat="false" ht="12.75" hidden="false" customHeight="false" outlineLevel="0" collapsed="false">
      <c r="A167" s="0" t="s">
        <v>12</v>
      </c>
      <c r="B167" s="3" t="n">
        <v>2498115</v>
      </c>
      <c r="C167" s="3" t="n">
        <v>-26626.0888613633</v>
      </c>
      <c r="D167" s="0" t="s">
        <v>88</v>
      </c>
      <c r="H167" s="0" t="s">
        <v>21</v>
      </c>
      <c r="I167" s="3" t="n">
        <v>806906</v>
      </c>
      <c r="J167" s="4" t="n">
        <v>3790.69285968932</v>
      </c>
      <c r="K167" s="0" t="s">
        <v>92</v>
      </c>
      <c r="L167" s="0" t="str">
        <f aca="false">VLOOKUP(H167,Region,2,0)</f>
        <v>East</v>
      </c>
      <c r="O167" s="0" t="s">
        <v>35</v>
      </c>
      <c r="P167" s="3" t="n">
        <v>29610016</v>
      </c>
      <c r="Q167" s="4" t="n">
        <v>-182653.027109168</v>
      </c>
      <c r="R167" s="0" t="s">
        <v>90</v>
      </c>
      <c r="S167" s="0" t="str">
        <f aca="false">VLOOKUP(O167,Region,2,0)</f>
        <v>Central</v>
      </c>
    </row>
    <row r="168" customFormat="false" ht="12.75" hidden="false" customHeight="false" outlineLevel="0" collapsed="false">
      <c r="A168" s="0" t="s">
        <v>13</v>
      </c>
      <c r="B168" s="3" t="n">
        <v>35089</v>
      </c>
      <c r="C168" s="3" t="n">
        <v>95.4800000000088</v>
      </c>
      <c r="D168" s="0" t="s">
        <v>88</v>
      </c>
      <c r="H168" s="0" t="s">
        <v>21</v>
      </c>
      <c r="I168" s="3" t="n">
        <v>1307895</v>
      </c>
      <c r="J168" s="4" t="n">
        <v>-24694.5313622527</v>
      </c>
      <c r="K168" s="0" t="s">
        <v>93</v>
      </c>
      <c r="L168" s="0" t="str">
        <f aca="false">VLOOKUP(H168,Region,2,0)</f>
        <v>East</v>
      </c>
      <c r="O168" s="0" t="s">
        <v>35</v>
      </c>
      <c r="P168" s="3" t="n">
        <v>17274869</v>
      </c>
      <c r="Q168" s="4" t="n">
        <v>-58201.3833516946</v>
      </c>
      <c r="R168" s="0" t="s">
        <v>91</v>
      </c>
      <c r="S168" s="0" t="str">
        <f aca="false">VLOOKUP(O168,Region,2,0)</f>
        <v>Central</v>
      </c>
    </row>
    <row r="169" customFormat="false" ht="12.75" hidden="false" customHeight="false" outlineLevel="0" collapsed="false">
      <c r="A169" s="0" t="s">
        <v>14</v>
      </c>
      <c r="B169" s="3" t="n">
        <v>3569858</v>
      </c>
      <c r="C169" s="3" t="n">
        <v>10200.621010427</v>
      </c>
      <c r="D169" s="0" t="s">
        <v>88</v>
      </c>
      <c r="H169" s="0" t="s">
        <v>23</v>
      </c>
      <c r="I169" s="3" t="n">
        <v>0</v>
      </c>
      <c r="J169" s="4" t="n">
        <v>0</v>
      </c>
      <c r="K169" s="0" t="s">
        <v>88</v>
      </c>
      <c r="L169" s="0" t="str">
        <f aca="false">VLOOKUP(H169,Region,2,0)</f>
        <v>Central</v>
      </c>
      <c r="O169" s="0" t="s">
        <v>35</v>
      </c>
      <c r="P169" s="3" t="n">
        <v>12934147</v>
      </c>
      <c r="Q169" s="4" t="n">
        <v>-79773.8919084087</v>
      </c>
      <c r="R169" s="0" t="s">
        <v>92</v>
      </c>
      <c r="S169" s="0" t="str">
        <f aca="false">VLOOKUP(O169,Region,2,0)</f>
        <v>Central</v>
      </c>
    </row>
    <row r="170" customFormat="false" ht="12.75" hidden="false" customHeight="false" outlineLevel="0" collapsed="false">
      <c r="A170" s="0" t="s">
        <v>15</v>
      </c>
      <c r="B170" s="3" t="n">
        <v>2344645</v>
      </c>
      <c r="C170" s="3" t="n">
        <v>-19774.4170896528</v>
      </c>
      <c r="D170" s="0" t="s">
        <v>88</v>
      </c>
      <c r="H170" s="0" t="s">
        <v>23</v>
      </c>
      <c r="I170" s="3" t="n">
        <v>0</v>
      </c>
      <c r="J170" s="4" t="n">
        <v>0</v>
      </c>
      <c r="K170" s="0" t="s">
        <v>89</v>
      </c>
      <c r="L170" s="0" t="str">
        <f aca="false">VLOOKUP(H170,Region,2,0)</f>
        <v>Central</v>
      </c>
      <c r="O170" s="0" t="s">
        <v>35</v>
      </c>
      <c r="P170" s="3" t="n">
        <v>11606596</v>
      </c>
      <c r="Q170" s="4" t="n">
        <v>-101187.538753789</v>
      </c>
      <c r="R170" s="0" t="s">
        <v>93</v>
      </c>
      <c r="S170" s="0" t="str">
        <f aca="false">VLOOKUP(O170,Region,2,0)</f>
        <v>Central</v>
      </c>
    </row>
    <row r="171" customFormat="false" ht="12.75" hidden="false" customHeight="false" outlineLevel="0" collapsed="false">
      <c r="A171" s="0" t="s">
        <v>16</v>
      </c>
      <c r="B171" s="3" t="n">
        <v>46099</v>
      </c>
      <c r="C171" s="3" t="n">
        <v>-619.437563729909</v>
      </c>
      <c r="D171" s="0" t="s">
        <v>88</v>
      </c>
      <c r="H171" s="0" t="s">
        <v>23</v>
      </c>
      <c r="I171" s="3" t="n">
        <v>0</v>
      </c>
      <c r="J171" s="4" t="n">
        <v>0</v>
      </c>
      <c r="K171" s="0" t="s">
        <v>85</v>
      </c>
      <c r="L171" s="0" t="str">
        <f aca="false">VLOOKUP(H171,Region,2,0)</f>
        <v>Central</v>
      </c>
      <c r="O171" s="0" t="s">
        <v>36</v>
      </c>
      <c r="P171" s="3" t="n">
        <v>0</v>
      </c>
      <c r="Q171" s="4" t="n">
        <v>0</v>
      </c>
      <c r="R171" s="0" t="s">
        <v>84</v>
      </c>
      <c r="S171" s="0" t="str">
        <f aca="false">VLOOKUP(O171,Region,2,0)</f>
        <v>Central</v>
      </c>
    </row>
    <row r="172" customFormat="false" ht="12.75" hidden="false" customHeight="false" outlineLevel="0" collapsed="false">
      <c r="A172" s="0" t="s">
        <v>18</v>
      </c>
      <c r="B172" s="3" t="n">
        <v>76407</v>
      </c>
      <c r="C172" s="3" t="n">
        <v>-46.4231307096583</v>
      </c>
      <c r="D172" s="0" t="s">
        <v>88</v>
      </c>
      <c r="H172" s="0" t="s">
        <v>23</v>
      </c>
      <c r="I172" s="3" t="n">
        <v>0</v>
      </c>
      <c r="J172" s="4" t="n">
        <v>0</v>
      </c>
      <c r="K172" s="0" t="s">
        <v>90</v>
      </c>
      <c r="L172" s="0" t="str">
        <f aca="false">VLOOKUP(H172,Region,2,0)</f>
        <v>Central</v>
      </c>
      <c r="O172" s="0" t="s">
        <v>36</v>
      </c>
      <c r="P172" s="3" t="n">
        <v>500</v>
      </c>
      <c r="Q172" s="4" t="n">
        <v>-430</v>
      </c>
      <c r="R172" s="0" t="s">
        <v>86</v>
      </c>
      <c r="S172" s="0" t="str">
        <f aca="false">VLOOKUP(O172,Region,2,0)</f>
        <v>Central</v>
      </c>
    </row>
    <row r="173" customFormat="false" ht="12.75" hidden="false" customHeight="false" outlineLevel="0" collapsed="false">
      <c r="A173" s="0" t="s">
        <v>17</v>
      </c>
      <c r="B173" s="3" t="n">
        <v>3430311</v>
      </c>
      <c r="C173" s="3" t="n">
        <v>-45960.0447002347</v>
      </c>
      <c r="D173" s="0" t="s">
        <v>88</v>
      </c>
      <c r="H173" s="0" t="s">
        <v>23</v>
      </c>
      <c r="I173" s="3" t="n">
        <v>0</v>
      </c>
      <c r="J173" s="4" t="n">
        <v>0</v>
      </c>
      <c r="K173" s="0" t="s">
        <v>91</v>
      </c>
      <c r="L173" s="0" t="str">
        <f aca="false">VLOOKUP(H173,Region,2,0)</f>
        <v>Central</v>
      </c>
      <c r="O173" s="0" t="s">
        <v>36</v>
      </c>
      <c r="P173" s="3" t="n">
        <v>73400</v>
      </c>
      <c r="Q173" s="4" t="n">
        <v>-470.248978339911</v>
      </c>
      <c r="R173" s="0" t="s">
        <v>87</v>
      </c>
      <c r="S173" s="0" t="str">
        <f aca="false">VLOOKUP(O173,Region,2,0)</f>
        <v>Central</v>
      </c>
    </row>
    <row r="174" customFormat="false" ht="12.75" hidden="false" customHeight="false" outlineLevel="0" collapsed="false">
      <c r="A174" s="0" t="s">
        <v>19</v>
      </c>
      <c r="B174" s="3" t="n">
        <v>2499000</v>
      </c>
      <c r="C174" s="3" t="n">
        <v>-129259.868372225</v>
      </c>
      <c r="D174" s="0" t="s">
        <v>88</v>
      </c>
      <c r="H174" s="0" t="s">
        <v>23</v>
      </c>
      <c r="I174" s="3" t="n">
        <v>2436</v>
      </c>
      <c r="J174" s="4" t="n">
        <v>-146.16</v>
      </c>
      <c r="K174" s="0" t="s">
        <v>92</v>
      </c>
      <c r="L174" s="0" t="str">
        <f aca="false">VLOOKUP(H174,Region,2,0)</f>
        <v>Central</v>
      </c>
      <c r="O174" s="0" t="s">
        <v>36</v>
      </c>
      <c r="P174" s="3" t="n">
        <v>148391</v>
      </c>
      <c r="Q174" s="4" t="n">
        <v>309.687075730577</v>
      </c>
      <c r="R174" s="0" t="s">
        <v>88</v>
      </c>
      <c r="S174" s="0" t="str">
        <f aca="false">VLOOKUP(O174,Region,2,0)</f>
        <v>Central</v>
      </c>
    </row>
    <row r="175" customFormat="false" ht="12.75" hidden="false" customHeight="false" outlineLevel="0" collapsed="false">
      <c r="A175" s="0" t="s">
        <v>21</v>
      </c>
      <c r="B175" s="3" t="n">
        <v>2148974</v>
      </c>
      <c r="C175" s="3" t="n">
        <v>-3070.66377734021</v>
      </c>
      <c r="D175" s="0" t="s">
        <v>88</v>
      </c>
      <c r="H175" s="0" t="s">
        <v>23</v>
      </c>
      <c r="I175" s="3" t="n">
        <v>42500</v>
      </c>
      <c r="J175" s="4" t="n">
        <v>43.9981135314127</v>
      </c>
      <c r="K175" s="0" t="s">
        <v>93</v>
      </c>
      <c r="L175" s="0" t="str">
        <f aca="false">VLOOKUP(H175,Region,2,0)</f>
        <v>Central</v>
      </c>
      <c r="O175" s="0" t="s">
        <v>36</v>
      </c>
      <c r="P175" s="3" t="n">
        <v>321580</v>
      </c>
      <c r="Q175" s="4" t="n">
        <v>-3678.8442734545</v>
      </c>
      <c r="R175" s="0" t="s">
        <v>89</v>
      </c>
      <c r="S175" s="0" t="str">
        <f aca="false">VLOOKUP(O175,Region,2,0)</f>
        <v>Central</v>
      </c>
    </row>
    <row r="176" customFormat="false" ht="12.75" hidden="false" customHeight="false" outlineLevel="0" collapsed="false">
      <c r="A176" s="0" t="s">
        <v>23</v>
      </c>
      <c r="B176" s="3" t="n">
        <v>0</v>
      </c>
      <c r="C176" s="3" t="n">
        <v>0</v>
      </c>
      <c r="D176" s="0" t="s">
        <v>88</v>
      </c>
      <c r="H176" s="0" t="s">
        <v>22</v>
      </c>
      <c r="I176" s="3" t="n">
        <v>18297993</v>
      </c>
      <c r="J176" s="4" t="n">
        <v>72920.3746719327</v>
      </c>
      <c r="K176" s="0" t="s">
        <v>84</v>
      </c>
      <c r="L176" s="0" t="str">
        <f aca="false">VLOOKUP(H176,Region,2,0)</f>
        <v>East</v>
      </c>
      <c r="O176" s="0" t="s">
        <v>36</v>
      </c>
      <c r="P176" s="3" t="n">
        <v>139608</v>
      </c>
      <c r="Q176" s="4" t="n">
        <v>-3696.61127645038</v>
      </c>
      <c r="R176" s="0" t="s">
        <v>85</v>
      </c>
      <c r="S176" s="0" t="str">
        <f aca="false">VLOOKUP(O176,Region,2,0)</f>
        <v>Central</v>
      </c>
    </row>
    <row r="177" customFormat="false" ht="12.75" hidden="false" customHeight="false" outlineLevel="0" collapsed="false">
      <c r="A177" s="0" t="s">
        <v>22</v>
      </c>
      <c r="B177" s="3" t="n">
        <v>24878328</v>
      </c>
      <c r="C177" s="3" t="n">
        <v>-22736.3977972631</v>
      </c>
      <c r="D177" s="0" t="s">
        <v>88</v>
      </c>
      <c r="H177" s="0" t="s">
        <v>22</v>
      </c>
      <c r="I177" s="3" t="n">
        <v>20756764</v>
      </c>
      <c r="J177" s="4" t="n">
        <v>31676.5161328002</v>
      </c>
      <c r="K177" s="0" t="s">
        <v>86</v>
      </c>
      <c r="L177" s="0" t="str">
        <f aca="false">VLOOKUP(H177,Region,2,0)</f>
        <v>East</v>
      </c>
      <c r="O177" s="0" t="s">
        <v>36</v>
      </c>
      <c r="P177" s="3" t="n">
        <v>357932</v>
      </c>
      <c r="Q177" s="4" t="n">
        <v>-3324.45206071375</v>
      </c>
      <c r="R177" s="0" t="s">
        <v>90</v>
      </c>
      <c r="S177" s="0" t="str">
        <f aca="false">VLOOKUP(O177,Region,2,0)</f>
        <v>Central</v>
      </c>
    </row>
    <row r="178" customFormat="false" ht="12.75" hidden="false" customHeight="false" outlineLevel="0" collapsed="false">
      <c r="A178" s="0" t="s">
        <v>24</v>
      </c>
      <c r="B178" s="3" t="n">
        <v>2651229</v>
      </c>
      <c r="C178" s="3" t="n">
        <v>-1264.35228194581</v>
      </c>
      <c r="D178" s="0" t="s">
        <v>88</v>
      </c>
      <c r="H178" s="0" t="s">
        <v>22</v>
      </c>
      <c r="I178" s="3" t="n">
        <v>24990521</v>
      </c>
      <c r="J178" s="4" t="n">
        <v>-84141.9609451878</v>
      </c>
      <c r="K178" s="0" t="s">
        <v>87</v>
      </c>
      <c r="L178" s="0" t="str">
        <f aca="false">VLOOKUP(H178,Region,2,0)</f>
        <v>East</v>
      </c>
      <c r="O178" s="0" t="s">
        <v>36</v>
      </c>
      <c r="P178" s="3" t="n">
        <v>139335</v>
      </c>
      <c r="Q178" s="4" t="n">
        <v>-1618.82640927097</v>
      </c>
      <c r="R178" s="0" t="s">
        <v>91</v>
      </c>
      <c r="S178" s="0" t="str">
        <f aca="false">VLOOKUP(O178,Region,2,0)</f>
        <v>Central</v>
      </c>
    </row>
    <row r="179" customFormat="false" ht="12.75" hidden="false" customHeight="false" outlineLevel="0" collapsed="false">
      <c r="A179" s="0" t="s">
        <v>25</v>
      </c>
      <c r="B179" s="3" t="n">
        <v>0</v>
      </c>
      <c r="C179" s="3" t="n">
        <v>0</v>
      </c>
      <c r="D179" s="0" t="s">
        <v>88</v>
      </c>
      <c r="H179" s="0" t="s">
        <v>22</v>
      </c>
      <c r="I179" s="3" t="n">
        <v>24878328</v>
      </c>
      <c r="J179" s="4" t="n">
        <v>-22736.3977972631</v>
      </c>
      <c r="K179" s="0" t="s">
        <v>88</v>
      </c>
      <c r="L179" s="0" t="str">
        <f aca="false">VLOOKUP(H179,Region,2,0)</f>
        <v>East</v>
      </c>
      <c r="O179" s="0" t="s">
        <v>36</v>
      </c>
      <c r="P179" s="3" t="n">
        <v>347978</v>
      </c>
      <c r="Q179" s="4" t="n">
        <v>492.306633739075</v>
      </c>
      <c r="R179" s="0" t="s">
        <v>92</v>
      </c>
      <c r="S179" s="0" t="str">
        <f aca="false">VLOOKUP(O179,Region,2,0)</f>
        <v>Central</v>
      </c>
    </row>
    <row r="180" customFormat="false" ht="12.75" hidden="false" customHeight="false" outlineLevel="0" collapsed="false">
      <c r="A180" s="0" t="s">
        <v>26</v>
      </c>
      <c r="B180" s="3" t="n">
        <v>0</v>
      </c>
      <c r="C180" s="3" t="n">
        <v>0</v>
      </c>
      <c r="D180" s="0" t="s">
        <v>88</v>
      </c>
      <c r="H180" s="0" t="s">
        <v>22</v>
      </c>
      <c r="I180" s="3" t="n">
        <v>39094547</v>
      </c>
      <c r="J180" s="4" t="n">
        <v>-277338.942191481</v>
      </c>
      <c r="K180" s="0" t="s">
        <v>89</v>
      </c>
      <c r="L180" s="0" t="str">
        <f aca="false">VLOOKUP(H180,Region,2,0)</f>
        <v>East</v>
      </c>
      <c r="O180" s="0" t="s">
        <v>36</v>
      </c>
      <c r="P180" s="3" t="n">
        <v>366864</v>
      </c>
      <c r="Q180" s="4" t="n">
        <v>-400.151370212523</v>
      </c>
      <c r="R180" s="0" t="s">
        <v>93</v>
      </c>
      <c r="S180" s="0" t="str">
        <f aca="false">VLOOKUP(O180,Region,2,0)</f>
        <v>Central</v>
      </c>
    </row>
    <row r="181" customFormat="false" ht="12.75" hidden="false" customHeight="false" outlineLevel="0" collapsed="false">
      <c r="A181" s="0" t="s">
        <v>28</v>
      </c>
      <c r="B181" s="3" t="n">
        <v>0</v>
      </c>
      <c r="C181" s="3" t="n">
        <v>0</v>
      </c>
      <c r="D181" s="0" t="s">
        <v>88</v>
      </c>
      <c r="H181" s="0" t="s">
        <v>22</v>
      </c>
      <c r="I181" s="3" t="n">
        <v>66204450</v>
      </c>
      <c r="J181" s="4" t="n">
        <v>-537893.008561912</v>
      </c>
      <c r="K181" s="0" t="s">
        <v>85</v>
      </c>
      <c r="L181" s="0" t="str">
        <f aca="false">VLOOKUP(H181,Region,2,0)</f>
        <v>East</v>
      </c>
      <c r="O181" s="0" t="s">
        <v>44</v>
      </c>
      <c r="P181" s="3" t="n">
        <v>0</v>
      </c>
      <c r="Q181" s="4" t="n">
        <v>0</v>
      </c>
      <c r="R181" s="0" t="s">
        <v>92</v>
      </c>
      <c r="S181" s="0" t="str">
        <f aca="false">VLOOKUP(O181,Region,2,0)</f>
        <v>Central</v>
      </c>
    </row>
    <row r="182" customFormat="false" ht="12.75" hidden="false" customHeight="false" outlineLevel="0" collapsed="false">
      <c r="A182" s="0" t="s">
        <v>29</v>
      </c>
      <c r="B182" s="3" t="n">
        <v>3211685</v>
      </c>
      <c r="C182" s="3" t="n">
        <v>-17962.8823687494</v>
      </c>
      <c r="D182" s="0" t="s">
        <v>88</v>
      </c>
      <c r="H182" s="0" t="s">
        <v>22</v>
      </c>
      <c r="I182" s="3" t="n">
        <v>34747104</v>
      </c>
      <c r="J182" s="4" t="n">
        <v>-173589.847384865</v>
      </c>
      <c r="K182" s="0" t="s">
        <v>90</v>
      </c>
      <c r="L182" s="0" t="str">
        <f aca="false">VLOOKUP(H182,Region,2,0)</f>
        <v>East</v>
      </c>
      <c r="O182" s="0" t="s">
        <v>38</v>
      </c>
      <c r="P182" s="3" t="n">
        <v>311762</v>
      </c>
      <c r="Q182" s="4" t="n">
        <v>3782.11890120091</v>
      </c>
      <c r="R182" s="0" t="s">
        <v>84</v>
      </c>
      <c r="S182" s="0" t="str">
        <f aca="false">VLOOKUP(O182,Region,2,0)</f>
        <v>Central</v>
      </c>
    </row>
    <row r="183" customFormat="false" ht="12.75" hidden="false" customHeight="false" outlineLevel="0" collapsed="false">
      <c r="A183" s="0" t="s">
        <v>32</v>
      </c>
      <c r="B183" s="3" t="n">
        <v>5589150</v>
      </c>
      <c r="C183" s="3" t="n">
        <v>-18691.0779954058</v>
      </c>
      <c r="D183" s="0" t="s">
        <v>88</v>
      </c>
      <c r="H183" s="0" t="s">
        <v>22</v>
      </c>
      <c r="I183" s="3" t="n">
        <v>38405541</v>
      </c>
      <c r="J183" s="4" t="n">
        <v>-52633.8336532669</v>
      </c>
      <c r="K183" s="0" t="s">
        <v>91</v>
      </c>
      <c r="L183" s="0" t="str">
        <f aca="false">VLOOKUP(H183,Region,2,0)</f>
        <v>East</v>
      </c>
      <c r="O183" s="0" t="s">
        <v>38</v>
      </c>
      <c r="P183" s="3" t="n">
        <v>288740</v>
      </c>
      <c r="Q183" s="4" t="n">
        <v>2840.61204235406</v>
      </c>
      <c r="R183" s="0" t="s">
        <v>86</v>
      </c>
      <c r="S183" s="0" t="str">
        <f aca="false">VLOOKUP(O183,Region,2,0)</f>
        <v>Central</v>
      </c>
    </row>
    <row r="184" customFormat="false" ht="12.75" hidden="false" customHeight="false" outlineLevel="0" collapsed="false">
      <c r="A184" s="0" t="s">
        <v>34</v>
      </c>
      <c r="B184" s="3" t="n">
        <v>0</v>
      </c>
      <c r="C184" s="3" t="n">
        <v>0</v>
      </c>
      <c r="D184" s="0" t="s">
        <v>88</v>
      </c>
      <c r="H184" s="0" t="s">
        <v>22</v>
      </c>
      <c r="I184" s="3" t="n">
        <v>22706383</v>
      </c>
      <c r="J184" s="4" t="n">
        <v>58303.1782704883</v>
      </c>
      <c r="K184" s="0" t="s">
        <v>92</v>
      </c>
      <c r="L184" s="0" t="str">
        <f aca="false">VLOOKUP(H184,Region,2,0)</f>
        <v>East</v>
      </c>
      <c r="O184" s="0" t="s">
        <v>38</v>
      </c>
      <c r="P184" s="3" t="n">
        <v>587650</v>
      </c>
      <c r="Q184" s="4" t="n">
        <v>4332.79083208379</v>
      </c>
      <c r="R184" s="0" t="s">
        <v>87</v>
      </c>
      <c r="S184" s="0" t="str">
        <f aca="false">VLOOKUP(O184,Region,2,0)</f>
        <v>Central</v>
      </c>
    </row>
    <row r="185" customFormat="false" ht="12.75" hidden="false" customHeight="false" outlineLevel="0" collapsed="false">
      <c r="A185" s="0" t="s">
        <v>35</v>
      </c>
      <c r="B185" s="3" t="n">
        <v>10181488</v>
      </c>
      <c r="C185" s="3" t="n">
        <v>-36430.2283694053</v>
      </c>
      <c r="D185" s="0" t="s">
        <v>88</v>
      </c>
      <c r="H185" s="0" t="s">
        <v>22</v>
      </c>
      <c r="I185" s="3" t="n">
        <v>17165474</v>
      </c>
      <c r="J185" s="4" t="n">
        <v>-157526.232566152</v>
      </c>
      <c r="K185" s="0" t="s">
        <v>93</v>
      </c>
      <c r="L185" s="0" t="str">
        <f aca="false">VLOOKUP(H185,Region,2,0)</f>
        <v>East</v>
      </c>
      <c r="O185" s="0" t="s">
        <v>38</v>
      </c>
      <c r="P185" s="3" t="n">
        <v>411684</v>
      </c>
      <c r="Q185" s="4" t="n">
        <v>1441.86454670097</v>
      </c>
      <c r="R185" s="0" t="s">
        <v>88</v>
      </c>
      <c r="S185" s="0" t="str">
        <f aca="false">VLOOKUP(O185,Region,2,0)</f>
        <v>Central</v>
      </c>
    </row>
    <row r="186" customFormat="false" ht="12.75" hidden="false" customHeight="false" outlineLevel="0" collapsed="false">
      <c r="A186" s="0" t="s">
        <v>36</v>
      </c>
      <c r="B186" s="3" t="n">
        <v>148391</v>
      </c>
      <c r="C186" s="3" t="n">
        <v>309.687075730577</v>
      </c>
      <c r="D186" s="0" t="s">
        <v>88</v>
      </c>
      <c r="H186" s="0" t="s">
        <v>33</v>
      </c>
      <c r="I186" s="3" t="n">
        <v>0</v>
      </c>
      <c r="J186" s="4" t="n">
        <v>0</v>
      </c>
      <c r="K186" s="0" t="s">
        <v>85</v>
      </c>
      <c r="L186" s="0" t="str">
        <f aca="false">VLOOKUP(H186,Region,2,0)</f>
        <v>East</v>
      </c>
      <c r="O186" s="0" t="s">
        <v>38</v>
      </c>
      <c r="P186" s="3" t="n">
        <v>332353</v>
      </c>
      <c r="Q186" s="4" t="n">
        <v>873.164398097667</v>
      </c>
      <c r="R186" s="0" t="s">
        <v>89</v>
      </c>
      <c r="S186" s="0" t="str">
        <f aca="false">VLOOKUP(O186,Region,2,0)</f>
        <v>Central</v>
      </c>
    </row>
    <row r="187" customFormat="false" ht="12.75" hidden="false" customHeight="false" outlineLevel="0" collapsed="false">
      <c r="A187" s="0" t="s">
        <v>38</v>
      </c>
      <c r="B187" s="3" t="n">
        <v>411684</v>
      </c>
      <c r="C187" s="3" t="n">
        <v>1441.86454670097</v>
      </c>
      <c r="D187" s="0" t="s">
        <v>88</v>
      </c>
      <c r="H187" s="0" t="s">
        <v>24</v>
      </c>
      <c r="I187" s="3" t="n">
        <v>459079</v>
      </c>
      <c r="J187" s="4" t="n">
        <v>7002.43503987607</v>
      </c>
      <c r="K187" s="0" t="s">
        <v>84</v>
      </c>
      <c r="L187" s="0" t="str">
        <f aca="false">VLOOKUP(H187,Region,2,0)</f>
        <v>Central</v>
      </c>
      <c r="O187" s="0" t="s">
        <v>38</v>
      </c>
      <c r="P187" s="3" t="n">
        <v>969293</v>
      </c>
      <c r="Q187" s="4" t="n">
        <v>-24442.9134225049</v>
      </c>
      <c r="R187" s="0" t="s">
        <v>85</v>
      </c>
      <c r="S187" s="0" t="str">
        <f aca="false">VLOOKUP(O187,Region,2,0)</f>
        <v>Central</v>
      </c>
    </row>
    <row r="188" customFormat="false" ht="12.75" hidden="false" customHeight="false" outlineLevel="0" collapsed="false">
      <c r="A188" s="0" t="s">
        <v>39</v>
      </c>
      <c r="B188" s="3" t="n">
        <v>579541</v>
      </c>
      <c r="C188" s="3" t="n">
        <v>264.468001349113</v>
      </c>
      <c r="D188" s="0" t="s">
        <v>88</v>
      </c>
      <c r="H188" s="0" t="s">
        <v>24</v>
      </c>
      <c r="I188" s="3" t="n">
        <v>1931421</v>
      </c>
      <c r="J188" s="4" t="n">
        <v>-26704.1830459483</v>
      </c>
      <c r="K188" s="0" t="s">
        <v>86</v>
      </c>
      <c r="L188" s="0" t="str">
        <f aca="false">VLOOKUP(H188,Region,2,0)</f>
        <v>Central</v>
      </c>
      <c r="O188" s="0" t="s">
        <v>38</v>
      </c>
      <c r="P188" s="3" t="n">
        <v>937725</v>
      </c>
      <c r="Q188" s="4" t="n">
        <v>-18294.9880535709</v>
      </c>
      <c r="R188" s="0" t="s">
        <v>90</v>
      </c>
      <c r="S188" s="0" t="str">
        <f aca="false">VLOOKUP(O188,Region,2,0)</f>
        <v>Central</v>
      </c>
    </row>
    <row r="189" customFormat="false" ht="12.75" hidden="false" customHeight="false" outlineLevel="0" collapsed="false">
      <c r="A189" s="0" t="s">
        <v>40</v>
      </c>
      <c r="B189" s="3" t="n">
        <v>5093485</v>
      </c>
      <c r="C189" s="3" t="n">
        <v>-37097.6431627763</v>
      </c>
      <c r="D189" s="0" t="s">
        <v>88</v>
      </c>
      <c r="H189" s="0" t="s">
        <v>24</v>
      </c>
      <c r="I189" s="3" t="n">
        <v>2254212</v>
      </c>
      <c r="J189" s="4" t="n">
        <v>-4513.70125785536</v>
      </c>
      <c r="K189" s="0" t="s">
        <v>87</v>
      </c>
      <c r="L189" s="0" t="str">
        <f aca="false">VLOOKUP(H189,Region,2,0)</f>
        <v>Central</v>
      </c>
      <c r="O189" s="0" t="s">
        <v>38</v>
      </c>
      <c r="P189" s="3" t="n">
        <v>1380321</v>
      </c>
      <c r="Q189" s="4" t="n">
        <v>-28198.8989455237</v>
      </c>
      <c r="R189" s="0" t="s">
        <v>91</v>
      </c>
      <c r="S189" s="0" t="str">
        <f aca="false">VLOOKUP(O189,Region,2,0)</f>
        <v>Central</v>
      </c>
    </row>
    <row r="190" customFormat="false" ht="12.75" hidden="false" customHeight="false" outlineLevel="0" collapsed="false">
      <c r="A190" s="0" t="s">
        <v>41</v>
      </c>
      <c r="B190" s="3" t="n">
        <v>224154</v>
      </c>
      <c r="C190" s="3" t="n">
        <v>-2710.0941315338</v>
      </c>
      <c r="D190" s="0" t="s">
        <v>88</v>
      </c>
      <c r="H190" s="0" t="s">
        <v>24</v>
      </c>
      <c r="I190" s="3" t="n">
        <v>2651229</v>
      </c>
      <c r="J190" s="4" t="n">
        <v>-1264.35228194581</v>
      </c>
      <c r="K190" s="0" t="s">
        <v>88</v>
      </c>
      <c r="L190" s="0" t="str">
        <f aca="false">VLOOKUP(H190,Region,2,0)</f>
        <v>Central</v>
      </c>
      <c r="O190" s="0" t="s">
        <v>38</v>
      </c>
      <c r="P190" s="3" t="n">
        <v>820154</v>
      </c>
      <c r="Q190" s="4" t="n">
        <v>-13838.4174804919</v>
      </c>
      <c r="R190" s="0" t="s">
        <v>92</v>
      </c>
      <c r="S190" s="0" t="str">
        <f aca="false">VLOOKUP(O190,Region,2,0)</f>
        <v>Central</v>
      </c>
    </row>
    <row r="191" customFormat="false" ht="12.75" hidden="false" customHeight="false" outlineLevel="0" collapsed="false">
      <c r="A191" s="0" t="s">
        <v>48</v>
      </c>
      <c r="B191" s="3" t="n">
        <v>60000</v>
      </c>
      <c r="C191" s="3" t="n">
        <v>1307.38222298733</v>
      </c>
      <c r="D191" s="0" t="s">
        <v>88</v>
      </c>
      <c r="H191" s="0" t="s">
        <v>24</v>
      </c>
      <c r="I191" s="3" t="n">
        <v>2360922</v>
      </c>
      <c r="J191" s="4" t="n">
        <v>-11951.0427726988</v>
      </c>
      <c r="K191" s="0" t="s">
        <v>89</v>
      </c>
      <c r="L191" s="0" t="str">
        <f aca="false">VLOOKUP(H191,Region,2,0)</f>
        <v>Central</v>
      </c>
      <c r="O191" s="0" t="s">
        <v>38</v>
      </c>
      <c r="P191" s="3" t="n">
        <v>5798</v>
      </c>
      <c r="Q191" s="4" t="n">
        <v>28.3212588346918</v>
      </c>
      <c r="R191" s="0" t="s">
        <v>93</v>
      </c>
      <c r="S191" s="0" t="str">
        <f aca="false">VLOOKUP(O191,Region,2,0)</f>
        <v>Central</v>
      </c>
    </row>
    <row r="192" customFormat="false" ht="12.75" hidden="false" customHeight="false" outlineLevel="0" collapsed="false">
      <c r="A192" s="0" t="s">
        <v>52</v>
      </c>
      <c r="B192" s="3" t="n">
        <v>25000</v>
      </c>
      <c r="C192" s="3" t="n">
        <v>899.999999999998</v>
      </c>
      <c r="D192" s="0" t="s">
        <v>88</v>
      </c>
      <c r="H192" s="0" t="s">
        <v>24</v>
      </c>
      <c r="I192" s="3" t="n">
        <v>9314489</v>
      </c>
      <c r="J192" s="4" t="n">
        <v>-50637.1331065006</v>
      </c>
      <c r="K192" s="0" t="s">
        <v>85</v>
      </c>
      <c r="L192" s="0" t="str">
        <f aca="false">VLOOKUP(H192,Region,2,0)</f>
        <v>Central</v>
      </c>
      <c r="O192" s="0" t="s">
        <v>47</v>
      </c>
      <c r="P192" s="3" t="n">
        <v>0</v>
      </c>
      <c r="Q192" s="4" t="n">
        <v>0</v>
      </c>
      <c r="R192" s="0" t="s">
        <v>91</v>
      </c>
      <c r="S192" s="0" t="str">
        <f aca="false">VLOOKUP(O192,Region,2,0)</f>
        <v>Central</v>
      </c>
    </row>
    <row r="193" customFormat="false" ht="12.75" hidden="false" customHeight="false" outlineLevel="0" collapsed="false">
      <c r="A193" s="0" t="s">
        <v>43</v>
      </c>
      <c r="B193" s="3" t="n">
        <v>10000</v>
      </c>
      <c r="C193" s="3" t="n">
        <v>-10.4497354497379</v>
      </c>
      <c r="D193" s="0" t="s">
        <v>88</v>
      </c>
      <c r="H193" s="0" t="s">
        <v>24</v>
      </c>
      <c r="I193" s="3" t="n">
        <v>4295959</v>
      </c>
      <c r="J193" s="4" t="n">
        <v>-62792.5523637428</v>
      </c>
      <c r="K193" s="0" t="s">
        <v>90</v>
      </c>
      <c r="L193" s="0" t="str">
        <f aca="false">VLOOKUP(H193,Region,2,0)</f>
        <v>Central</v>
      </c>
      <c r="O193" s="0" t="s">
        <v>39</v>
      </c>
      <c r="P193" s="3" t="n">
        <v>257691</v>
      </c>
      <c r="Q193" s="4" t="n">
        <v>14789.4286780347</v>
      </c>
      <c r="R193" s="0" t="s">
        <v>84</v>
      </c>
      <c r="S193" s="0" t="str">
        <f aca="false">VLOOKUP(O193,Region,2,0)</f>
        <v>Central</v>
      </c>
    </row>
    <row r="194" customFormat="false" ht="12.75" hidden="false" customHeight="false" outlineLevel="0" collapsed="false">
      <c r="A194" s="0" t="s">
        <v>42</v>
      </c>
      <c r="B194" s="3" t="n">
        <v>21740</v>
      </c>
      <c r="C194" s="3" t="n">
        <v>55.9594692973267</v>
      </c>
      <c r="D194" s="0" t="s">
        <v>88</v>
      </c>
      <c r="H194" s="0" t="s">
        <v>24</v>
      </c>
      <c r="I194" s="3" t="n">
        <v>4379052</v>
      </c>
      <c r="J194" s="4" t="n">
        <v>-29622.7309508576</v>
      </c>
      <c r="K194" s="0" t="s">
        <v>91</v>
      </c>
      <c r="L194" s="0" t="str">
        <f aca="false">VLOOKUP(H194,Region,2,0)</f>
        <v>Central</v>
      </c>
      <c r="O194" s="0" t="s">
        <v>39</v>
      </c>
      <c r="P194" s="3" t="n">
        <v>267897</v>
      </c>
      <c r="Q194" s="4" t="n">
        <v>5290.85493133645</v>
      </c>
      <c r="R194" s="0" t="s">
        <v>86</v>
      </c>
      <c r="S194" s="0" t="str">
        <f aca="false">VLOOKUP(O194,Region,2,0)</f>
        <v>Central</v>
      </c>
    </row>
    <row r="195" customFormat="false" ht="12.75" hidden="false" customHeight="false" outlineLevel="0" collapsed="false">
      <c r="A195" s="0" t="s">
        <v>45</v>
      </c>
      <c r="B195" s="3" t="n">
        <v>1288669</v>
      </c>
      <c r="C195" s="3" t="n">
        <v>-11785.1708508733</v>
      </c>
      <c r="D195" s="0" t="s">
        <v>88</v>
      </c>
      <c r="H195" s="0" t="s">
        <v>24</v>
      </c>
      <c r="I195" s="3" t="n">
        <v>3171225</v>
      </c>
      <c r="J195" s="4" t="n">
        <v>-61298.2812661218</v>
      </c>
      <c r="K195" s="0" t="s">
        <v>92</v>
      </c>
      <c r="L195" s="0" t="str">
        <f aca="false">VLOOKUP(H195,Region,2,0)</f>
        <v>Central</v>
      </c>
      <c r="O195" s="0" t="s">
        <v>39</v>
      </c>
      <c r="P195" s="3" t="n">
        <v>730219</v>
      </c>
      <c r="Q195" s="4" t="n">
        <v>-1371.05403679624</v>
      </c>
      <c r="R195" s="0" t="s">
        <v>87</v>
      </c>
      <c r="S195" s="0" t="str">
        <f aca="false">VLOOKUP(O195,Region,2,0)</f>
        <v>Central</v>
      </c>
    </row>
    <row r="196" customFormat="false" ht="12.75" hidden="false" customHeight="false" outlineLevel="0" collapsed="false">
      <c r="A196" s="0" t="s">
        <v>46</v>
      </c>
      <c r="B196" s="3" t="n">
        <v>4693403</v>
      </c>
      <c r="C196" s="3" t="n">
        <v>-28829.8029886628</v>
      </c>
      <c r="D196" s="0" t="s">
        <v>88</v>
      </c>
      <c r="H196" s="0" t="s">
        <v>24</v>
      </c>
      <c r="I196" s="3" t="n">
        <v>2204535</v>
      </c>
      <c r="J196" s="4" t="n">
        <v>-18503.51431592</v>
      </c>
      <c r="K196" s="0" t="s">
        <v>93</v>
      </c>
      <c r="L196" s="0" t="str">
        <f aca="false">VLOOKUP(H196,Region,2,0)</f>
        <v>Central</v>
      </c>
      <c r="O196" s="0" t="s">
        <v>39</v>
      </c>
      <c r="P196" s="3" t="n">
        <v>579541</v>
      </c>
      <c r="Q196" s="4" t="n">
        <v>264.468001349113</v>
      </c>
      <c r="R196" s="0" t="s">
        <v>88</v>
      </c>
      <c r="S196" s="0" t="str">
        <f aca="false">VLOOKUP(O196,Region,2,0)</f>
        <v>Central</v>
      </c>
    </row>
    <row r="197" customFormat="false" ht="12.75" hidden="false" customHeight="false" outlineLevel="0" collapsed="false">
      <c r="A197" s="0" t="s">
        <v>49</v>
      </c>
      <c r="B197" s="3" t="n">
        <v>2965000</v>
      </c>
      <c r="C197" s="3" t="n">
        <v>214292.52816874</v>
      </c>
      <c r="D197" s="0" t="s">
        <v>88</v>
      </c>
      <c r="H197" s="0" t="s">
        <v>27</v>
      </c>
      <c r="I197" s="3" t="n">
        <v>27000</v>
      </c>
      <c r="J197" s="4" t="n">
        <v>843.643140079228</v>
      </c>
      <c r="K197" s="0" t="s">
        <v>89</v>
      </c>
      <c r="L197" s="0" t="str">
        <f aca="false">VLOOKUP(H197,Region,2,0)</f>
        <v>Central</v>
      </c>
      <c r="O197" s="0" t="s">
        <v>39</v>
      </c>
      <c r="P197" s="3" t="n">
        <v>676082</v>
      </c>
      <c r="Q197" s="4" t="n">
        <v>644.62763066123</v>
      </c>
      <c r="R197" s="0" t="s">
        <v>89</v>
      </c>
      <c r="S197" s="0" t="str">
        <f aca="false">VLOOKUP(O197,Region,2,0)</f>
        <v>Central</v>
      </c>
    </row>
    <row r="198" customFormat="false" ht="12.75" hidden="false" customHeight="false" outlineLevel="0" collapsed="false">
      <c r="A198" s="0" t="s">
        <v>57</v>
      </c>
      <c r="B198" s="3" t="n">
        <v>865000</v>
      </c>
      <c r="C198" s="3" t="n">
        <v>-133866.91252588</v>
      </c>
      <c r="D198" s="0" t="s">
        <v>88</v>
      </c>
      <c r="H198" s="0" t="s">
        <v>27</v>
      </c>
      <c r="I198" s="3" t="n">
        <v>18000</v>
      </c>
      <c r="J198" s="4" t="n">
        <v>350.849753694582</v>
      </c>
      <c r="K198" s="0" t="s">
        <v>85</v>
      </c>
      <c r="L198" s="0" t="str">
        <f aca="false">VLOOKUP(H198,Region,2,0)</f>
        <v>Central</v>
      </c>
      <c r="O198" s="0" t="s">
        <v>39</v>
      </c>
      <c r="P198" s="3" t="n">
        <v>5003287</v>
      </c>
      <c r="Q198" s="4" t="n">
        <v>-58209.5305826139</v>
      </c>
      <c r="R198" s="0" t="s">
        <v>85</v>
      </c>
      <c r="S198" s="0" t="str">
        <f aca="false">VLOOKUP(O198,Region,2,0)</f>
        <v>Central</v>
      </c>
    </row>
    <row r="199" customFormat="false" ht="12.75" hidden="false" customHeight="false" outlineLevel="0" collapsed="false">
      <c r="A199" s="0" t="s">
        <v>50</v>
      </c>
      <c r="B199" s="3" t="n">
        <v>1100203</v>
      </c>
      <c r="C199" s="3" t="n">
        <v>-122843.078093624</v>
      </c>
      <c r="D199" s="0" t="s">
        <v>88</v>
      </c>
      <c r="H199" s="0" t="s">
        <v>27</v>
      </c>
      <c r="I199" s="3" t="n">
        <v>0</v>
      </c>
      <c r="J199" s="4" t="n">
        <v>0</v>
      </c>
      <c r="K199" s="0" t="s">
        <v>90</v>
      </c>
      <c r="L199" s="0" t="str">
        <f aca="false">VLOOKUP(H199,Region,2,0)</f>
        <v>Central</v>
      </c>
      <c r="O199" s="0" t="s">
        <v>39</v>
      </c>
      <c r="P199" s="3" t="n">
        <v>3987286</v>
      </c>
      <c r="Q199" s="4" t="n">
        <v>-36150.6631151583</v>
      </c>
      <c r="R199" s="0" t="s">
        <v>90</v>
      </c>
      <c r="S199" s="0" t="str">
        <f aca="false">VLOOKUP(O199,Region,2,0)</f>
        <v>Central</v>
      </c>
    </row>
    <row r="200" customFormat="false" ht="12.75" hidden="false" customHeight="false" outlineLevel="0" collapsed="false">
      <c r="A200" s="0" t="s">
        <v>54</v>
      </c>
      <c r="B200" s="3" t="n">
        <v>1902000</v>
      </c>
      <c r="C200" s="3" t="n">
        <v>-141987.863067363</v>
      </c>
      <c r="D200" s="0" t="s">
        <v>88</v>
      </c>
      <c r="H200" s="0" t="s">
        <v>27</v>
      </c>
      <c r="I200" s="3" t="n">
        <v>0</v>
      </c>
      <c r="J200" s="4" t="n">
        <v>0</v>
      </c>
      <c r="K200" s="0" t="s">
        <v>91</v>
      </c>
      <c r="L200" s="0" t="str">
        <f aca="false">VLOOKUP(H200,Region,2,0)</f>
        <v>Central</v>
      </c>
      <c r="O200" s="0" t="s">
        <v>39</v>
      </c>
      <c r="P200" s="3" t="n">
        <v>5761500</v>
      </c>
      <c r="Q200" s="4" t="n">
        <v>-64917.3552558917</v>
      </c>
      <c r="R200" s="0" t="s">
        <v>91</v>
      </c>
      <c r="S200" s="0" t="str">
        <f aca="false">VLOOKUP(O200,Region,2,0)</f>
        <v>Central</v>
      </c>
    </row>
    <row r="201" customFormat="false" ht="12.75" hidden="false" customHeight="false" outlineLevel="0" collapsed="false">
      <c r="A201" s="0" t="s">
        <v>51</v>
      </c>
      <c r="B201" s="3" t="n">
        <v>6366059</v>
      </c>
      <c r="C201" s="3" t="n">
        <v>818.890720908109</v>
      </c>
      <c r="D201" s="0" t="s">
        <v>88</v>
      </c>
      <c r="H201" s="0" t="s">
        <v>27</v>
      </c>
      <c r="I201" s="3" t="n">
        <v>7176</v>
      </c>
      <c r="J201" s="4" t="n">
        <v>161.46</v>
      </c>
      <c r="K201" s="0" t="s">
        <v>92</v>
      </c>
      <c r="L201" s="0" t="str">
        <f aca="false">VLOOKUP(H201,Region,2,0)</f>
        <v>Central</v>
      </c>
      <c r="O201" s="0" t="s">
        <v>39</v>
      </c>
      <c r="P201" s="3" t="n">
        <v>2401834</v>
      </c>
      <c r="Q201" s="4" t="n">
        <v>-15964.0514807701</v>
      </c>
      <c r="R201" s="0" t="s">
        <v>92</v>
      </c>
      <c r="S201" s="0" t="str">
        <f aca="false">VLOOKUP(O201,Region,2,0)</f>
        <v>Central</v>
      </c>
    </row>
    <row r="202" customFormat="false" ht="12.75" hidden="false" customHeight="false" outlineLevel="0" collapsed="false">
      <c r="A202" s="0" t="s">
        <v>53</v>
      </c>
      <c r="B202" s="3" t="n">
        <v>5966020</v>
      </c>
      <c r="C202" s="3" t="n">
        <v>-32536.7178921516</v>
      </c>
      <c r="D202" s="0" t="s">
        <v>88</v>
      </c>
      <c r="H202" s="0" t="s">
        <v>27</v>
      </c>
      <c r="I202" s="3" t="n">
        <v>31000</v>
      </c>
      <c r="J202" s="4" t="n">
        <v>422.076029984041</v>
      </c>
      <c r="K202" s="0" t="s">
        <v>93</v>
      </c>
      <c r="L202" s="0" t="str">
        <f aca="false">VLOOKUP(H202,Region,2,0)</f>
        <v>Central</v>
      </c>
      <c r="O202" s="0" t="s">
        <v>39</v>
      </c>
      <c r="P202" s="3" t="n">
        <v>2328344</v>
      </c>
      <c r="Q202" s="4" t="n">
        <v>-19545.8632571685</v>
      </c>
      <c r="R202" s="0" t="s">
        <v>93</v>
      </c>
      <c r="S202" s="0" t="str">
        <f aca="false">VLOOKUP(O202,Region,2,0)</f>
        <v>Central</v>
      </c>
    </row>
    <row r="203" customFormat="false" ht="12.75" hidden="false" customHeight="false" outlineLevel="0" collapsed="false">
      <c r="A203" s="0" t="s">
        <v>55</v>
      </c>
      <c r="B203" s="3" t="n">
        <v>5394370</v>
      </c>
      <c r="C203" s="3" t="n">
        <v>-5205.68880289271</v>
      </c>
      <c r="D203" s="0" t="s">
        <v>88</v>
      </c>
      <c r="H203" s="0" t="s">
        <v>25</v>
      </c>
      <c r="I203" s="3" t="n">
        <v>6300</v>
      </c>
      <c r="J203" s="4" t="n">
        <v>179.477081936439</v>
      </c>
      <c r="K203" s="0" t="s">
        <v>84</v>
      </c>
      <c r="L203" s="0" t="str">
        <f aca="false">VLOOKUP(H203,Region,2,0)</f>
        <v>Central</v>
      </c>
      <c r="O203" s="0" t="s">
        <v>40</v>
      </c>
      <c r="P203" s="3" t="n">
        <v>4710740</v>
      </c>
      <c r="Q203" s="4" t="n">
        <v>-71945.6323152992</v>
      </c>
      <c r="R203" s="0" t="s">
        <v>84</v>
      </c>
      <c r="S203" s="0" t="str">
        <f aca="false">VLOOKUP(O203,Region,2,0)</f>
        <v>Central</v>
      </c>
    </row>
    <row r="204" customFormat="false" ht="12.75" hidden="false" customHeight="false" outlineLevel="0" collapsed="false">
      <c r="A204" s="0" t="s">
        <v>56</v>
      </c>
      <c r="B204" s="3" t="n">
        <v>1818317</v>
      </c>
      <c r="C204" s="3" t="n">
        <v>-5068.91234728233</v>
      </c>
      <c r="D204" s="0" t="s">
        <v>88</v>
      </c>
      <c r="H204" s="0" t="s">
        <v>25</v>
      </c>
      <c r="I204" s="3" t="n">
        <v>20000</v>
      </c>
      <c r="J204" s="4" t="n">
        <v>150.000000000001</v>
      </c>
      <c r="K204" s="0" t="s">
        <v>86</v>
      </c>
      <c r="L204" s="0" t="str">
        <f aca="false">VLOOKUP(H204,Region,2,0)</f>
        <v>Central</v>
      </c>
      <c r="O204" s="0" t="s">
        <v>40</v>
      </c>
      <c r="P204" s="3" t="n">
        <v>6824976</v>
      </c>
      <c r="Q204" s="4" t="n">
        <v>-109439.045954226</v>
      </c>
      <c r="R204" s="0" t="s">
        <v>86</v>
      </c>
      <c r="S204" s="0" t="str">
        <f aca="false">VLOOKUP(O204,Region,2,0)</f>
        <v>Central</v>
      </c>
    </row>
    <row r="205" customFormat="false" ht="12.75" hidden="false" customHeight="false" outlineLevel="0" collapsed="false">
      <c r="A205" s="0" t="s">
        <v>58</v>
      </c>
      <c r="B205" s="3" t="n">
        <v>1802323</v>
      </c>
      <c r="C205" s="3" t="n">
        <v>-7327.07963574419</v>
      </c>
      <c r="D205" s="0" t="s">
        <v>88</v>
      </c>
      <c r="H205" s="0" t="s">
        <v>25</v>
      </c>
      <c r="I205" s="3" t="n">
        <v>5000</v>
      </c>
      <c r="J205" s="4" t="n">
        <v>99.9999999999979</v>
      </c>
      <c r="K205" s="0" t="s">
        <v>87</v>
      </c>
      <c r="L205" s="0" t="str">
        <f aca="false">VLOOKUP(H205,Region,2,0)</f>
        <v>Central</v>
      </c>
      <c r="O205" s="0" t="s">
        <v>40</v>
      </c>
      <c r="P205" s="3" t="n">
        <v>7657181</v>
      </c>
      <c r="Q205" s="4" t="n">
        <v>-77983.6579007695</v>
      </c>
      <c r="R205" s="0" t="s">
        <v>87</v>
      </c>
      <c r="S205" s="0" t="str">
        <f aca="false">VLOOKUP(O205,Region,2,0)</f>
        <v>Central</v>
      </c>
    </row>
    <row r="206" customFormat="false" ht="12.75" hidden="false" customHeight="false" outlineLevel="0" collapsed="false">
      <c r="A206" s="0" t="s">
        <v>60</v>
      </c>
      <c r="B206" s="3" t="n">
        <v>1940252</v>
      </c>
      <c r="C206" s="3" t="n">
        <v>5445.29285770512</v>
      </c>
      <c r="D206" s="0" t="s">
        <v>88</v>
      </c>
      <c r="H206" s="0" t="s">
        <v>25</v>
      </c>
      <c r="I206" s="3" t="n">
        <v>0</v>
      </c>
      <c r="J206" s="4" t="n">
        <v>0</v>
      </c>
      <c r="K206" s="0" t="s">
        <v>88</v>
      </c>
      <c r="L206" s="0" t="str">
        <f aca="false">VLOOKUP(H206,Region,2,0)</f>
        <v>Central</v>
      </c>
      <c r="O206" s="0" t="s">
        <v>40</v>
      </c>
      <c r="P206" s="3" t="n">
        <v>5093485</v>
      </c>
      <c r="Q206" s="4" t="n">
        <v>-37097.6431627763</v>
      </c>
      <c r="R206" s="0" t="s">
        <v>88</v>
      </c>
      <c r="S206" s="0" t="str">
        <f aca="false">VLOOKUP(O206,Region,2,0)</f>
        <v>Central</v>
      </c>
    </row>
    <row r="207" customFormat="false" ht="12.75" hidden="false" customHeight="false" outlineLevel="0" collapsed="false">
      <c r="A207" s="0" t="s">
        <v>62</v>
      </c>
      <c r="B207" s="3" t="n">
        <v>481112</v>
      </c>
      <c r="C207" s="3" t="n">
        <v>-2911.39679106583</v>
      </c>
      <c r="D207" s="0" t="s">
        <v>88</v>
      </c>
      <c r="H207" s="0" t="s">
        <v>25</v>
      </c>
      <c r="I207" s="3" t="n">
        <v>50000</v>
      </c>
      <c r="J207" s="4" t="n">
        <v>1165.71909158169</v>
      </c>
      <c r="K207" s="0" t="s">
        <v>89</v>
      </c>
      <c r="L207" s="0" t="str">
        <f aca="false">VLOOKUP(H207,Region,2,0)</f>
        <v>Central</v>
      </c>
      <c r="O207" s="0" t="s">
        <v>40</v>
      </c>
      <c r="P207" s="3" t="n">
        <v>4233944</v>
      </c>
      <c r="Q207" s="4" t="n">
        <v>-41352.9067069697</v>
      </c>
      <c r="R207" s="0" t="s">
        <v>89</v>
      </c>
      <c r="S207" s="0" t="str">
        <f aca="false">VLOOKUP(O207,Region,2,0)</f>
        <v>Central</v>
      </c>
    </row>
    <row r="208" customFormat="false" ht="12.75" hidden="false" customHeight="false" outlineLevel="0" collapsed="false">
      <c r="A208" s="0" t="s">
        <v>64</v>
      </c>
      <c r="B208" s="3" t="n">
        <v>624720</v>
      </c>
      <c r="C208" s="3" t="n">
        <v>1239.49715142407</v>
      </c>
      <c r="D208" s="0" t="s">
        <v>88</v>
      </c>
      <c r="H208" s="0" t="s">
        <v>25</v>
      </c>
      <c r="I208" s="3" t="n">
        <v>291901</v>
      </c>
      <c r="J208" s="4" t="n">
        <v>-12535.6674310043</v>
      </c>
      <c r="K208" s="0" t="s">
        <v>85</v>
      </c>
      <c r="L208" s="0" t="str">
        <f aca="false">VLOOKUP(H208,Region,2,0)</f>
        <v>Central</v>
      </c>
      <c r="O208" s="0" t="s">
        <v>40</v>
      </c>
      <c r="P208" s="3" t="n">
        <v>9187473</v>
      </c>
      <c r="Q208" s="4" t="n">
        <v>-140760.925131041</v>
      </c>
      <c r="R208" s="0" t="s">
        <v>85</v>
      </c>
      <c r="S208" s="0" t="str">
        <f aca="false">VLOOKUP(O208,Region,2,0)</f>
        <v>Central</v>
      </c>
    </row>
    <row r="209" customFormat="false" ht="12.75" hidden="false" customHeight="false" outlineLevel="0" collapsed="false">
      <c r="A209" s="0" t="s">
        <v>67</v>
      </c>
      <c r="B209" s="3" t="n">
        <v>3220457</v>
      </c>
      <c r="C209" s="3" t="n">
        <v>-2771.81062817967</v>
      </c>
      <c r="D209" s="0" t="s">
        <v>88</v>
      </c>
      <c r="H209" s="0" t="s">
        <v>25</v>
      </c>
      <c r="I209" s="3" t="n">
        <v>79101</v>
      </c>
      <c r="J209" s="4" t="n">
        <v>2173.70757087242</v>
      </c>
      <c r="K209" s="0" t="s">
        <v>90</v>
      </c>
      <c r="L209" s="0" t="str">
        <f aca="false">VLOOKUP(H209,Region,2,0)</f>
        <v>Central</v>
      </c>
      <c r="O209" s="0" t="s">
        <v>40</v>
      </c>
      <c r="P209" s="3" t="n">
        <v>4095749</v>
      </c>
      <c r="Q209" s="4" t="n">
        <v>-72513.0086512352</v>
      </c>
      <c r="R209" s="0" t="s">
        <v>90</v>
      </c>
      <c r="S209" s="0" t="str">
        <f aca="false">VLOOKUP(O209,Region,2,0)</f>
        <v>Central</v>
      </c>
    </row>
    <row r="210" customFormat="false" ht="12.75" hidden="false" customHeight="false" outlineLevel="0" collapsed="false">
      <c r="A210" s="0" t="s">
        <v>69</v>
      </c>
      <c r="B210" s="3" t="n">
        <v>2093506</v>
      </c>
      <c r="C210" s="3" t="n">
        <v>608.42650290732</v>
      </c>
      <c r="D210" s="0" t="s">
        <v>88</v>
      </c>
      <c r="H210" s="0" t="s">
        <v>25</v>
      </c>
      <c r="I210" s="3" t="n">
        <v>26010</v>
      </c>
      <c r="J210" s="4" t="n">
        <v>-34.7168606618159</v>
      </c>
      <c r="K210" s="0" t="s">
        <v>91</v>
      </c>
      <c r="L210" s="0" t="str">
        <f aca="false">VLOOKUP(H210,Region,2,0)</f>
        <v>Central</v>
      </c>
      <c r="O210" s="0" t="s">
        <v>40</v>
      </c>
      <c r="P210" s="3" t="n">
        <v>3820033</v>
      </c>
      <c r="Q210" s="4" t="n">
        <v>-1184.30349991224</v>
      </c>
      <c r="R210" s="0" t="s">
        <v>91</v>
      </c>
      <c r="S210" s="0" t="str">
        <f aca="false">VLOOKUP(O210,Region,2,0)</f>
        <v>Central</v>
      </c>
    </row>
    <row r="211" customFormat="false" ht="12.75" hidden="false" customHeight="false" outlineLevel="0" collapsed="false">
      <c r="A211" s="0" t="s">
        <v>71</v>
      </c>
      <c r="B211" s="3" t="n">
        <v>1199853</v>
      </c>
      <c r="C211" s="3" t="n">
        <v>-19917.5901636397</v>
      </c>
      <c r="D211" s="0" t="s">
        <v>88</v>
      </c>
      <c r="H211" s="0" t="s">
        <v>25</v>
      </c>
      <c r="I211" s="3" t="n">
        <v>426252</v>
      </c>
      <c r="J211" s="4" t="n">
        <v>1978.98222907504</v>
      </c>
      <c r="K211" s="0" t="s">
        <v>92</v>
      </c>
      <c r="L211" s="0" t="str">
        <f aca="false">VLOOKUP(H211,Region,2,0)</f>
        <v>Central</v>
      </c>
      <c r="O211" s="0" t="s">
        <v>40</v>
      </c>
      <c r="P211" s="3" t="n">
        <v>3244182</v>
      </c>
      <c r="Q211" s="4" t="n">
        <v>-20926.8212181556</v>
      </c>
      <c r="R211" s="0" t="s">
        <v>92</v>
      </c>
      <c r="S211" s="0" t="str">
        <f aca="false">VLOOKUP(O211,Region,2,0)</f>
        <v>Central</v>
      </c>
    </row>
    <row r="212" customFormat="false" ht="12.75" hidden="false" customHeight="false" outlineLevel="0" collapsed="false">
      <c r="A212" s="0" t="s">
        <v>72</v>
      </c>
      <c r="B212" s="3" t="n">
        <v>1315801</v>
      </c>
      <c r="C212" s="3" t="n">
        <v>-20600.0165979708</v>
      </c>
      <c r="D212" s="0" t="s">
        <v>88</v>
      </c>
      <c r="H212" s="0" t="s">
        <v>25</v>
      </c>
      <c r="I212" s="3" t="n">
        <v>363638</v>
      </c>
      <c r="J212" s="4" t="n">
        <v>1231.95208458279</v>
      </c>
      <c r="K212" s="0" t="s">
        <v>93</v>
      </c>
      <c r="L212" s="0" t="str">
        <f aca="false">VLOOKUP(H212,Region,2,0)</f>
        <v>Central</v>
      </c>
      <c r="O212" s="0" t="s">
        <v>40</v>
      </c>
      <c r="P212" s="3" t="n">
        <v>3111246</v>
      </c>
      <c r="Q212" s="4" t="n">
        <v>-26163.277104355</v>
      </c>
      <c r="R212" s="0" t="s">
        <v>93</v>
      </c>
      <c r="S212" s="0" t="str">
        <f aca="false">VLOOKUP(O212,Region,2,0)</f>
        <v>Central</v>
      </c>
    </row>
    <row r="213" customFormat="false" ht="12.75" hidden="false" customHeight="false" outlineLevel="0" collapsed="false">
      <c r="A213" s="0" t="s">
        <v>74</v>
      </c>
      <c r="B213" s="3" t="n">
        <v>1162159</v>
      </c>
      <c r="C213" s="3" t="n">
        <v>-23627.8348730298</v>
      </c>
      <c r="D213" s="0" t="s">
        <v>88</v>
      </c>
      <c r="H213" s="0" t="s">
        <v>30</v>
      </c>
      <c r="I213" s="3" t="n">
        <v>0</v>
      </c>
      <c r="J213" s="4" t="n">
        <v>0</v>
      </c>
      <c r="K213" s="0" t="s">
        <v>90</v>
      </c>
      <c r="L213" s="0" t="str">
        <f aca="false">VLOOKUP(H213,Region,2,0)</f>
        <v>Central</v>
      </c>
      <c r="O213" s="0" t="s">
        <v>41</v>
      </c>
      <c r="P213" s="3" t="n">
        <v>36208</v>
      </c>
      <c r="Q213" s="4" t="n">
        <v>68.9122807017361</v>
      </c>
      <c r="R213" s="0" t="s">
        <v>87</v>
      </c>
      <c r="S213" s="0" t="str">
        <f aca="false">VLOOKUP(O213,Region,2,0)</f>
        <v>Central</v>
      </c>
    </row>
    <row r="214" customFormat="false" ht="12.75" hidden="false" customHeight="false" outlineLevel="0" collapsed="false">
      <c r="A214" s="0" t="s">
        <v>75</v>
      </c>
      <c r="B214" s="3" t="n">
        <v>0</v>
      </c>
      <c r="C214" s="3" t="n">
        <v>0</v>
      </c>
      <c r="D214" s="0" t="s">
        <v>88</v>
      </c>
      <c r="H214" s="0" t="s">
        <v>30</v>
      </c>
      <c r="I214" s="3" t="n">
        <v>0</v>
      </c>
      <c r="J214" s="4" t="n">
        <v>0</v>
      </c>
      <c r="K214" s="0" t="s">
        <v>91</v>
      </c>
      <c r="L214" s="0" t="str">
        <f aca="false">VLOOKUP(H214,Region,2,0)</f>
        <v>Central</v>
      </c>
      <c r="O214" s="0" t="s">
        <v>41</v>
      </c>
      <c r="P214" s="3" t="n">
        <v>224154</v>
      </c>
      <c r="Q214" s="4" t="n">
        <v>-2710.0941315338</v>
      </c>
      <c r="R214" s="0" t="s">
        <v>88</v>
      </c>
      <c r="S214" s="0" t="str">
        <f aca="false">VLOOKUP(O214,Region,2,0)</f>
        <v>Central</v>
      </c>
    </row>
    <row r="215" customFormat="false" ht="12.75" hidden="false" customHeight="false" outlineLevel="0" collapsed="false">
      <c r="A215" s="0" t="s">
        <v>76</v>
      </c>
      <c r="B215" s="3" t="n">
        <v>0</v>
      </c>
      <c r="C215" s="3" t="n">
        <v>0</v>
      </c>
      <c r="D215" s="0" t="s">
        <v>88</v>
      </c>
      <c r="H215" s="0" t="s">
        <v>30</v>
      </c>
      <c r="I215" s="3" t="n">
        <v>0</v>
      </c>
      <c r="J215" s="4" t="n">
        <v>0</v>
      </c>
      <c r="K215" s="0" t="s">
        <v>92</v>
      </c>
      <c r="L215" s="0" t="str">
        <f aca="false">VLOOKUP(H215,Region,2,0)</f>
        <v>Central</v>
      </c>
      <c r="O215" s="0" t="s">
        <v>41</v>
      </c>
      <c r="P215" s="3" t="n">
        <v>322235</v>
      </c>
      <c r="Q215" s="4" t="n">
        <v>-8106.88317585114</v>
      </c>
      <c r="R215" s="0" t="s">
        <v>89</v>
      </c>
      <c r="S215" s="0" t="str">
        <f aca="false">VLOOKUP(O215,Region,2,0)</f>
        <v>Central</v>
      </c>
    </row>
    <row r="216" customFormat="false" ht="12.75" hidden="false" customHeight="false" outlineLevel="0" collapsed="false">
      <c r="A216" s="0" t="s">
        <v>77</v>
      </c>
      <c r="B216" s="3" t="n">
        <v>0</v>
      </c>
      <c r="C216" s="3" t="n">
        <v>0</v>
      </c>
      <c r="D216" s="0" t="s">
        <v>88</v>
      </c>
      <c r="H216" s="0" t="s">
        <v>30</v>
      </c>
      <c r="I216" s="3" t="n">
        <v>0</v>
      </c>
      <c r="J216" s="4" t="n">
        <v>0</v>
      </c>
      <c r="K216" s="0" t="s">
        <v>93</v>
      </c>
      <c r="L216" s="0" t="str">
        <f aca="false">VLOOKUP(H216,Region,2,0)</f>
        <v>Central</v>
      </c>
      <c r="O216" s="0" t="s">
        <v>41</v>
      </c>
      <c r="P216" s="3" t="n">
        <v>798847</v>
      </c>
      <c r="Q216" s="4" t="n">
        <v>-1358.86946732083</v>
      </c>
      <c r="R216" s="0" t="s">
        <v>85</v>
      </c>
      <c r="S216" s="0" t="str">
        <f aca="false">VLOOKUP(O216,Region,2,0)</f>
        <v>Central</v>
      </c>
    </row>
    <row r="217" customFormat="false" ht="12.75" hidden="false" customHeight="false" outlineLevel="0" collapsed="false">
      <c r="A217" s="0" t="s">
        <v>78</v>
      </c>
      <c r="B217" s="3" t="n">
        <v>190090</v>
      </c>
      <c r="C217" s="3" t="n">
        <v>-7204.15754970874</v>
      </c>
      <c r="D217" s="0" t="s">
        <v>88</v>
      </c>
      <c r="H217" s="0" t="s">
        <v>26</v>
      </c>
      <c r="I217" s="3" t="n">
        <v>5000</v>
      </c>
      <c r="J217" s="4" t="n">
        <v>-58.3333333333336</v>
      </c>
      <c r="K217" s="0" t="s">
        <v>84</v>
      </c>
      <c r="L217" s="0" t="str">
        <f aca="false">VLOOKUP(H217,Region,2,0)</f>
        <v>Central</v>
      </c>
      <c r="O217" s="0" t="s">
        <v>41</v>
      </c>
      <c r="P217" s="3" t="n">
        <v>2131913</v>
      </c>
      <c r="Q217" s="4" t="n">
        <v>-28927.1165263909</v>
      </c>
      <c r="R217" s="0" t="s">
        <v>90</v>
      </c>
      <c r="S217" s="0" t="str">
        <f aca="false">VLOOKUP(O217,Region,2,0)</f>
        <v>Central</v>
      </c>
    </row>
    <row r="218" customFormat="false" ht="12.75" hidden="false" customHeight="false" outlineLevel="0" collapsed="false">
      <c r="A218" s="0" t="s">
        <v>0</v>
      </c>
      <c r="B218" s="3" t="n">
        <v>79994</v>
      </c>
      <c r="C218" s="3" t="n">
        <v>3680.80666582843</v>
      </c>
      <c r="D218" s="0" t="s">
        <v>89</v>
      </c>
      <c r="H218" s="0" t="s">
        <v>26</v>
      </c>
      <c r="I218" s="3" t="n">
        <v>0</v>
      </c>
      <c r="J218" s="4" t="n">
        <v>0</v>
      </c>
      <c r="K218" s="0" t="s">
        <v>86</v>
      </c>
      <c r="L218" s="0" t="str">
        <f aca="false">VLOOKUP(H218,Region,2,0)</f>
        <v>Central</v>
      </c>
      <c r="O218" s="0" t="s">
        <v>41</v>
      </c>
      <c r="P218" s="3" t="n">
        <v>2130030</v>
      </c>
      <c r="Q218" s="4" t="n">
        <v>-4317.11959042653</v>
      </c>
      <c r="R218" s="0" t="s">
        <v>91</v>
      </c>
      <c r="S218" s="0" t="str">
        <f aca="false">VLOOKUP(O218,Region,2,0)</f>
        <v>Central</v>
      </c>
    </row>
    <row r="219" customFormat="false" ht="12.75" hidden="false" customHeight="false" outlineLevel="0" collapsed="false">
      <c r="A219" s="0" t="s">
        <v>2</v>
      </c>
      <c r="B219" s="3" t="n">
        <v>6069287</v>
      </c>
      <c r="C219" s="3" t="n">
        <v>-117831.070455608</v>
      </c>
      <c r="D219" s="0" t="s">
        <v>89</v>
      </c>
      <c r="H219" s="0" t="s">
        <v>26</v>
      </c>
      <c r="I219" s="3" t="n">
        <v>25000</v>
      </c>
      <c r="J219" s="4" t="n">
        <v>109.056889813033</v>
      </c>
      <c r="K219" s="0" t="s">
        <v>87</v>
      </c>
      <c r="L219" s="0" t="str">
        <f aca="false">VLOOKUP(H219,Region,2,0)</f>
        <v>Central</v>
      </c>
      <c r="O219" s="0" t="s">
        <v>41</v>
      </c>
      <c r="P219" s="3" t="n">
        <v>1324380</v>
      </c>
      <c r="Q219" s="4" t="n">
        <v>-7372.98012998029</v>
      </c>
      <c r="R219" s="0" t="s">
        <v>92</v>
      </c>
      <c r="S219" s="0" t="str">
        <f aca="false">VLOOKUP(O219,Region,2,0)</f>
        <v>Central</v>
      </c>
    </row>
    <row r="220" customFormat="false" ht="12.75" hidden="false" customHeight="false" outlineLevel="0" collapsed="false">
      <c r="A220" s="0" t="s">
        <v>3</v>
      </c>
      <c r="B220" s="3" t="n">
        <v>2993400</v>
      </c>
      <c r="C220" s="3" t="n">
        <v>-15146.5302733407</v>
      </c>
      <c r="D220" s="0" t="s">
        <v>89</v>
      </c>
      <c r="H220" s="0" t="s">
        <v>26</v>
      </c>
      <c r="I220" s="3" t="n">
        <v>0</v>
      </c>
      <c r="J220" s="4" t="n">
        <v>0</v>
      </c>
      <c r="K220" s="0" t="s">
        <v>88</v>
      </c>
      <c r="L220" s="0" t="str">
        <f aca="false">VLOOKUP(H220,Region,2,0)</f>
        <v>Central</v>
      </c>
      <c r="O220" s="0" t="s">
        <v>41</v>
      </c>
      <c r="P220" s="3" t="n">
        <v>778168</v>
      </c>
      <c r="Q220" s="4" t="n">
        <v>-10356.224300486</v>
      </c>
      <c r="R220" s="0" t="s">
        <v>93</v>
      </c>
      <c r="S220" s="0" t="str">
        <f aca="false">VLOOKUP(O220,Region,2,0)</f>
        <v>Central</v>
      </c>
    </row>
    <row r="221" customFormat="false" ht="12.75" hidden="false" customHeight="false" outlineLevel="0" collapsed="false">
      <c r="A221" s="0" t="s">
        <v>4</v>
      </c>
      <c r="B221" s="3" t="n">
        <v>229563</v>
      </c>
      <c r="C221" s="3" t="n">
        <v>1288.33647492522</v>
      </c>
      <c r="D221" s="0" t="s">
        <v>89</v>
      </c>
      <c r="H221" s="0" t="s">
        <v>26</v>
      </c>
      <c r="I221" s="3" t="n">
        <v>4331</v>
      </c>
      <c r="J221" s="4" t="n">
        <v>173.239999999998</v>
      </c>
      <c r="K221" s="0" t="s">
        <v>89</v>
      </c>
      <c r="L221" s="0" t="str">
        <f aca="false">VLOOKUP(H221,Region,2,0)</f>
        <v>Central</v>
      </c>
      <c r="O221" s="0" t="s">
        <v>42</v>
      </c>
      <c r="P221" s="3" t="n">
        <v>0</v>
      </c>
      <c r="Q221" s="4" t="n">
        <v>0</v>
      </c>
      <c r="R221" s="0" t="s">
        <v>84</v>
      </c>
      <c r="S221" s="0" t="str">
        <f aca="false">VLOOKUP(O221,Region,2,0)</f>
        <v>Central</v>
      </c>
    </row>
    <row r="222" customFormat="false" ht="12.75" hidden="false" customHeight="false" outlineLevel="0" collapsed="false">
      <c r="A222" s="0" t="s">
        <v>5</v>
      </c>
      <c r="B222" s="3" t="n">
        <v>0</v>
      </c>
      <c r="C222" s="3" t="n">
        <v>0</v>
      </c>
      <c r="D222" s="0" t="s">
        <v>89</v>
      </c>
      <c r="H222" s="0" t="s">
        <v>26</v>
      </c>
      <c r="I222" s="3" t="n">
        <v>0</v>
      </c>
      <c r="J222" s="4" t="n">
        <v>0</v>
      </c>
      <c r="K222" s="0" t="s">
        <v>85</v>
      </c>
      <c r="L222" s="0" t="str">
        <f aca="false">VLOOKUP(H222,Region,2,0)</f>
        <v>Central</v>
      </c>
      <c r="O222" s="0" t="s">
        <v>42</v>
      </c>
      <c r="P222" s="3" t="n">
        <v>9406</v>
      </c>
      <c r="Q222" s="4" t="n">
        <v>-332.297606456999</v>
      </c>
      <c r="R222" s="0" t="s">
        <v>86</v>
      </c>
      <c r="S222" s="0" t="str">
        <f aca="false">VLOOKUP(O222,Region,2,0)</f>
        <v>Central</v>
      </c>
    </row>
    <row r="223" customFormat="false" ht="12.75" hidden="false" customHeight="false" outlineLevel="0" collapsed="false">
      <c r="A223" s="0" t="s">
        <v>7</v>
      </c>
      <c r="B223" s="3" t="n">
        <v>25000</v>
      </c>
      <c r="C223" s="3" t="n">
        <v>-824.647887323948</v>
      </c>
      <c r="D223" s="0" t="s">
        <v>89</v>
      </c>
      <c r="H223" s="0" t="s">
        <v>26</v>
      </c>
      <c r="I223" s="3" t="n">
        <v>35000</v>
      </c>
      <c r="J223" s="4" t="n">
        <v>-4775</v>
      </c>
      <c r="K223" s="0" t="s">
        <v>90</v>
      </c>
      <c r="L223" s="0" t="str">
        <f aca="false">VLOOKUP(H223,Region,2,0)</f>
        <v>Central</v>
      </c>
      <c r="O223" s="0" t="s">
        <v>42</v>
      </c>
      <c r="P223" s="3" t="n">
        <v>11608</v>
      </c>
      <c r="Q223" s="4" t="n">
        <v>-176.352307692311</v>
      </c>
      <c r="R223" s="0" t="s">
        <v>87</v>
      </c>
      <c r="S223" s="0" t="str">
        <f aca="false">VLOOKUP(O223,Region,2,0)</f>
        <v>Central</v>
      </c>
    </row>
    <row r="224" customFormat="false" ht="12.75" hidden="false" customHeight="false" outlineLevel="0" collapsed="false">
      <c r="A224" s="0" t="s">
        <v>6</v>
      </c>
      <c r="B224" s="3" t="n">
        <v>327921</v>
      </c>
      <c r="C224" s="3" t="n">
        <v>-5419.50305041536</v>
      </c>
      <c r="D224" s="0" t="s">
        <v>89</v>
      </c>
      <c r="H224" s="0" t="s">
        <v>26</v>
      </c>
      <c r="I224" s="3" t="n">
        <v>10000</v>
      </c>
      <c r="J224" s="4" t="n">
        <v>-458.823529411765</v>
      </c>
      <c r="K224" s="0" t="s">
        <v>91</v>
      </c>
      <c r="L224" s="0" t="str">
        <f aca="false">VLOOKUP(H224,Region,2,0)</f>
        <v>Central</v>
      </c>
      <c r="O224" s="0" t="s">
        <v>42</v>
      </c>
      <c r="P224" s="3" t="n">
        <v>21740</v>
      </c>
      <c r="Q224" s="4" t="n">
        <v>55.9594692973267</v>
      </c>
      <c r="R224" s="0" t="s">
        <v>88</v>
      </c>
      <c r="S224" s="0" t="str">
        <f aca="false">VLOOKUP(O224,Region,2,0)</f>
        <v>Central</v>
      </c>
    </row>
    <row r="225" customFormat="false" ht="12.75" hidden="false" customHeight="false" outlineLevel="0" collapsed="false">
      <c r="A225" s="0" t="s">
        <v>8</v>
      </c>
      <c r="B225" s="3" t="n">
        <v>240850</v>
      </c>
      <c r="C225" s="3" t="n">
        <v>4390.37653089042</v>
      </c>
      <c r="D225" s="0" t="s">
        <v>89</v>
      </c>
      <c r="H225" s="0" t="s">
        <v>26</v>
      </c>
      <c r="I225" s="3" t="n">
        <v>12398</v>
      </c>
      <c r="J225" s="4" t="n">
        <v>-335.770547649427</v>
      </c>
      <c r="K225" s="0" t="s">
        <v>92</v>
      </c>
      <c r="L225" s="0" t="str">
        <f aca="false">VLOOKUP(H225,Region,2,0)</f>
        <v>Central</v>
      </c>
      <c r="O225" s="0" t="s">
        <v>42</v>
      </c>
      <c r="P225" s="3" t="n">
        <v>47753</v>
      </c>
      <c r="Q225" s="4" t="n">
        <v>231.206589354965</v>
      </c>
      <c r="R225" s="0" t="s">
        <v>89</v>
      </c>
      <c r="S225" s="0" t="str">
        <f aca="false">VLOOKUP(O225,Region,2,0)</f>
        <v>Central</v>
      </c>
    </row>
    <row r="226" customFormat="false" ht="12.75" hidden="false" customHeight="false" outlineLevel="0" collapsed="false">
      <c r="A226" s="0" t="s">
        <v>10</v>
      </c>
      <c r="B226" s="3" t="n">
        <v>225403</v>
      </c>
      <c r="C226" s="3" t="n">
        <v>-13243.4963483831</v>
      </c>
      <c r="D226" s="0" t="s">
        <v>89</v>
      </c>
      <c r="H226" s="0" t="s">
        <v>26</v>
      </c>
      <c r="I226" s="3" t="n">
        <v>34290</v>
      </c>
      <c r="J226" s="4" t="n">
        <v>-9931.85663061092</v>
      </c>
      <c r="K226" s="0" t="s">
        <v>93</v>
      </c>
      <c r="L226" s="0" t="str">
        <f aca="false">VLOOKUP(H226,Region,2,0)</f>
        <v>Central</v>
      </c>
      <c r="O226" s="0" t="s">
        <v>42</v>
      </c>
      <c r="P226" s="3" t="n">
        <v>302289</v>
      </c>
      <c r="Q226" s="4" t="n">
        <v>-2548.61216083003</v>
      </c>
      <c r="R226" s="0" t="s">
        <v>85</v>
      </c>
      <c r="S226" s="0" t="str">
        <f aca="false">VLOOKUP(O226,Region,2,0)</f>
        <v>Central</v>
      </c>
    </row>
    <row r="227" customFormat="false" ht="12.75" hidden="false" customHeight="false" outlineLevel="0" collapsed="false">
      <c r="A227" s="0" t="s">
        <v>13</v>
      </c>
      <c r="B227" s="3" t="n">
        <v>0</v>
      </c>
      <c r="C227" s="3" t="n">
        <v>0</v>
      </c>
      <c r="D227" s="0" t="s">
        <v>89</v>
      </c>
      <c r="H227" s="0" t="s">
        <v>37</v>
      </c>
      <c r="I227" s="3" t="n">
        <v>0</v>
      </c>
      <c r="J227" s="4" t="n">
        <v>0</v>
      </c>
      <c r="K227" s="0" t="s">
        <v>89</v>
      </c>
      <c r="L227" s="0" t="str">
        <f aca="false">VLOOKUP(H227,Region,2,0)</f>
        <v>Central</v>
      </c>
      <c r="O227" s="0" t="s">
        <v>42</v>
      </c>
      <c r="P227" s="3" t="n">
        <v>44542</v>
      </c>
      <c r="Q227" s="4" t="n">
        <v>-360.006984868863</v>
      </c>
      <c r="R227" s="0" t="s">
        <v>90</v>
      </c>
      <c r="S227" s="0" t="str">
        <f aca="false">VLOOKUP(O227,Region,2,0)</f>
        <v>Central</v>
      </c>
    </row>
    <row r="228" customFormat="false" ht="12.75" hidden="false" customHeight="false" outlineLevel="0" collapsed="false">
      <c r="A228" s="0" t="s">
        <v>14</v>
      </c>
      <c r="B228" s="3" t="n">
        <v>3553785</v>
      </c>
      <c r="C228" s="3" t="n">
        <v>3296.17657120364</v>
      </c>
      <c r="D228" s="0" t="s">
        <v>89</v>
      </c>
      <c r="H228" s="0" t="s">
        <v>28</v>
      </c>
      <c r="I228" s="3" t="n">
        <v>0</v>
      </c>
      <c r="J228" s="4" t="n">
        <v>0</v>
      </c>
      <c r="K228" s="0" t="s">
        <v>87</v>
      </c>
      <c r="L228" s="0" t="str">
        <f aca="false">VLOOKUP(H228,Region,2,0)</f>
        <v>Central</v>
      </c>
      <c r="O228" s="0" t="s">
        <v>42</v>
      </c>
      <c r="P228" s="3" t="n">
        <v>10675</v>
      </c>
      <c r="Q228" s="4" t="n">
        <v>19.0999999999997</v>
      </c>
      <c r="R228" s="0" t="s">
        <v>91</v>
      </c>
      <c r="S228" s="0" t="str">
        <f aca="false">VLOOKUP(O228,Region,2,0)</f>
        <v>Central</v>
      </c>
    </row>
    <row r="229" customFormat="false" ht="12.75" hidden="false" customHeight="false" outlineLevel="0" collapsed="false">
      <c r="A229" s="0" t="s">
        <v>15</v>
      </c>
      <c r="B229" s="3" t="n">
        <v>1795097</v>
      </c>
      <c r="C229" s="3" t="n">
        <v>-11477.9066441022</v>
      </c>
      <c r="D229" s="0" t="s">
        <v>89</v>
      </c>
      <c r="H229" s="0" t="s">
        <v>28</v>
      </c>
      <c r="I229" s="3" t="n">
        <v>0</v>
      </c>
      <c r="J229" s="4" t="n">
        <v>0</v>
      </c>
      <c r="K229" s="0" t="s">
        <v>88</v>
      </c>
      <c r="L229" s="0" t="str">
        <f aca="false">VLOOKUP(H229,Region,2,0)</f>
        <v>Central</v>
      </c>
      <c r="O229" s="0" t="s">
        <v>42</v>
      </c>
      <c r="P229" s="3" t="n">
        <v>15868</v>
      </c>
      <c r="Q229" s="4" t="n">
        <v>212.376907007754</v>
      </c>
      <c r="R229" s="0" t="s">
        <v>92</v>
      </c>
      <c r="S229" s="0" t="str">
        <f aca="false">VLOOKUP(O229,Region,2,0)</f>
        <v>Central</v>
      </c>
    </row>
    <row r="230" customFormat="false" ht="12.75" hidden="false" customHeight="false" outlineLevel="0" collapsed="false">
      <c r="A230" s="0" t="s">
        <v>16</v>
      </c>
      <c r="B230" s="3" t="n">
        <v>2373261</v>
      </c>
      <c r="C230" s="3" t="n">
        <v>-4289.45598782551</v>
      </c>
      <c r="D230" s="0" t="s">
        <v>89</v>
      </c>
      <c r="H230" s="0" t="s">
        <v>28</v>
      </c>
      <c r="I230" s="3" t="n">
        <v>0</v>
      </c>
      <c r="J230" s="4" t="n">
        <v>0</v>
      </c>
      <c r="K230" s="0" t="s">
        <v>85</v>
      </c>
      <c r="L230" s="0" t="str">
        <f aca="false">VLOOKUP(H230,Region,2,0)</f>
        <v>Central</v>
      </c>
      <c r="O230" s="0" t="s">
        <v>42</v>
      </c>
      <c r="P230" s="3" t="n">
        <v>0</v>
      </c>
      <c r="Q230" s="4" t="n">
        <v>0</v>
      </c>
      <c r="R230" s="0" t="s">
        <v>93</v>
      </c>
      <c r="S230" s="0" t="str">
        <f aca="false">VLOOKUP(O230,Region,2,0)</f>
        <v>Central</v>
      </c>
    </row>
    <row r="231" customFormat="false" ht="12.75" hidden="false" customHeight="false" outlineLevel="0" collapsed="false">
      <c r="A231" s="0" t="s">
        <v>18</v>
      </c>
      <c r="B231" s="3" t="n">
        <v>1866863</v>
      </c>
      <c r="C231" s="3" t="n">
        <v>-43538.004880389</v>
      </c>
      <c r="D231" s="0" t="s">
        <v>89</v>
      </c>
      <c r="H231" s="0" t="s">
        <v>28</v>
      </c>
      <c r="I231" s="3" t="n">
        <v>207</v>
      </c>
      <c r="J231" s="4" t="n">
        <v>-0.500383951682506</v>
      </c>
      <c r="K231" s="0" t="s">
        <v>90</v>
      </c>
      <c r="L231" s="0" t="str">
        <f aca="false">VLOOKUP(H231,Region,2,0)</f>
        <v>Central</v>
      </c>
      <c r="O231" s="0" t="s">
        <v>46</v>
      </c>
      <c r="P231" s="3" t="n">
        <v>2592822</v>
      </c>
      <c r="Q231" s="4" t="n">
        <v>-45409.9367020476</v>
      </c>
      <c r="R231" s="0" t="s">
        <v>84</v>
      </c>
      <c r="S231" s="0" t="str">
        <f aca="false">VLOOKUP(O231,Region,2,0)</f>
        <v>Central</v>
      </c>
    </row>
    <row r="232" customFormat="false" ht="12.75" hidden="false" customHeight="false" outlineLevel="0" collapsed="false">
      <c r="A232" s="0" t="s">
        <v>17</v>
      </c>
      <c r="B232" s="3" t="n">
        <v>6090571</v>
      </c>
      <c r="C232" s="3" t="n">
        <v>64568.4465731845</v>
      </c>
      <c r="D232" s="0" t="s">
        <v>89</v>
      </c>
      <c r="H232" s="0" t="s">
        <v>28</v>
      </c>
      <c r="I232" s="3" t="n">
        <v>0</v>
      </c>
      <c r="J232" s="4" t="n">
        <v>0</v>
      </c>
      <c r="K232" s="0" t="s">
        <v>91</v>
      </c>
      <c r="L232" s="0" t="str">
        <f aca="false">VLOOKUP(H232,Region,2,0)</f>
        <v>Central</v>
      </c>
      <c r="O232" s="0" t="s">
        <v>46</v>
      </c>
      <c r="P232" s="3" t="n">
        <v>4341029</v>
      </c>
      <c r="Q232" s="4" t="n">
        <v>-38304.5514890967</v>
      </c>
      <c r="R232" s="0" t="s">
        <v>86</v>
      </c>
      <c r="S232" s="0" t="str">
        <f aca="false">VLOOKUP(O232,Region,2,0)</f>
        <v>Central</v>
      </c>
    </row>
    <row r="233" customFormat="false" ht="12.75" hidden="false" customHeight="false" outlineLevel="0" collapsed="false">
      <c r="A233" s="0" t="s">
        <v>19</v>
      </c>
      <c r="B233" s="3" t="n">
        <v>2317500</v>
      </c>
      <c r="C233" s="3" t="n">
        <v>-168245.707460221</v>
      </c>
      <c r="D233" s="0" t="s">
        <v>89</v>
      </c>
      <c r="H233" s="0" t="s">
        <v>28</v>
      </c>
      <c r="I233" s="3" t="n">
        <v>0</v>
      </c>
      <c r="J233" s="4" t="n">
        <v>0</v>
      </c>
      <c r="K233" s="0" t="s">
        <v>92</v>
      </c>
      <c r="L233" s="0" t="str">
        <f aca="false">VLOOKUP(H233,Region,2,0)</f>
        <v>Central</v>
      </c>
      <c r="O233" s="0" t="s">
        <v>46</v>
      </c>
      <c r="P233" s="3" t="n">
        <v>6716110</v>
      </c>
      <c r="Q233" s="4" t="n">
        <v>-49584.0950884534</v>
      </c>
      <c r="R233" s="0" t="s">
        <v>87</v>
      </c>
      <c r="S233" s="0" t="str">
        <f aca="false">VLOOKUP(O233,Region,2,0)</f>
        <v>Central</v>
      </c>
    </row>
    <row r="234" customFormat="false" ht="12.75" hidden="false" customHeight="false" outlineLevel="0" collapsed="false">
      <c r="A234" s="0" t="s">
        <v>20</v>
      </c>
      <c r="B234" s="3" t="n">
        <v>55500</v>
      </c>
      <c r="C234" s="3" t="n">
        <v>-906.051401869167</v>
      </c>
      <c r="D234" s="0" t="s">
        <v>89</v>
      </c>
      <c r="H234" s="0" t="s">
        <v>28</v>
      </c>
      <c r="I234" s="3" t="n">
        <v>0</v>
      </c>
      <c r="J234" s="4" t="n">
        <v>0</v>
      </c>
      <c r="K234" s="0" t="s">
        <v>93</v>
      </c>
      <c r="L234" s="0" t="str">
        <f aca="false">VLOOKUP(H234,Region,2,0)</f>
        <v>Central</v>
      </c>
      <c r="O234" s="0" t="s">
        <v>46</v>
      </c>
      <c r="P234" s="3" t="n">
        <v>4693403</v>
      </c>
      <c r="Q234" s="4" t="n">
        <v>-28829.8029886628</v>
      </c>
      <c r="R234" s="0" t="s">
        <v>88</v>
      </c>
      <c r="S234" s="0" t="str">
        <f aca="false">VLOOKUP(O234,Region,2,0)</f>
        <v>Central</v>
      </c>
    </row>
    <row r="235" customFormat="false" ht="12.75" hidden="false" customHeight="false" outlineLevel="0" collapsed="false">
      <c r="A235" s="0" t="s">
        <v>21</v>
      </c>
      <c r="B235" s="3" t="n">
        <v>2398393</v>
      </c>
      <c r="C235" s="3" t="n">
        <v>9250.81512222175</v>
      </c>
      <c r="D235" s="0" t="s">
        <v>89</v>
      </c>
      <c r="H235" s="0" t="s">
        <v>29</v>
      </c>
      <c r="I235" s="3" t="n">
        <v>1090772</v>
      </c>
      <c r="J235" s="4" t="n">
        <v>-1269.78001598807</v>
      </c>
      <c r="K235" s="0" t="s">
        <v>84</v>
      </c>
      <c r="L235" s="0" t="str">
        <f aca="false">VLOOKUP(H235,Region,2,0)</f>
        <v>Central</v>
      </c>
      <c r="O235" s="0" t="s">
        <v>46</v>
      </c>
      <c r="P235" s="3" t="n">
        <v>3860662</v>
      </c>
      <c r="Q235" s="4" t="n">
        <v>-7634.41743881762</v>
      </c>
      <c r="R235" s="0" t="s">
        <v>89</v>
      </c>
      <c r="S235" s="0" t="str">
        <f aca="false">VLOOKUP(O235,Region,2,0)</f>
        <v>Central</v>
      </c>
    </row>
    <row r="236" customFormat="false" ht="12.75" hidden="false" customHeight="false" outlineLevel="0" collapsed="false">
      <c r="A236" s="0" t="s">
        <v>23</v>
      </c>
      <c r="B236" s="3" t="n">
        <v>0</v>
      </c>
      <c r="C236" s="3" t="n">
        <v>0</v>
      </c>
      <c r="D236" s="0" t="s">
        <v>89</v>
      </c>
      <c r="H236" s="0" t="s">
        <v>29</v>
      </c>
      <c r="I236" s="3" t="n">
        <v>1311052</v>
      </c>
      <c r="J236" s="4" t="n">
        <v>2681.20191165913</v>
      </c>
      <c r="K236" s="0" t="s">
        <v>86</v>
      </c>
      <c r="L236" s="0" t="str">
        <f aca="false">VLOOKUP(H236,Region,2,0)</f>
        <v>Central</v>
      </c>
      <c r="O236" s="0" t="s">
        <v>46</v>
      </c>
      <c r="P236" s="3" t="n">
        <v>10167332</v>
      </c>
      <c r="Q236" s="4" t="n">
        <v>-42338.5884198638</v>
      </c>
      <c r="R236" s="0" t="s">
        <v>85</v>
      </c>
      <c r="S236" s="0" t="str">
        <f aca="false">VLOOKUP(O236,Region,2,0)</f>
        <v>Central</v>
      </c>
    </row>
    <row r="237" customFormat="false" ht="12.75" hidden="false" customHeight="false" outlineLevel="0" collapsed="false">
      <c r="A237" s="0" t="s">
        <v>22</v>
      </c>
      <c r="B237" s="3" t="n">
        <v>39094547</v>
      </c>
      <c r="C237" s="3" t="n">
        <v>-277338.942191481</v>
      </c>
      <c r="D237" s="0" t="s">
        <v>89</v>
      </c>
      <c r="H237" s="0" t="s">
        <v>29</v>
      </c>
      <c r="I237" s="3" t="n">
        <v>3151446</v>
      </c>
      <c r="J237" s="4" t="n">
        <v>-8239.32076909548</v>
      </c>
      <c r="K237" s="0" t="s">
        <v>87</v>
      </c>
      <c r="L237" s="0" t="str">
        <f aca="false">VLOOKUP(H237,Region,2,0)</f>
        <v>Central</v>
      </c>
      <c r="O237" s="0" t="s">
        <v>46</v>
      </c>
      <c r="P237" s="3" t="n">
        <v>5545664</v>
      </c>
      <c r="Q237" s="4" t="n">
        <v>-63928.4414596275</v>
      </c>
      <c r="R237" s="0" t="s">
        <v>90</v>
      </c>
      <c r="S237" s="0" t="str">
        <f aca="false">VLOOKUP(O237,Region,2,0)</f>
        <v>Central</v>
      </c>
    </row>
    <row r="238" customFormat="false" ht="12.75" hidden="false" customHeight="false" outlineLevel="0" collapsed="false">
      <c r="A238" s="0" t="s">
        <v>24</v>
      </c>
      <c r="B238" s="3" t="n">
        <v>2360922</v>
      </c>
      <c r="C238" s="3" t="n">
        <v>-11951.0427726988</v>
      </c>
      <c r="D238" s="0" t="s">
        <v>89</v>
      </c>
      <c r="H238" s="0" t="s">
        <v>29</v>
      </c>
      <c r="I238" s="3" t="n">
        <v>3211685</v>
      </c>
      <c r="J238" s="4" t="n">
        <v>-17962.8823687494</v>
      </c>
      <c r="K238" s="0" t="s">
        <v>88</v>
      </c>
      <c r="L238" s="0" t="str">
        <f aca="false">VLOOKUP(H238,Region,2,0)</f>
        <v>Central</v>
      </c>
      <c r="O238" s="0" t="s">
        <v>46</v>
      </c>
      <c r="P238" s="3" t="n">
        <v>3421508</v>
      </c>
      <c r="Q238" s="4" t="n">
        <v>-34539.9573226794</v>
      </c>
      <c r="R238" s="0" t="s">
        <v>91</v>
      </c>
      <c r="S238" s="0" t="str">
        <f aca="false">VLOOKUP(O238,Region,2,0)</f>
        <v>Central</v>
      </c>
    </row>
    <row r="239" customFormat="false" ht="12.75" hidden="false" customHeight="false" outlineLevel="0" collapsed="false">
      <c r="A239" s="0" t="s">
        <v>27</v>
      </c>
      <c r="B239" s="3" t="n">
        <v>27000</v>
      </c>
      <c r="C239" s="3" t="n">
        <v>843.643140079228</v>
      </c>
      <c r="D239" s="0" t="s">
        <v>89</v>
      </c>
      <c r="H239" s="0" t="s">
        <v>29</v>
      </c>
      <c r="I239" s="3" t="n">
        <v>5967164</v>
      </c>
      <c r="J239" s="4" t="n">
        <v>-66549.2474237948</v>
      </c>
      <c r="K239" s="0" t="s">
        <v>89</v>
      </c>
      <c r="L239" s="0" t="str">
        <f aca="false">VLOOKUP(H239,Region,2,0)</f>
        <v>Central</v>
      </c>
      <c r="O239" s="0" t="s">
        <v>46</v>
      </c>
      <c r="P239" s="3" t="n">
        <v>2094055</v>
      </c>
      <c r="Q239" s="4" t="n">
        <v>-15289.3965513494</v>
      </c>
      <c r="R239" s="0" t="s">
        <v>92</v>
      </c>
      <c r="S239" s="0" t="str">
        <f aca="false">VLOOKUP(O239,Region,2,0)</f>
        <v>Central</v>
      </c>
    </row>
    <row r="240" customFormat="false" ht="12.75" hidden="false" customHeight="false" outlineLevel="0" collapsed="false">
      <c r="A240" s="0" t="s">
        <v>25</v>
      </c>
      <c r="B240" s="3" t="n">
        <v>50000</v>
      </c>
      <c r="C240" s="3" t="n">
        <v>1165.71909158169</v>
      </c>
      <c r="D240" s="0" t="s">
        <v>89</v>
      </c>
      <c r="H240" s="0" t="s">
        <v>29</v>
      </c>
      <c r="I240" s="3" t="n">
        <v>10171106</v>
      </c>
      <c r="J240" s="4" t="n">
        <v>-171288.693385918</v>
      </c>
      <c r="K240" s="0" t="s">
        <v>85</v>
      </c>
      <c r="L240" s="0" t="str">
        <f aca="false">VLOOKUP(H240,Region,2,0)</f>
        <v>Central</v>
      </c>
      <c r="O240" s="0" t="s">
        <v>46</v>
      </c>
      <c r="P240" s="3" t="n">
        <v>3108514</v>
      </c>
      <c r="Q240" s="4" t="n">
        <v>-46667.3785633744</v>
      </c>
      <c r="R240" s="0" t="s">
        <v>93</v>
      </c>
      <c r="S240" s="0" t="str">
        <f aca="false">VLOOKUP(O240,Region,2,0)</f>
        <v>Central</v>
      </c>
    </row>
    <row r="241" customFormat="false" ht="12.75" hidden="false" customHeight="false" outlineLevel="0" collapsed="false">
      <c r="A241" s="0" t="s">
        <v>26</v>
      </c>
      <c r="B241" s="3" t="n">
        <v>4331</v>
      </c>
      <c r="C241" s="3" t="n">
        <v>173.239999999998</v>
      </c>
      <c r="D241" s="0" t="s">
        <v>89</v>
      </c>
      <c r="H241" s="0" t="s">
        <v>29</v>
      </c>
      <c r="I241" s="3" t="n">
        <v>12538027</v>
      </c>
      <c r="J241" s="4" t="n">
        <v>-181224.23125986</v>
      </c>
      <c r="K241" s="0" t="s">
        <v>90</v>
      </c>
      <c r="L241" s="0" t="str">
        <f aca="false">VLOOKUP(H241,Region,2,0)</f>
        <v>Central</v>
      </c>
      <c r="O241" s="0" t="s">
        <v>74</v>
      </c>
      <c r="P241" s="3" t="n">
        <v>422649</v>
      </c>
      <c r="Q241" s="4" t="n">
        <v>4682.03628519441</v>
      </c>
      <c r="R241" s="0" t="s">
        <v>84</v>
      </c>
      <c r="S241" s="0" t="str">
        <f aca="false">VLOOKUP(O241,Region,2,0)</f>
        <v>Central</v>
      </c>
    </row>
    <row r="242" customFormat="false" ht="12.75" hidden="false" customHeight="false" outlineLevel="0" collapsed="false">
      <c r="A242" s="0" t="s">
        <v>37</v>
      </c>
      <c r="B242" s="3" t="n">
        <v>0</v>
      </c>
      <c r="C242" s="3" t="n">
        <v>0</v>
      </c>
      <c r="D242" s="0" t="s">
        <v>89</v>
      </c>
      <c r="H242" s="0" t="s">
        <v>29</v>
      </c>
      <c r="I242" s="3" t="n">
        <v>10658340</v>
      </c>
      <c r="J242" s="4" t="n">
        <v>-114761.848781256</v>
      </c>
      <c r="K242" s="0" t="s">
        <v>91</v>
      </c>
      <c r="L242" s="0" t="str">
        <f aca="false">VLOOKUP(H242,Region,2,0)</f>
        <v>Central</v>
      </c>
      <c r="O242" s="0" t="s">
        <v>74</v>
      </c>
      <c r="P242" s="3" t="n">
        <v>1195083</v>
      </c>
      <c r="Q242" s="4" t="n">
        <v>-19810.8178641657</v>
      </c>
      <c r="R242" s="0" t="s">
        <v>86</v>
      </c>
      <c r="S242" s="0" t="str">
        <f aca="false">VLOOKUP(O242,Region,2,0)</f>
        <v>Central</v>
      </c>
    </row>
    <row r="243" customFormat="false" ht="12.75" hidden="false" customHeight="false" outlineLevel="0" collapsed="false">
      <c r="A243" s="0" t="s">
        <v>29</v>
      </c>
      <c r="B243" s="3" t="n">
        <v>5967164</v>
      </c>
      <c r="C243" s="3" t="n">
        <v>-66549.2474237948</v>
      </c>
      <c r="D243" s="0" t="s">
        <v>89</v>
      </c>
      <c r="H243" s="0" t="s">
        <v>29</v>
      </c>
      <c r="I243" s="3" t="n">
        <v>3913634</v>
      </c>
      <c r="J243" s="4" t="n">
        <v>-74074.8444429332</v>
      </c>
      <c r="K243" s="0" t="s">
        <v>92</v>
      </c>
      <c r="L243" s="0" t="str">
        <f aca="false">VLOOKUP(H243,Region,2,0)</f>
        <v>Central</v>
      </c>
      <c r="O243" s="0" t="s">
        <v>74</v>
      </c>
      <c r="P243" s="3" t="n">
        <v>1304707</v>
      </c>
      <c r="Q243" s="4" t="n">
        <v>-6153.02882414942</v>
      </c>
      <c r="R243" s="0" t="s">
        <v>87</v>
      </c>
      <c r="S243" s="0" t="str">
        <f aca="false">VLOOKUP(O243,Region,2,0)</f>
        <v>Central</v>
      </c>
    </row>
    <row r="244" customFormat="false" ht="12.75" hidden="false" customHeight="false" outlineLevel="0" collapsed="false">
      <c r="A244" s="0" t="s">
        <v>32</v>
      </c>
      <c r="B244" s="3" t="n">
        <v>4691343</v>
      </c>
      <c r="C244" s="3" t="n">
        <v>-21036.6499964837</v>
      </c>
      <c r="D244" s="0" t="s">
        <v>89</v>
      </c>
      <c r="H244" s="0" t="s">
        <v>29</v>
      </c>
      <c r="I244" s="3" t="n">
        <v>3443928</v>
      </c>
      <c r="J244" s="4" t="n">
        <v>-60898.4429180071</v>
      </c>
      <c r="K244" s="0" t="s">
        <v>93</v>
      </c>
      <c r="L244" s="0" t="str">
        <f aca="false">VLOOKUP(H244,Region,2,0)</f>
        <v>Central</v>
      </c>
      <c r="O244" s="0" t="s">
        <v>74</v>
      </c>
      <c r="P244" s="3" t="n">
        <v>1162159</v>
      </c>
      <c r="Q244" s="4" t="n">
        <v>-23627.8348730298</v>
      </c>
      <c r="R244" s="0" t="s">
        <v>88</v>
      </c>
      <c r="S244" s="0" t="str">
        <f aca="false">VLOOKUP(O244,Region,2,0)</f>
        <v>Central</v>
      </c>
    </row>
    <row r="245" customFormat="false" ht="12.75" hidden="false" customHeight="false" outlineLevel="0" collapsed="false">
      <c r="A245" s="0" t="s">
        <v>35</v>
      </c>
      <c r="B245" s="3" t="n">
        <v>19283224</v>
      </c>
      <c r="C245" s="3" t="n">
        <v>-146389.102883174</v>
      </c>
      <c r="D245" s="0" t="s">
        <v>89</v>
      </c>
      <c r="H245" s="0" t="s">
        <v>31</v>
      </c>
      <c r="I245" s="3" t="n">
        <v>0</v>
      </c>
      <c r="J245" s="4" t="n">
        <v>0</v>
      </c>
      <c r="K245" s="0" t="s">
        <v>84</v>
      </c>
      <c r="L245" s="0" t="str">
        <f aca="false">VLOOKUP(H245,Region,2,0)</f>
        <v>Central</v>
      </c>
      <c r="O245" s="0" t="s">
        <v>74</v>
      </c>
      <c r="P245" s="3" t="n">
        <v>1710704</v>
      </c>
      <c r="Q245" s="4" t="n">
        <v>-11754.4121509749</v>
      </c>
      <c r="R245" s="0" t="s">
        <v>89</v>
      </c>
      <c r="S245" s="0" t="str">
        <f aca="false">VLOOKUP(O245,Region,2,0)</f>
        <v>Central</v>
      </c>
    </row>
    <row r="246" customFormat="false" ht="12.75" hidden="false" customHeight="false" outlineLevel="0" collapsed="false">
      <c r="A246" s="0" t="s">
        <v>36</v>
      </c>
      <c r="B246" s="3" t="n">
        <v>321580</v>
      </c>
      <c r="C246" s="3" t="n">
        <v>-3678.8442734545</v>
      </c>
      <c r="D246" s="0" t="s">
        <v>89</v>
      </c>
      <c r="H246" s="0" t="s">
        <v>31</v>
      </c>
      <c r="I246" s="3" t="n">
        <v>0</v>
      </c>
      <c r="J246" s="4" t="n">
        <v>0</v>
      </c>
      <c r="K246" s="0" t="s">
        <v>86</v>
      </c>
      <c r="L246" s="0" t="str">
        <f aca="false">VLOOKUP(H246,Region,2,0)</f>
        <v>Central</v>
      </c>
      <c r="O246" s="0" t="s">
        <v>74</v>
      </c>
      <c r="P246" s="3" t="n">
        <v>2665614</v>
      </c>
      <c r="Q246" s="4" t="n">
        <v>-71327.1239572622</v>
      </c>
      <c r="R246" s="0" t="s">
        <v>85</v>
      </c>
      <c r="S246" s="0" t="str">
        <f aca="false">VLOOKUP(O246,Region,2,0)</f>
        <v>Central</v>
      </c>
    </row>
    <row r="247" customFormat="false" ht="12.75" hidden="false" customHeight="false" outlineLevel="0" collapsed="false">
      <c r="A247" s="0" t="s">
        <v>38</v>
      </c>
      <c r="B247" s="3" t="n">
        <v>332353</v>
      </c>
      <c r="C247" s="3" t="n">
        <v>873.164398097667</v>
      </c>
      <c r="D247" s="0" t="s">
        <v>89</v>
      </c>
      <c r="H247" s="0" t="s">
        <v>31</v>
      </c>
      <c r="I247" s="3" t="n">
        <v>0</v>
      </c>
      <c r="J247" s="4" t="n">
        <v>0</v>
      </c>
      <c r="K247" s="0" t="s">
        <v>90</v>
      </c>
      <c r="L247" s="0" t="str">
        <f aca="false">VLOOKUP(H247,Region,2,0)</f>
        <v>Central</v>
      </c>
      <c r="O247" s="0" t="s">
        <v>74</v>
      </c>
      <c r="P247" s="3" t="n">
        <v>1742090</v>
      </c>
      <c r="Q247" s="4" t="n">
        <v>-33104.4978113042</v>
      </c>
      <c r="R247" s="0" t="s">
        <v>90</v>
      </c>
      <c r="S247" s="0" t="str">
        <f aca="false">VLOOKUP(O247,Region,2,0)</f>
        <v>Central</v>
      </c>
    </row>
    <row r="248" customFormat="false" ht="12.75" hidden="false" customHeight="false" outlineLevel="0" collapsed="false">
      <c r="A248" s="0" t="s">
        <v>39</v>
      </c>
      <c r="B248" s="3" t="n">
        <v>676082</v>
      </c>
      <c r="C248" s="3" t="n">
        <v>644.62763066123</v>
      </c>
      <c r="D248" s="0" t="s">
        <v>89</v>
      </c>
      <c r="H248" s="0" t="s">
        <v>31</v>
      </c>
      <c r="I248" s="3" t="n">
        <v>5000</v>
      </c>
      <c r="J248" s="4" t="n">
        <v>325</v>
      </c>
      <c r="K248" s="0" t="s">
        <v>91</v>
      </c>
      <c r="L248" s="0" t="str">
        <f aca="false">VLOOKUP(H248,Region,2,0)</f>
        <v>Central</v>
      </c>
      <c r="O248" s="0" t="s">
        <v>74</v>
      </c>
      <c r="P248" s="3" t="n">
        <v>2603570</v>
      </c>
      <c r="Q248" s="4" t="n">
        <v>-109098.441143454</v>
      </c>
      <c r="R248" s="0" t="s">
        <v>91</v>
      </c>
      <c r="S248" s="0" t="str">
        <f aca="false">VLOOKUP(O248,Region,2,0)</f>
        <v>Central</v>
      </c>
    </row>
    <row r="249" customFormat="false" ht="12.75" hidden="false" customHeight="false" outlineLevel="0" collapsed="false">
      <c r="A249" s="0" t="s">
        <v>40</v>
      </c>
      <c r="B249" s="3" t="n">
        <v>4233944</v>
      </c>
      <c r="C249" s="3" t="n">
        <v>-41352.9067069697</v>
      </c>
      <c r="D249" s="0" t="s">
        <v>89</v>
      </c>
      <c r="H249" s="0" t="s">
        <v>31</v>
      </c>
      <c r="I249" s="3" t="n">
        <v>5000</v>
      </c>
      <c r="J249" s="4" t="n">
        <v>200</v>
      </c>
      <c r="K249" s="0" t="s">
        <v>92</v>
      </c>
      <c r="L249" s="0" t="str">
        <f aca="false">VLOOKUP(H249,Region,2,0)</f>
        <v>Central</v>
      </c>
      <c r="O249" s="0" t="s">
        <v>74</v>
      </c>
      <c r="P249" s="3" t="n">
        <v>1649036</v>
      </c>
      <c r="Q249" s="4" t="n">
        <v>-34525.9602470568</v>
      </c>
      <c r="R249" s="0" t="s">
        <v>92</v>
      </c>
      <c r="S249" s="0" t="str">
        <f aca="false">VLOOKUP(O249,Region,2,0)</f>
        <v>Central</v>
      </c>
    </row>
    <row r="250" customFormat="false" ht="12.75" hidden="false" customHeight="false" outlineLevel="0" collapsed="false">
      <c r="A250" s="0" t="s">
        <v>41</v>
      </c>
      <c r="B250" s="3" t="n">
        <v>322235</v>
      </c>
      <c r="C250" s="3" t="n">
        <v>-8106.88317585114</v>
      </c>
      <c r="D250" s="0" t="s">
        <v>89</v>
      </c>
      <c r="H250" s="0" t="s">
        <v>32</v>
      </c>
      <c r="I250" s="3" t="n">
        <v>2551162</v>
      </c>
      <c r="J250" s="4" t="n">
        <v>-69272.3508038062</v>
      </c>
      <c r="K250" s="0" t="s">
        <v>84</v>
      </c>
      <c r="L250" s="0" t="str">
        <f aca="false">VLOOKUP(H250,Region,2,0)</f>
        <v>Central</v>
      </c>
      <c r="O250" s="0" t="s">
        <v>74</v>
      </c>
      <c r="P250" s="3" t="n">
        <v>1680605</v>
      </c>
      <c r="Q250" s="4" t="n">
        <v>-47570.1791411655</v>
      </c>
      <c r="R250" s="0" t="s">
        <v>93</v>
      </c>
      <c r="S250" s="0" t="str">
        <f aca="false">VLOOKUP(O250,Region,2,0)</f>
        <v>Central</v>
      </c>
    </row>
    <row r="251" customFormat="false" ht="12.75" hidden="false" customHeight="false" outlineLevel="0" collapsed="false">
      <c r="A251" s="0" t="s">
        <v>42</v>
      </c>
      <c r="B251" s="3" t="n">
        <v>47753</v>
      </c>
      <c r="C251" s="3" t="n">
        <v>231.206589354965</v>
      </c>
      <c r="D251" s="0" t="s">
        <v>89</v>
      </c>
      <c r="H251" s="0" t="s">
        <v>32</v>
      </c>
      <c r="I251" s="3" t="n">
        <v>4257272</v>
      </c>
      <c r="J251" s="4" t="n">
        <v>-38566.2525077321</v>
      </c>
      <c r="K251" s="0" t="s">
        <v>86</v>
      </c>
      <c r="L251" s="0" t="str">
        <f aca="false">VLOOKUP(H251,Region,2,0)</f>
        <v>Central</v>
      </c>
      <c r="O251" s="0" t="s">
        <v>75</v>
      </c>
      <c r="P251" s="3" t="n">
        <v>0</v>
      </c>
      <c r="Q251" s="4" t="n">
        <v>0</v>
      </c>
      <c r="R251" s="0" t="s">
        <v>84</v>
      </c>
      <c r="S251" s="0" t="str">
        <f aca="false">VLOOKUP(O251,Region,2,0)</f>
        <v>Central</v>
      </c>
    </row>
    <row r="252" customFormat="false" ht="12.75" hidden="false" customHeight="false" outlineLevel="0" collapsed="false">
      <c r="A252" s="0" t="s">
        <v>45</v>
      </c>
      <c r="B252" s="3" t="n">
        <v>1965136</v>
      </c>
      <c r="C252" s="3" t="n">
        <v>-27687.9919896737</v>
      </c>
      <c r="D252" s="0" t="s">
        <v>89</v>
      </c>
      <c r="H252" s="0" t="s">
        <v>32</v>
      </c>
      <c r="I252" s="3" t="n">
        <v>6657067</v>
      </c>
      <c r="J252" s="4" t="n">
        <v>-48059.8848828172</v>
      </c>
      <c r="K252" s="0" t="s">
        <v>87</v>
      </c>
      <c r="L252" s="0" t="str">
        <f aca="false">VLOOKUP(H252,Region,2,0)</f>
        <v>Central</v>
      </c>
      <c r="O252" s="0" t="s">
        <v>75</v>
      </c>
      <c r="P252" s="3" t="n">
        <v>0</v>
      </c>
      <c r="Q252" s="4" t="n">
        <v>0</v>
      </c>
      <c r="R252" s="0" t="s">
        <v>86</v>
      </c>
      <c r="S252" s="0" t="str">
        <f aca="false">VLOOKUP(O252,Region,2,0)</f>
        <v>Central</v>
      </c>
    </row>
    <row r="253" customFormat="false" ht="12.75" hidden="false" customHeight="false" outlineLevel="0" collapsed="false">
      <c r="A253" s="0" t="s">
        <v>46</v>
      </c>
      <c r="B253" s="3" t="n">
        <v>3860662</v>
      </c>
      <c r="C253" s="3" t="n">
        <v>-7634.41743881762</v>
      </c>
      <c r="D253" s="0" t="s">
        <v>89</v>
      </c>
      <c r="H253" s="0" t="s">
        <v>32</v>
      </c>
      <c r="I253" s="3" t="n">
        <v>5589150</v>
      </c>
      <c r="J253" s="4" t="n">
        <v>-18691.0779954058</v>
      </c>
      <c r="K253" s="0" t="s">
        <v>88</v>
      </c>
      <c r="L253" s="0" t="str">
        <f aca="false">VLOOKUP(H253,Region,2,0)</f>
        <v>Central</v>
      </c>
      <c r="O253" s="0" t="s">
        <v>75</v>
      </c>
      <c r="P253" s="3" t="n">
        <v>0</v>
      </c>
      <c r="Q253" s="4" t="n">
        <v>0</v>
      </c>
      <c r="R253" s="0" t="s">
        <v>87</v>
      </c>
      <c r="S253" s="0" t="str">
        <f aca="false">VLOOKUP(O253,Region,2,0)</f>
        <v>Central</v>
      </c>
    </row>
    <row r="254" customFormat="false" ht="12.75" hidden="false" customHeight="false" outlineLevel="0" collapsed="false">
      <c r="A254" s="0" t="s">
        <v>49</v>
      </c>
      <c r="B254" s="3" t="n">
        <v>6410394</v>
      </c>
      <c r="C254" s="3" t="n">
        <v>-782427.381901578</v>
      </c>
      <c r="D254" s="0" t="s">
        <v>89</v>
      </c>
      <c r="H254" s="0" t="s">
        <v>32</v>
      </c>
      <c r="I254" s="3" t="n">
        <v>4691343</v>
      </c>
      <c r="J254" s="4" t="n">
        <v>-21036.6499964837</v>
      </c>
      <c r="K254" s="0" t="s">
        <v>89</v>
      </c>
      <c r="L254" s="0" t="str">
        <f aca="false">VLOOKUP(H254,Region,2,0)</f>
        <v>Central</v>
      </c>
      <c r="O254" s="0" t="s">
        <v>75</v>
      </c>
      <c r="P254" s="3" t="n">
        <v>0</v>
      </c>
      <c r="Q254" s="4" t="n">
        <v>0</v>
      </c>
      <c r="R254" s="0" t="s">
        <v>88</v>
      </c>
      <c r="S254" s="0" t="str">
        <f aca="false">VLOOKUP(O254,Region,2,0)</f>
        <v>Central</v>
      </c>
    </row>
    <row r="255" customFormat="false" ht="12.75" hidden="false" customHeight="false" outlineLevel="0" collapsed="false">
      <c r="A255" s="0" t="s">
        <v>57</v>
      </c>
      <c r="B255" s="3" t="n">
        <v>755000</v>
      </c>
      <c r="C255" s="3" t="n">
        <v>-89966.8023265253</v>
      </c>
      <c r="D255" s="0" t="s">
        <v>89</v>
      </c>
      <c r="H255" s="0" t="s">
        <v>32</v>
      </c>
      <c r="I255" s="3" t="n">
        <v>9545950</v>
      </c>
      <c r="J255" s="4" t="n">
        <v>-103895.258732348</v>
      </c>
      <c r="K255" s="0" t="s">
        <v>85</v>
      </c>
      <c r="L255" s="0" t="str">
        <f aca="false">VLOOKUP(H255,Region,2,0)</f>
        <v>Central</v>
      </c>
      <c r="O255" s="0" t="s">
        <v>75</v>
      </c>
      <c r="P255" s="3" t="n">
        <v>0</v>
      </c>
      <c r="Q255" s="4" t="n">
        <v>0</v>
      </c>
      <c r="R255" s="0" t="s">
        <v>85</v>
      </c>
      <c r="S255" s="0" t="str">
        <f aca="false">VLOOKUP(O255,Region,2,0)</f>
        <v>Central</v>
      </c>
    </row>
    <row r="256" customFormat="false" ht="12.75" hidden="false" customHeight="false" outlineLevel="0" collapsed="false">
      <c r="A256" s="0" t="s">
        <v>50</v>
      </c>
      <c r="B256" s="3" t="n">
        <v>1412715</v>
      </c>
      <c r="C256" s="3" t="n">
        <v>-102026.272755915</v>
      </c>
      <c r="D256" s="0" t="s">
        <v>89</v>
      </c>
      <c r="H256" s="0" t="s">
        <v>32</v>
      </c>
      <c r="I256" s="3" t="n">
        <v>5702894</v>
      </c>
      <c r="J256" s="4" t="n">
        <v>-73032.7922569402</v>
      </c>
      <c r="K256" s="0" t="s">
        <v>90</v>
      </c>
      <c r="L256" s="0" t="str">
        <f aca="false">VLOOKUP(H256,Region,2,0)</f>
        <v>Central</v>
      </c>
      <c r="O256" s="0" t="s">
        <v>76</v>
      </c>
      <c r="P256" s="3" t="n">
        <v>0</v>
      </c>
      <c r="Q256" s="4" t="n">
        <v>0</v>
      </c>
      <c r="R256" s="0" t="s">
        <v>84</v>
      </c>
      <c r="S256" s="0" t="str">
        <f aca="false">VLOOKUP(O256,Region,2,0)</f>
        <v>Central</v>
      </c>
    </row>
    <row r="257" customFormat="false" ht="12.75" hidden="false" customHeight="false" outlineLevel="0" collapsed="false">
      <c r="A257" s="0" t="s">
        <v>54</v>
      </c>
      <c r="B257" s="3" t="n">
        <v>4301692</v>
      </c>
      <c r="C257" s="3" t="n">
        <v>-135272.554726566</v>
      </c>
      <c r="D257" s="0" t="s">
        <v>89</v>
      </c>
      <c r="H257" s="0" t="s">
        <v>32</v>
      </c>
      <c r="I257" s="3" t="n">
        <v>5127469</v>
      </c>
      <c r="J257" s="4" t="n">
        <v>-21746.166469391</v>
      </c>
      <c r="K257" s="0" t="s">
        <v>91</v>
      </c>
      <c r="L257" s="0" t="str">
        <f aca="false">VLOOKUP(H257,Region,2,0)</f>
        <v>Central</v>
      </c>
      <c r="O257" s="0" t="s">
        <v>76</v>
      </c>
      <c r="P257" s="3" t="n">
        <v>0</v>
      </c>
      <c r="Q257" s="4" t="n">
        <v>0</v>
      </c>
      <c r="R257" s="0" t="s">
        <v>86</v>
      </c>
      <c r="S257" s="0" t="str">
        <f aca="false">VLOOKUP(O257,Region,2,0)</f>
        <v>Central</v>
      </c>
    </row>
    <row r="258" customFormat="false" ht="12.75" hidden="false" customHeight="false" outlineLevel="0" collapsed="false">
      <c r="A258" s="0" t="s">
        <v>51</v>
      </c>
      <c r="B258" s="3" t="n">
        <v>6928496</v>
      </c>
      <c r="C258" s="3" t="n">
        <v>24165.3296856641</v>
      </c>
      <c r="D258" s="0" t="s">
        <v>89</v>
      </c>
      <c r="H258" s="0" t="s">
        <v>32</v>
      </c>
      <c r="I258" s="3" t="n">
        <v>3399649</v>
      </c>
      <c r="J258" s="4" t="n">
        <v>-4667.84807288312</v>
      </c>
      <c r="K258" s="0" t="s">
        <v>92</v>
      </c>
      <c r="L258" s="0" t="str">
        <f aca="false">VLOOKUP(H258,Region,2,0)</f>
        <v>Central</v>
      </c>
      <c r="O258" s="0" t="s">
        <v>76</v>
      </c>
      <c r="P258" s="3" t="n">
        <v>0</v>
      </c>
      <c r="Q258" s="4" t="n">
        <v>0</v>
      </c>
      <c r="R258" s="0" t="s">
        <v>87</v>
      </c>
      <c r="S258" s="0" t="str">
        <f aca="false">VLOOKUP(O258,Region,2,0)</f>
        <v>Central</v>
      </c>
    </row>
    <row r="259" customFormat="false" ht="12.75" hidden="false" customHeight="false" outlineLevel="0" collapsed="false">
      <c r="A259" s="0" t="s">
        <v>53</v>
      </c>
      <c r="B259" s="3" t="n">
        <v>3955550</v>
      </c>
      <c r="C259" s="3" t="n">
        <v>-16450.6873711142</v>
      </c>
      <c r="D259" s="0" t="s">
        <v>89</v>
      </c>
      <c r="H259" s="0" t="s">
        <v>32</v>
      </c>
      <c r="I259" s="3" t="n">
        <v>2887861</v>
      </c>
      <c r="J259" s="4" t="n">
        <v>-27268.8023505931</v>
      </c>
      <c r="K259" s="0" t="s">
        <v>93</v>
      </c>
      <c r="L259" s="0" t="str">
        <f aca="false">VLOOKUP(H259,Region,2,0)</f>
        <v>Central</v>
      </c>
      <c r="O259" s="0" t="s">
        <v>76</v>
      </c>
      <c r="P259" s="3" t="n">
        <v>0</v>
      </c>
      <c r="Q259" s="4" t="n">
        <v>0</v>
      </c>
      <c r="R259" s="0" t="s">
        <v>88</v>
      </c>
      <c r="S259" s="0" t="str">
        <f aca="false">VLOOKUP(O259,Region,2,0)</f>
        <v>Central</v>
      </c>
    </row>
    <row r="260" customFormat="false" ht="12.75" hidden="false" customHeight="false" outlineLevel="0" collapsed="false">
      <c r="A260" s="0" t="s">
        <v>55</v>
      </c>
      <c r="B260" s="3" t="n">
        <v>4585962</v>
      </c>
      <c r="C260" s="3" t="n">
        <v>-1437.75049856884</v>
      </c>
      <c r="D260" s="0" t="s">
        <v>89</v>
      </c>
      <c r="H260" s="0" t="s">
        <v>34</v>
      </c>
      <c r="I260" s="3" t="n">
        <v>0</v>
      </c>
      <c r="J260" s="4" t="n">
        <v>0</v>
      </c>
      <c r="K260" s="0" t="s">
        <v>84</v>
      </c>
      <c r="L260" s="0" t="str">
        <f aca="false">VLOOKUP(H260,Region,2,0)</f>
        <v>Central</v>
      </c>
      <c r="O260" s="0" t="s">
        <v>76</v>
      </c>
      <c r="P260" s="3" t="n">
        <v>0</v>
      </c>
      <c r="Q260" s="4" t="n">
        <v>0</v>
      </c>
      <c r="R260" s="0" t="s">
        <v>92</v>
      </c>
      <c r="S260" s="0" t="str">
        <f aca="false">VLOOKUP(O260,Region,2,0)</f>
        <v>Central</v>
      </c>
    </row>
    <row r="261" customFormat="false" ht="12.75" hidden="false" customHeight="false" outlineLevel="0" collapsed="false">
      <c r="A261" s="0" t="s">
        <v>56</v>
      </c>
      <c r="B261" s="3" t="n">
        <v>1472692</v>
      </c>
      <c r="C261" s="3" t="n">
        <v>2882.93875305993</v>
      </c>
      <c r="D261" s="0" t="s">
        <v>89</v>
      </c>
      <c r="H261" s="0" t="s">
        <v>34</v>
      </c>
      <c r="I261" s="3" t="n">
        <v>0</v>
      </c>
      <c r="J261" s="4" t="n">
        <v>0</v>
      </c>
      <c r="K261" s="0" t="s">
        <v>86</v>
      </c>
      <c r="L261" s="0" t="str">
        <f aca="false">VLOOKUP(H261,Region,2,0)</f>
        <v>Central</v>
      </c>
      <c r="O261" s="0" t="s">
        <v>76</v>
      </c>
      <c r="P261" s="3" t="n">
        <v>1000</v>
      </c>
      <c r="Q261" s="4" t="n">
        <v>0</v>
      </c>
      <c r="R261" s="0" t="s">
        <v>93</v>
      </c>
      <c r="S261" s="0" t="str">
        <f aca="false">VLOOKUP(O261,Region,2,0)</f>
        <v>Central</v>
      </c>
    </row>
    <row r="262" customFormat="false" ht="12.75" hidden="false" customHeight="false" outlineLevel="0" collapsed="false">
      <c r="A262" s="0" t="s">
        <v>58</v>
      </c>
      <c r="B262" s="3" t="n">
        <v>1671887</v>
      </c>
      <c r="C262" s="3" t="n">
        <v>-8232.62614082896</v>
      </c>
      <c r="D262" s="0" t="s">
        <v>89</v>
      </c>
      <c r="H262" s="0" t="s">
        <v>34</v>
      </c>
      <c r="I262" s="3" t="n">
        <v>0</v>
      </c>
      <c r="J262" s="4" t="n">
        <v>0</v>
      </c>
      <c r="K262" s="0" t="s">
        <v>87</v>
      </c>
      <c r="L262" s="0" t="str">
        <f aca="false">VLOOKUP(H262,Region,2,0)</f>
        <v>Central</v>
      </c>
      <c r="O262" s="0" t="s">
        <v>77</v>
      </c>
      <c r="P262" s="3" t="n">
        <v>0</v>
      </c>
      <c r="Q262" s="4" t="n">
        <v>0</v>
      </c>
      <c r="R262" s="0" t="s">
        <v>84</v>
      </c>
      <c r="S262" s="0" t="str">
        <f aca="false">VLOOKUP(O262,Region,2,0)</f>
        <v>Central</v>
      </c>
    </row>
    <row r="263" customFormat="false" ht="12.75" hidden="false" customHeight="false" outlineLevel="0" collapsed="false">
      <c r="A263" s="0" t="s">
        <v>60</v>
      </c>
      <c r="B263" s="3" t="n">
        <v>1799343</v>
      </c>
      <c r="C263" s="3" t="n">
        <v>-14423.8656625401</v>
      </c>
      <c r="D263" s="0" t="s">
        <v>89</v>
      </c>
      <c r="H263" s="0" t="s">
        <v>34</v>
      </c>
      <c r="I263" s="3" t="n">
        <v>0</v>
      </c>
      <c r="J263" s="4" t="n">
        <v>0</v>
      </c>
      <c r="K263" s="0" t="s">
        <v>88</v>
      </c>
      <c r="L263" s="0" t="str">
        <f aca="false">VLOOKUP(H263,Region,2,0)</f>
        <v>Central</v>
      </c>
      <c r="O263" s="0" t="s">
        <v>77</v>
      </c>
      <c r="P263" s="3" t="n">
        <v>0</v>
      </c>
      <c r="Q263" s="4" t="n">
        <v>0</v>
      </c>
      <c r="R263" s="0" t="s">
        <v>86</v>
      </c>
      <c r="S263" s="0" t="str">
        <f aca="false">VLOOKUP(O263,Region,2,0)</f>
        <v>Central</v>
      </c>
    </row>
    <row r="264" customFormat="false" ht="12.75" hidden="false" customHeight="false" outlineLevel="0" collapsed="false">
      <c r="A264" s="0" t="s">
        <v>62</v>
      </c>
      <c r="B264" s="3" t="n">
        <v>402918</v>
      </c>
      <c r="C264" s="3" t="n">
        <v>-5697.24217638344</v>
      </c>
      <c r="D264" s="0" t="s">
        <v>89</v>
      </c>
      <c r="H264" s="0" t="s">
        <v>35</v>
      </c>
      <c r="I264" s="3" t="n">
        <v>12086816</v>
      </c>
      <c r="J264" s="4" t="n">
        <v>-260485.620292239</v>
      </c>
      <c r="K264" s="0" t="s">
        <v>84</v>
      </c>
      <c r="L264" s="0" t="str">
        <f aca="false">VLOOKUP(H264,Region,2,0)</f>
        <v>Central</v>
      </c>
      <c r="O264" s="0" t="s">
        <v>77</v>
      </c>
      <c r="P264" s="3" t="n">
        <v>5000</v>
      </c>
      <c r="Q264" s="4" t="n">
        <v>58.2259549010544</v>
      </c>
      <c r="R264" s="0" t="s">
        <v>87</v>
      </c>
      <c r="S264" s="0" t="str">
        <f aca="false">VLOOKUP(O264,Region,2,0)</f>
        <v>Central</v>
      </c>
    </row>
    <row r="265" customFormat="false" ht="12.75" hidden="false" customHeight="false" outlineLevel="0" collapsed="false">
      <c r="A265" s="0" t="s">
        <v>64</v>
      </c>
      <c r="B265" s="3" t="n">
        <v>926256</v>
      </c>
      <c r="C265" s="3" t="n">
        <v>1638.50357857253</v>
      </c>
      <c r="D265" s="0" t="s">
        <v>89</v>
      </c>
      <c r="H265" s="0" t="s">
        <v>35</v>
      </c>
      <c r="I265" s="3" t="n">
        <v>12931371</v>
      </c>
      <c r="J265" s="4" t="n">
        <v>-196807.804647908</v>
      </c>
      <c r="K265" s="0" t="s">
        <v>86</v>
      </c>
      <c r="L265" s="0" t="str">
        <f aca="false">VLOOKUP(H265,Region,2,0)</f>
        <v>Central</v>
      </c>
      <c r="O265" s="0" t="s">
        <v>77</v>
      </c>
      <c r="P265" s="3" t="n">
        <v>0</v>
      </c>
      <c r="Q265" s="4" t="n">
        <v>0</v>
      </c>
      <c r="R265" s="0" t="s">
        <v>88</v>
      </c>
      <c r="S265" s="0" t="str">
        <f aca="false">VLOOKUP(O265,Region,2,0)</f>
        <v>Central</v>
      </c>
    </row>
    <row r="266" customFormat="false" ht="12.75" hidden="false" customHeight="false" outlineLevel="0" collapsed="false">
      <c r="A266" s="0" t="s">
        <v>67</v>
      </c>
      <c r="B266" s="3" t="n">
        <v>2325312</v>
      </c>
      <c r="C266" s="3" t="n">
        <v>17622.891542616</v>
      </c>
      <c r="D266" s="0" t="s">
        <v>89</v>
      </c>
      <c r="H266" s="0" t="s">
        <v>35</v>
      </c>
      <c r="I266" s="3" t="n">
        <v>9927275</v>
      </c>
      <c r="J266" s="4" t="n">
        <v>-47495.2489486739</v>
      </c>
      <c r="K266" s="0" t="s">
        <v>87</v>
      </c>
      <c r="L266" s="0" t="str">
        <f aca="false">VLOOKUP(H266,Region,2,0)</f>
        <v>Central</v>
      </c>
      <c r="O266" s="0" t="s">
        <v>77</v>
      </c>
      <c r="P266" s="3" t="n">
        <v>112787</v>
      </c>
      <c r="Q266" s="4" t="n">
        <v>2626.33052008067</v>
      </c>
      <c r="R266" s="0" t="s">
        <v>89</v>
      </c>
      <c r="S266" s="0" t="str">
        <f aca="false">VLOOKUP(O266,Region,2,0)</f>
        <v>Central</v>
      </c>
    </row>
    <row r="267" customFormat="false" ht="12.75" hidden="false" customHeight="false" outlineLevel="0" collapsed="false">
      <c r="A267" s="0" t="s">
        <v>69</v>
      </c>
      <c r="B267" s="3" t="n">
        <v>2111852</v>
      </c>
      <c r="C267" s="3" t="n">
        <v>19169.278677011</v>
      </c>
      <c r="D267" s="0" t="s">
        <v>89</v>
      </c>
      <c r="H267" s="0" t="s">
        <v>35</v>
      </c>
      <c r="I267" s="3" t="n">
        <v>10181488</v>
      </c>
      <c r="J267" s="4" t="n">
        <v>-36430.2283694053</v>
      </c>
      <c r="K267" s="0" t="s">
        <v>88</v>
      </c>
      <c r="L267" s="0" t="str">
        <f aca="false">VLOOKUP(H267,Region,2,0)</f>
        <v>Central</v>
      </c>
      <c r="O267" s="0" t="s">
        <v>77</v>
      </c>
      <c r="P267" s="3" t="n">
        <v>43200</v>
      </c>
      <c r="Q267" s="4" t="n">
        <v>526.811990372208</v>
      </c>
      <c r="R267" s="0" t="s">
        <v>85</v>
      </c>
      <c r="S267" s="0" t="str">
        <f aca="false">VLOOKUP(O267,Region,2,0)</f>
        <v>Central</v>
      </c>
    </row>
    <row r="268" customFormat="false" ht="12.75" hidden="false" customHeight="false" outlineLevel="0" collapsed="false">
      <c r="A268" s="0" t="s">
        <v>71</v>
      </c>
      <c r="B268" s="3" t="n">
        <v>2261808</v>
      </c>
      <c r="C268" s="3" t="n">
        <v>-30118.370506749</v>
      </c>
      <c r="D268" s="0" t="s">
        <v>89</v>
      </c>
      <c r="H268" s="0" t="s">
        <v>35</v>
      </c>
      <c r="I268" s="3" t="n">
        <v>19283224</v>
      </c>
      <c r="J268" s="4" t="n">
        <v>-146389.102883174</v>
      </c>
      <c r="K268" s="0" t="s">
        <v>89</v>
      </c>
      <c r="L268" s="0" t="str">
        <f aca="false">VLOOKUP(H268,Region,2,0)</f>
        <v>Central</v>
      </c>
      <c r="O268" s="0" t="s">
        <v>77</v>
      </c>
      <c r="P268" s="3" t="n">
        <v>134700</v>
      </c>
      <c r="Q268" s="4" t="n">
        <v>151.769022200975</v>
      </c>
      <c r="R268" s="0" t="s">
        <v>90</v>
      </c>
      <c r="S268" s="0" t="str">
        <f aca="false">VLOOKUP(O268,Region,2,0)</f>
        <v>Central</v>
      </c>
    </row>
    <row r="269" customFormat="false" ht="12.75" hidden="false" customHeight="false" outlineLevel="0" collapsed="false">
      <c r="A269" s="0" t="s">
        <v>72</v>
      </c>
      <c r="B269" s="3" t="n">
        <v>1090480</v>
      </c>
      <c r="C269" s="3" t="n">
        <v>-27672.9146015882</v>
      </c>
      <c r="D269" s="0" t="s">
        <v>89</v>
      </c>
      <c r="H269" s="0" t="s">
        <v>35</v>
      </c>
      <c r="I269" s="3" t="n">
        <v>41364021</v>
      </c>
      <c r="J269" s="4" t="n">
        <v>-367774.476035968</v>
      </c>
      <c r="K269" s="0" t="s">
        <v>85</v>
      </c>
      <c r="L269" s="0" t="str">
        <f aca="false">VLOOKUP(H269,Region,2,0)</f>
        <v>Central</v>
      </c>
      <c r="O269" s="0" t="s">
        <v>77</v>
      </c>
      <c r="P269" s="3" t="n">
        <v>21000</v>
      </c>
      <c r="Q269" s="4" t="n">
        <v>502.374798584975</v>
      </c>
      <c r="R269" s="0" t="s">
        <v>91</v>
      </c>
      <c r="S269" s="0" t="str">
        <f aca="false">VLOOKUP(O269,Region,2,0)</f>
        <v>Central</v>
      </c>
    </row>
    <row r="270" customFormat="false" ht="12.75" hidden="false" customHeight="false" outlineLevel="0" collapsed="false">
      <c r="A270" s="0" t="s">
        <v>74</v>
      </c>
      <c r="B270" s="3" t="n">
        <v>1710704</v>
      </c>
      <c r="C270" s="3" t="n">
        <v>-11754.4121509749</v>
      </c>
      <c r="D270" s="0" t="s">
        <v>89</v>
      </c>
      <c r="H270" s="0" t="s">
        <v>35</v>
      </c>
      <c r="I270" s="3" t="n">
        <v>29610016</v>
      </c>
      <c r="J270" s="4" t="n">
        <v>-182653.027109168</v>
      </c>
      <c r="K270" s="0" t="s">
        <v>90</v>
      </c>
      <c r="L270" s="0" t="str">
        <f aca="false">VLOOKUP(H270,Region,2,0)</f>
        <v>Central</v>
      </c>
      <c r="O270" s="0" t="s">
        <v>77</v>
      </c>
      <c r="P270" s="3" t="n">
        <v>93103</v>
      </c>
      <c r="Q270" s="4" t="n">
        <v>-326.863303598454</v>
      </c>
      <c r="R270" s="0" t="s">
        <v>92</v>
      </c>
      <c r="S270" s="0" t="str">
        <f aca="false">VLOOKUP(O270,Region,2,0)</f>
        <v>Central</v>
      </c>
    </row>
    <row r="271" customFormat="false" ht="12.75" hidden="false" customHeight="false" outlineLevel="0" collapsed="false">
      <c r="A271" s="0" t="s">
        <v>77</v>
      </c>
      <c r="B271" s="3" t="n">
        <v>112787</v>
      </c>
      <c r="C271" s="3" t="n">
        <v>2626.33052008067</v>
      </c>
      <c r="D271" s="0" t="s">
        <v>89</v>
      </c>
      <c r="H271" s="0" t="s">
        <v>35</v>
      </c>
      <c r="I271" s="3" t="n">
        <v>17274869</v>
      </c>
      <c r="J271" s="4" t="n">
        <v>-58201.3833516946</v>
      </c>
      <c r="K271" s="0" t="s">
        <v>91</v>
      </c>
      <c r="L271" s="0" t="str">
        <f aca="false">VLOOKUP(H271,Region,2,0)</f>
        <v>Central</v>
      </c>
      <c r="O271" s="0" t="s">
        <v>77</v>
      </c>
      <c r="P271" s="3" t="n">
        <v>2998</v>
      </c>
      <c r="Q271" s="4" t="n">
        <v>-8.07402277623893</v>
      </c>
      <c r="R271" s="0" t="s">
        <v>93</v>
      </c>
      <c r="S271" s="0" t="str">
        <f aca="false">VLOOKUP(O271,Region,2,0)</f>
        <v>Central</v>
      </c>
    </row>
    <row r="272" customFormat="false" ht="12.75" hidden="false" customHeight="false" outlineLevel="0" collapsed="false">
      <c r="A272" s="0" t="s">
        <v>79</v>
      </c>
      <c r="B272" s="3" t="n">
        <v>80000</v>
      </c>
      <c r="C272" s="3" t="n">
        <v>1996.15384615385</v>
      </c>
      <c r="D272" s="0" t="s">
        <v>89</v>
      </c>
      <c r="H272" s="0" t="s">
        <v>35</v>
      </c>
      <c r="I272" s="3" t="n">
        <v>12934147</v>
      </c>
      <c r="J272" s="4" t="n">
        <v>-79773.8919084087</v>
      </c>
      <c r="K272" s="0" t="s">
        <v>92</v>
      </c>
      <c r="L272" s="0" t="str">
        <f aca="false">VLOOKUP(H272,Region,2,0)</f>
        <v>Central</v>
      </c>
    </row>
    <row r="273" customFormat="false" ht="12.75" hidden="false" customHeight="false" outlineLevel="0" collapsed="false">
      <c r="A273" s="0" t="s">
        <v>78</v>
      </c>
      <c r="B273" s="3" t="n">
        <v>293768</v>
      </c>
      <c r="C273" s="3" t="n">
        <v>-7470.37169775522</v>
      </c>
      <c r="D273" s="0" t="s">
        <v>89</v>
      </c>
      <c r="H273" s="0" t="s">
        <v>35</v>
      </c>
      <c r="I273" s="3" t="n">
        <v>11606596</v>
      </c>
      <c r="J273" s="4" t="n">
        <v>-101187.538753789</v>
      </c>
      <c r="K273" s="0" t="s">
        <v>93</v>
      </c>
      <c r="L273" s="0" t="str">
        <f aca="false">VLOOKUP(H273,Region,2,0)</f>
        <v>Central</v>
      </c>
    </row>
    <row r="274" customFormat="false" ht="12.75" hidden="false" customHeight="false" outlineLevel="0" collapsed="false">
      <c r="A274" s="0" t="s">
        <v>1</v>
      </c>
      <c r="B274" s="3" t="n">
        <v>279000</v>
      </c>
      <c r="C274" s="3" t="n">
        <v>697.499999999985</v>
      </c>
      <c r="D274" s="0" t="s">
        <v>85</v>
      </c>
      <c r="H274" s="0" t="s">
        <v>36</v>
      </c>
      <c r="I274" s="3" t="n">
        <v>0</v>
      </c>
      <c r="J274" s="4" t="n">
        <v>0</v>
      </c>
      <c r="K274" s="0" t="s">
        <v>84</v>
      </c>
      <c r="L274" s="0" t="str">
        <f aca="false">VLOOKUP(H274,Region,2,0)</f>
        <v>Central</v>
      </c>
    </row>
    <row r="275" customFormat="false" ht="12.75" hidden="false" customHeight="false" outlineLevel="0" collapsed="false">
      <c r="A275" s="0" t="s">
        <v>0</v>
      </c>
      <c r="B275" s="3" t="n">
        <v>242948</v>
      </c>
      <c r="C275" s="3" t="n">
        <v>1039.42342887977</v>
      </c>
      <c r="D275" s="0" t="s">
        <v>85</v>
      </c>
      <c r="H275" s="0" t="s">
        <v>36</v>
      </c>
      <c r="I275" s="3" t="n">
        <v>500</v>
      </c>
      <c r="J275" s="4" t="n">
        <v>-430</v>
      </c>
      <c r="K275" s="0" t="s">
        <v>86</v>
      </c>
      <c r="L275" s="0" t="str">
        <f aca="false">VLOOKUP(H275,Region,2,0)</f>
        <v>Central</v>
      </c>
    </row>
    <row r="276" customFormat="false" ht="12.75" hidden="false" customHeight="false" outlineLevel="0" collapsed="false">
      <c r="A276" s="0" t="s">
        <v>2</v>
      </c>
      <c r="B276" s="3" t="n">
        <v>8879341</v>
      </c>
      <c r="C276" s="3" t="n">
        <v>-302150.764006911</v>
      </c>
      <c r="D276" s="0" t="s">
        <v>85</v>
      </c>
      <c r="H276" s="0" t="s">
        <v>36</v>
      </c>
      <c r="I276" s="3" t="n">
        <v>73400</v>
      </c>
      <c r="J276" s="4" t="n">
        <v>-470.248978339911</v>
      </c>
      <c r="K276" s="0" t="s">
        <v>87</v>
      </c>
      <c r="L276" s="0" t="str">
        <f aca="false">VLOOKUP(H276,Region,2,0)</f>
        <v>Central</v>
      </c>
      <c r="O276" s="0" t="s">
        <v>1</v>
      </c>
      <c r="P276" s="3" t="n">
        <v>279000</v>
      </c>
      <c r="Q276" s="4" t="n">
        <v>697.499999999985</v>
      </c>
      <c r="R276" s="0" t="s">
        <v>85</v>
      </c>
      <c r="S276" s="0" t="str">
        <f aca="false">VLOOKUP(O276,Region,2,0)</f>
        <v>East</v>
      </c>
    </row>
    <row r="277" customFormat="false" ht="12.75" hidden="false" customHeight="false" outlineLevel="0" collapsed="false">
      <c r="A277" s="0" t="s">
        <v>3</v>
      </c>
      <c r="B277" s="3" t="n">
        <v>6624183</v>
      </c>
      <c r="C277" s="3" t="n">
        <v>-76966.6672794324</v>
      </c>
      <c r="D277" s="0" t="s">
        <v>85</v>
      </c>
      <c r="H277" s="0" t="s">
        <v>36</v>
      </c>
      <c r="I277" s="3" t="n">
        <v>148391</v>
      </c>
      <c r="J277" s="4" t="n">
        <v>309.687075730577</v>
      </c>
      <c r="K277" s="0" t="s">
        <v>88</v>
      </c>
      <c r="L277" s="0" t="str">
        <f aca="false">VLOOKUP(H277,Region,2,0)</f>
        <v>Central</v>
      </c>
      <c r="O277" s="0" t="s">
        <v>7</v>
      </c>
      <c r="P277" s="3" t="n">
        <v>25000</v>
      </c>
      <c r="Q277" s="4" t="n">
        <v>-824.647887323948</v>
      </c>
      <c r="R277" s="0" t="s">
        <v>89</v>
      </c>
      <c r="S277" s="0" t="str">
        <f aca="false">VLOOKUP(O277,Region,2,0)</f>
        <v>East</v>
      </c>
    </row>
    <row r="278" customFormat="false" ht="12.75" hidden="false" customHeight="false" outlineLevel="0" collapsed="false">
      <c r="A278" s="0" t="s">
        <v>4</v>
      </c>
      <c r="B278" s="3" t="n">
        <v>597793</v>
      </c>
      <c r="C278" s="3" t="n">
        <v>513.934981759619</v>
      </c>
      <c r="D278" s="0" t="s">
        <v>85</v>
      </c>
      <c r="H278" s="0" t="s">
        <v>36</v>
      </c>
      <c r="I278" s="3" t="n">
        <v>321580</v>
      </c>
      <c r="J278" s="4" t="n">
        <v>-3678.8442734545</v>
      </c>
      <c r="K278" s="0" t="s">
        <v>89</v>
      </c>
      <c r="L278" s="0" t="str">
        <f aca="false">VLOOKUP(H278,Region,2,0)</f>
        <v>Central</v>
      </c>
      <c r="O278" s="0" t="s">
        <v>7</v>
      </c>
      <c r="P278" s="3" t="n">
        <v>2269912</v>
      </c>
      <c r="Q278" s="4" t="n">
        <v>52367.6570756977</v>
      </c>
      <c r="R278" s="0" t="s">
        <v>85</v>
      </c>
      <c r="S278" s="0" t="str">
        <f aca="false">VLOOKUP(O278,Region,2,0)</f>
        <v>East</v>
      </c>
    </row>
    <row r="279" customFormat="false" ht="12.75" hidden="false" customHeight="false" outlineLevel="0" collapsed="false">
      <c r="A279" s="0" t="s">
        <v>5</v>
      </c>
      <c r="B279" s="3" t="n">
        <v>87004</v>
      </c>
      <c r="C279" s="3" t="n">
        <v>-1740.88378017279</v>
      </c>
      <c r="D279" s="0" t="s">
        <v>85</v>
      </c>
      <c r="H279" s="0" t="s">
        <v>36</v>
      </c>
      <c r="I279" s="3" t="n">
        <v>139608</v>
      </c>
      <c r="J279" s="4" t="n">
        <v>-3696.61127645038</v>
      </c>
      <c r="K279" s="0" t="s">
        <v>85</v>
      </c>
      <c r="L279" s="0" t="str">
        <f aca="false">VLOOKUP(H279,Region,2,0)</f>
        <v>Central</v>
      </c>
      <c r="O279" s="0" t="s">
        <v>7</v>
      </c>
      <c r="P279" s="3" t="n">
        <v>550074</v>
      </c>
      <c r="Q279" s="4" t="n">
        <v>25.4114140435384</v>
      </c>
      <c r="R279" s="0" t="s">
        <v>90</v>
      </c>
      <c r="S279" s="0" t="str">
        <f aca="false">VLOOKUP(O279,Region,2,0)</f>
        <v>East</v>
      </c>
    </row>
    <row r="280" customFormat="false" ht="12.75" hidden="false" customHeight="false" outlineLevel="0" collapsed="false">
      <c r="A280" s="0" t="s">
        <v>7</v>
      </c>
      <c r="B280" s="3" t="n">
        <v>2269912</v>
      </c>
      <c r="C280" s="3" t="n">
        <v>52367.6570756977</v>
      </c>
      <c r="D280" s="0" t="s">
        <v>85</v>
      </c>
      <c r="H280" s="0" t="s">
        <v>36</v>
      </c>
      <c r="I280" s="3" t="n">
        <v>357932</v>
      </c>
      <c r="J280" s="4" t="n">
        <v>-3324.45206071375</v>
      </c>
      <c r="K280" s="0" t="s">
        <v>90</v>
      </c>
      <c r="L280" s="0" t="str">
        <f aca="false">VLOOKUP(H280,Region,2,0)</f>
        <v>Central</v>
      </c>
      <c r="O280" s="0" t="s">
        <v>7</v>
      </c>
      <c r="P280" s="3" t="n">
        <v>634039</v>
      </c>
      <c r="Q280" s="4" t="n">
        <v>-231.949465229686</v>
      </c>
      <c r="R280" s="0" t="s">
        <v>91</v>
      </c>
      <c r="S280" s="0" t="str">
        <f aca="false">VLOOKUP(O280,Region,2,0)</f>
        <v>East</v>
      </c>
    </row>
    <row r="281" customFormat="false" ht="12.75" hidden="false" customHeight="false" outlineLevel="0" collapsed="false">
      <c r="A281" s="0" t="s">
        <v>6</v>
      </c>
      <c r="B281" s="3" t="n">
        <v>693645</v>
      </c>
      <c r="C281" s="3" t="n">
        <v>-14985.9964003248</v>
      </c>
      <c r="D281" s="0" t="s">
        <v>85</v>
      </c>
      <c r="H281" s="0" t="s">
        <v>36</v>
      </c>
      <c r="I281" s="3" t="n">
        <v>139335</v>
      </c>
      <c r="J281" s="4" t="n">
        <v>-1618.82640927097</v>
      </c>
      <c r="K281" s="0" t="s">
        <v>91</v>
      </c>
      <c r="L281" s="0" t="str">
        <f aca="false">VLOOKUP(H281,Region,2,0)</f>
        <v>Central</v>
      </c>
      <c r="O281" s="0" t="s">
        <v>7</v>
      </c>
      <c r="P281" s="3" t="n">
        <v>531100</v>
      </c>
      <c r="Q281" s="4" t="n">
        <v>-1343.88654198629</v>
      </c>
      <c r="R281" s="0" t="s">
        <v>92</v>
      </c>
      <c r="S281" s="0" t="str">
        <f aca="false">VLOOKUP(O281,Region,2,0)</f>
        <v>East</v>
      </c>
    </row>
    <row r="282" customFormat="false" ht="12.75" hidden="false" customHeight="false" outlineLevel="0" collapsed="false">
      <c r="A282" s="0" t="s">
        <v>8</v>
      </c>
      <c r="B282" s="3" t="n">
        <v>510680</v>
      </c>
      <c r="C282" s="3" t="n">
        <v>5588.76123813952</v>
      </c>
      <c r="D282" s="0" t="s">
        <v>85</v>
      </c>
      <c r="H282" s="0" t="s">
        <v>36</v>
      </c>
      <c r="I282" s="3" t="n">
        <v>347978</v>
      </c>
      <c r="J282" s="4" t="n">
        <v>492.306633739075</v>
      </c>
      <c r="K282" s="0" t="s">
        <v>92</v>
      </c>
      <c r="L282" s="0" t="str">
        <f aca="false">VLOOKUP(H282,Region,2,0)</f>
        <v>Central</v>
      </c>
      <c r="O282" s="0" t="s">
        <v>7</v>
      </c>
      <c r="P282" s="3" t="n">
        <v>313200</v>
      </c>
      <c r="Q282" s="4" t="n">
        <v>1433.52374246342</v>
      </c>
      <c r="R282" s="0" t="s">
        <v>93</v>
      </c>
      <c r="S282" s="0" t="str">
        <f aca="false">VLOOKUP(O282,Region,2,0)</f>
        <v>East</v>
      </c>
    </row>
    <row r="283" customFormat="false" ht="12.75" hidden="false" customHeight="false" outlineLevel="0" collapsed="false">
      <c r="A283" s="0" t="s">
        <v>9</v>
      </c>
      <c r="B283" s="3" t="n">
        <v>5000</v>
      </c>
      <c r="C283" s="3" t="n">
        <v>-25.0000000000017</v>
      </c>
      <c r="D283" s="0" t="s">
        <v>85</v>
      </c>
      <c r="H283" s="0" t="s">
        <v>36</v>
      </c>
      <c r="I283" s="3" t="n">
        <v>366864</v>
      </c>
      <c r="J283" s="4" t="n">
        <v>-400.151370212523</v>
      </c>
      <c r="K283" s="0" t="s">
        <v>93</v>
      </c>
      <c r="L283" s="0" t="str">
        <f aca="false">VLOOKUP(H283,Region,2,0)</f>
        <v>Central</v>
      </c>
      <c r="O283" s="0" t="s">
        <v>11</v>
      </c>
      <c r="P283" s="3" t="n">
        <v>6000</v>
      </c>
      <c r="Q283" s="4" t="n">
        <v>248.33333333333</v>
      </c>
      <c r="R283" s="0" t="s">
        <v>84</v>
      </c>
      <c r="S283" s="0" t="str">
        <f aca="false">VLOOKUP(O283,Region,2,0)</f>
        <v>East</v>
      </c>
    </row>
    <row r="284" customFormat="false" ht="12.75" hidden="false" customHeight="false" outlineLevel="0" collapsed="false">
      <c r="A284" s="0" t="s">
        <v>10</v>
      </c>
      <c r="B284" s="3" t="n">
        <v>560881</v>
      </c>
      <c r="C284" s="3" t="n">
        <v>-62792.8948642003</v>
      </c>
      <c r="D284" s="0" t="s">
        <v>85</v>
      </c>
      <c r="H284" s="0" t="s">
        <v>44</v>
      </c>
      <c r="I284" s="3" t="n">
        <v>0</v>
      </c>
      <c r="J284" s="4" t="n">
        <v>0</v>
      </c>
      <c r="K284" s="0" t="s">
        <v>92</v>
      </c>
      <c r="L284" s="0" t="str">
        <f aca="false">VLOOKUP(H284,Region,2,0)</f>
        <v>Central</v>
      </c>
      <c r="O284" s="0" t="s">
        <v>11</v>
      </c>
      <c r="P284" s="3" t="n">
        <v>0</v>
      </c>
      <c r="Q284" s="4" t="n">
        <v>0</v>
      </c>
      <c r="R284" s="0" t="s">
        <v>86</v>
      </c>
      <c r="S284" s="0" t="str">
        <f aca="false">VLOOKUP(O284,Region,2,0)</f>
        <v>East</v>
      </c>
    </row>
    <row r="285" customFormat="false" ht="12.75" hidden="false" customHeight="false" outlineLevel="0" collapsed="false">
      <c r="A285" s="0" t="s">
        <v>14</v>
      </c>
      <c r="B285" s="3" t="n">
        <v>7514164</v>
      </c>
      <c r="C285" s="3" t="n">
        <v>-249394.254528798</v>
      </c>
      <c r="D285" s="0" t="s">
        <v>85</v>
      </c>
      <c r="H285" s="0" t="s">
        <v>38</v>
      </c>
      <c r="I285" s="3" t="n">
        <v>311762</v>
      </c>
      <c r="J285" s="4" t="n">
        <v>3782.11890120091</v>
      </c>
      <c r="K285" s="0" t="s">
        <v>84</v>
      </c>
      <c r="L285" s="0" t="str">
        <f aca="false">VLOOKUP(H285,Region,2,0)</f>
        <v>Central</v>
      </c>
      <c r="O285" s="0" t="s">
        <v>12</v>
      </c>
      <c r="P285" s="3" t="n">
        <v>1183808</v>
      </c>
      <c r="Q285" s="4" t="n">
        <v>59620.2252672043</v>
      </c>
      <c r="R285" s="0" t="s">
        <v>84</v>
      </c>
      <c r="S285" s="0" t="str">
        <f aca="false">VLOOKUP(O285,Region,2,0)</f>
        <v>East</v>
      </c>
    </row>
    <row r="286" customFormat="false" ht="12.75" hidden="false" customHeight="false" outlineLevel="0" collapsed="false">
      <c r="A286" s="0" t="s">
        <v>15</v>
      </c>
      <c r="B286" s="3" t="n">
        <v>3707772</v>
      </c>
      <c r="C286" s="3" t="n">
        <v>-35315.0188499494</v>
      </c>
      <c r="D286" s="0" t="s">
        <v>85</v>
      </c>
      <c r="H286" s="0" t="s">
        <v>38</v>
      </c>
      <c r="I286" s="3" t="n">
        <v>288740</v>
      </c>
      <c r="J286" s="4" t="n">
        <v>2840.61204235406</v>
      </c>
      <c r="K286" s="0" t="s">
        <v>86</v>
      </c>
      <c r="L286" s="0" t="str">
        <f aca="false">VLOOKUP(H286,Region,2,0)</f>
        <v>Central</v>
      </c>
      <c r="O286" s="0" t="s">
        <v>12</v>
      </c>
      <c r="P286" s="3" t="n">
        <v>4115422</v>
      </c>
      <c r="Q286" s="4" t="n">
        <v>8696.20558972962</v>
      </c>
      <c r="R286" s="0" t="s">
        <v>86</v>
      </c>
      <c r="S286" s="0" t="str">
        <f aca="false">VLOOKUP(O286,Region,2,0)</f>
        <v>East</v>
      </c>
    </row>
    <row r="287" customFormat="false" ht="12.75" hidden="false" customHeight="false" outlineLevel="0" collapsed="false">
      <c r="A287" s="0" t="s">
        <v>16</v>
      </c>
      <c r="B287" s="3" t="n">
        <v>7521491</v>
      </c>
      <c r="C287" s="3" t="n">
        <v>-46904.1745532221</v>
      </c>
      <c r="D287" s="0" t="s">
        <v>85</v>
      </c>
      <c r="H287" s="0" t="s">
        <v>38</v>
      </c>
      <c r="I287" s="3" t="n">
        <v>587650</v>
      </c>
      <c r="J287" s="4" t="n">
        <v>4332.79083208379</v>
      </c>
      <c r="K287" s="0" t="s">
        <v>87</v>
      </c>
      <c r="L287" s="0" t="str">
        <f aca="false">VLOOKUP(H287,Region,2,0)</f>
        <v>Central</v>
      </c>
      <c r="O287" s="0" t="s">
        <v>12</v>
      </c>
      <c r="P287" s="3" t="n">
        <v>3910530</v>
      </c>
      <c r="Q287" s="4" t="n">
        <v>-28150.6178177496</v>
      </c>
      <c r="R287" s="0" t="s">
        <v>87</v>
      </c>
      <c r="S287" s="0" t="str">
        <f aca="false">VLOOKUP(O287,Region,2,0)</f>
        <v>East</v>
      </c>
    </row>
    <row r="288" customFormat="false" ht="12.75" hidden="false" customHeight="false" outlineLevel="0" collapsed="false">
      <c r="A288" s="0" t="s">
        <v>18</v>
      </c>
      <c r="B288" s="3" t="n">
        <v>4289408</v>
      </c>
      <c r="C288" s="3" t="n">
        <v>-31665.9550471342</v>
      </c>
      <c r="D288" s="0" t="s">
        <v>85</v>
      </c>
      <c r="H288" s="0" t="s">
        <v>38</v>
      </c>
      <c r="I288" s="3" t="n">
        <v>411684</v>
      </c>
      <c r="J288" s="4" t="n">
        <v>1441.86454670097</v>
      </c>
      <c r="K288" s="0" t="s">
        <v>88</v>
      </c>
      <c r="L288" s="0" t="str">
        <f aca="false">VLOOKUP(H288,Region,2,0)</f>
        <v>Central</v>
      </c>
      <c r="O288" s="0" t="s">
        <v>12</v>
      </c>
      <c r="P288" s="3" t="n">
        <v>2498115</v>
      </c>
      <c r="Q288" s="4" t="n">
        <v>-26626.0888613633</v>
      </c>
      <c r="R288" s="0" t="s">
        <v>88</v>
      </c>
      <c r="S288" s="0" t="str">
        <f aca="false">VLOOKUP(O288,Region,2,0)</f>
        <v>East</v>
      </c>
    </row>
    <row r="289" customFormat="false" ht="12.75" hidden="false" customHeight="false" outlineLevel="0" collapsed="false">
      <c r="A289" s="0" t="s">
        <v>17</v>
      </c>
      <c r="B289" s="3" t="n">
        <v>4794436</v>
      </c>
      <c r="C289" s="3" t="n">
        <v>-20571.6576104896</v>
      </c>
      <c r="D289" s="0" t="s">
        <v>85</v>
      </c>
      <c r="H289" s="0" t="s">
        <v>38</v>
      </c>
      <c r="I289" s="3" t="n">
        <v>332353</v>
      </c>
      <c r="J289" s="4" t="n">
        <v>873.164398097667</v>
      </c>
      <c r="K289" s="0" t="s">
        <v>89</v>
      </c>
      <c r="L289" s="0" t="str">
        <f aca="false">VLOOKUP(H289,Region,2,0)</f>
        <v>Central</v>
      </c>
      <c r="O289" s="0" t="s">
        <v>13</v>
      </c>
      <c r="P289" s="3" t="n">
        <v>35089</v>
      </c>
      <c r="Q289" s="4" t="n">
        <v>95.4800000000088</v>
      </c>
      <c r="R289" s="0" t="s">
        <v>88</v>
      </c>
      <c r="S289" s="0" t="str">
        <f aca="false">VLOOKUP(O289,Region,2,0)</f>
        <v>East</v>
      </c>
    </row>
    <row r="290" customFormat="false" ht="12.75" hidden="false" customHeight="false" outlineLevel="0" collapsed="false">
      <c r="A290" s="0" t="s">
        <v>19</v>
      </c>
      <c r="B290" s="3" t="n">
        <v>5035268</v>
      </c>
      <c r="C290" s="3" t="n">
        <v>-442656.209070226</v>
      </c>
      <c r="D290" s="0" t="s">
        <v>85</v>
      </c>
      <c r="H290" s="0" t="s">
        <v>38</v>
      </c>
      <c r="I290" s="3" t="n">
        <v>969293</v>
      </c>
      <c r="J290" s="4" t="n">
        <v>-24442.9134225049</v>
      </c>
      <c r="K290" s="0" t="s">
        <v>85</v>
      </c>
      <c r="L290" s="0" t="str">
        <f aca="false">VLOOKUP(H290,Region,2,0)</f>
        <v>Central</v>
      </c>
      <c r="O290" s="0" t="s">
        <v>13</v>
      </c>
      <c r="P290" s="3" t="n">
        <v>0</v>
      </c>
      <c r="Q290" s="4" t="n">
        <v>0</v>
      </c>
      <c r="R290" s="0" t="s">
        <v>89</v>
      </c>
      <c r="S290" s="0" t="str">
        <f aca="false">VLOOKUP(O290,Region,2,0)</f>
        <v>East</v>
      </c>
    </row>
    <row r="291" customFormat="false" ht="12.75" hidden="false" customHeight="false" outlineLevel="0" collapsed="false">
      <c r="A291" s="0" t="s">
        <v>20</v>
      </c>
      <c r="B291" s="3" t="n">
        <v>2303146</v>
      </c>
      <c r="C291" s="3" t="n">
        <v>7658.14696093515</v>
      </c>
      <c r="D291" s="0" t="s">
        <v>85</v>
      </c>
      <c r="H291" s="0" t="s">
        <v>38</v>
      </c>
      <c r="I291" s="3" t="n">
        <v>937725</v>
      </c>
      <c r="J291" s="4" t="n">
        <v>-18294.9880535709</v>
      </c>
      <c r="K291" s="0" t="s">
        <v>90</v>
      </c>
      <c r="L291" s="0" t="str">
        <f aca="false">VLOOKUP(H291,Region,2,0)</f>
        <v>Central</v>
      </c>
      <c r="O291" s="0" t="s">
        <v>14</v>
      </c>
      <c r="P291" s="3" t="n">
        <v>2164263</v>
      </c>
      <c r="Q291" s="4" t="n">
        <v>21950.500335081</v>
      </c>
      <c r="R291" s="0" t="s">
        <v>84</v>
      </c>
      <c r="S291" s="0" t="str">
        <f aca="false">VLOOKUP(O291,Region,2,0)</f>
        <v>East</v>
      </c>
    </row>
    <row r="292" customFormat="false" ht="12.75" hidden="false" customHeight="false" outlineLevel="0" collapsed="false">
      <c r="A292" s="0" t="s">
        <v>21</v>
      </c>
      <c r="B292" s="3" t="n">
        <v>2080976</v>
      </c>
      <c r="C292" s="3" t="n">
        <v>25745.9053626342</v>
      </c>
      <c r="D292" s="0" t="s">
        <v>85</v>
      </c>
      <c r="H292" s="0" t="s">
        <v>38</v>
      </c>
      <c r="I292" s="3" t="n">
        <v>1380321</v>
      </c>
      <c r="J292" s="4" t="n">
        <v>-28198.8989455237</v>
      </c>
      <c r="K292" s="0" t="s">
        <v>91</v>
      </c>
      <c r="L292" s="0" t="str">
        <f aca="false">VLOOKUP(H292,Region,2,0)</f>
        <v>Central</v>
      </c>
      <c r="O292" s="0" t="s">
        <v>14</v>
      </c>
      <c r="P292" s="3" t="n">
        <v>1900897</v>
      </c>
      <c r="Q292" s="4" t="n">
        <v>-17977.8546237662</v>
      </c>
      <c r="R292" s="0" t="s">
        <v>86</v>
      </c>
      <c r="S292" s="0" t="str">
        <f aca="false">VLOOKUP(O292,Region,2,0)</f>
        <v>East</v>
      </c>
    </row>
    <row r="293" customFormat="false" ht="12.75" hidden="false" customHeight="false" outlineLevel="0" collapsed="false">
      <c r="A293" s="0" t="s">
        <v>23</v>
      </c>
      <c r="B293" s="3" t="n">
        <v>0</v>
      </c>
      <c r="C293" s="3" t="n">
        <v>0</v>
      </c>
      <c r="D293" s="0" t="s">
        <v>85</v>
      </c>
      <c r="H293" s="0" t="s">
        <v>38</v>
      </c>
      <c r="I293" s="3" t="n">
        <v>820154</v>
      </c>
      <c r="J293" s="4" t="n">
        <v>-13838.4174804919</v>
      </c>
      <c r="K293" s="0" t="s">
        <v>92</v>
      </c>
      <c r="L293" s="0" t="str">
        <f aca="false">VLOOKUP(H293,Region,2,0)</f>
        <v>Central</v>
      </c>
      <c r="O293" s="0" t="s">
        <v>14</v>
      </c>
      <c r="P293" s="3" t="n">
        <v>4771295</v>
      </c>
      <c r="Q293" s="4" t="n">
        <v>2111.2013443115</v>
      </c>
      <c r="R293" s="0" t="s">
        <v>87</v>
      </c>
      <c r="S293" s="0" t="str">
        <f aca="false">VLOOKUP(O293,Region,2,0)</f>
        <v>East</v>
      </c>
    </row>
    <row r="294" customFormat="false" ht="12.75" hidden="false" customHeight="false" outlineLevel="0" collapsed="false">
      <c r="A294" s="0" t="s">
        <v>22</v>
      </c>
      <c r="B294" s="3" t="n">
        <v>66204450</v>
      </c>
      <c r="C294" s="3" t="n">
        <v>-537893.008561912</v>
      </c>
      <c r="D294" s="0" t="s">
        <v>85</v>
      </c>
      <c r="H294" s="0" t="s">
        <v>38</v>
      </c>
      <c r="I294" s="3" t="n">
        <v>5798</v>
      </c>
      <c r="J294" s="4" t="n">
        <v>28.3212588346918</v>
      </c>
      <c r="K294" s="0" t="s">
        <v>93</v>
      </c>
      <c r="L294" s="0" t="str">
        <f aca="false">VLOOKUP(H294,Region,2,0)</f>
        <v>Central</v>
      </c>
      <c r="O294" s="0" t="s">
        <v>14</v>
      </c>
      <c r="P294" s="3" t="n">
        <v>3569858</v>
      </c>
      <c r="Q294" s="4" t="n">
        <v>10200.621010427</v>
      </c>
      <c r="R294" s="0" t="s">
        <v>88</v>
      </c>
      <c r="S294" s="0" t="str">
        <f aca="false">VLOOKUP(O294,Region,2,0)</f>
        <v>East</v>
      </c>
    </row>
    <row r="295" customFormat="false" ht="12.75" hidden="false" customHeight="false" outlineLevel="0" collapsed="false">
      <c r="A295" s="0" t="s">
        <v>33</v>
      </c>
      <c r="B295" s="3" t="n">
        <v>0</v>
      </c>
      <c r="C295" s="3" t="n">
        <v>0</v>
      </c>
      <c r="D295" s="0" t="s">
        <v>85</v>
      </c>
      <c r="H295" s="0" t="s">
        <v>47</v>
      </c>
      <c r="I295" s="3" t="n">
        <v>0</v>
      </c>
      <c r="J295" s="4" t="n">
        <v>0</v>
      </c>
      <c r="K295" s="0" t="s">
        <v>91</v>
      </c>
      <c r="L295" s="0" t="str">
        <f aca="false">VLOOKUP(H295,Region,2,0)</f>
        <v>Central</v>
      </c>
      <c r="O295" s="0" t="s">
        <v>14</v>
      </c>
      <c r="P295" s="3" t="n">
        <v>3553785</v>
      </c>
      <c r="Q295" s="4" t="n">
        <v>3296.17657120364</v>
      </c>
      <c r="R295" s="0" t="s">
        <v>89</v>
      </c>
      <c r="S295" s="0" t="str">
        <f aca="false">VLOOKUP(O295,Region,2,0)</f>
        <v>East</v>
      </c>
    </row>
    <row r="296" customFormat="false" ht="12.75" hidden="false" customHeight="false" outlineLevel="0" collapsed="false">
      <c r="A296" s="0" t="s">
        <v>24</v>
      </c>
      <c r="B296" s="3" t="n">
        <v>9314489</v>
      </c>
      <c r="C296" s="3" t="n">
        <v>-50637.1331065006</v>
      </c>
      <c r="D296" s="0" t="s">
        <v>85</v>
      </c>
      <c r="H296" s="0" t="s">
        <v>39</v>
      </c>
      <c r="I296" s="3" t="n">
        <v>257691</v>
      </c>
      <c r="J296" s="4" t="n">
        <v>14789.4286780347</v>
      </c>
      <c r="K296" s="0" t="s">
        <v>84</v>
      </c>
      <c r="L296" s="0" t="str">
        <f aca="false">VLOOKUP(H296,Region,2,0)</f>
        <v>Central</v>
      </c>
      <c r="O296" s="0" t="s">
        <v>14</v>
      </c>
      <c r="P296" s="3" t="n">
        <v>7514164</v>
      </c>
      <c r="Q296" s="4" t="n">
        <v>-249394.254528798</v>
      </c>
      <c r="R296" s="0" t="s">
        <v>85</v>
      </c>
      <c r="S296" s="0" t="str">
        <f aca="false">VLOOKUP(O296,Region,2,0)</f>
        <v>East</v>
      </c>
    </row>
    <row r="297" customFormat="false" ht="12.75" hidden="false" customHeight="false" outlineLevel="0" collapsed="false">
      <c r="A297" s="0" t="s">
        <v>27</v>
      </c>
      <c r="B297" s="3" t="n">
        <v>18000</v>
      </c>
      <c r="C297" s="3" t="n">
        <v>350.849753694582</v>
      </c>
      <c r="D297" s="0" t="s">
        <v>85</v>
      </c>
      <c r="H297" s="0" t="s">
        <v>39</v>
      </c>
      <c r="I297" s="3" t="n">
        <v>267897</v>
      </c>
      <c r="J297" s="4" t="n">
        <v>5290.85493133645</v>
      </c>
      <c r="K297" s="0" t="s">
        <v>86</v>
      </c>
      <c r="L297" s="0" t="str">
        <f aca="false">VLOOKUP(H297,Region,2,0)</f>
        <v>Central</v>
      </c>
      <c r="O297" s="0" t="s">
        <v>14</v>
      </c>
      <c r="P297" s="3" t="n">
        <v>3540578</v>
      </c>
      <c r="Q297" s="4" t="n">
        <v>22383.7063779183</v>
      </c>
      <c r="R297" s="0" t="s">
        <v>90</v>
      </c>
      <c r="S297" s="0" t="str">
        <f aca="false">VLOOKUP(O297,Region,2,0)</f>
        <v>East</v>
      </c>
    </row>
    <row r="298" customFormat="false" ht="12.75" hidden="false" customHeight="false" outlineLevel="0" collapsed="false">
      <c r="A298" s="0" t="s">
        <v>25</v>
      </c>
      <c r="B298" s="3" t="n">
        <v>291901</v>
      </c>
      <c r="C298" s="3" t="n">
        <v>-12535.6674310043</v>
      </c>
      <c r="D298" s="0" t="s">
        <v>85</v>
      </c>
      <c r="H298" s="0" t="s">
        <v>39</v>
      </c>
      <c r="I298" s="3" t="n">
        <v>730219</v>
      </c>
      <c r="J298" s="4" t="n">
        <v>-1371.05403679624</v>
      </c>
      <c r="K298" s="0" t="s">
        <v>87</v>
      </c>
      <c r="L298" s="0" t="str">
        <f aca="false">VLOOKUP(H298,Region,2,0)</f>
        <v>Central</v>
      </c>
      <c r="O298" s="0" t="s">
        <v>14</v>
      </c>
      <c r="P298" s="3" t="n">
        <v>3816234</v>
      </c>
      <c r="Q298" s="4" t="n">
        <v>26536.5114156185</v>
      </c>
      <c r="R298" s="0" t="s">
        <v>91</v>
      </c>
      <c r="S298" s="0" t="str">
        <f aca="false">VLOOKUP(O298,Region,2,0)</f>
        <v>East</v>
      </c>
    </row>
    <row r="299" customFormat="false" ht="12.75" hidden="false" customHeight="false" outlineLevel="0" collapsed="false">
      <c r="A299" s="0" t="s">
        <v>26</v>
      </c>
      <c r="B299" s="3" t="n">
        <v>0</v>
      </c>
      <c r="C299" s="3" t="n">
        <v>0</v>
      </c>
      <c r="D299" s="0" t="s">
        <v>85</v>
      </c>
      <c r="H299" s="0" t="s">
        <v>39</v>
      </c>
      <c r="I299" s="3" t="n">
        <v>579541</v>
      </c>
      <c r="J299" s="4" t="n">
        <v>264.468001349113</v>
      </c>
      <c r="K299" s="0" t="s">
        <v>88</v>
      </c>
      <c r="L299" s="0" t="str">
        <f aca="false">VLOOKUP(H299,Region,2,0)</f>
        <v>Central</v>
      </c>
      <c r="O299" s="0" t="s">
        <v>14</v>
      </c>
      <c r="P299" s="3" t="n">
        <v>3391970</v>
      </c>
      <c r="Q299" s="4" t="n">
        <v>23895.5783439488</v>
      </c>
      <c r="R299" s="0" t="s">
        <v>92</v>
      </c>
      <c r="S299" s="0" t="str">
        <f aca="false">VLOOKUP(O299,Region,2,0)</f>
        <v>East</v>
      </c>
    </row>
    <row r="300" customFormat="false" ht="12.75" hidden="false" customHeight="false" outlineLevel="0" collapsed="false">
      <c r="A300" s="0" t="s">
        <v>28</v>
      </c>
      <c r="B300" s="3" t="n">
        <v>0</v>
      </c>
      <c r="C300" s="3" t="n">
        <v>0</v>
      </c>
      <c r="D300" s="0" t="s">
        <v>85</v>
      </c>
      <c r="H300" s="0" t="s">
        <v>39</v>
      </c>
      <c r="I300" s="3" t="n">
        <v>676082</v>
      </c>
      <c r="J300" s="4" t="n">
        <v>644.62763066123</v>
      </c>
      <c r="K300" s="0" t="s">
        <v>89</v>
      </c>
      <c r="L300" s="0" t="str">
        <f aca="false">VLOOKUP(H300,Region,2,0)</f>
        <v>Central</v>
      </c>
      <c r="O300" s="0" t="s">
        <v>14</v>
      </c>
      <c r="P300" s="3" t="n">
        <v>2449752</v>
      </c>
      <c r="Q300" s="4" t="n">
        <v>14889.6806531997</v>
      </c>
      <c r="R300" s="0" t="s">
        <v>93</v>
      </c>
      <c r="S300" s="0" t="str">
        <f aca="false">VLOOKUP(O300,Region,2,0)</f>
        <v>East</v>
      </c>
    </row>
    <row r="301" customFormat="false" ht="12.75" hidden="false" customHeight="false" outlineLevel="0" collapsed="false">
      <c r="A301" s="0" t="s">
        <v>29</v>
      </c>
      <c r="B301" s="3" t="n">
        <v>10171106</v>
      </c>
      <c r="C301" s="3" t="n">
        <v>-171288.693385918</v>
      </c>
      <c r="D301" s="0" t="s">
        <v>85</v>
      </c>
      <c r="H301" s="0" t="s">
        <v>39</v>
      </c>
      <c r="I301" s="3" t="n">
        <v>5003287</v>
      </c>
      <c r="J301" s="4" t="n">
        <v>-58209.5305826139</v>
      </c>
      <c r="K301" s="0" t="s">
        <v>85</v>
      </c>
      <c r="L301" s="0" t="str">
        <f aca="false">VLOOKUP(H301,Region,2,0)</f>
        <v>Central</v>
      </c>
      <c r="O301" s="0" t="s">
        <v>16</v>
      </c>
      <c r="P301" s="3" t="n">
        <v>46099</v>
      </c>
      <c r="Q301" s="4" t="n">
        <v>-619.437563729909</v>
      </c>
      <c r="R301" s="0" t="s">
        <v>88</v>
      </c>
      <c r="S301" s="0" t="str">
        <f aca="false">VLOOKUP(O301,Region,2,0)</f>
        <v>East</v>
      </c>
    </row>
    <row r="302" customFormat="false" ht="12.75" hidden="false" customHeight="false" outlineLevel="0" collapsed="false">
      <c r="A302" s="0" t="s">
        <v>32</v>
      </c>
      <c r="B302" s="3" t="n">
        <v>9545950</v>
      </c>
      <c r="C302" s="3" t="n">
        <v>-103895.258732348</v>
      </c>
      <c r="D302" s="0" t="s">
        <v>85</v>
      </c>
      <c r="H302" s="0" t="s">
        <v>39</v>
      </c>
      <c r="I302" s="3" t="n">
        <v>3987286</v>
      </c>
      <c r="J302" s="4" t="n">
        <v>-36150.6631151583</v>
      </c>
      <c r="K302" s="0" t="s">
        <v>90</v>
      </c>
      <c r="L302" s="0" t="str">
        <f aca="false">VLOOKUP(H302,Region,2,0)</f>
        <v>Central</v>
      </c>
      <c r="O302" s="0" t="s">
        <v>16</v>
      </c>
      <c r="P302" s="3" t="n">
        <v>2373261</v>
      </c>
      <c r="Q302" s="4" t="n">
        <v>-4289.45598782551</v>
      </c>
      <c r="R302" s="0" t="s">
        <v>89</v>
      </c>
      <c r="S302" s="0" t="str">
        <f aca="false">VLOOKUP(O302,Region,2,0)</f>
        <v>East</v>
      </c>
    </row>
    <row r="303" customFormat="false" ht="12.75" hidden="false" customHeight="false" outlineLevel="0" collapsed="false">
      <c r="A303" s="0" t="s">
        <v>35</v>
      </c>
      <c r="B303" s="3" t="n">
        <v>41364021</v>
      </c>
      <c r="C303" s="3" t="n">
        <v>-367774.476035968</v>
      </c>
      <c r="D303" s="0" t="s">
        <v>85</v>
      </c>
      <c r="H303" s="0" t="s">
        <v>39</v>
      </c>
      <c r="I303" s="3" t="n">
        <v>5761500</v>
      </c>
      <c r="J303" s="4" t="n">
        <v>-64917.3552558917</v>
      </c>
      <c r="K303" s="0" t="s">
        <v>91</v>
      </c>
      <c r="L303" s="0" t="str">
        <f aca="false">VLOOKUP(H303,Region,2,0)</f>
        <v>Central</v>
      </c>
      <c r="O303" s="0" t="s">
        <v>16</v>
      </c>
      <c r="P303" s="3" t="n">
        <v>7521491</v>
      </c>
      <c r="Q303" s="4" t="n">
        <v>-46904.1745532221</v>
      </c>
      <c r="R303" s="0" t="s">
        <v>85</v>
      </c>
      <c r="S303" s="0" t="str">
        <f aca="false">VLOOKUP(O303,Region,2,0)</f>
        <v>East</v>
      </c>
    </row>
    <row r="304" customFormat="false" ht="12.75" hidden="false" customHeight="false" outlineLevel="0" collapsed="false">
      <c r="A304" s="0" t="s">
        <v>36</v>
      </c>
      <c r="B304" s="3" t="n">
        <v>139608</v>
      </c>
      <c r="C304" s="3" t="n">
        <v>-3696.61127645038</v>
      </c>
      <c r="D304" s="0" t="s">
        <v>85</v>
      </c>
      <c r="H304" s="0" t="s">
        <v>39</v>
      </c>
      <c r="I304" s="3" t="n">
        <v>2401834</v>
      </c>
      <c r="J304" s="4" t="n">
        <v>-15964.0514807701</v>
      </c>
      <c r="K304" s="0" t="s">
        <v>92</v>
      </c>
      <c r="L304" s="0" t="str">
        <f aca="false">VLOOKUP(H304,Region,2,0)</f>
        <v>Central</v>
      </c>
      <c r="O304" s="0" t="s">
        <v>16</v>
      </c>
      <c r="P304" s="3" t="n">
        <v>4248831</v>
      </c>
      <c r="Q304" s="4" t="n">
        <v>-21558.680757084</v>
      </c>
      <c r="R304" s="0" t="s">
        <v>90</v>
      </c>
      <c r="S304" s="0" t="str">
        <f aca="false">VLOOKUP(O304,Region,2,0)</f>
        <v>East</v>
      </c>
    </row>
    <row r="305" customFormat="false" ht="12.75" hidden="false" customHeight="false" outlineLevel="0" collapsed="false">
      <c r="A305" s="0" t="s">
        <v>38</v>
      </c>
      <c r="B305" s="3" t="n">
        <v>969293</v>
      </c>
      <c r="C305" s="3" t="n">
        <v>-24442.9134225049</v>
      </c>
      <c r="D305" s="0" t="s">
        <v>85</v>
      </c>
      <c r="H305" s="0" t="s">
        <v>39</v>
      </c>
      <c r="I305" s="3" t="n">
        <v>2328344</v>
      </c>
      <c r="J305" s="4" t="n">
        <v>-19545.8632571685</v>
      </c>
      <c r="K305" s="0" t="s">
        <v>93</v>
      </c>
      <c r="L305" s="0" t="str">
        <f aca="false">VLOOKUP(H305,Region,2,0)</f>
        <v>Central</v>
      </c>
      <c r="O305" s="0" t="s">
        <v>16</v>
      </c>
      <c r="P305" s="3" t="n">
        <v>3343529</v>
      </c>
      <c r="Q305" s="4" t="n">
        <v>-29443.9935446505</v>
      </c>
      <c r="R305" s="0" t="s">
        <v>91</v>
      </c>
      <c r="S305" s="0" t="str">
        <f aca="false">VLOOKUP(O305,Region,2,0)</f>
        <v>East</v>
      </c>
    </row>
    <row r="306" customFormat="false" ht="12.75" hidden="false" customHeight="false" outlineLevel="0" collapsed="false">
      <c r="A306" s="0" t="s">
        <v>39</v>
      </c>
      <c r="B306" s="3" t="n">
        <v>5003287</v>
      </c>
      <c r="C306" s="3" t="n">
        <v>-58209.5305826139</v>
      </c>
      <c r="D306" s="0" t="s">
        <v>85</v>
      </c>
      <c r="H306" s="0" t="s">
        <v>40</v>
      </c>
      <c r="I306" s="3" t="n">
        <v>4710740</v>
      </c>
      <c r="J306" s="4" t="n">
        <v>-71945.6323152992</v>
      </c>
      <c r="K306" s="0" t="s">
        <v>84</v>
      </c>
      <c r="L306" s="0" t="str">
        <f aca="false">VLOOKUP(H306,Region,2,0)</f>
        <v>Central</v>
      </c>
      <c r="O306" s="0" t="s">
        <v>16</v>
      </c>
      <c r="P306" s="3" t="n">
        <v>1426053</v>
      </c>
      <c r="Q306" s="4" t="n">
        <v>-5064.30132695917</v>
      </c>
      <c r="R306" s="0" t="s">
        <v>92</v>
      </c>
      <c r="S306" s="0" t="str">
        <f aca="false">VLOOKUP(O306,Region,2,0)</f>
        <v>East</v>
      </c>
    </row>
    <row r="307" customFormat="false" ht="12.75" hidden="false" customHeight="false" outlineLevel="0" collapsed="false">
      <c r="A307" s="0" t="s">
        <v>40</v>
      </c>
      <c r="B307" s="3" t="n">
        <v>9187473</v>
      </c>
      <c r="C307" s="3" t="n">
        <v>-140760.925131041</v>
      </c>
      <c r="D307" s="0" t="s">
        <v>85</v>
      </c>
      <c r="H307" s="0" t="s">
        <v>40</v>
      </c>
      <c r="I307" s="3" t="n">
        <v>6824976</v>
      </c>
      <c r="J307" s="4" t="n">
        <v>-109439.045954226</v>
      </c>
      <c r="K307" s="0" t="s">
        <v>86</v>
      </c>
      <c r="L307" s="0" t="str">
        <f aca="false">VLOOKUP(H307,Region,2,0)</f>
        <v>Central</v>
      </c>
      <c r="O307" s="0" t="s">
        <v>16</v>
      </c>
      <c r="P307" s="3" t="n">
        <v>2014240</v>
      </c>
      <c r="Q307" s="4" t="n">
        <v>-20916.7770557023</v>
      </c>
      <c r="R307" s="0" t="s">
        <v>93</v>
      </c>
      <c r="S307" s="0" t="str">
        <f aca="false">VLOOKUP(O307,Region,2,0)</f>
        <v>East</v>
      </c>
    </row>
    <row r="308" customFormat="false" ht="12.75" hidden="false" customHeight="false" outlineLevel="0" collapsed="false">
      <c r="A308" s="0" t="s">
        <v>41</v>
      </c>
      <c r="B308" s="3" t="n">
        <v>798847</v>
      </c>
      <c r="C308" s="3" t="n">
        <v>-1358.86946732083</v>
      </c>
      <c r="D308" s="0" t="s">
        <v>85</v>
      </c>
      <c r="H308" s="0" t="s">
        <v>40</v>
      </c>
      <c r="I308" s="3" t="n">
        <v>7657181</v>
      </c>
      <c r="J308" s="4" t="n">
        <v>-77983.6579007695</v>
      </c>
      <c r="K308" s="0" t="s">
        <v>87</v>
      </c>
      <c r="L308" s="0" t="str">
        <f aca="false">VLOOKUP(H308,Region,2,0)</f>
        <v>Central</v>
      </c>
      <c r="O308" s="0" t="s">
        <v>21</v>
      </c>
      <c r="P308" s="3" t="n">
        <v>666891</v>
      </c>
      <c r="Q308" s="4" t="n">
        <v>-4276.40041073133</v>
      </c>
      <c r="R308" s="0" t="s">
        <v>84</v>
      </c>
      <c r="S308" s="0" t="str">
        <f aca="false">VLOOKUP(O308,Region,2,0)</f>
        <v>East</v>
      </c>
    </row>
    <row r="309" customFormat="false" ht="12.75" hidden="false" customHeight="false" outlineLevel="0" collapsed="false">
      <c r="A309" s="0" t="s">
        <v>42</v>
      </c>
      <c r="B309" s="3" t="n">
        <v>302289</v>
      </c>
      <c r="C309" s="3" t="n">
        <v>-2548.61216083003</v>
      </c>
      <c r="D309" s="0" t="s">
        <v>85</v>
      </c>
      <c r="H309" s="0" t="s">
        <v>40</v>
      </c>
      <c r="I309" s="3" t="n">
        <v>5093485</v>
      </c>
      <c r="J309" s="4" t="n">
        <v>-37097.6431627763</v>
      </c>
      <c r="K309" s="0" t="s">
        <v>88</v>
      </c>
      <c r="L309" s="0" t="str">
        <f aca="false">VLOOKUP(H309,Region,2,0)</f>
        <v>Central</v>
      </c>
      <c r="O309" s="0" t="s">
        <v>21</v>
      </c>
      <c r="P309" s="3" t="n">
        <v>675584</v>
      </c>
      <c r="Q309" s="4" t="n">
        <v>4412.55442212084</v>
      </c>
      <c r="R309" s="0" t="s">
        <v>86</v>
      </c>
      <c r="S309" s="0" t="str">
        <f aca="false">VLOOKUP(O309,Region,2,0)</f>
        <v>East</v>
      </c>
    </row>
    <row r="310" customFormat="false" ht="12.75" hidden="false" customHeight="false" outlineLevel="0" collapsed="false">
      <c r="A310" s="0" t="s">
        <v>45</v>
      </c>
      <c r="B310" s="3" t="n">
        <v>2883557</v>
      </c>
      <c r="C310" s="3" t="n">
        <v>-21237.2548107952</v>
      </c>
      <c r="D310" s="0" t="s">
        <v>85</v>
      </c>
      <c r="H310" s="0" t="s">
        <v>40</v>
      </c>
      <c r="I310" s="3" t="n">
        <v>4233944</v>
      </c>
      <c r="J310" s="4" t="n">
        <v>-41352.9067069697</v>
      </c>
      <c r="K310" s="0" t="s">
        <v>89</v>
      </c>
      <c r="L310" s="0" t="str">
        <f aca="false">VLOOKUP(H310,Region,2,0)</f>
        <v>Central</v>
      </c>
      <c r="O310" s="0" t="s">
        <v>21</v>
      </c>
      <c r="P310" s="3" t="n">
        <v>1577433</v>
      </c>
      <c r="Q310" s="4" t="n">
        <v>-15851.2679926821</v>
      </c>
      <c r="R310" s="0" t="s">
        <v>87</v>
      </c>
      <c r="S310" s="0" t="str">
        <f aca="false">VLOOKUP(O310,Region,2,0)</f>
        <v>East</v>
      </c>
    </row>
    <row r="311" customFormat="false" ht="12.75" hidden="false" customHeight="false" outlineLevel="0" collapsed="false">
      <c r="A311" s="0" t="s">
        <v>46</v>
      </c>
      <c r="B311" s="3" t="n">
        <v>10167332</v>
      </c>
      <c r="C311" s="3" t="n">
        <v>-42338.5884198638</v>
      </c>
      <c r="D311" s="0" t="s">
        <v>85</v>
      </c>
      <c r="H311" s="0" t="s">
        <v>40</v>
      </c>
      <c r="I311" s="3" t="n">
        <v>9187473</v>
      </c>
      <c r="J311" s="4" t="n">
        <v>-140760.925131041</v>
      </c>
      <c r="K311" s="0" t="s">
        <v>85</v>
      </c>
      <c r="L311" s="0" t="str">
        <f aca="false">VLOOKUP(H311,Region,2,0)</f>
        <v>Central</v>
      </c>
      <c r="O311" s="0" t="s">
        <v>21</v>
      </c>
      <c r="P311" s="3" t="n">
        <v>2148974</v>
      </c>
      <c r="Q311" s="4" t="n">
        <v>-3070.66377734021</v>
      </c>
      <c r="R311" s="0" t="s">
        <v>88</v>
      </c>
      <c r="S311" s="0" t="str">
        <f aca="false">VLOOKUP(O311,Region,2,0)</f>
        <v>East</v>
      </c>
    </row>
    <row r="312" customFormat="false" ht="12.75" hidden="false" customHeight="false" outlineLevel="0" collapsed="false">
      <c r="A312" s="0" t="s">
        <v>49</v>
      </c>
      <c r="B312" s="3" t="n">
        <v>5016512</v>
      </c>
      <c r="C312" s="3" t="n">
        <v>83292.5886021728</v>
      </c>
      <c r="D312" s="0" t="s">
        <v>85</v>
      </c>
      <c r="H312" s="0" t="s">
        <v>40</v>
      </c>
      <c r="I312" s="3" t="n">
        <v>4095749</v>
      </c>
      <c r="J312" s="4" t="n">
        <v>-72513.0086512352</v>
      </c>
      <c r="K312" s="0" t="s">
        <v>90</v>
      </c>
      <c r="L312" s="0" t="str">
        <f aca="false">VLOOKUP(H312,Region,2,0)</f>
        <v>Central</v>
      </c>
      <c r="O312" s="0" t="s">
        <v>21</v>
      </c>
      <c r="P312" s="3" t="n">
        <v>2398393</v>
      </c>
      <c r="Q312" s="4" t="n">
        <v>9250.81512222175</v>
      </c>
      <c r="R312" s="0" t="s">
        <v>89</v>
      </c>
      <c r="S312" s="0" t="str">
        <f aca="false">VLOOKUP(O312,Region,2,0)</f>
        <v>East</v>
      </c>
    </row>
    <row r="313" customFormat="false" ht="12.75" hidden="false" customHeight="false" outlineLevel="0" collapsed="false">
      <c r="A313" s="0" t="s">
        <v>50</v>
      </c>
      <c r="B313" s="3" t="n">
        <v>3582875</v>
      </c>
      <c r="C313" s="3" t="n">
        <v>66845.1985973054</v>
      </c>
      <c r="D313" s="0" t="s">
        <v>85</v>
      </c>
      <c r="H313" s="0" t="s">
        <v>40</v>
      </c>
      <c r="I313" s="3" t="n">
        <v>3820033</v>
      </c>
      <c r="J313" s="4" t="n">
        <v>-1184.30349991224</v>
      </c>
      <c r="K313" s="0" t="s">
        <v>91</v>
      </c>
      <c r="L313" s="0" t="str">
        <f aca="false">VLOOKUP(H313,Region,2,0)</f>
        <v>Central</v>
      </c>
      <c r="O313" s="0" t="s">
        <v>21</v>
      </c>
      <c r="P313" s="3" t="n">
        <v>2080976</v>
      </c>
      <c r="Q313" s="4" t="n">
        <v>25745.9053626342</v>
      </c>
      <c r="R313" s="0" t="s">
        <v>85</v>
      </c>
      <c r="S313" s="0" t="str">
        <f aca="false">VLOOKUP(O313,Region,2,0)</f>
        <v>East</v>
      </c>
    </row>
    <row r="314" customFormat="false" ht="12.75" hidden="false" customHeight="false" outlineLevel="0" collapsed="false">
      <c r="A314" s="0" t="s">
        <v>54</v>
      </c>
      <c r="B314" s="3" t="n">
        <v>2623050</v>
      </c>
      <c r="C314" s="3" t="n">
        <v>164732.916048749</v>
      </c>
      <c r="D314" s="0" t="s">
        <v>85</v>
      </c>
      <c r="H314" s="0" t="s">
        <v>40</v>
      </c>
      <c r="I314" s="3" t="n">
        <v>3244182</v>
      </c>
      <c r="J314" s="4" t="n">
        <v>-20926.8212181556</v>
      </c>
      <c r="K314" s="0" t="s">
        <v>92</v>
      </c>
      <c r="L314" s="0" t="str">
        <f aca="false">VLOOKUP(H314,Region,2,0)</f>
        <v>Central</v>
      </c>
      <c r="O314" s="0" t="s">
        <v>21</v>
      </c>
      <c r="P314" s="3" t="n">
        <v>2045068</v>
      </c>
      <c r="Q314" s="4" t="n">
        <v>-8614.5824243323</v>
      </c>
      <c r="R314" s="0" t="s">
        <v>90</v>
      </c>
      <c r="S314" s="0" t="str">
        <f aca="false">VLOOKUP(O314,Region,2,0)</f>
        <v>East</v>
      </c>
    </row>
    <row r="315" customFormat="false" ht="12.75" hidden="false" customHeight="false" outlineLevel="0" collapsed="false">
      <c r="A315" s="0" t="s">
        <v>65</v>
      </c>
      <c r="B315" s="3" t="n">
        <v>599143</v>
      </c>
      <c r="C315" s="3" t="n">
        <v>-6366.32015531273</v>
      </c>
      <c r="D315" s="0" t="s">
        <v>85</v>
      </c>
      <c r="H315" s="0" t="s">
        <v>40</v>
      </c>
      <c r="I315" s="3" t="n">
        <v>3111246</v>
      </c>
      <c r="J315" s="4" t="n">
        <v>-26163.277104355</v>
      </c>
      <c r="K315" s="0" t="s">
        <v>93</v>
      </c>
      <c r="L315" s="0" t="str">
        <f aca="false">VLOOKUP(H315,Region,2,0)</f>
        <v>Central</v>
      </c>
      <c r="O315" s="0" t="s">
        <v>21</v>
      </c>
      <c r="P315" s="3" t="n">
        <v>1730908</v>
      </c>
      <c r="Q315" s="4" t="n">
        <v>14470.7864860154</v>
      </c>
      <c r="R315" s="0" t="s">
        <v>91</v>
      </c>
      <c r="S315" s="0" t="str">
        <f aca="false">VLOOKUP(O315,Region,2,0)</f>
        <v>East</v>
      </c>
    </row>
    <row r="316" customFormat="false" ht="12.75" hidden="false" customHeight="false" outlineLevel="0" collapsed="false">
      <c r="A316" s="0" t="s">
        <v>51</v>
      </c>
      <c r="B316" s="3" t="n">
        <v>9644513</v>
      </c>
      <c r="C316" s="3" t="n">
        <v>28448.30230107</v>
      </c>
      <c r="D316" s="0" t="s">
        <v>85</v>
      </c>
      <c r="H316" s="0" t="s">
        <v>41</v>
      </c>
      <c r="I316" s="3" t="n">
        <v>36208</v>
      </c>
      <c r="J316" s="4" t="n">
        <v>68.9122807017361</v>
      </c>
      <c r="K316" s="0" t="s">
        <v>87</v>
      </c>
      <c r="L316" s="0" t="str">
        <f aca="false">VLOOKUP(H316,Region,2,0)</f>
        <v>Central</v>
      </c>
      <c r="O316" s="0" t="s">
        <v>21</v>
      </c>
      <c r="P316" s="3" t="n">
        <v>806906</v>
      </c>
      <c r="Q316" s="4" t="n">
        <v>3790.69285968932</v>
      </c>
      <c r="R316" s="0" t="s">
        <v>92</v>
      </c>
      <c r="S316" s="0" t="str">
        <f aca="false">VLOOKUP(O316,Region,2,0)</f>
        <v>East</v>
      </c>
    </row>
    <row r="317" customFormat="false" ht="12.75" hidden="false" customHeight="false" outlineLevel="0" collapsed="false">
      <c r="A317" s="0" t="s">
        <v>53</v>
      </c>
      <c r="B317" s="3" t="n">
        <v>5392225</v>
      </c>
      <c r="C317" s="3" t="n">
        <v>-189816.14168673</v>
      </c>
      <c r="D317" s="0" t="s">
        <v>85</v>
      </c>
      <c r="H317" s="0" t="s">
        <v>41</v>
      </c>
      <c r="I317" s="3" t="n">
        <v>224154</v>
      </c>
      <c r="J317" s="4" t="n">
        <v>-2710.0941315338</v>
      </c>
      <c r="K317" s="0" t="s">
        <v>88</v>
      </c>
      <c r="L317" s="0" t="str">
        <f aca="false">VLOOKUP(H317,Region,2,0)</f>
        <v>Central</v>
      </c>
      <c r="O317" s="0" t="s">
        <v>21</v>
      </c>
      <c r="P317" s="3" t="n">
        <v>1307895</v>
      </c>
      <c r="Q317" s="4" t="n">
        <v>-24694.5313622527</v>
      </c>
      <c r="R317" s="0" t="s">
        <v>93</v>
      </c>
      <c r="S317" s="0" t="str">
        <f aca="false">VLOOKUP(O317,Region,2,0)</f>
        <v>East</v>
      </c>
    </row>
    <row r="318" customFormat="false" ht="12.75" hidden="false" customHeight="false" outlineLevel="0" collapsed="false">
      <c r="A318" s="0" t="s">
        <v>55</v>
      </c>
      <c r="B318" s="3" t="n">
        <v>2541480</v>
      </c>
      <c r="C318" s="3" t="n">
        <v>-76287.9732355303</v>
      </c>
      <c r="D318" s="0" t="s">
        <v>85</v>
      </c>
      <c r="H318" s="0" t="s">
        <v>41</v>
      </c>
      <c r="I318" s="3" t="n">
        <v>322235</v>
      </c>
      <c r="J318" s="4" t="n">
        <v>-8106.88317585114</v>
      </c>
      <c r="K318" s="0" t="s">
        <v>89</v>
      </c>
      <c r="L318" s="0" t="str">
        <f aca="false">VLOOKUP(H318,Region,2,0)</f>
        <v>Central</v>
      </c>
      <c r="O318" s="0" t="s">
        <v>22</v>
      </c>
      <c r="P318" s="3" t="n">
        <v>18297993</v>
      </c>
      <c r="Q318" s="4" t="n">
        <v>72920.3746719327</v>
      </c>
      <c r="R318" s="0" t="s">
        <v>84</v>
      </c>
      <c r="S318" s="0" t="str">
        <f aca="false">VLOOKUP(O318,Region,2,0)</f>
        <v>East</v>
      </c>
    </row>
    <row r="319" customFormat="false" ht="12.75" hidden="false" customHeight="false" outlineLevel="0" collapsed="false">
      <c r="A319" s="0" t="s">
        <v>73</v>
      </c>
      <c r="B319" s="3" t="n">
        <v>0</v>
      </c>
      <c r="C319" s="3" t="n">
        <v>0</v>
      </c>
      <c r="D319" s="0" t="s">
        <v>85</v>
      </c>
      <c r="H319" s="0" t="s">
        <v>41</v>
      </c>
      <c r="I319" s="3" t="n">
        <v>798847</v>
      </c>
      <c r="J319" s="4" t="n">
        <v>-1358.86946732083</v>
      </c>
      <c r="K319" s="0" t="s">
        <v>85</v>
      </c>
      <c r="L319" s="0" t="str">
        <f aca="false">VLOOKUP(H319,Region,2,0)</f>
        <v>Central</v>
      </c>
      <c r="O319" s="0" t="s">
        <v>22</v>
      </c>
      <c r="P319" s="3" t="n">
        <v>20756764</v>
      </c>
      <c r="Q319" s="4" t="n">
        <v>31676.5161328002</v>
      </c>
      <c r="R319" s="0" t="s">
        <v>86</v>
      </c>
      <c r="S319" s="0" t="str">
        <f aca="false">VLOOKUP(O319,Region,2,0)</f>
        <v>East</v>
      </c>
    </row>
    <row r="320" customFormat="false" ht="12.75" hidden="false" customHeight="false" outlineLevel="0" collapsed="false">
      <c r="A320" s="0" t="s">
        <v>56</v>
      </c>
      <c r="B320" s="3" t="n">
        <v>2954252</v>
      </c>
      <c r="C320" s="3" t="n">
        <v>52051.5272972846</v>
      </c>
      <c r="D320" s="0" t="s">
        <v>85</v>
      </c>
      <c r="H320" s="0" t="s">
        <v>41</v>
      </c>
      <c r="I320" s="3" t="n">
        <v>2131913</v>
      </c>
      <c r="J320" s="4" t="n">
        <v>-28927.1165263909</v>
      </c>
      <c r="K320" s="0" t="s">
        <v>90</v>
      </c>
      <c r="L320" s="0" t="str">
        <f aca="false">VLOOKUP(H320,Region,2,0)</f>
        <v>Central</v>
      </c>
      <c r="O320" s="0" t="s">
        <v>22</v>
      </c>
      <c r="P320" s="3" t="n">
        <v>24990521</v>
      </c>
      <c r="Q320" s="4" t="n">
        <v>-84141.9609451878</v>
      </c>
      <c r="R320" s="0" t="s">
        <v>87</v>
      </c>
      <c r="S320" s="0" t="str">
        <f aca="false">VLOOKUP(O320,Region,2,0)</f>
        <v>East</v>
      </c>
    </row>
    <row r="321" customFormat="false" ht="12.75" hidden="false" customHeight="false" outlineLevel="0" collapsed="false">
      <c r="A321" s="0" t="s">
        <v>58</v>
      </c>
      <c r="B321" s="3" t="n">
        <v>2121785</v>
      </c>
      <c r="C321" s="3" t="n">
        <v>-7179.61836239536</v>
      </c>
      <c r="D321" s="0" t="s">
        <v>85</v>
      </c>
      <c r="H321" s="0" t="s">
        <v>41</v>
      </c>
      <c r="I321" s="3" t="n">
        <v>2130030</v>
      </c>
      <c r="J321" s="4" t="n">
        <v>-4317.11959042653</v>
      </c>
      <c r="K321" s="0" t="s">
        <v>91</v>
      </c>
      <c r="L321" s="0" t="str">
        <f aca="false">VLOOKUP(H321,Region,2,0)</f>
        <v>Central</v>
      </c>
      <c r="O321" s="0" t="s">
        <v>22</v>
      </c>
      <c r="P321" s="3" t="n">
        <v>24878328</v>
      </c>
      <c r="Q321" s="4" t="n">
        <v>-22736.3977972631</v>
      </c>
      <c r="R321" s="0" t="s">
        <v>88</v>
      </c>
      <c r="S321" s="0" t="str">
        <f aca="false">VLOOKUP(O321,Region,2,0)</f>
        <v>East</v>
      </c>
    </row>
    <row r="322" customFormat="false" ht="12.75" hidden="false" customHeight="false" outlineLevel="0" collapsed="false">
      <c r="A322" s="0" t="s">
        <v>60</v>
      </c>
      <c r="B322" s="3" t="n">
        <v>4180987</v>
      </c>
      <c r="C322" s="3" t="n">
        <v>-5765.16348775037</v>
      </c>
      <c r="D322" s="0" t="s">
        <v>85</v>
      </c>
      <c r="H322" s="0" t="s">
        <v>41</v>
      </c>
      <c r="I322" s="3" t="n">
        <v>1324380</v>
      </c>
      <c r="J322" s="4" t="n">
        <v>-7372.98012998029</v>
      </c>
      <c r="K322" s="0" t="s">
        <v>92</v>
      </c>
      <c r="L322" s="0" t="str">
        <f aca="false">VLOOKUP(H322,Region,2,0)</f>
        <v>Central</v>
      </c>
      <c r="O322" s="0" t="s">
        <v>22</v>
      </c>
      <c r="P322" s="3" t="n">
        <v>39094547</v>
      </c>
      <c r="Q322" s="4" t="n">
        <v>-277338.942191481</v>
      </c>
      <c r="R322" s="0" t="s">
        <v>89</v>
      </c>
      <c r="S322" s="0" t="str">
        <f aca="false">VLOOKUP(O322,Region,2,0)</f>
        <v>East</v>
      </c>
    </row>
    <row r="323" customFormat="false" ht="12.75" hidden="false" customHeight="false" outlineLevel="0" collapsed="false">
      <c r="A323" s="0" t="s">
        <v>62</v>
      </c>
      <c r="B323" s="3" t="n">
        <v>582017</v>
      </c>
      <c r="C323" s="3" t="n">
        <v>-12073.2719286898</v>
      </c>
      <c r="D323" s="0" t="s">
        <v>85</v>
      </c>
      <c r="H323" s="0" t="s">
        <v>41</v>
      </c>
      <c r="I323" s="3" t="n">
        <v>778168</v>
      </c>
      <c r="J323" s="4" t="n">
        <v>-10356.224300486</v>
      </c>
      <c r="K323" s="0" t="s">
        <v>93</v>
      </c>
      <c r="L323" s="0" t="str">
        <f aca="false">VLOOKUP(H323,Region,2,0)</f>
        <v>Central</v>
      </c>
      <c r="O323" s="0" t="s">
        <v>22</v>
      </c>
      <c r="P323" s="3" t="n">
        <v>66204450</v>
      </c>
      <c r="Q323" s="4" t="n">
        <v>-537893.008561912</v>
      </c>
      <c r="R323" s="0" t="s">
        <v>85</v>
      </c>
      <c r="S323" s="0" t="str">
        <f aca="false">VLOOKUP(O323,Region,2,0)</f>
        <v>East</v>
      </c>
    </row>
    <row r="324" customFormat="false" ht="12.75" hidden="false" customHeight="false" outlineLevel="0" collapsed="false">
      <c r="A324" s="0" t="s">
        <v>64</v>
      </c>
      <c r="B324" s="3" t="n">
        <v>1283162</v>
      </c>
      <c r="C324" s="3" t="n">
        <v>-1666.77943130262</v>
      </c>
      <c r="D324" s="0" t="s">
        <v>85</v>
      </c>
      <c r="H324" s="0" t="s">
        <v>48</v>
      </c>
      <c r="I324" s="3" t="n">
        <v>60000</v>
      </c>
      <c r="J324" s="4" t="n">
        <v>1307.38222298733</v>
      </c>
      <c r="K324" s="0" t="s">
        <v>88</v>
      </c>
      <c r="L324" s="0" t="str">
        <f aca="false">VLOOKUP(H324,Region,2,0)</f>
        <v>West</v>
      </c>
      <c r="O324" s="0" t="s">
        <v>22</v>
      </c>
      <c r="P324" s="3" t="n">
        <v>34747104</v>
      </c>
      <c r="Q324" s="4" t="n">
        <v>-173589.847384865</v>
      </c>
      <c r="R324" s="0" t="s">
        <v>90</v>
      </c>
      <c r="S324" s="0" t="str">
        <f aca="false">VLOOKUP(O324,Region,2,0)</f>
        <v>East</v>
      </c>
    </row>
    <row r="325" customFormat="false" ht="12.75" hidden="false" customHeight="false" outlineLevel="0" collapsed="false">
      <c r="A325" s="0" t="s">
        <v>67</v>
      </c>
      <c r="B325" s="3" t="n">
        <v>5850106</v>
      </c>
      <c r="C325" s="3" t="n">
        <v>-123860.996083934</v>
      </c>
      <c r="D325" s="0" t="s">
        <v>85</v>
      </c>
      <c r="H325" s="0" t="s">
        <v>48</v>
      </c>
      <c r="I325" s="3" t="n">
        <v>0</v>
      </c>
      <c r="J325" s="4" t="n">
        <v>0</v>
      </c>
      <c r="K325" s="0" t="s">
        <v>93</v>
      </c>
      <c r="L325" s="0" t="str">
        <f aca="false">VLOOKUP(H325,Region,2,0)</f>
        <v>West</v>
      </c>
      <c r="O325" s="0" t="s">
        <v>22</v>
      </c>
      <c r="P325" s="3" t="n">
        <v>38405541</v>
      </c>
      <c r="Q325" s="4" t="n">
        <v>-52633.8336532669</v>
      </c>
      <c r="R325" s="0" t="s">
        <v>91</v>
      </c>
      <c r="S325" s="0" t="str">
        <f aca="false">VLOOKUP(O325,Region,2,0)</f>
        <v>East</v>
      </c>
    </row>
    <row r="326" customFormat="false" ht="12.75" hidden="false" customHeight="false" outlineLevel="0" collapsed="false">
      <c r="A326" s="0" t="s">
        <v>69</v>
      </c>
      <c r="B326" s="3" t="n">
        <v>3265921</v>
      </c>
      <c r="C326" s="3" t="n">
        <v>112902.234946807</v>
      </c>
      <c r="D326" s="0" t="s">
        <v>85</v>
      </c>
      <c r="H326" s="0" t="s">
        <v>52</v>
      </c>
      <c r="I326" s="3" t="n">
        <v>25000</v>
      </c>
      <c r="J326" s="4" t="n">
        <v>899.999999999998</v>
      </c>
      <c r="K326" s="0" t="s">
        <v>88</v>
      </c>
      <c r="L326" s="0" t="str">
        <f aca="false">VLOOKUP(H326,Region,2,0)</f>
        <v>West</v>
      </c>
      <c r="O326" s="0" t="s">
        <v>22</v>
      </c>
      <c r="P326" s="3" t="n">
        <v>22706383</v>
      </c>
      <c r="Q326" s="4" t="n">
        <v>58303.1782704883</v>
      </c>
      <c r="R326" s="0" t="s">
        <v>92</v>
      </c>
      <c r="S326" s="0" t="str">
        <f aca="false">VLOOKUP(O326,Region,2,0)</f>
        <v>East</v>
      </c>
    </row>
    <row r="327" customFormat="false" ht="12.75" hidden="false" customHeight="false" outlineLevel="0" collapsed="false">
      <c r="A327" s="0" t="s">
        <v>71</v>
      </c>
      <c r="B327" s="3" t="n">
        <v>5798985</v>
      </c>
      <c r="C327" s="3" t="n">
        <v>122658.645520114</v>
      </c>
      <c r="D327" s="0" t="s">
        <v>85</v>
      </c>
      <c r="H327" s="0" t="s">
        <v>43</v>
      </c>
      <c r="I327" s="3" t="n">
        <v>5000</v>
      </c>
      <c r="J327" s="4" t="n">
        <v>325.000000000002</v>
      </c>
      <c r="K327" s="0" t="s">
        <v>86</v>
      </c>
      <c r="L327" s="0" t="str">
        <f aca="false">VLOOKUP(H327,Region,2,0)</f>
        <v>West</v>
      </c>
      <c r="O327" s="0" t="s">
        <v>22</v>
      </c>
      <c r="P327" s="3" t="n">
        <v>17165474</v>
      </c>
      <c r="Q327" s="4" t="n">
        <v>-157526.232566152</v>
      </c>
      <c r="R327" s="0" t="s">
        <v>93</v>
      </c>
      <c r="S327" s="0" t="str">
        <f aca="false">VLOOKUP(O327,Region,2,0)</f>
        <v>East</v>
      </c>
    </row>
    <row r="328" customFormat="false" ht="12.75" hidden="false" customHeight="false" outlineLevel="0" collapsed="false">
      <c r="A328" s="0" t="s">
        <v>72</v>
      </c>
      <c r="B328" s="3" t="n">
        <v>1737243</v>
      </c>
      <c r="C328" s="3" t="n">
        <v>-22810.6692456626</v>
      </c>
      <c r="D328" s="0" t="s">
        <v>85</v>
      </c>
      <c r="H328" s="0" t="s">
        <v>43</v>
      </c>
      <c r="I328" s="3" t="n">
        <v>5000</v>
      </c>
      <c r="J328" s="4" t="n">
        <v>124.999999999997</v>
      </c>
      <c r="K328" s="0" t="s">
        <v>87</v>
      </c>
      <c r="L328" s="0" t="str">
        <f aca="false">VLOOKUP(H328,Region,2,0)</f>
        <v>West</v>
      </c>
      <c r="O328" s="0" t="s">
        <v>33</v>
      </c>
      <c r="P328" s="3" t="n">
        <v>0</v>
      </c>
      <c r="Q328" s="4" t="n">
        <v>0</v>
      </c>
      <c r="R328" s="0" t="s">
        <v>85</v>
      </c>
      <c r="S328" s="0" t="str">
        <f aca="false">VLOOKUP(O328,Region,2,0)</f>
        <v>East</v>
      </c>
    </row>
    <row r="329" customFormat="false" ht="12.75" hidden="false" customHeight="false" outlineLevel="0" collapsed="false">
      <c r="A329" s="0" t="s">
        <v>74</v>
      </c>
      <c r="B329" s="3" t="n">
        <v>2665614</v>
      </c>
      <c r="C329" s="3" t="n">
        <v>-71327.1239572622</v>
      </c>
      <c r="D329" s="0" t="s">
        <v>85</v>
      </c>
      <c r="H329" s="0" t="s">
        <v>43</v>
      </c>
      <c r="I329" s="3" t="n">
        <v>10000</v>
      </c>
      <c r="J329" s="4" t="n">
        <v>-10.4497354497379</v>
      </c>
      <c r="K329" s="0" t="s">
        <v>88</v>
      </c>
      <c r="L329" s="0" t="str">
        <f aca="false">VLOOKUP(H329,Region,2,0)</f>
        <v>West</v>
      </c>
      <c r="O329" s="0" t="s">
        <v>65</v>
      </c>
      <c r="P329" s="3" t="n">
        <v>599143</v>
      </c>
      <c r="Q329" s="4" t="n">
        <v>-6366.32015531273</v>
      </c>
      <c r="R329" s="0" t="s">
        <v>85</v>
      </c>
      <c r="S329" s="0" t="str">
        <f aca="false">VLOOKUP(O329,Region,2,0)</f>
        <v>East</v>
      </c>
    </row>
    <row r="330" customFormat="false" ht="12.75" hidden="false" customHeight="false" outlineLevel="0" collapsed="false">
      <c r="A330" s="0" t="s">
        <v>75</v>
      </c>
      <c r="B330" s="3" t="n">
        <v>0</v>
      </c>
      <c r="C330" s="3" t="n">
        <v>0</v>
      </c>
      <c r="D330" s="0" t="s">
        <v>85</v>
      </c>
      <c r="H330" s="0" t="s">
        <v>43</v>
      </c>
      <c r="I330" s="3" t="n">
        <v>19000</v>
      </c>
      <c r="J330" s="4" t="n">
        <v>-310.000000000001</v>
      </c>
      <c r="K330" s="0" t="s">
        <v>92</v>
      </c>
      <c r="L330" s="0" t="str">
        <f aca="false">VLOOKUP(H330,Region,2,0)</f>
        <v>West</v>
      </c>
      <c r="O330" s="0" t="s">
        <v>65</v>
      </c>
      <c r="P330" s="3" t="n">
        <v>763659</v>
      </c>
      <c r="Q330" s="4" t="n">
        <v>-1764.07676036122</v>
      </c>
      <c r="R330" s="0" t="s">
        <v>90</v>
      </c>
      <c r="S330" s="0" t="str">
        <f aca="false">VLOOKUP(O330,Region,2,0)</f>
        <v>East</v>
      </c>
    </row>
    <row r="331" customFormat="false" ht="12.75" hidden="false" customHeight="false" outlineLevel="0" collapsed="false">
      <c r="A331" s="0" t="s">
        <v>77</v>
      </c>
      <c r="B331" s="3" t="n">
        <v>43200</v>
      </c>
      <c r="C331" s="3" t="n">
        <v>526.811990372208</v>
      </c>
      <c r="D331" s="0" t="s">
        <v>85</v>
      </c>
      <c r="H331" s="0" t="s">
        <v>43</v>
      </c>
      <c r="I331" s="3" t="n">
        <v>132800</v>
      </c>
      <c r="J331" s="4" t="n">
        <v>-3061.77420819186</v>
      </c>
      <c r="K331" s="0" t="s">
        <v>93</v>
      </c>
      <c r="L331" s="0" t="str">
        <f aca="false">VLOOKUP(H331,Region,2,0)</f>
        <v>West</v>
      </c>
      <c r="O331" s="0" t="s">
        <v>65</v>
      </c>
      <c r="P331" s="3" t="n">
        <v>1309725</v>
      </c>
      <c r="Q331" s="4" t="n">
        <v>-29547.4583227019</v>
      </c>
      <c r="R331" s="0" t="s">
        <v>91</v>
      </c>
      <c r="S331" s="0" t="str">
        <f aca="false">VLOOKUP(O331,Region,2,0)</f>
        <v>East</v>
      </c>
    </row>
    <row r="332" customFormat="false" ht="12.75" hidden="false" customHeight="false" outlineLevel="0" collapsed="false">
      <c r="A332" s="0" t="s">
        <v>79</v>
      </c>
      <c r="B332" s="3" t="n">
        <v>9002500</v>
      </c>
      <c r="C332" s="3" t="n">
        <v>62983.3176955165</v>
      </c>
      <c r="D332" s="0" t="s">
        <v>85</v>
      </c>
      <c r="H332" s="0" t="s">
        <v>42</v>
      </c>
      <c r="I332" s="3" t="n">
        <v>0</v>
      </c>
      <c r="J332" s="4" t="n">
        <v>0</v>
      </c>
      <c r="K332" s="0" t="s">
        <v>84</v>
      </c>
      <c r="L332" s="0" t="str">
        <f aca="false">VLOOKUP(H332,Region,2,0)</f>
        <v>Central</v>
      </c>
      <c r="O332" s="0" t="s">
        <v>65</v>
      </c>
      <c r="P332" s="3" t="n">
        <v>1045137</v>
      </c>
      <c r="Q332" s="4" t="n">
        <v>-4095.79665857243</v>
      </c>
      <c r="R332" s="0" t="s">
        <v>92</v>
      </c>
      <c r="S332" s="0" t="str">
        <f aca="false">VLOOKUP(O332,Region,2,0)</f>
        <v>East</v>
      </c>
    </row>
    <row r="333" customFormat="false" ht="12.75" hidden="false" customHeight="false" outlineLevel="0" collapsed="false">
      <c r="A333" s="0" t="s">
        <v>78</v>
      </c>
      <c r="B333" s="3" t="n">
        <v>286255</v>
      </c>
      <c r="C333" s="3" t="n">
        <v>-16288.6975215344</v>
      </c>
      <c r="D333" s="0" t="s">
        <v>85</v>
      </c>
      <c r="H333" s="0" t="s">
        <v>42</v>
      </c>
      <c r="I333" s="3" t="n">
        <v>9406</v>
      </c>
      <c r="J333" s="4" t="n">
        <v>-332.297606456999</v>
      </c>
      <c r="K333" s="0" t="s">
        <v>86</v>
      </c>
      <c r="L333" s="0" t="str">
        <f aca="false">VLOOKUP(H333,Region,2,0)</f>
        <v>Central</v>
      </c>
      <c r="O333" s="0" t="s">
        <v>65</v>
      </c>
      <c r="P333" s="3" t="n">
        <v>1008370</v>
      </c>
      <c r="Q333" s="4" t="n">
        <v>-26678.3404227572</v>
      </c>
      <c r="R333" s="0" t="s">
        <v>93</v>
      </c>
      <c r="S333" s="0" t="str">
        <f aca="false">VLOOKUP(O333,Region,2,0)</f>
        <v>East</v>
      </c>
    </row>
    <row r="334" customFormat="false" ht="12.75" hidden="false" customHeight="false" outlineLevel="0" collapsed="false">
      <c r="A334" s="0" t="s">
        <v>0</v>
      </c>
      <c r="B334" s="3" t="n">
        <v>433593</v>
      </c>
      <c r="C334" s="3" t="n">
        <v>-76.3760743873601</v>
      </c>
      <c r="D334" s="0" t="s">
        <v>90</v>
      </c>
      <c r="H334" s="0" t="s">
        <v>42</v>
      </c>
      <c r="I334" s="3" t="n">
        <v>11608</v>
      </c>
      <c r="J334" s="4" t="n">
        <v>-176.352307692311</v>
      </c>
      <c r="K334" s="0" t="s">
        <v>87</v>
      </c>
      <c r="L334" s="0" t="str">
        <f aca="false">VLOOKUP(H334,Region,2,0)</f>
        <v>Central</v>
      </c>
      <c r="O334" s="0" t="s">
        <v>51</v>
      </c>
      <c r="P334" s="3" t="n">
        <v>5807875</v>
      </c>
      <c r="Q334" s="4" t="n">
        <v>52169.7152207713</v>
      </c>
      <c r="R334" s="0" t="s">
        <v>84</v>
      </c>
      <c r="S334" s="0" t="str">
        <f aca="false">VLOOKUP(O334,Region,2,0)</f>
        <v>East</v>
      </c>
    </row>
    <row r="335" customFormat="false" ht="12.75" hidden="false" customHeight="false" outlineLevel="0" collapsed="false">
      <c r="A335" s="0" t="s">
        <v>2</v>
      </c>
      <c r="B335" s="3" t="n">
        <v>7985131</v>
      </c>
      <c r="C335" s="3" t="n">
        <v>-125014.964553405</v>
      </c>
      <c r="D335" s="0" t="s">
        <v>90</v>
      </c>
      <c r="H335" s="0" t="s">
        <v>42</v>
      </c>
      <c r="I335" s="3" t="n">
        <v>21740</v>
      </c>
      <c r="J335" s="4" t="n">
        <v>55.9594692973267</v>
      </c>
      <c r="K335" s="0" t="s">
        <v>88</v>
      </c>
      <c r="L335" s="0" t="str">
        <f aca="false">VLOOKUP(H335,Region,2,0)</f>
        <v>Central</v>
      </c>
      <c r="O335" s="0" t="s">
        <v>51</v>
      </c>
      <c r="P335" s="3" t="n">
        <v>8259481</v>
      </c>
      <c r="Q335" s="4" t="n">
        <v>18373.5039539012</v>
      </c>
      <c r="R335" s="0" t="s">
        <v>86</v>
      </c>
      <c r="S335" s="0" t="str">
        <f aca="false">VLOOKUP(O335,Region,2,0)</f>
        <v>East</v>
      </c>
    </row>
    <row r="336" customFormat="false" ht="12.75" hidden="false" customHeight="false" outlineLevel="0" collapsed="false">
      <c r="A336" s="0" t="s">
        <v>3</v>
      </c>
      <c r="B336" s="3" t="n">
        <v>3925914</v>
      </c>
      <c r="C336" s="3" t="n">
        <v>-61118.7455308182</v>
      </c>
      <c r="D336" s="0" t="s">
        <v>90</v>
      </c>
      <c r="H336" s="0" t="s">
        <v>42</v>
      </c>
      <c r="I336" s="3" t="n">
        <v>47753</v>
      </c>
      <c r="J336" s="4" t="n">
        <v>231.206589354965</v>
      </c>
      <c r="K336" s="0" t="s">
        <v>89</v>
      </c>
      <c r="L336" s="0" t="str">
        <f aca="false">VLOOKUP(H336,Region,2,0)</f>
        <v>Central</v>
      </c>
      <c r="O336" s="0" t="s">
        <v>51</v>
      </c>
      <c r="P336" s="3" t="n">
        <v>6920912</v>
      </c>
      <c r="Q336" s="4" t="n">
        <v>-2289.55407796604</v>
      </c>
      <c r="R336" s="0" t="s">
        <v>87</v>
      </c>
      <c r="S336" s="0" t="str">
        <f aca="false">VLOOKUP(O336,Region,2,0)</f>
        <v>East</v>
      </c>
    </row>
    <row r="337" customFormat="false" ht="12.75" hidden="false" customHeight="false" outlineLevel="0" collapsed="false">
      <c r="A337" s="0" t="s">
        <v>4</v>
      </c>
      <c r="B337" s="3" t="n">
        <v>649497</v>
      </c>
      <c r="C337" s="3" t="n">
        <v>21302.0310583639</v>
      </c>
      <c r="D337" s="0" t="s">
        <v>90</v>
      </c>
      <c r="H337" s="0" t="s">
        <v>42</v>
      </c>
      <c r="I337" s="3" t="n">
        <v>302289</v>
      </c>
      <c r="J337" s="4" t="n">
        <v>-2548.61216083003</v>
      </c>
      <c r="K337" s="0" t="s">
        <v>85</v>
      </c>
      <c r="L337" s="0" t="str">
        <f aca="false">VLOOKUP(H337,Region,2,0)</f>
        <v>Central</v>
      </c>
      <c r="O337" s="0" t="s">
        <v>51</v>
      </c>
      <c r="P337" s="3" t="n">
        <v>6366059</v>
      </c>
      <c r="Q337" s="4" t="n">
        <v>818.890720908109</v>
      </c>
      <c r="R337" s="0" t="s">
        <v>88</v>
      </c>
      <c r="S337" s="0" t="str">
        <f aca="false">VLOOKUP(O337,Region,2,0)</f>
        <v>East</v>
      </c>
    </row>
    <row r="338" customFormat="false" ht="12.75" hidden="false" customHeight="false" outlineLevel="0" collapsed="false">
      <c r="A338" s="0" t="s">
        <v>5</v>
      </c>
      <c r="B338" s="3" t="n">
        <v>3816</v>
      </c>
      <c r="C338" s="3" t="n">
        <v>-62.3542268041249</v>
      </c>
      <c r="D338" s="0" t="s">
        <v>90</v>
      </c>
      <c r="H338" s="0" t="s">
        <v>42</v>
      </c>
      <c r="I338" s="3" t="n">
        <v>44542</v>
      </c>
      <c r="J338" s="4" t="n">
        <v>-360.006984868863</v>
      </c>
      <c r="K338" s="0" t="s">
        <v>90</v>
      </c>
      <c r="L338" s="0" t="str">
        <f aca="false">VLOOKUP(H338,Region,2,0)</f>
        <v>Central</v>
      </c>
      <c r="O338" s="0" t="s">
        <v>51</v>
      </c>
      <c r="P338" s="3" t="n">
        <v>6928496</v>
      </c>
      <c r="Q338" s="4" t="n">
        <v>24165.3296856641</v>
      </c>
      <c r="R338" s="0" t="s">
        <v>89</v>
      </c>
      <c r="S338" s="0" t="str">
        <f aca="false">VLOOKUP(O338,Region,2,0)</f>
        <v>East</v>
      </c>
    </row>
    <row r="339" customFormat="false" ht="12.75" hidden="false" customHeight="false" outlineLevel="0" collapsed="false">
      <c r="A339" s="0" t="s">
        <v>7</v>
      </c>
      <c r="B339" s="3" t="n">
        <v>550074</v>
      </c>
      <c r="C339" s="3" t="n">
        <v>25.4114140435384</v>
      </c>
      <c r="D339" s="0" t="s">
        <v>90</v>
      </c>
      <c r="H339" s="0" t="s">
        <v>42</v>
      </c>
      <c r="I339" s="3" t="n">
        <v>10675</v>
      </c>
      <c r="J339" s="4" t="n">
        <v>19.0999999999997</v>
      </c>
      <c r="K339" s="0" t="s">
        <v>91</v>
      </c>
      <c r="L339" s="0" t="str">
        <f aca="false">VLOOKUP(H339,Region,2,0)</f>
        <v>Central</v>
      </c>
      <c r="O339" s="0" t="s">
        <v>51</v>
      </c>
      <c r="P339" s="3" t="n">
        <v>9644513</v>
      </c>
      <c r="Q339" s="4" t="n">
        <v>28448.30230107</v>
      </c>
      <c r="R339" s="0" t="s">
        <v>85</v>
      </c>
      <c r="S339" s="0" t="str">
        <f aca="false">VLOOKUP(O339,Region,2,0)</f>
        <v>East</v>
      </c>
    </row>
    <row r="340" customFormat="false" ht="12.75" hidden="false" customHeight="false" outlineLevel="0" collapsed="false">
      <c r="A340" s="0" t="s">
        <v>6</v>
      </c>
      <c r="B340" s="3" t="n">
        <v>469116</v>
      </c>
      <c r="C340" s="3" t="n">
        <v>-5418.40973495061</v>
      </c>
      <c r="D340" s="0" t="s">
        <v>90</v>
      </c>
      <c r="H340" s="0" t="s">
        <v>42</v>
      </c>
      <c r="I340" s="3" t="n">
        <v>15868</v>
      </c>
      <c r="J340" s="4" t="n">
        <v>212.376907007754</v>
      </c>
      <c r="K340" s="0" t="s">
        <v>92</v>
      </c>
      <c r="L340" s="0" t="str">
        <f aca="false">VLOOKUP(H340,Region,2,0)</f>
        <v>Central</v>
      </c>
      <c r="O340" s="0" t="s">
        <v>51</v>
      </c>
      <c r="P340" s="3" t="n">
        <v>5926544</v>
      </c>
      <c r="Q340" s="4" t="n">
        <v>-8858.03625570889</v>
      </c>
      <c r="R340" s="0" t="s">
        <v>90</v>
      </c>
      <c r="S340" s="0" t="str">
        <f aca="false">VLOOKUP(O340,Region,2,0)</f>
        <v>East</v>
      </c>
    </row>
    <row r="341" customFormat="false" ht="12.75" hidden="false" customHeight="false" outlineLevel="0" collapsed="false">
      <c r="A341" s="0" t="s">
        <v>8</v>
      </c>
      <c r="B341" s="3" t="n">
        <v>297046</v>
      </c>
      <c r="C341" s="3" t="n">
        <v>2465.49398275942</v>
      </c>
      <c r="D341" s="0" t="s">
        <v>90</v>
      </c>
      <c r="H341" s="0" t="s">
        <v>42</v>
      </c>
      <c r="I341" s="3" t="n">
        <v>0</v>
      </c>
      <c r="J341" s="4" t="n">
        <v>0</v>
      </c>
      <c r="K341" s="0" t="s">
        <v>93</v>
      </c>
      <c r="L341" s="0" t="str">
        <f aca="false">VLOOKUP(H341,Region,2,0)</f>
        <v>Central</v>
      </c>
      <c r="O341" s="0" t="s">
        <v>51</v>
      </c>
      <c r="P341" s="3" t="n">
        <v>8447191</v>
      </c>
      <c r="Q341" s="4" t="n">
        <v>-67427.8079660228</v>
      </c>
      <c r="R341" s="0" t="s">
        <v>91</v>
      </c>
      <c r="S341" s="0" t="str">
        <f aca="false">VLOOKUP(O341,Region,2,0)</f>
        <v>East</v>
      </c>
    </row>
    <row r="342" customFormat="false" ht="12.75" hidden="false" customHeight="false" outlineLevel="0" collapsed="false">
      <c r="A342" s="0" t="s">
        <v>9</v>
      </c>
      <c r="B342" s="3" t="n">
        <v>5100</v>
      </c>
      <c r="C342" s="3" t="n">
        <v>-22.4999999999995</v>
      </c>
      <c r="D342" s="0" t="s">
        <v>90</v>
      </c>
      <c r="H342" s="0" t="s">
        <v>45</v>
      </c>
      <c r="I342" s="3" t="n">
        <v>2793500</v>
      </c>
      <c r="J342" s="4" t="n">
        <v>-89367.4886820113</v>
      </c>
      <c r="K342" s="0" t="s">
        <v>84</v>
      </c>
      <c r="L342" s="0" t="str">
        <f aca="false">VLOOKUP(H342,Region,2,0)</f>
        <v>West</v>
      </c>
      <c r="O342" s="0" t="s">
        <v>51</v>
      </c>
      <c r="P342" s="3" t="n">
        <v>2860341</v>
      </c>
      <c r="Q342" s="4" t="n">
        <v>-7555.01506395621</v>
      </c>
      <c r="R342" s="0" t="s">
        <v>92</v>
      </c>
      <c r="S342" s="0" t="str">
        <f aca="false">VLOOKUP(O342,Region,2,0)</f>
        <v>East</v>
      </c>
    </row>
    <row r="343" customFormat="false" ht="12.75" hidden="false" customHeight="false" outlineLevel="0" collapsed="false">
      <c r="A343" s="0" t="s">
        <v>10</v>
      </c>
      <c r="B343" s="3" t="n">
        <v>649121</v>
      </c>
      <c r="C343" s="3" t="n">
        <v>-33526.1834984998</v>
      </c>
      <c r="D343" s="0" t="s">
        <v>90</v>
      </c>
      <c r="H343" s="0" t="s">
        <v>45</v>
      </c>
      <c r="I343" s="3" t="n">
        <v>2359500</v>
      </c>
      <c r="J343" s="4" t="n">
        <v>-45062.4760946168</v>
      </c>
      <c r="K343" s="0" t="s">
        <v>86</v>
      </c>
      <c r="L343" s="0" t="str">
        <f aca="false">VLOOKUP(H343,Region,2,0)</f>
        <v>West</v>
      </c>
      <c r="O343" s="0" t="s">
        <v>51</v>
      </c>
      <c r="P343" s="3" t="n">
        <v>3290953</v>
      </c>
      <c r="Q343" s="4" t="n">
        <v>-14469.5505501916</v>
      </c>
      <c r="R343" s="0" t="s">
        <v>93</v>
      </c>
      <c r="S343" s="0" t="str">
        <f aca="false">VLOOKUP(O343,Region,2,0)</f>
        <v>East</v>
      </c>
    </row>
    <row r="344" customFormat="false" ht="12.75" hidden="false" customHeight="false" outlineLevel="0" collapsed="false">
      <c r="A344" s="0" t="s">
        <v>14</v>
      </c>
      <c r="B344" s="3" t="n">
        <v>3540578</v>
      </c>
      <c r="C344" s="3" t="n">
        <v>22383.7063779183</v>
      </c>
      <c r="D344" s="0" t="s">
        <v>90</v>
      </c>
      <c r="H344" s="0" t="s">
        <v>45</v>
      </c>
      <c r="I344" s="3" t="n">
        <v>2170527</v>
      </c>
      <c r="J344" s="4" t="n">
        <v>-19523.4111628847</v>
      </c>
      <c r="K344" s="0" t="s">
        <v>87</v>
      </c>
      <c r="L344" s="0" t="str">
        <f aca="false">VLOOKUP(H344,Region,2,0)</f>
        <v>West</v>
      </c>
      <c r="O344" s="0" t="s">
        <v>53</v>
      </c>
      <c r="P344" s="3" t="n">
        <v>3107863</v>
      </c>
      <c r="Q344" s="4" t="n">
        <v>-33069.4076971378</v>
      </c>
      <c r="R344" s="0" t="s">
        <v>84</v>
      </c>
      <c r="S344" s="0" t="str">
        <f aca="false">VLOOKUP(O344,Region,2,0)</f>
        <v>East</v>
      </c>
    </row>
    <row r="345" customFormat="false" ht="12.75" hidden="false" customHeight="false" outlineLevel="0" collapsed="false">
      <c r="A345" s="0" t="s">
        <v>15</v>
      </c>
      <c r="B345" s="3" t="n">
        <v>3877020</v>
      </c>
      <c r="C345" s="3" t="n">
        <v>-31012.8842970464</v>
      </c>
      <c r="D345" s="0" t="s">
        <v>90</v>
      </c>
      <c r="H345" s="0" t="s">
        <v>45</v>
      </c>
      <c r="I345" s="3" t="n">
        <v>1288669</v>
      </c>
      <c r="J345" s="4" t="n">
        <v>-11785.1708508733</v>
      </c>
      <c r="K345" s="0" t="s">
        <v>88</v>
      </c>
      <c r="L345" s="0" t="str">
        <f aca="false">VLOOKUP(H345,Region,2,0)</f>
        <v>West</v>
      </c>
      <c r="O345" s="0" t="s">
        <v>53</v>
      </c>
      <c r="P345" s="3" t="n">
        <v>4241063</v>
      </c>
      <c r="Q345" s="4" t="n">
        <v>-32675.5694351312</v>
      </c>
      <c r="R345" s="0" t="s">
        <v>86</v>
      </c>
      <c r="S345" s="0" t="str">
        <f aca="false">VLOOKUP(O345,Region,2,0)</f>
        <v>East</v>
      </c>
    </row>
    <row r="346" customFormat="false" ht="12.75" hidden="false" customHeight="false" outlineLevel="0" collapsed="false">
      <c r="A346" s="0" t="s">
        <v>16</v>
      </c>
      <c r="B346" s="3" t="n">
        <v>4248831</v>
      </c>
      <c r="C346" s="3" t="n">
        <v>-21558.680757084</v>
      </c>
      <c r="D346" s="0" t="s">
        <v>90</v>
      </c>
      <c r="H346" s="0" t="s">
        <v>45</v>
      </c>
      <c r="I346" s="3" t="n">
        <v>1965136</v>
      </c>
      <c r="J346" s="4" t="n">
        <v>-27687.9919896737</v>
      </c>
      <c r="K346" s="0" t="s">
        <v>89</v>
      </c>
      <c r="L346" s="0" t="str">
        <f aca="false">VLOOKUP(H346,Region,2,0)</f>
        <v>West</v>
      </c>
      <c r="O346" s="0" t="s">
        <v>53</v>
      </c>
      <c r="P346" s="3" t="n">
        <v>4730626</v>
      </c>
      <c r="Q346" s="4" t="n">
        <v>-39846.2030075472</v>
      </c>
      <c r="R346" s="0" t="s">
        <v>87</v>
      </c>
      <c r="S346" s="0" t="str">
        <f aca="false">VLOOKUP(O346,Region,2,0)</f>
        <v>East</v>
      </c>
    </row>
    <row r="347" customFormat="false" ht="12.75" hidden="false" customHeight="false" outlineLevel="0" collapsed="false">
      <c r="A347" s="0" t="s">
        <v>18</v>
      </c>
      <c r="B347" s="3" t="n">
        <v>4073000</v>
      </c>
      <c r="C347" s="3" t="n">
        <v>32312.080669555</v>
      </c>
      <c r="D347" s="0" t="s">
        <v>90</v>
      </c>
      <c r="H347" s="0" t="s">
        <v>45</v>
      </c>
      <c r="I347" s="3" t="n">
        <v>2883557</v>
      </c>
      <c r="J347" s="4" t="n">
        <v>-21237.2548107952</v>
      </c>
      <c r="K347" s="0" t="s">
        <v>85</v>
      </c>
      <c r="L347" s="0" t="str">
        <f aca="false">VLOOKUP(H347,Region,2,0)</f>
        <v>West</v>
      </c>
      <c r="O347" s="0" t="s">
        <v>53</v>
      </c>
      <c r="P347" s="3" t="n">
        <v>5966020</v>
      </c>
      <c r="Q347" s="4" t="n">
        <v>-32536.7178921516</v>
      </c>
      <c r="R347" s="0" t="s">
        <v>88</v>
      </c>
      <c r="S347" s="0" t="str">
        <f aca="false">VLOOKUP(O347,Region,2,0)</f>
        <v>East</v>
      </c>
    </row>
    <row r="348" customFormat="false" ht="12.75" hidden="false" customHeight="false" outlineLevel="0" collapsed="false">
      <c r="A348" s="0" t="s">
        <v>17</v>
      </c>
      <c r="B348" s="3" t="n">
        <v>2346315</v>
      </c>
      <c r="C348" s="3" t="n">
        <v>-4855.64548673566</v>
      </c>
      <c r="D348" s="0" t="s">
        <v>90</v>
      </c>
      <c r="H348" s="0" t="s">
        <v>45</v>
      </c>
      <c r="I348" s="3" t="n">
        <v>2944285</v>
      </c>
      <c r="J348" s="4" t="n">
        <v>19401.0061729076</v>
      </c>
      <c r="K348" s="0" t="s">
        <v>90</v>
      </c>
      <c r="L348" s="0" t="str">
        <f aca="false">VLOOKUP(H348,Region,2,0)</f>
        <v>West</v>
      </c>
      <c r="O348" s="0" t="s">
        <v>53</v>
      </c>
      <c r="P348" s="3" t="n">
        <v>3955550</v>
      </c>
      <c r="Q348" s="4" t="n">
        <v>-16450.6873711142</v>
      </c>
      <c r="R348" s="0" t="s">
        <v>89</v>
      </c>
      <c r="S348" s="0" t="str">
        <f aca="false">VLOOKUP(O348,Region,2,0)</f>
        <v>East</v>
      </c>
    </row>
    <row r="349" customFormat="false" ht="12.75" hidden="false" customHeight="false" outlineLevel="0" collapsed="false">
      <c r="A349" s="0" t="s">
        <v>19</v>
      </c>
      <c r="B349" s="3" t="n">
        <v>2231421</v>
      </c>
      <c r="C349" s="3" t="n">
        <v>-85187.6941435554</v>
      </c>
      <c r="D349" s="0" t="s">
        <v>90</v>
      </c>
      <c r="H349" s="0" t="s">
        <v>45</v>
      </c>
      <c r="I349" s="3" t="n">
        <v>2294121</v>
      </c>
      <c r="J349" s="4" t="n">
        <v>-7190.367771856</v>
      </c>
      <c r="K349" s="0" t="s">
        <v>91</v>
      </c>
      <c r="L349" s="0" t="str">
        <f aca="false">VLOOKUP(H349,Region,2,0)</f>
        <v>West</v>
      </c>
      <c r="O349" s="0" t="s">
        <v>53</v>
      </c>
      <c r="P349" s="3" t="n">
        <v>5392225</v>
      </c>
      <c r="Q349" s="4" t="n">
        <v>-189816.14168673</v>
      </c>
      <c r="R349" s="0" t="s">
        <v>85</v>
      </c>
      <c r="S349" s="0" t="str">
        <f aca="false">VLOOKUP(O349,Region,2,0)</f>
        <v>East</v>
      </c>
    </row>
    <row r="350" customFormat="false" ht="12.75" hidden="false" customHeight="false" outlineLevel="0" collapsed="false">
      <c r="A350" s="0" t="s">
        <v>20</v>
      </c>
      <c r="B350" s="3" t="n">
        <v>1396696</v>
      </c>
      <c r="C350" s="3" t="n">
        <v>-3975.2027649542</v>
      </c>
      <c r="D350" s="0" t="s">
        <v>90</v>
      </c>
      <c r="H350" s="0" t="s">
        <v>45</v>
      </c>
      <c r="I350" s="3" t="n">
        <v>3658926</v>
      </c>
      <c r="J350" s="4" t="n">
        <v>17953.6634426697</v>
      </c>
      <c r="K350" s="0" t="s">
        <v>92</v>
      </c>
      <c r="L350" s="0" t="str">
        <f aca="false">VLOOKUP(H350,Region,2,0)</f>
        <v>West</v>
      </c>
      <c r="O350" s="0" t="s">
        <v>53</v>
      </c>
      <c r="P350" s="3" t="n">
        <v>2697352</v>
      </c>
      <c r="Q350" s="4" t="n">
        <v>19944.9776711874</v>
      </c>
      <c r="R350" s="0" t="s">
        <v>90</v>
      </c>
      <c r="S350" s="0" t="str">
        <f aca="false">VLOOKUP(O350,Region,2,0)</f>
        <v>East</v>
      </c>
    </row>
    <row r="351" customFormat="false" ht="12.75" hidden="false" customHeight="false" outlineLevel="0" collapsed="false">
      <c r="A351" s="0" t="s">
        <v>21</v>
      </c>
      <c r="B351" s="3" t="n">
        <v>2045068</v>
      </c>
      <c r="C351" s="3" t="n">
        <v>-8614.5824243323</v>
      </c>
      <c r="D351" s="0" t="s">
        <v>90</v>
      </c>
      <c r="H351" s="0" t="s">
        <v>45</v>
      </c>
      <c r="I351" s="3" t="n">
        <v>2781910</v>
      </c>
      <c r="J351" s="4" t="n">
        <v>-22436.6819652598</v>
      </c>
      <c r="K351" s="0" t="s">
        <v>93</v>
      </c>
      <c r="L351" s="0" t="str">
        <f aca="false">VLOOKUP(H351,Region,2,0)</f>
        <v>West</v>
      </c>
      <c r="O351" s="0" t="s">
        <v>53</v>
      </c>
      <c r="P351" s="3" t="n">
        <v>1811709</v>
      </c>
      <c r="Q351" s="4" t="n">
        <v>12265.2197575034</v>
      </c>
      <c r="R351" s="0" t="s">
        <v>91</v>
      </c>
      <c r="S351" s="0" t="str">
        <f aca="false">VLOOKUP(O351,Region,2,0)</f>
        <v>East</v>
      </c>
    </row>
    <row r="352" customFormat="false" ht="12.75" hidden="false" customHeight="false" outlineLevel="0" collapsed="false">
      <c r="A352" s="0" t="s">
        <v>23</v>
      </c>
      <c r="B352" s="3" t="n">
        <v>0</v>
      </c>
      <c r="C352" s="3" t="n">
        <v>0</v>
      </c>
      <c r="D352" s="0" t="s">
        <v>90</v>
      </c>
      <c r="H352" s="0" t="s">
        <v>46</v>
      </c>
      <c r="I352" s="3" t="n">
        <v>2592822</v>
      </c>
      <c r="J352" s="4" t="n">
        <v>-45409.9367020476</v>
      </c>
      <c r="K352" s="0" t="s">
        <v>84</v>
      </c>
      <c r="L352" s="0" t="str">
        <f aca="false">VLOOKUP(H352,Region,2,0)</f>
        <v>Central</v>
      </c>
      <c r="O352" s="0" t="s">
        <v>53</v>
      </c>
      <c r="P352" s="3" t="n">
        <v>3164573</v>
      </c>
      <c r="Q352" s="4" t="n">
        <v>-12363.7754281555</v>
      </c>
      <c r="R352" s="0" t="s">
        <v>92</v>
      </c>
      <c r="S352" s="0" t="str">
        <f aca="false">VLOOKUP(O352,Region,2,0)</f>
        <v>East</v>
      </c>
    </row>
    <row r="353" customFormat="false" ht="12.75" hidden="false" customHeight="false" outlineLevel="0" collapsed="false">
      <c r="A353" s="0" t="s">
        <v>22</v>
      </c>
      <c r="B353" s="3" t="n">
        <v>34747104</v>
      </c>
      <c r="C353" s="3" t="n">
        <v>-173589.847384865</v>
      </c>
      <c r="D353" s="0" t="s">
        <v>90</v>
      </c>
      <c r="H353" s="0" t="s">
        <v>46</v>
      </c>
      <c r="I353" s="3" t="n">
        <v>4341029</v>
      </c>
      <c r="J353" s="4" t="n">
        <v>-38304.5514890967</v>
      </c>
      <c r="K353" s="0" t="s">
        <v>86</v>
      </c>
      <c r="L353" s="0" t="str">
        <f aca="false">VLOOKUP(H353,Region,2,0)</f>
        <v>Central</v>
      </c>
      <c r="O353" s="0" t="s">
        <v>53</v>
      </c>
      <c r="P353" s="3" t="n">
        <v>2890745</v>
      </c>
      <c r="Q353" s="4" t="n">
        <v>-14452.0627719448</v>
      </c>
      <c r="R353" s="0" t="s">
        <v>93</v>
      </c>
      <c r="S353" s="0" t="str">
        <f aca="false">VLOOKUP(O353,Region,2,0)</f>
        <v>East</v>
      </c>
    </row>
    <row r="354" customFormat="false" ht="12.75" hidden="false" customHeight="false" outlineLevel="0" collapsed="false">
      <c r="A354" s="0" t="s">
        <v>24</v>
      </c>
      <c r="B354" s="3" t="n">
        <v>4295959</v>
      </c>
      <c r="C354" s="3" t="n">
        <v>-62792.5523637428</v>
      </c>
      <c r="D354" s="0" t="s">
        <v>90</v>
      </c>
      <c r="H354" s="0" t="s">
        <v>46</v>
      </c>
      <c r="I354" s="3" t="n">
        <v>6716110</v>
      </c>
      <c r="J354" s="4" t="n">
        <v>-49584.0950884534</v>
      </c>
      <c r="K354" s="0" t="s">
        <v>87</v>
      </c>
      <c r="L354" s="0" t="str">
        <f aca="false">VLOOKUP(H354,Region,2,0)</f>
        <v>Central</v>
      </c>
      <c r="O354" s="0" t="s">
        <v>55</v>
      </c>
      <c r="P354" s="3" t="n">
        <v>2542317</v>
      </c>
      <c r="Q354" s="4" t="n">
        <v>-28542.1817609547</v>
      </c>
      <c r="R354" s="0" t="s">
        <v>84</v>
      </c>
      <c r="S354" s="0" t="str">
        <f aca="false">VLOOKUP(O354,Region,2,0)</f>
        <v>East</v>
      </c>
    </row>
    <row r="355" customFormat="false" ht="12.75" hidden="false" customHeight="false" outlineLevel="0" collapsed="false">
      <c r="A355" s="0" t="s">
        <v>27</v>
      </c>
      <c r="B355" s="3" t="n">
        <v>0</v>
      </c>
      <c r="C355" s="3" t="n">
        <v>0</v>
      </c>
      <c r="D355" s="0" t="s">
        <v>90</v>
      </c>
      <c r="H355" s="0" t="s">
        <v>46</v>
      </c>
      <c r="I355" s="3" t="n">
        <v>4693403</v>
      </c>
      <c r="J355" s="4" t="n">
        <v>-28829.8029886628</v>
      </c>
      <c r="K355" s="0" t="s">
        <v>88</v>
      </c>
      <c r="L355" s="0" t="str">
        <f aca="false">VLOOKUP(H355,Region,2,0)</f>
        <v>Central</v>
      </c>
      <c r="O355" s="0" t="s">
        <v>55</v>
      </c>
      <c r="P355" s="3" t="n">
        <v>3414042</v>
      </c>
      <c r="Q355" s="4" t="n">
        <v>-55887.9844624611</v>
      </c>
      <c r="R355" s="0" t="s">
        <v>86</v>
      </c>
      <c r="S355" s="0" t="str">
        <f aca="false">VLOOKUP(O355,Region,2,0)</f>
        <v>East</v>
      </c>
    </row>
    <row r="356" customFormat="false" ht="12.75" hidden="false" customHeight="false" outlineLevel="0" collapsed="false">
      <c r="A356" s="0" t="s">
        <v>25</v>
      </c>
      <c r="B356" s="3" t="n">
        <v>79101</v>
      </c>
      <c r="C356" s="3" t="n">
        <v>2173.70757087242</v>
      </c>
      <c r="D356" s="0" t="s">
        <v>90</v>
      </c>
      <c r="H356" s="0" t="s">
        <v>46</v>
      </c>
      <c r="I356" s="3" t="n">
        <v>3860662</v>
      </c>
      <c r="J356" s="4" t="n">
        <v>-7634.41743881762</v>
      </c>
      <c r="K356" s="0" t="s">
        <v>89</v>
      </c>
      <c r="L356" s="0" t="str">
        <f aca="false">VLOOKUP(H356,Region,2,0)</f>
        <v>Central</v>
      </c>
      <c r="O356" s="0" t="s">
        <v>55</v>
      </c>
      <c r="P356" s="3" t="n">
        <v>5065608</v>
      </c>
      <c r="Q356" s="4" t="n">
        <v>-19206.9016227697</v>
      </c>
      <c r="R356" s="0" t="s">
        <v>87</v>
      </c>
      <c r="S356" s="0" t="str">
        <f aca="false">VLOOKUP(O356,Region,2,0)</f>
        <v>East</v>
      </c>
    </row>
    <row r="357" customFormat="false" ht="12.75" hidden="false" customHeight="false" outlineLevel="0" collapsed="false">
      <c r="A357" s="0" t="s">
        <v>30</v>
      </c>
      <c r="B357" s="3" t="n">
        <v>0</v>
      </c>
      <c r="C357" s="3" t="n">
        <v>0</v>
      </c>
      <c r="D357" s="0" t="s">
        <v>90</v>
      </c>
      <c r="H357" s="0" t="s">
        <v>46</v>
      </c>
      <c r="I357" s="3" t="n">
        <v>10167332</v>
      </c>
      <c r="J357" s="4" t="n">
        <v>-42338.5884198638</v>
      </c>
      <c r="K357" s="0" t="s">
        <v>85</v>
      </c>
      <c r="L357" s="0" t="str">
        <f aca="false">VLOOKUP(H357,Region,2,0)</f>
        <v>Central</v>
      </c>
      <c r="O357" s="0" t="s">
        <v>55</v>
      </c>
      <c r="P357" s="3" t="n">
        <v>5394370</v>
      </c>
      <c r="Q357" s="4" t="n">
        <v>-5205.68880289271</v>
      </c>
      <c r="R357" s="0" t="s">
        <v>88</v>
      </c>
      <c r="S357" s="0" t="str">
        <f aca="false">VLOOKUP(O357,Region,2,0)</f>
        <v>East</v>
      </c>
    </row>
    <row r="358" customFormat="false" ht="12.75" hidden="false" customHeight="false" outlineLevel="0" collapsed="false">
      <c r="A358" s="0" t="s">
        <v>26</v>
      </c>
      <c r="B358" s="3" t="n">
        <v>35000</v>
      </c>
      <c r="C358" s="3" t="n">
        <v>-4775</v>
      </c>
      <c r="D358" s="0" t="s">
        <v>90</v>
      </c>
      <c r="H358" s="0" t="s">
        <v>46</v>
      </c>
      <c r="I358" s="3" t="n">
        <v>5545664</v>
      </c>
      <c r="J358" s="4" t="n">
        <v>-63928.4414596275</v>
      </c>
      <c r="K358" s="0" t="s">
        <v>90</v>
      </c>
      <c r="L358" s="0" t="str">
        <f aca="false">VLOOKUP(H358,Region,2,0)</f>
        <v>Central</v>
      </c>
      <c r="O358" s="0" t="s">
        <v>55</v>
      </c>
      <c r="P358" s="3" t="n">
        <v>4585962</v>
      </c>
      <c r="Q358" s="4" t="n">
        <v>-1437.75049856884</v>
      </c>
      <c r="R358" s="0" t="s">
        <v>89</v>
      </c>
      <c r="S358" s="0" t="str">
        <f aca="false">VLOOKUP(O358,Region,2,0)</f>
        <v>East</v>
      </c>
    </row>
    <row r="359" customFormat="false" ht="12.75" hidden="false" customHeight="false" outlineLevel="0" collapsed="false">
      <c r="A359" s="0" t="s">
        <v>28</v>
      </c>
      <c r="B359" s="3" t="n">
        <v>207</v>
      </c>
      <c r="C359" s="3" t="n">
        <v>-0.500383951682506</v>
      </c>
      <c r="D359" s="0" t="s">
        <v>90</v>
      </c>
      <c r="H359" s="0" t="s">
        <v>46</v>
      </c>
      <c r="I359" s="3" t="n">
        <v>3421508</v>
      </c>
      <c r="J359" s="4" t="n">
        <v>-34539.9573226794</v>
      </c>
      <c r="K359" s="0" t="s">
        <v>91</v>
      </c>
      <c r="L359" s="0" t="str">
        <f aca="false">VLOOKUP(H359,Region,2,0)</f>
        <v>Central</v>
      </c>
      <c r="O359" s="0" t="s">
        <v>55</v>
      </c>
      <c r="P359" s="3" t="n">
        <v>2541480</v>
      </c>
      <c r="Q359" s="4" t="n">
        <v>-76287.9732355303</v>
      </c>
      <c r="R359" s="0" t="s">
        <v>85</v>
      </c>
      <c r="S359" s="0" t="str">
        <f aca="false">VLOOKUP(O359,Region,2,0)</f>
        <v>East</v>
      </c>
    </row>
    <row r="360" customFormat="false" ht="12.75" hidden="false" customHeight="false" outlineLevel="0" collapsed="false">
      <c r="A360" s="0" t="s">
        <v>29</v>
      </c>
      <c r="B360" s="3" t="n">
        <v>12538027</v>
      </c>
      <c r="C360" s="3" t="n">
        <v>-181224.23125986</v>
      </c>
      <c r="D360" s="0" t="s">
        <v>90</v>
      </c>
      <c r="H360" s="0" t="s">
        <v>46</v>
      </c>
      <c r="I360" s="3" t="n">
        <v>2094055</v>
      </c>
      <c r="J360" s="4" t="n">
        <v>-15289.3965513494</v>
      </c>
      <c r="K360" s="0" t="s">
        <v>92</v>
      </c>
      <c r="L360" s="0" t="str">
        <f aca="false">VLOOKUP(H360,Region,2,0)</f>
        <v>Central</v>
      </c>
      <c r="O360" s="0" t="s">
        <v>55</v>
      </c>
      <c r="P360" s="3" t="n">
        <v>2358866</v>
      </c>
      <c r="Q360" s="4" t="n">
        <v>20793.1851092445</v>
      </c>
      <c r="R360" s="0" t="s">
        <v>90</v>
      </c>
      <c r="S360" s="0" t="str">
        <f aca="false">VLOOKUP(O360,Region,2,0)</f>
        <v>East</v>
      </c>
    </row>
    <row r="361" customFormat="false" ht="12.75" hidden="false" customHeight="false" outlineLevel="0" collapsed="false">
      <c r="A361" s="0" t="s">
        <v>31</v>
      </c>
      <c r="B361" s="3" t="n">
        <v>0</v>
      </c>
      <c r="C361" s="3" t="n">
        <v>0</v>
      </c>
      <c r="D361" s="0" t="s">
        <v>90</v>
      </c>
      <c r="H361" s="0" t="s">
        <v>46</v>
      </c>
      <c r="I361" s="3" t="n">
        <v>3108514</v>
      </c>
      <c r="J361" s="4" t="n">
        <v>-46667.3785633744</v>
      </c>
      <c r="K361" s="0" t="s">
        <v>93</v>
      </c>
      <c r="L361" s="0" t="str">
        <f aca="false">VLOOKUP(H361,Region,2,0)</f>
        <v>Central</v>
      </c>
      <c r="O361" s="0" t="s">
        <v>55</v>
      </c>
      <c r="P361" s="3" t="n">
        <v>2299182</v>
      </c>
      <c r="Q361" s="4" t="n">
        <v>14218.0222324633</v>
      </c>
      <c r="R361" s="0" t="s">
        <v>91</v>
      </c>
      <c r="S361" s="0" t="str">
        <f aca="false">VLOOKUP(O361,Region,2,0)</f>
        <v>East</v>
      </c>
    </row>
    <row r="362" customFormat="false" ht="12.75" hidden="false" customHeight="false" outlineLevel="0" collapsed="false">
      <c r="A362" s="0" t="s">
        <v>32</v>
      </c>
      <c r="B362" s="3" t="n">
        <v>5702894</v>
      </c>
      <c r="C362" s="3" t="n">
        <v>-73032.7922569402</v>
      </c>
      <c r="D362" s="0" t="s">
        <v>90</v>
      </c>
      <c r="H362" s="0" t="s">
        <v>49</v>
      </c>
      <c r="I362" s="3" t="n">
        <v>4775000</v>
      </c>
      <c r="J362" s="4" t="n">
        <v>-582310.23067791</v>
      </c>
      <c r="K362" s="0" t="s">
        <v>84</v>
      </c>
      <c r="L362" s="0" t="str">
        <f aca="false">VLOOKUP(H362,Region,2,0)</f>
        <v>West</v>
      </c>
      <c r="O362" s="0" t="s">
        <v>55</v>
      </c>
      <c r="P362" s="3" t="n">
        <v>2427882</v>
      </c>
      <c r="Q362" s="4" t="n">
        <v>-27720.913513789</v>
      </c>
      <c r="R362" s="0" t="s">
        <v>92</v>
      </c>
      <c r="S362" s="0" t="str">
        <f aca="false">VLOOKUP(O362,Region,2,0)</f>
        <v>East</v>
      </c>
    </row>
    <row r="363" customFormat="false" ht="12.75" hidden="false" customHeight="false" outlineLevel="0" collapsed="false">
      <c r="A363" s="0" t="s">
        <v>35</v>
      </c>
      <c r="B363" s="3" t="n">
        <v>29610016</v>
      </c>
      <c r="C363" s="3" t="n">
        <v>-182653.027109168</v>
      </c>
      <c r="D363" s="0" t="s">
        <v>90</v>
      </c>
      <c r="H363" s="0" t="s">
        <v>49</v>
      </c>
      <c r="I363" s="3" t="n">
        <v>4220233</v>
      </c>
      <c r="J363" s="4" t="n">
        <v>-832767.07106914</v>
      </c>
      <c r="K363" s="0" t="s">
        <v>86</v>
      </c>
      <c r="L363" s="0" t="str">
        <f aca="false">VLOOKUP(H363,Region,2,0)</f>
        <v>West</v>
      </c>
      <c r="O363" s="0" t="s">
        <v>55</v>
      </c>
      <c r="P363" s="3" t="n">
        <v>679975</v>
      </c>
      <c r="Q363" s="4" t="n">
        <v>-655.105761711496</v>
      </c>
      <c r="R363" s="0" t="s">
        <v>93</v>
      </c>
      <c r="S363" s="0" t="str">
        <f aca="false">VLOOKUP(O363,Region,2,0)</f>
        <v>East</v>
      </c>
    </row>
    <row r="364" customFormat="false" ht="12.75" hidden="false" customHeight="false" outlineLevel="0" collapsed="false">
      <c r="A364" s="0" t="s">
        <v>36</v>
      </c>
      <c r="B364" s="3" t="n">
        <v>357932</v>
      </c>
      <c r="C364" s="3" t="n">
        <v>-3324.45206071375</v>
      </c>
      <c r="D364" s="0" t="s">
        <v>90</v>
      </c>
      <c r="H364" s="0" t="s">
        <v>49</v>
      </c>
      <c r="I364" s="3" t="n">
        <v>2956300</v>
      </c>
      <c r="J364" s="4" t="n">
        <v>-16621.2320807756</v>
      </c>
      <c r="K364" s="0" t="s">
        <v>87</v>
      </c>
      <c r="L364" s="0" t="str">
        <f aca="false">VLOOKUP(H364,Region,2,0)</f>
        <v>West</v>
      </c>
      <c r="O364" s="0" t="s">
        <v>73</v>
      </c>
      <c r="P364" s="3" t="n">
        <v>0</v>
      </c>
      <c r="Q364" s="4" t="n">
        <v>0</v>
      </c>
      <c r="R364" s="0" t="s">
        <v>85</v>
      </c>
      <c r="S364" s="0" t="str">
        <f aca="false">VLOOKUP(O364,Region,2,0)</f>
        <v>East</v>
      </c>
    </row>
    <row r="365" customFormat="false" ht="12.75" hidden="false" customHeight="false" outlineLevel="0" collapsed="false">
      <c r="A365" s="0" t="s">
        <v>38</v>
      </c>
      <c r="B365" s="3" t="n">
        <v>937725</v>
      </c>
      <c r="C365" s="3" t="n">
        <v>-18294.9880535709</v>
      </c>
      <c r="D365" s="0" t="s">
        <v>90</v>
      </c>
      <c r="H365" s="0" t="s">
        <v>49</v>
      </c>
      <c r="I365" s="3" t="n">
        <v>2965000</v>
      </c>
      <c r="J365" s="4" t="n">
        <v>214292.52816874</v>
      </c>
      <c r="K365" s="0" t="s">
        <v>88</v>
      </c>
      <c r="L365" s="0" t="str">
        <f aca="false">VLOOKUP(H365,Region,2,0)</f>
        <v>West</v>
      </c>
      <c r="O365" s="0" t="s">
        <v>56</v>
      </c>
      <c r="P365" s="3" t="n">
        <v>1522917</v>
      </c>
      <c r="Q365" s="4" t="n">
        <v>-55703.2965952977</v>
      </c>
      <c r="R365" s="0" t="s">
        <v>84</v>
      </c>
      <c r="S365" s="0" t="str">
        <f aca="false">VLOOKUP(O365,Region,2,0)</f>
        <v>East</v>
      </c>
    </row>
    <row r="366" customFormat="false" ht="12.75" hidden="false" customHeight="false" outlineLevel="0" collapsed="false">
      <c r="A366" s="0" t="s">
        <v>39</v>
      </c>
      <c r="B366" s="3" t="n">
        <v>3987286</v>
      </c>
      <c r="C366" s="3" t="n">
        <v>-36150.6631151583</v>
      </c>
      <c r="D366" s="0" t="s">
        <v>90</v>
      </c>
      <c r="H366" s="0" t="s">
        <v>49</v>
      </c>
      <c r="I366" s="3" t="n">
        <v>6410394</v>
      </c>
      <c r="J366" s="4" t="n">
        <v>-782427.381901578</v>
      </c>
      <c r="K366" s="0" t="s">
        <v>89</v>
      </c>
      <c r="L366" s="0" t="str">
        <f aca="false">VLOOKUP(H366,Region,2,0)</f>
        <v>West</v>
      </c>
      <c r="O366" s="0" t="s">
        <v>56</v>
      </c>
      <c r="P366" s="3" t="n">
        <v>1601846</v>
      </c>
      <c r="Q366" s="4" t="n">
        <v>-22385.7126338277</v>
      </c>
      <c r="R366" s="0" t="s">
        <v>86</v>
      </c>
      <c r="S366" s="0" t="str">
        <f aca="false">VLOOKUP(O366,Region,2,0)</f>
        <v>East</v>
      </c>
    </row>
    <row r="367" customFormat="false" ht="12.75" hidden="false" customHeight="false" outlineLevel="0" collapsed="false">
      <c r="A367" s="0" t="s">
        <v>40</v>
      </c>
      <c r="B367" s="3" t="n">
        <v>4095749</v>
      </c>
      <c r="C367" s="3" t="n">
        <v>-72513.0086512352</v>
      </c>
      <c r="D367" s="0" t="s">
        <v>90</v>
      </c>
      <c r="H367" s="0" t="s">
        <v>49</v>
      </c>
      <c r="I367" s="3" t="n">
        <v>5016512</v>
      </c>
      <c r="J367" s="4" t="n">
        <v>83292.5886021728</v>
      </c>
      <c r="K367" s="0" t="s">
        <v>85</v>
      </c>
      <c r="L367" s="0" t="str">
        <f aca="false">VLOOKUP(H367,Region,2,0)</f>
        <v>West</v>
      </c>
      <c r="O367" s="0" t="s">
        <v>56</v>
      </c>
      <c r="P367" s="3" t="n">
        <v>3065043</v>
      </c>
      <c r="Q367" s="4" t="n">
        <v>-12870.7906529968</v>
      </c>
      <c r="R367" s="0" t="s">
        <v>87</v>
      </c>
      <c r="S367" s="0" t="str">
        <f aca="false">VLOOKUP(O367,Region,2,0)</f>
        <v>East</v>
      </c>
    </row>
    <row r="368" customFormat="false" ht="12.75" hidden="false" customHeight="false" outlineLevel="0" collapsed="false">
      <c r="A368" s="0" t="s">
        <v>41</v>
      </c>
      <c r="B368" s="3" t="n">
        <v>2131913</v>
      </c>
      <c r="C368" s="3" t="n">
        <v>-28927.1165263909</v>
      </c>
      <c r="D368" s="0" t="s">
        <v>90</v>
      </c>
      <c r="H368" s="0" t="s">
        <v>49</v>
      </c>
      <c r="I368" s="3" t="n">
        <v>2909450</v>
      </c>
      <c r="J368" s="4" t="n">
        <v>118340.820700329</v>
      </c>
      <c r="K368" s="0" t="s">
        <v>90</v>
      </c>
      <c r="L368" s="0" t="str">
        <f aca="false">VLOOKUP(H368,Region,2,0)</f>
        <v>West</v>
      </c>
      <c r="O368" s="0" t="s">
        <v>56</v>
      </c>
      <c r="P368" s="3" t="n">
        <v>1818317</v>
      </c>
      <c r="Q368" s="4" t="n">
        <v>-5068.91234728233</v>
      </c>
      <c r="R368" s="0" t="s">
        <v>88</v>
      </c>
      <c r="S368" s="0" t="str">
        <f aca="false">VLOOKUP(O368,Region,2,0)</f>
        <v>East</v>
      </c>
    </row>
    <row r="369" customFormat="false" ht="12.75" hidden="false" customHeight="false" outlineLevel="0" collapsed="false">
      <c r="A369" s="0" t="s">
        <v>42</v>
      </c>
      <c r="B369" s="3" t="n">
        <v>44542</v>
      </c>
      <c r="C369" s="3" t="n">
        <v>-360.006984868863</v>
      </c>
      <c r="D369" s="0" t="s">
        <v>90</v>
      </c>
      <c r="H369" s="0" t="s">
        <v>49</v>
      </c>
      <c r="I369" s="3" t="n">
        <v>2441146</v>
      </c>
      <c r="J369" s="4" t="n">
        <v>-16293.6855362373</v>
      </c>
      <c r="K369" s="0" t="s">
        <v>91</v>
      </c>
      <c r="L369" s="0" t="str">
        <f aca="false">VLOOKUP(H369,Region,2,0)</f>
        <v>West</v>
      </c>
      <c r="O369" s="0" t="s">
        <v>56</v>
      </c>
      <c r="P369" s="3" t="n">
        <v>1472692</v>
      </c>
      <c r="Q369" s="4" t="n">
        <v>2882.93875305993</v>
      </c>
      <c r="R369" s="0" t="s">
        <v>89</v>
      </c>
      <c r="S369" s="0" t="str">
        <f aca="false">VLOOKUP(O369,Region,2,0)</f>
        <v>East</v>
      </c>
    </row>
    <row r="370" customFormat="false" ht="12.75" hidden="false" customHeight="false" outlineLevel="0" collapsed="false">
      <c r="A370" s="0" t="s">
        <v>45</v>
      </c>
      <c r="B370" s="3" t="n">
        <v>2944285</v>
      </c>
      <c r="C370" s="3" t="n">
        <v>19401.0061729076</v>
      </c>
      <c r="D370" s="0" t="s">
        <v>90</v>
      </c>
      <c r="H370" s="0" t="s">
        <v>49</v>
      </c>
      <c r="I370" s="3" t="n">
        <v>3185000</v>
      </c>
      <c r="J370" s="4" t="n">
        <v>-43411.2625360795</v>
      </c>
      <c r="K370" s="0" t="s">
        <v>92</v>
      </c>
      <c r="L370" s="0" t="str">
        <f aca="false">VLOOKUP(H370,Region,2,0)</f>
        <v>West</v>
      </c>
      <c r="O370" s="0" t="s">
        <v>56</v>
      </c>
      <c r="P370" s="3" t="n">
        <v>2954252</v>
      </c>
      <c r="Q370" s="4" t="n">
        <v>52051.5272972846</v>
      </c>
      <c r="R370" s="0" t="s">
        <v>85</v>
      </c>
      <c r="S370" s="0" t="str">
        <f aca="false">VLOOKUP(O370,Region,2,0)</f>
        <v>East</v>
      </c>
    </row>
    <row r="371" customFormat="false" ht="12.75" hidden="false" customHeight="false" outlineLevel="0" collapsed="false">
      <c r="A371" s="0" t="s">
        <v>46</v>
      </c>
      <c r="B371" s="3" t="n">
        <v>5545664</v>
      </c>
      <c r="C371" s="3" t="n">
        <v>-63928.4414596275</v>
      </c>
      <c r="D371" s="0" t="s">
        <v>90</v>
      </c>
      <c r="H371" s="0" t="s">
        <v>49</v>
      </c>
      <c r="I371" s="3" t="n">
        <v>1635000</v>
      </c>
      <c r="J371" s="4" t="n">
        <v>-30907.8108085693</v>
      </c>
      <c r="K371" s="0" t="s">
        <v>93</v>
      </c>
      <c r="L371" s="0" t="str">
        <f aca="false">VLOOKUP(H371,Region,2,0)</f>
        <v>West</v>
      </c>
      <c r="O371" s="0" t="s">
        <v>56</v>
      </c>
      <c r="P371" s="3" t="n">
        <v>1353920</v>
      </c>
      <c r="Q371" s="4" t="n">
        <v>344.959142972645</v>
      </c>
      <c r="R371" s="0" t="s">
        <v>90</v>
      </c>
      <c r="S371" s="0" t="str">
        <f aca="false">VLOOKUP(O371,Region,2,0)</f>
        <v>East</v>
      </c>
    </row>
    <row r="372" customFormat="false" ht="12.75" hidden="false" customHeight="false" outlineLevel="0" collapsed="false">
      <c r="A372" s="0" t="s">
        <v>49</v>
      </c>
      <c r="B372" s="3" t="n">
        <v>2909450</v>
      </c>
      <c r="C372" s="3" t="n">
        <v>118340.820700329</v>
      </c>
      <c r="D372" s="0" t="s">
        <v>90</v>
      </c>
      <c r="H372" s="0" t="s">
        <v>61</v>
      </c>
      <c r="I372" s="3" t="n">
        <v>0</v>
      </c>
      <c r="J372" s="4" t="n">
        <v>0</v>
      </c>
      <c r="K372" s="0" t="s">
        <v>91</v>
      </c>
      <c r="L372" s="0" t="str">
        <f aca="false">VLOOKUP(H372,Region,2,0)</f>
        <v>West</v>
      </c>
      <c r="O372" s="0" t="s">
        <v>56</v>
      </c>
      <c r="P372" s="3" t="n">
        <v>1650180</v>
      </c>
      <c r="Q372" s="4" t="n">
        <v>3114.14666225462</v>
      </c>
      <c r="R372" s="0" t="s">
        <v>91</v>
      </c>
      <c r="S372" s="0" t="str">
        <f aca="false">VLOOKUP(O372,Region,2,0)</f>
        <v>East</v>
      </c>
    </row>
    <row r="373" customFormat="false" ht="12.75" hidden="false" customHeight="false" outlineLevel="0" collapsed="false">
      <c r="A373" s="0" t="s">
        <v>50</v>
      </c>
      <c r="B373" s="3" t="n">
        <v>852217</v>
      </c>
      <c r="C373" s="3" t="n">
        <v>65805.2026888987</v>
      </c>
      <c r="D373" s="0" t="s">
        <v>90</v>
      </c>
      <c r="H373" s="0" t="s">
        <v>57</v>
      </c>
      <c r="I373" s="3" t="n">
        <v>865000</v>
      </c>
      <c r="J373" s="4" t="n">
        <v>-133866.91252588</v>
      </c>
      <c r="K373" s="0" t="s">
        <v>88</v>
      </c>
      <c r="L373" s="0" t="str">
        <f aca="false">VLOOKUP(H373,Region,2,0)</f>
        <v>West</v>
      </c>
      <c r="O373" s="0" t="s">
        <v>56</v>
      </c>
      <c r="P373" s="3" t="n">
        <v>2429033</v>
      </c>
      <c r="Q373" s="4" t="n">
        <v>-15268.2242843682</v>
      </c>
      <c r="R373" s="0" t="s">
        <v>92</v>
      </c>
      <c r="S373" s="0" t="str">
        <f aca="false">VLOOKUP(O373,Region,2,0)</f>
        <v>East</v>
      </c>
    </row>
    <row r="374" customFormat="false" ht="12.75" hidden="false" customHeight="false" outlineLevel="0" collapsed="false">
      <c r="A374" s="0" t="s">
        <v>54</v>
      </c>
      <c r="B374" s="3" t="n">
        <v>2081448</v>
      </c>
      <c r="C374" s="3" t="n">
        <v>-21664.1253710011</v>
      </c>
      <c r="D374" s="0" t="s">
        <v>90</v>
      </c>
      <c r="H374" s="0" t="s">
        <v>57</v>
      </c>
      <c r="I374" s="3" t="n">
        <v>755000</v>
      </c>
      <c r="J374" s="4" t="n">
        <v>-89966.8023265253</v>
      </c>
      <c r="K374" s="0" t="s">
        <v>89</v>
      </c>
      <c r="L374" s="0" t="str">
        <f aca="false">VLOOKUP(H374,Region,2,0)</f>
        <v>West</v>
      </c>
      <c r="O374" s="0" t="s">
        <v>56</v>
      </c>
      <c r="P374" s="3" t="n">
        <v>1772009</v>
      </c>
      <c r="Q374" s="4" t="n">
        <v>-16566.1981575953</v>
      </c>
      <c r="R374" s="0" t="s">
        <v>93</v>
      </c>
      <c r="S374" s="0" t="str">
        <f aca="false">VLOOKUP(O374,Region,2,0)</f>
        <v>East</v>
      </c>
    </row>
    <row r="375" customFormat="false" ht="12.75" hidden="false" customHeight="false" outlineLevel="0" collapsed="false">
      <c r="A375" s="0" t="s">
        <v>65</v>
      </c>
      <c r="B375" s="3" t="n">
        <v>763659</v>
      </c>
      <c r="C375" s="3" t="n">
        <v>-1764.07676036122</v>
      </c>
      <c r="D375" s="0" t="s">
        <v>90</v>
      </c>
      <c r="H375" s="0" t="s">
        <v>50</v>
      </c>
      <c r="I375" s="3" t="n">
        <v>2317500</v>
      </c>
      <c r="J375" s="4" t="n">
        <v>-169082.003375151</v>
      </c>
      <c r="K375" s="0" t="s">
        <v>84</v>
      </c>
      <c r="L375" s="0" t="str">
        <f aca="false">VLOOKUP(H375,Region,2,0)</f>
        <v>West</v>
      </c>
      <c r="O375" s="0" t="s">
        <v>58</v>
      </c>
      <c r="P375" s="3" t="n">
        <v>205391</v>
      </c>
      <c r="Q375" s="4" t="n">
        <v>23745.1463990095</v>
      </c>
      <c r="R375" s="0" t="s">
        <v>84</v>
      </c>
      <c r="S375" s="0" t="str">
        <f aca="false">VLOOKUP(O375,Region,2,0)</f>
        <v>East</v>
      </c>
    </row>
    <row r="376" customFormat="false" ht="12.75" hidden="false" customHeight="false" outlineLevel="0" collapsed="false">
      <c r="A376" s="0" t="s">
        <v>51</v>
      </c>
      <c r="B376" s="3" t="n">
        <v>5926544</v>
      </c>
      <c r="C376" s="3" t="n">
        <v>-8858.03625570889</v>
      </c>
      <c r="D376" s="0" t="s">
        <v>90</v>
      </c>
      <c r="H376" s="0" t="s">
        <v>50</v>
      </c>
      <c r="I376" s="3" t="n">
        <v>1637000</v>
      </c>
      <c r="J376" s="4" t="n">
        <v>-112810.714796899</v>
      </c>
      <c r="K376" s="0" t="s">
        <v>86</v>
      </c>
      <c r="L376" s="0" t="str">
        <f aca="false">VLOOKUP(H376,Region,2,0)</f>
        <v>West</v>
      </c>
      <c r="O376" s="0" t="s">
        <v>58</v>
      </c>
      <c r="P376" s="3" t="n">
        <v>987162</v>
      </c>
      <c r="Q376" s="4" t="n">
        <v>1443.00995212182</v>
      </c>
      <c r="R376" s="0" t="s">
        <v>86</v>
      </c>
      <c r="S376" s="0" t="str">
        <f aca="false">VLOOKUP(O376,Region,2,0)</f>
        <v>East</v>
      </c>
    </row>
    <row r="377" customFormat="false" ht="12.75" hidden="false" customHeight="false" outlineLevel="0" collapsed="false">
      <c r="A377" s="0" t="s">
        <v>53</v>
      </c>
      <c r="B377" s="3" t="n">
        <v>2697352</v>
      </c>
      <c r="C377" s="3" t="n">
        <v>19944.9776711874</v>
      </c>
      <c r="D377" s="0" t="s">
        <v>90</v>
      </c>
      <c r="H377" s="0" t="s">
        <v>50</v>
      </c>
      <c r="I377" s="3" t="n">
        <v>857809</v>
      </c>
      <c r="J377" s="4" t="n">
        <v>-107722.829647963</v>
      </c>
      <c r="K377" s="0" t="s">
        <v>87</v>
      </c>
      <c r="L377" s="0" t="str">
        <f aca="false">VLOOKUP(H377,Region,2,0)</f>
        <v>West</v>
      </c>
      <c r="O377" s="0" t="s">
        <v>58</v>
      </c>
      <c r="P377" s="3" t="n">
        <v>2312085</v>
      </c>
      <c r="Q377" s="4" t="n">
        <v>-5722.21256694274</v>
      </c>
      <c r="R377" s="0" t="s">
        <v>87</v>
      </c>
      <c r="S377" s="0" t="str">
        <f aca="false">VLOOKUP(O377,Region,2,0)</f>
        <v>East</v>
      </c>
    </row>
    <row r="378" customFormat="false" ht="12.75" hidden="false" customHeight="false" outlineLevel="0" collapsed="false">
      <c r="A378" s="0" t="s">
        <v>55</v>
      </c>
      <c r="B378" s="3" t="n">
        <v>2358866</v>
      </c>
      <c r="C378" s="3" t="n">
        <v>20793.1851092445</v>
      </c>
      <c r="D378" s="0" t="s">
        <v>90</v>
      </c>
      <c r="H378" s="0" t="s">
        <v>50</v>
      </c>
      <c r="I378" s="3" t="n">
        <v>1100203</v>
      </c>
      <c r="J378" s="4" t="n">
        <v>-122843.078093624</v>
      </c>
      <c r="K378" s="0" t="s">
        <v>88</v>
      </c>
      <c r="L378" s="0" t="str">
        <f aca="false">VLOOKUP(H378,Region,2,0)</f>
        <v>West</v>
      </c>
      <c r="O378" s="0" t="s">
        <v>58</v>
      </c>
      <c r="P378" s="3" t="n">
        <v>1802323</v>
      </c>
      <c r="Q378" s="4" t="n">
        <v>-7327.07963574419</v>
      </c>
      <c r="R378" s="0" t="s">
        <v>88</v>
      </c>
      <c r="S378" s="0" t="str">
        <f aca="false">VLOOKUP(O378,Region,2,0)</f>
        <v>East</v>
      </c>
    </row>
    <row r="379" customFormat="false" ht="12.75" hidden="false" customHeight="false" outlineLevel="0" collapsed="false">
      <c r="A379" s="0" t="s">
        <v>56</v>
      </c>
      <c r="B379" s="3" t="n">
        <v>1353920</v>
      </c>
      <c r="C379" s="3" t="n">
        <v>344.959142972645</v>
      </c>
      <c r="D379" s="0" t="s">
        <v>90</v>
      </c>
      <c r="H379" s="0" t="s">
        <v>50</v>
      </c>
      <c r="I379" s="3" t="n">
        <v>1412715</v>
      </c>
      <c r="J379" s="4" t="n">
        <v>-102026.272755915</v>
      </c>
      <c r="K379" s="0" t="s">
        <v>89</v>
      </c>
      <c r="L379" s="0" t="str">
        <f aca="false">VLOOKUP(H379,Region,2,0)</f>
        <v>West</v>
      </c>
      <c r="O379" s="0" t="s">
        <v>58</v>
      </c>
      <c r="P379" s="3" t="n">
        <v>1671887</v>
      </c>
      <c r="Q379" s="4" t="n">
        <v>-8232.62614082896</v>
      </c>
      <c r="R379" s="0" t="s">
        <v>89</v>
      </c>
      <c r="S379" s="0" t="str">
        <f aca="false">VLOOKUP(O379,Region,2,0)</f>
        <v>East</v>
      </c>
    </row>
    <row r="380" customFormat="false" ht="12.75" hidden="false" customHeight="false" outlineLevel="0" collapsed="false">
      <c r="A380" s="0" t="s">
        <v>58</v>
      </c>
      <c r="B380" s="3" t="n">
        <v>1008708</v>
      </c>
      <c r="C380" s="3" t="n">
        <v>13287.3599911921</v>
      </c>
      <c r="D380" s="0" t="s">
        <v>90</v>
      </c>
      <c r="H380" s="0" t="s">
        <v>50</v>
      </c>
      <c r="I380" s="3" t="n">
        <v>3582875</v>
      </c>
      <c r="J380" s="4" t="n">
        <v>66845.1985973054</v>
      </c>
      <c r="K380" s="0" t="s">
        <v>85</v>
      </c>
      <c r="L380" s="0" t="str">
        <f aca="false">VLOOKUP(H380,Region,2,0)</f>
        <v>West</v>
      </c>
      <c r="O380" s="0" t="s">
        <v>58</v>
      </c>
      <c r="P380" s="3" t="n">
        <v>2121785</v>
      </c>
      <c r="Q380" s="4" t="n">
        <v>-7179.61836239536</v>
      </c>
      <c r="R380" s="0" t="s">
        <v>85</v>
      </c>
      <c r="S380" s="0" t="str">
        <f aca="false">VLOOKUP(O380,Region,2,0)</f>
        <v>East</v>
      </c>
    </row>
    <row r="381" customFormat="false" ht="12.75" hidden="false" customHeight="false" outlineLevel="0" collapsed="false">
      <c r="A381" s="0" t="s">
        <v>60</v>
      </c>
      <c r="B381" s="3" t="n">
        <v>3571362</v>
      </c>
      <c r="C381" s="3" t="n">
        <v>-5775.86069139912</v>
      </c>
      <c r="D381" s="0" t="s">
        <v>90</v>
      </c>
      <c r="H381" s="0" t="s">
        <v>50</v>
      </c>
      <c r="I381" s="3" t="n">
        <v>852217</v>
      </c>
      <c r="J381" s="4" t="n">
        <v>65805.2026888987</v>
      </c>
      <c r="K381" s="0" t="s">
        <v>90</v>
      </c>
      <c r="L381" s="0" t="str">
        <f aca="false">VLOOKUP(H381,Region,2,0)</f>
        <v>West</v>
      </c>
      <c r="O381" s="0" t="s">
        <v>58</v>
      </c>
      <c r="P381" s="3" t="n">
        <v>1008708</v>
      </c>
      <c r="Q381" s="4" t="n">
        <v>13287.3599911921</v>
      </c>
      <c r="R381" s="0" t="s">
        <v>90</v>
      </c>
      <c r="S381" s="0" t="str">
        <f aca="false">VLOOKUP(O381,Region,2,0)</f>
        <v>East</v>
      </c>
    </row>
    <row r="382" customFormat="false" ht="12.75" hidden="false" customHeight="false" outlineLevel="0" collapsed="false">
      <c r="A382" s="0" t="s">
        <v>62</v>
      </c>
      <c r="B382" s="3" t="n">
        <v>425644</v>
      </c>
      <c r="C382" s="3" t="n">
        <v>-5377.86568178834</v>
      </c>
      <c r="D382" s="0" t="s">
        <v>90</v>
      </c>
      <c r="H382" s="0" t="s">
        <v>50</v>
      </c>
      <c r="I382" s="3" t="n">
        <v>904859</v>
      </c>
      <c r="J382" s="4" t="n">
        <v>6808.58439846755</v>
      </c>
      <c r="K382" s="0" t="s">
        <v>91</v>
      </c>
      <c r="L382" s="0" t="str">
        <f aca="false">VLOOKUP(H382,Region,2,0)</f>
        <v>West</v>
      </c>
      <c r="O382" s="0" t="s">
        <v>58</v>
      </c>
      <c r="P382" s="3" t="n">
        <v>1142894</v>
      </c>
      <c r="Q382" s="4" t="n">
        <v>4248.7025069954</v>
      </c>
      <c r="R382" s="0" t="s">
        <v>91</v>
      </c>
      <c r="S382" s="0" t="str">
        <f aca="false">VLOOKUP(O382,Region,2,0)</f>
        <v>East</v>
      </c>
    </row>
    <row r="383" customFormat="false" ht="12.75" hidden="false" customHeight="false" outlineLevel="0" collapsed="false">
      <c r="A383" s="0" t="s">
        <v>64</v>
      </c>
      <c r="B383" s="3" t="n">
        <v>780525</v>
      </c>
      <c r="C383" s="3" t="n">
        <v>8595.12116812086</v>
      </c>
      <c r="D383" s="0" t="s">
        <v>90</v>
      </c>
      <c r="H383" s="0" t="s">
        <v>50</v>
      </c>
      <c r="I383" s="3" t="n">
        <v>1405000</v>
      </c>
      <c r="J383" s="4" t="n">
        <v>-8349.45735994195</v>
      </c>
      <c r="K383" s="0" t="s">
        <v>92</v>
      </c>
      <c r="L383" s="0" t="str">
        <f aca="false">VLOOKUP(H383,Region,2,0)</f>
        <v>West</v>
      </c>
      <c r="O383" s="0" t="s">
        <v>58</v>
      </c>
      <c r="P383" s="3" t="n">
        <v>1297865</v>
      </c>
      <c r="Q383" s="4" t="n">
        <v>6632.35589137542</v>
      </c>
      <c r="R383" s="0" t="s">
        <v>92</v>
      </c>
      <c r="S383" s="0" t="str">
        <f aca="false">VLOOKUP(O383,Region,2,0)</f>
        <v>East</v>
      </c>
    </row>
    <row r="384" customFormat="false" ht="12.75" hidden="false" customHeight="false" outlineLevel="0" collapsed="false">
      <c r="A384" s="0" t="s">
        <v>67</v>
      </c>
      <c r="B384" s="3" t="n">
        <v>2459711</v>
      </c>
      <c r="C384" s="3" t="n">
        <v>-7436.07727330287</v>
      </c>
      <c r="D384" s="0" t="s">
        <v>90</v>
      </c>
      <c r="H384" s="0" t="s">
        <v>50</v>
      </c>
      <c r="I384" s="3" t="n">
        <v>1485000</v>
      </c>
      <c r="J384" s="4" t="n">
        <v>-14026.6974751929</v>
      </c>
      <c r="K384" s="0" t="s">
        <v>93</v>
      </c>
      <c r="L384" s="0" t="str">
        <f aca="false">VLOOKUP(H384,Region,2,0)</f>
        <v>West</v>
      </c>
      <c r="O384" s="0" t="s">
        <v>58</v>
      </c>
      <c r="P384" s="3" t="n">
        <v>1017242</v>
      </c>
      <c r="Q384" s="4" t="n">
        <v>-7615.39394608896</v>
      </c>
      <c r="R384" s="0" t="s">
        <v>93</v>
      </c>
      <c r="S384" s="0" t="str">
        <f aca="false">VLOOKUP(O384,Region,2,0)</f>
        <v>East</v>
      </c>
    </row>
    <row r="385" customFormat="false" ht="12.75" hidden="false" customHeight="false" outlineLevel="0" collapsed="false">
      <c r="A385" s="0" t="s">
        <v>69</v>
      </c>
      <c r="B385" s="3" t="n">
        <v>2296426</v>
      </c>
      <c r="C385" s="3" t="n">
        <v>17152.6200260369</v>
      </c>
      <c r="D385" s="0" t="s">
        <v>90</v>
      </c>
      <c r="H385" s="0" t="s">
        <v>59</v>
      </c>
      <c r="I385" s="3" t="n">
        <v>60000</v>
      </c>
      <c r="J385" s="4" t="n">
        <v>1160</v>
      </c>
      <c r="K385" s="0" t="s">
        <v>91</v>
      </c>
      <c r="L385" s="0" t="str">
        <f aca="false">VLOOKUP(H385,Region,2,0)</f>
        <v>West</v>
      </c>
      <c r="O385" s="0" t="s">
        <v>60</v>
      </c>
      <c r="P385" s="3" t="n">
        <v>487562</v>
      </c>
      <c r="Q385" s="4" t="n">
        <v>-2962.75003519338</v>
      </c>
      <c r="R385" s="0" t="s">
        <v>84</v>
      </c>
      <c r="S385" s="0" t="str">
        <f aca="false">VLOOKUP(O385,Region,2,0)</f>
        <v>East</v>
      </c>
    </row>
    <row r="386" customFormat="false" ht="12.75" hidden="false" customHeight="false" outlineLevel="0" collapsed="false">
      <c r="A386" s="0" t="s">
        <v>71</v>
      </c>
      <c r="B386" s="3" t="n">
        <v>4004247</v>
      </c>
      <c r="C386" s="3" t="n">
        <v>-20705.1576232277</v>
      </c>
      <c r="D386" s="0" t="s">
        <v>90</v>
      </c>
      <c r="H386" s="0" t="s">
        <v>59</v>
      </c>
      <c r="I386" s="3" t="n">
        <v>10000</v>
      </c>
      <c r="J386" s="4" t="n">
        <v>175.000000000001</v>
      </c>
      <c r="K386" s="0" t="s">
        <v>92</v>
      </c>
      <c r="L386" s="0" t="str">
        <f aca="false">VLOOKUP(H386,Region,2,0)</f>
        <v>West</v>
      </c>
      <c r="O386" s="0" t="s">
        <v>60</v>
      </c>
      <c r="P386" s="3" t="n">
        <v>861131</v>
      </c>
      <c r="Q386" s="4" t="n">
        <v>-21313.8394529921</v>
      </c>
      <c r="R386" s="0" t="s">
        <v>86</v>
      </c>
      <c r="S386" s="0" t="str">
        <f aca="false">VLOOKUP(O386,Region,2,0)</f>
        <v>East</v>
      </c>
    </row>
    <row r="387" customFormat="false" ht="12.75" hidden="false" customHeight="false" outlineLevel="0" collapsed="false">
      <c r="A387" s="0" t="s">
        <v>72</v>
      </c>
      <c r="B387" s="3" t="n">
        <v>2069743</v>
      </c>
      <c r="C387" s="3" t="n">
        <v>-26245.3264915754</v>
      </c>
      <c r="D387" s="0" t="s">
        <v>90</v>
      </c>
      <c r="H387" s="0" t="s">
        <v>59</v>
      </c>
      <c r="I387" s="3" t="n">
        <v>45000</v>
      </c>
      <c r="J387" s="4" t="n">
        <v>-2197.49999999999</v>
      </c>
      <c r="K387" s="0" t="s">
        <v>93</v>
      </c>
      <c r="L387" s="0" t="str">
        <f aca="false">VLOOKUP(H387,Region,2,0)</f>
        <v>West</v>
      </c>
      <c r="O387" s="0" t="s">
        <v>60</v>
      </c>
      <c r="P387" s="3" t="n">
        <v>1854499</v>
      </c>
      <c r="Q387" s="4" t="n">
        <v>5016.57522779693</v>
      </c>
      <c r="R387" s="0" t="s">
        <v>87</v>
      </c>
      <c r="S387" s="0" t="str">
        <f aca="false">VLOOKUP(O387,Region,2,0)</f>
        <v>East</v>
      </c>
    </row>
    <row r="388" customFormat="false" ht="12.75" hidden="false" customHeight="false" outlineLevel="0" collapsed="false">
      <c r="A388" s="0" t="s">
        <v>74</v>
      </c>
      <c r="B388" s="3" t="n">
        <v>1742090</v>
      </c>
      <c r="C388" s="3" t="n">
        <v>-33104.4978113042</v>
      </c>
      <c r="D388" s="0" t="s">
        <v>90</v>
      </c>
      <c r="H388" s="0" t="s">
        <v>54</v>
      </c>
      <c r="I388" s="3" t="n">
        <v>30000</v>
      </c>
      <c r="J388" s="4" t="n">
        <v>11171.1229946524</v>
      </c>
      <c r="K388" s="0" t="s">
        <v>86</v>
      </c>
      <c r="L388" s="0" t="str">
        <f aca="false">VLOOKUP(H388,Region,2,0)</f>
        <v>West</v>
      </c>
      <c r="O388" s="0" t="s">
        <v>60</v>
      </c>
      <c r="P388" s="3" t="n">
        <v>1940252</v>
      </c>
      <c r="Q388" s="4" t="n">
        <v>5445.29285770512</v>
      </c>
      <c r="R388" s="0" t="s">
        <v>88</v>
      </c>
      <c r="S388" s="0" t="str">
        <f aca="false">VLOOKUP(O388,Region,2,0)</f>
        <v>East</v>
      </c>
    </row>
    <row r="389" customFormat="false" ht="12.75" hidden="false" customHeight="false" outlineLevel="0" collapsed="false">
      <c r="A389" s="0" t="s">
        <v>77</v>
      </c>
      <c r="B389" s="3" t="n">
        <v>134700</v>
      </c>
      <c r="C389" s="3" t="n">
        <v>151.769022200975</v>
      </c>
      <c r="D389" s="0" t="s">
        <v>90</v>
      </c>
      <c r="H389" s="0" t="s">
        <v>54</v>
      </c>
      <c r="I389" s="3" t="n">
        <v>4623000</v>
      </c>
      <c r="J389" s="4" t="n">
        <v>-1005176.23725949</v>
      </c>
      <c r="K389" s="0" t="s">
        <v>87</v>
      </c>
      <c r="L389" s="0" t="str">
        <f aca="false">VLOOKUP(H389,Region,2,0)</f>
        <v>West</v>
      </c>
      <c r="O389" s="0" t="s">
        <v>60</v>
      </c>
      <c r="P389" s="3" t="n">
        <v>1799343</v>
      </c>
      <c r="Q389" s="4" t="n">
        <v>-14423.8656625401</v>
      </c>
      <c r="R389" s="0" t="s">
        <v>89</v>
      </c>
      <c r="S389" s="0" t="str">
        <f aca="false">VLOOKUP(O389,Region,2,0)</f>
        <v>East</v>
      </c>
    </row>
    <row r="390" customFormat="false" ht="12.75" hidden="false" customHeight="false" outlineLevel="0" collapsed="false">
      <c r="A390" s="0" t="s">
        <v>79</v>
      </c>
      <c r="B390" s="3" t="n">
        <v>1360485</v>
      </c>
      <c r="C390" s="3" t="n">
        <v>-3010.14937539022</v>
      </c>
      <c r="D390" s="0" t="s">
        <v>90</v>
      </c>
      <c r="H390" s="0" t="s">
        <v>54</v>
      </c>
      <c r="I390" s="3" t="n">
        <v>1902000</v>
      </c>
      <c r="J390" s="4" t="n">
        <v>-141987.863067363</v>
      </c>
      <c r="K390" s="0" t="s">
        <v>88</v>
      </c>
      <c r="L390" s="0" t="str">
        <f aca="false">VLOOKUP(H390,Region,2,0)</f>
        <v>West</v>
      </c>
      <c r="O390" s="0" t="s">
        <v>60</v>
      </c>
      <c r="P390" s="3" t="n">
        <v>4180987</v>
      </c>
      <c r="Q390" s="4" t="n">
        <v>-5765.16348775037</v>
      </c>
      <c r="R390" s="0" t="s">
        <v>85</v>
      </c>
      <c r="S390" s="0" t="str">
        <f aca="false">VLOOKUP(O390,Region,2,0)</f>
        <v>East</v>
      </c>
    </row>
    <row r="391" customFormat="false" ht="12.75" hidden="false" customHeight="false" outlineLevel="0" collapsed="false">
      <c r="A391" s="0" t="s">
        <v>78</v>
      </c>
      <c r="B391" s="3" t="n">
        <v>204718</v>
      </c>
      <c r="C391" s="3" t="n">
        <v>-765.174301818601</v>
      </c>
      <c r="D391" s="0" t="s">
        <v>90</v>
      </c>
      <c r="H391" s="0" t="s">
        <v>54</v>
      </c>
      <c r="I391" s="3" t="n">
        <v>4301692</v>
      </c>
      <c r="J391" s="4" t="n">
        <v>-135272.554726566</v>
      </c>
      <c r="K391" s="0" t="s">
        <v>89</v>
      </c>
      <c r="L391" s="0" t="str">
        <f aca="false">VLOOKUP(H391,Region,2,0)</f>
        <v>West</v>
      </c>
      <c r="O391" s="0" t="s">
        <v>60</v>
      </c>
      <c r="P391" s="3" t="n">
        <v>3571362</v>
      </c>
      <c r="Q391" s="4" t="n">
        <v>-5775.86069139912</v>
      </c>
      <c r="R391" s="0" t="s">
        <v>90</v>
      </c>
      <c r="S391" s="0" t="str">
        <f aca="false">VLOOKUP(O391,Region,2,0)</f>
        <v>East</v>
      </c>
    </row>
    <row r="392" customFormat="false" ht="12.75" hidden="false" customHeight="false" outlineLevel="0" collapsed="false">
      <c r="A392" s="0" t="s">
        <v>0</v>
      </c>
      <c r="B392" s="3" t="n">
        <v>154834</v>
      </c>
      <c r="C392" s="3" t="n">
        <v>1538.88422274496</v>
      </c>
      <c r="D392" s="0" t="s">
        <v>91</v>
      </c>
      <c r="H392" s="0" t="s">
        <v>54</v>
      </c>
      <c r="I392" s="3" t="n">
        <v>2623050</v>
      </c>
      <c r="J392" s="4" t="n">
        <v>164732.916048749</v>
      </c>
      <c r="K392" s="0" t="s">
        <v>85</v>
      </c>
      <c r="L392" s="0" t="str">
        <f aca="false">VLOOKUP(H392,Region,2,0)</f>
        <v>West</v>
      </c>
      <c r="O392" s="0" t="s">
        <v>60</v>
      </c>
      <c r="P392" s="3" t="n">
        <v>6818548</v>
      </c>
      <c r="Q392" s="4" t="n">
        <v>-81136.7883776073</v>
      </c>
      <c r="R392" s="0" t="s">
        <v>91</v>
      </c>
      <c r="S392" s="0" t="str">
        <f aca="false">VLOOKUP(O392,Region,2,0)</f>
        <v>East</v>
      </c>
    </row>
    <row r="393" customFormat="false" ht="12.75" hidden="false" customHeight="false" outlineLevel="0" collapsed="false">
      <c r="A393" s="0" t="s">
        <v>2</v>
      </c>
      <c r="B393" s="3" t="n">
        <v>7476007</v>
      </c>
      <c r="C393" s="3" t="n">
        <v>-122711.022705483</v>
      </c>
      <c r="D393" s="0" t="s">
        <v>91</v>
      </c>
      <c r="H393" s="0" t="s">
        <v>54</v>
      </c>
      <c r="I393" s="3" t="n">
        <v>2081448</v>
      </c>
      <c r="J393" s="4" t="n">
        <v>-21664.1253710011</v>
      </c>
      <c r="K393" s="0" t="s">
        <v>90</v>
      </c>
      <c r="L393" s="0" t="str">
        <f aca="false">VLOOKUP(H393,Region,2,0)</f>
        <v>West</v>
      </c>
      <c r="O393" s="0" t="s">
        <v>60</v>
      </c>
      <c r="P393" s="3" t="n">
        <v>3805355</v>
      </c>
      <c r="Q393" s="4" t="n">
        <v>-12919.0417364896</v>
      </c>
      <c r="R393" s="0" t="s">
        <v>92</v>
      </c>
      <c r="S393" s="0" t="str">
        <f aca="false">VLOOKUP(O393,Region,2,0)</f>
        <v>East</v>
      </c>
    </row>
    <row r="394" customFormat="false" ht="12.75" hidden="false" customHeight="false" outlineLevel="0" collapsed="false">
      <c r="A394" s="0" t="s">
        <v>3</v>
      </c>
      <c r="B394" s="3" t="n">
        <v>1987696</v>
      </c>
      <c r="C394" s="3" t="n">
        <v>-21400.6155746847</v>
      </c>
      <c r="D394" s="0" t="s">
        <v>91</v>
      </c>
      <c r="H394" s="0" t="s">
        <v>54</v>
      </c>
      <c r="I394" s="3" t="n">
        <v>3589177</v>
      </c>
      <c r="J394" s="4" t="n">
        <v>52735.2133984348</v>
      </c>
      <c r="K394" s="0" t="s">
        <v>91</v>
      </c>
      <c r="L394" s="0" t="str">
        <f aca="false">VLOOKUP(H394,Region,2,0)</f>
        <v>West</v>
      </c>
      <c r="O394" s="0" t="s">
        <v>60</v>
      </c>
      <c r="P394" s="3" t="n">
        <v>2196609</v>
      </c>
      <c r="Q394" s="4" t="n">
        <v>-8586.88235518297</v>
      </c>
      <c r="R394" s="0" t="s">
        <v>93</v>
      </c>
      <c r="S394" s="0" t="str">
        <f aca="false">VLOOKUP(O394,Region,2,0)</f>
        <v>East</v>
      </c>
    </row>
    <row r="395" customFormat="false" ht="12.75" hidden="false" customHeight="false" outlineLevel="0" collapsed="false">
      <c r="A395" s="0" t="s">
        <v>4</v>
      </c>
      <c r="B395" s="3" t="n">
        <v>382021</v>
      </c>
      <c r="C395" s="3" t="n">
        <v>5975.29736603211</v>
      </c>
      <c r="D395" s="0" t="s">
        <v>91</v>
      </c>
      <c r="H395" s="0" t="s">
        <v>54</v>
      </c>
      <c r="I395" s="3" t="n">
        <v>3033198</v>
      </c>
      <c r="J395" s="4" t="n">
        <v>-5554.0904905042</v>
      </c>
      <c r="K395" s="0" t="s">
        <v>92</v>
      </c>
      <c r="L395" s="0" t="str">
        <f aca="false">VLOOKUP(H395,Region,2,0)</f>
        <v>West</v>
      </c>
      <c r="O395" s="0" t="s">
        <v>62</v>
      </c>
      <c r="P395" s="3" t="n">
        <v>50969</v>
      </c>
      <c r="Q395" s="4" t="n">
        <v>5170.68905771837</v>
      </c>
      <c r="R395" s="0" t="s">
        <v>84</v>
      </c>
      <c r="S395" s="0" t="str">
        <f aca="false">VLOOKUP(O395,Region,2,0)</f>
        <v>East</v>
      </c>
    </row>
    <row r="396" customFormat="false" ht="12.75" hidden="false" customHeight="false" outlineLevel="0" collapsed="false">
      <c r="A396" s="0" t="s">
        <v>5</v>
      </c>
      <c r="B396" s="3" t="n">
        <v>157245</v>
      </c>
      <c r="C396" s="3" t="n">
        <v>-6458.79613920318</v>
      </c>
      <c r="D396" s="0" t="s">
        <v>91</v>
      </c>
      <c r="H396" s="0" t="s">
        <v>54</v>
      </c>
      <c r="I396" s="3" t="n">
        <v>1421835</v>
      </c>
      <c r="J396" s="4" t="n">
        <v>-1576.77285379391</v>
      </c>
      <c r="K396" s="0" t="s">
        <v>93</v>
      </c>
      <c r="L396" s="0" t="str">
        <f aca="false">VLOOKUP(H396,Region,2,0)</f>
        <v>West</v>
      </c>
      <c r="O396" s="0" t="s">
        <v>62</v>
      </c>
      <c r="P396" s="3" t="n">
        <v>163959</v>
      </c>
      <c r="Q396" s="4" t="n">
        <v>518.800509831664</v>
      </c>
      <c r="R396" s="0" t="s">
        <v>86</v>
      </c>
      <c r="S396" s="0" t="str">
        <f aca="false">VLOOKUP(O396,Region,2,0)</f>
        <v>East</v>
      </c>
    </row>
    <row r="397" customFormat="false" ht="12.75" hidden="false" customHeight="false" outlineLevel="0" collapsed="false">
      <c r="A397" s="0" t="s">
        <v>7</v>
      </c>
      <c r="B397" s="3" t="n">
        <v>634039</v>
      </c>
      <c r="C397" s="3" t="n">
        <v>-231.949465229686</v>
      </c>
      <c r="D397" s="0" t="s">
        <v>91</v>
      </c>
      <c r="H397" s="0" t="s">
        <v>63</v>
      </c>
      <c r="I397" s="3" t="n">
        <v>95000</v>
      </c>
      <c r="J397" s="4" t="n">
        <v>-603.750000000002</v>
      </c>
      <c r="K397" s="0" t="s">
        <v>93</v>
      </c>
      <c r="L397" s="0" t="str">
        <f aca="false">VLOOKUP(H397,Region,2,0)</f>
        <v>West</v>
      </c>
      <c r="O397" s="0" t="s">
        <v>62</v>
      </c>
      <c r="P397" s="3" t="n">
        <v>330545</v>
      </c>
      <c r="Q397" s="4" t="n">
        <v>-330.31123270607</v>
      </c>
      <c r="R397" s="0" t="s">
        <v>87</v>
      </c>
      <c r="S397" s="0" t="str">
        <f aca="false">VLOOKUP(O397,Region,2,0)</f>
        <v>East</v>
      </c>
    </row>
    <row r="398" customFormat="false" ht="12.75" hidden="false" customHeight="false" outlineLevel="0" collapsed="false">
      <c r="A398" s="0" t="s">
        <v>6</v>
      </c>
      <c r="B398" s="3" t="n">
        <v>895414</v>
      </c>
      <c r="C398" s="3" t="n">
        <v>3547.76111560715</v>
      </c>
      <c r="D398" s="0" t="s">
        <v>91</v>
      </c>
      <c r="H398" s="0" t="s">
        <v>66</v>
      </c>
      <c r="I398" s="3" t="n">
        <v>1110466</v>
      </c>
      <c r="J398" s="4" t="n">
        <v>-2941.43358528606</v>
      </c>
      <c r="K398" s="0" t="s">
        <v>91</v>
      </c>
      <c r="L398" s="0" t="str">
        <f aca="false">VLOOKUP(H398,Region,2,0)</f>
        <v>West</v>
      </c>
      <c r="O398" s="0" t="s">
        <v>62</v>
      </c>
      <c r="P398" s="3" t="n">
        <v>481112</v>
      </c>
      <c r="Q398" s="4" t="n">
        <v>-2911.39679106583</v>
      </c>
      <c r="R398" s="0" t="s">
        <v>88</v>
      </c>
      <c r="S398" s="0" t="str">
        <f aca="false">VLOOKUP(O398,Region,2,0)</f>
        <v>East</v>
      </c>
    </row>
    <row r="399" customFormat="false" ht="12.75" hidden="false" customHeight="false" outlineLevel="0" collapsed="false">
      <c r="A399" s="0" t="s">
        <v>8</v>
      </c>
      <c r="B399" s="3" t="n">
        <v>347598</v>
      </c>
      <c r="C399" s="3" t="n">
        <v>10862.1845702425</v>
      </c>
      <c r="D399" s="0" t="s">
        <v>91</v>
      </c>
      <c r="H399" s="0" t="s">
        <v>66</v>
      </c>
      <c r="I399" s="3" t="n">
        <v>1681343</v>
      </c>
      <c r="J399" s="4" t="n">
        <v>-15275.092875914</v>
      </c>
      <c r="K399" s="0" t="s">
        <v>92</v>
      </c>
      <c r="L399" s="0" t="str">
        <f aca="false">VLOOKUP(H399,Region,2,0)</f>
        <v>West</v>
      </c>
      <c r="O399" s="0" t="s">
        <v>62</v>
      </c>
      <c r="P399" s="3" t="n">
        <v>402918</v>
      </c>
      <c r="Q399" s="4" t="n">
        <v>-5697.24217638344</v>
      </c>
      <c r="R399" s="0" t="s">
        <v>89</v>
      </c>
      <c r="S399" s="0" t="str">
        <f aca="false">VLOOKUP(O399,Region,2,0)</f>
        <v>East</v>
      </c>
    </row>
    <row r="400" customFormat="false" ht="12.75" hidden="false" customHeight="false" outlineLevel="0" collapsed="false">
      <c r="A400" s="0" t="s">
        <v>10</v>
      </c>
      <c r="B400" s="3" t="n">
        <v>1463133</v>
      </c>
      <c r="C400" s="3" t="n">
        <v>11816.1563840559</v>
      </c>
      <c r="D400" s="0" t="s">
        <v>91</v>
      </c>
      <c r="H400" s="0" t="s">
        <v>66</v>
      </c>
      <c r="I400" s="3" t="n">
        <v>874287</v>
      </c>
      <c r="J400" s="4" t="n">
        <v>-7954.52999618556</v>
      </c>
      <c r="K400" s="0" t="s">
        <v>93</v>
      </c>
      <c r="L400" s="0" t="str">
        <f aca="false">VLOOKUP(H400,Region,2,0)</f>
        <v>West</v>
      </c>
      <c r="O400" s="0" t="s">
        <v>62</v>
      </c>
      <c r="P400" s="3" t="n">
        <v>582017</v>
      </c>
      <c r="Q400" s="4" t="n">
        <v>-12073.2719286898</v>
      </c>
      <c r="R400" s="0" t="s">
        <v>85</v>
      </c>
      <c r="S400" s="0" t="str">
        <f aca="false">VLOOKUP(O400,Region,2,0)</f>
        <v>East</v>
      </c>
    </row>
    <row r="401" customFormat="false" ht="12.75" hidden="false" customHeight="false" outlineLevel="0" collapsed="false">
      <c r="A401" s="0" t="s">
        <v>14</v>
      </c>
      <c r="B401" s="3" t="n">
        <v>3816234</v>
      </c>
      <c r="C401" s="3" t="n">
        <v>26536.5114156185</v>
      </c>
      <c r="D401" s="0" t="s">
        <v>91</v>
      </c>
      <c r="H401" s="0" t="s">
        <v>68</v>
      </c>
      <c r="I401" s="3" t="n">
        <v>105000</v>
      </c>
      <c r="J401" s="4" t="n">
        <v>4050.00000000001</v>
      </c>
      <c r="K401" s="0" t="s">
        <v>91</v>
      </c>
      <c r="L401" s="0" t="str">
        <f aca="false">VLOOKUP(H401,Region,2,0)</f>
        <v>West</v>
      </c>
      <c r="O401" s="0" t="s">
        <v>62</v>
      </c>
      <c r="P401" s="3" t="n">
        <v>425644</v>
      </c>
      <c r="Q401" s="4" t="n">
        <v>-5377.86568178834</v>
      </c>
      <c r="R401" s="0" t="s">
        <v>90</v>
      </c>
      <c r="S401" s="0" t="str">
        <f aca="false">VLOOKUP(O401,Region,2,0)</f>
        <v>East</v>
      </c>
    </row>
    <row r="402" customFormat="false" ht="12.75" hidden="false" customHeight="false" outlineLevel="0" collapsed="false">
      <c r="A402" s="0" t="s">
        <v>15</v>
      </c>
      <c r="B402" s="3" t="n">
        <v>2394112</v>
      </c>
      <c r="C402" s="3" t="n">
        <v>-31711.139271922</v>
      </c>
      <c r="D402" s="0" t="s">
        <v>91</v>
      </c>
      <c r="H402" s="0" t="s">
        <v>68</v>
      </c>
      <c r="I402" s="3" t="n">
        <v>99500</v>
      </c>
      <c r="J402" s="4" t="n">
        <v>2113.90625000001</v>
      </c>
      <c r="K402" s="0" t="s">
        <v>92</v>
      </c>
      <c r="L402" s="0" t="str">
        <f aca="false">VLOOKUP(H402,Region,2,0)</f>
        <v>West</v>
      </c>
      <c r="O402" s="0" t="s">
        <v>62</v>
      </c>
      <c r="P402" s="3" t="n">
        <v>354977</v>
      </c>
      <c r="Q402" s="4" t="n">
        <v>-8640.69603308292</v>
      </c>
      <c r="R402" s="0" t="s">
        <v>91</v>
      </c>
      <c r="S402" s="0" t="str">
        <f aca="false">VLOOKUP(O402,Region,2,0)</f>
        <v>East</v>
      </c>
    </row>
    <row r="403" customFormat="false" ht="12.75" hidden="false" customHeight="false" outlineLevel="0" collapsed="false">
      <c r="A403" s="0" t="s">
        <v>16</v>
      </c>
      <c r="B403" s="3" t="n">
        <v>3343529</v>
      </c>
      <c r="C403" s="3" t="n">
        <v>-29443.9935446505</v>
      </c>
      <c r="D403" s="0" t="s">
        <v>91</v>
      </c>
      <c r="H403" s="0" t="s">
        <v>68</v>
      </c>
      <c r="I403" s="3" t="n">
        <v>224000</v>
      </c>
      <c r="J403" s="4" t="n">
        <v>-2238.654199666</v>
      </c>
      <c r="K403" s="0" t="s">
        <v>93</v>
      </c>
      <c r="L403" s="0" t="str">
        <f aca="false">VLOOKUP(H403,Region,2,0)</f>
        <v>West</v>
      </c>
      <c r="O403" s="0" t="s">
        <v>62</v>
      </c>
      <c r="P403" s="3" t="n">
        <v>678909</v>
      </c>
      <c r="Q403" s="4" t="n">
        <v>-5415.00833400602</v>
      </c>
      <c r="R403" s="0" t="s">
        <v>92</v>
      </c>
      <c r="S403" s="0" t="str">
        <f aca="false">VLOOKUP(O403,Region,2,0)</f>
        <v>East</v>
      </c>
    </row>
    <row r="404" customFormat="false" ht="12.75" hidden="false" customHeight="false" outlineLevel="0" collapsed="false">
      <c r="A404" s="0" t="s">
        <v>18</v>
      </c>
      <c r="B404" s="3" t="n">
        <v>6943498</v>
      </c>
      <c r="C404" s="3" t="n">
        <v>-10704.5307260566</v>
      </c>
      <c r="D404" s="0" t="s">
        <v>91</v>
      </c>
      <c r="H404" s="0" t="s">
        <v>70</v>
      </c>
      <c r="I404" s="3" t="n">
        <v>60000</v>
      </c>
      <c r="J404" s="4" t="n">
        <v>822.916666666665</v>
      </c>
      <c r="K404" s="0" t="s">
        <v>92</v>
      </c>
      <c r="L404" s="0" t="str">
        <f aca="false">VLOOKUP(H404,Region,2,0)</f>
        <v>West</v>
      </c>
      <c r="O404" s="0" t="s">
        <v>62</v>
      </c>
      <c r="P404" s="3" t="n">
        <v>671291</v>
      </c>
      <c r="Q404" s="4" t="n">
        <v>-4736.01735420335</v>
      </c>
      <c r="R404" s="0" t="s">
        <v>93</v>
      </c>
      <c r="S404" s="0" t="str">
        <f aca="false">VLOOKUP(O404,Region,2,0)</f>
        <v>East</v>
      </c>
    </row>
    <row r="405" customFormat="false" ht="12.75" hidden="false" customHeight="false" outlineLevel="0" collapsed="false">
      <c r="A405" s="0" t="s">
        <v>17</v>
      </c>
      <c r="B405" s="3" t="n">
        <v>7558923</v>
      </c>
      <c r="C405" s="3" t="n">
        <v>-117189.332098877</v>
      </c>
      <c r="D405" s="0" t="s">
        <v>91</v>
      </c>
      <c r="H405" s="0" t="s">
        <v>70</v>
      </c>
      <c r="I405" s="3" t="n">
        <v>5000</v>
      </c>
      <c r="J405" s="4" t="n">
        <v>-62.4999999999987</v>
      </c>
      <c r="K405" s="0" t="s">
        <v>93</v>
      </c>
      <c r="L405" s="0" t="str">
        <f aca="false">VLOOKUP(H405,Region,2,0)</f>
        <v>West</v>
      </c>
      <c r="O405" s="0" t="s">
        <v>64</v>
      </c>
      <c r="P405" s="3" t="n">
        <v>151344</v>
      </c>
      <c r="Q405" s="4" t="n">
        <v>16726.578099488</v>
      </c>
      <c r="R405" s="0" t="s">
        <v>84</v>
      </c>
      <c r="S405" s="0" t="str">
        <f aca="false">VLOOKUP(O405,Region,2,0)</f>
        <v>East</v>
      </c>
    </row>
    <row r="406" customFormat="false" ht="12.75" hidden="false" customHeight="false" outlineLevel="0" collapsed="false">
      <c r="A406" s="0" t="s">
        <v>19</v>
      </c>
      <c r="B406" s="3" t="n">
        <v>745924</v>
      </c>
      <c r="C406" s="3" t="n">
        <v>-7465.70887475882</v>
      </c>
      <c r="D406" s="0" t="s">
        <v>91</v>
      </c>
      <c r="H406" s="0" t="s">
        <v>65</v>
      </c>
      <c r="I406" s="3" t="n">
        <v>599143</v>
      </c>
      <c r="J406" s="4" t="n">
        <v>-6366.32015531273</v>
      </c>
      <c r="K406" s="0" t="s">
        <v>85</v>
      </c>
      <c r="L406" s="0" t="str">
        <f aca="false">VLOOKUP(H406,Region,2,0)</f>
        <v>East</v>
      </c>
      <c r="O406" s="0" t="s">
        <v>64</v>
      </c>
      <c r="P406" s="3" t="n">
        <v>436624</v>
      </c>
      <c r="Q406" s="4" t="n">
        <v>482.620199898561</v>
      </c>
      <c r="R406" s="0" t="s">
        <v>86</v>
      </c>
      <c r="S406" s="0" t="str">
        <f aca="false">VLOOKUP(O406,Region,2,0)</f>
        <v>East</v>
      </c>
    </row>
    <row r="407" customFormat="false" ht="12.75" hidden="false" customHeight="false" outlineLevel="0" collapsed="false">
      <c r="A407" s="0" t="s">
        <v>20</v>
      </c>
      <c r="B407" s="3" t="n">
        <v>1316601</v>
      </c>
      <c r="C407" s="3" t="n">
        <v>-9722.35248671987</v>
      </c>
      <c r="D407" s="0" t="s">
        <v>91</v>
      </c>
      <c r="H407" s="0" t="s">
        <v>65</v>
      </c>
      <c r="I407" s="3" t="n">
        <v>763659</v>
      </c>
      <c r="J407" s="4" t="n">
        <v>-1764.07676036122</v>
      </c>
      <c r="K407" s="0" t="s">
        <v>90</v>
      </c>
      <c r="L407" s="0" t="str">
        <f aca="false">VLOOKUP(H407,Region,2,0)</f>
        <v>East</v>
      </c>
      <c r="O407" s="0" t="s">
        <v>64</v>
      </c>
      <c r="P407" s="3" t="n">
        <v>500837</v>
      </c>
      <c r="Q407" s="4" t="n">
        <v>2031.70184434093</v>
      </c>
      <c r="R407" s="0" t="s">
        <v>87</v>
      </c>
      <c r="S407" s="0" t="str">
        <f aca="false">VLOOKUP(O407,Region,2,0)</f>
        <v>East</v>
      </c>
    </row>
    <row r="408" customFormat="false" ht="12.75" hidden="false" customHeight="false" outlineLevel="0" collapsed="false">
      <c r="A408" s="0" t="s">
        <v>21</v>
      </c>
      <c r="B408" s="3" t="n">
        <v>1730908</v>
      </c>
      <c r="C408" s="3" t="n">
        <v>14470.7864860154</v>
      </c>
      <c r="D408" s="0" t="s">
        <v>91</v>
      </c>
      <c r="H408" s="0" t="s">
        <v>65</v>
      </c>
      <c r="I408" s="3" t="n">
        <v>1309725</v>
      </c>
      <c r="J408" s="4" t="n">
        <v>-29547.4583227019</v>
      </c>
      <c r="K408" s="0" t="s">
        <v>91</v>
      </c>
      <c r="L408" s="0" t="str">
        <f aca="false">VLOOKUP(H408,Region,2,0)</f>
        <v>East</v>
      </c>
      <c r="O408" s="0" t="s">
        <v>64</v>
      </c>
      <c r="P408" s="3" t="n">
        <v>624720</v>
      </c>
      <c r="Q408" s="4" t="n">
        <v>1239.49715142407</v>
      </c>
      <c r="R408" s="0" t="s">
        <v>88</v>
      </c>
      <c r="S408" s="0" t="str">
        <f aca="false">VLOOKUP(O408,Region,2,0)</f>
        <v>East</v>
      </c>
    </row>
    <row r="409" customFormat="false" ht="12.75" hidden="false" customHeight="false" outlineLevel="0" collapsed="false">
      <c r="A409" s="0" t="s">
        <v>23</v>
      </c>
      <c r="B409" s="3" t="n">
        <v>0</v>
      </c>
      <c r="C409" s="3" t="n">
        <v>0</v>
      </c>
      <c r="D409" s="0" t="s">
        <v>91</v>
      </c>
      <c r="H409" s="0" t="s">
        <v>65</v>
      </c>
      <c r="I409" s="3" t="n">
        <v>1045137</v>
      </c>
      <c r="J409" s="4" t="n">
        <v>-4095.79665857243</v>
      </c>
      <c r="K409" s="0" t="s">
        <v>92</v>
      </c>
      <c r="L409" s="0" t="str">
        <f aca="false">VLOOKUP(H409,Region,2,0)</f>
        <v>East</v>
      </c>
      <c r="O409" s="0" t="s">
        <v>64</v>
      </c>
      <c r="P409" s="3" t="n">
        <v>926256</v>
      </c>
      <c r="Q409" s="4" t="n">
        <v>1638.50357857253</v>
      </c>
      <c r="R409" s="0" t="s">
        <v>89</v>
      </c>
      <c r="S409" s="0" t="str">
        <f aca="false">VLOOKUP(O409,Region,2,0)</f>
        <v>East</v>
      </c>
    </row>
    <row r="410" customFormat="false" ht="12.75" hidden="false" customHeight="false" outlineLevel="0" collapsed="false">
      <c r="A410" s="0" t="s">
        <v>22</v>
      </c>
      <c r="B410" s="3" t="n">
        <v>38405541</v>
      </c>
      <c r="C410" s="3" t="n">
        <v>-52633.8336532669</v>
      </c>
      <c r="D410" s="0" t="s">
        <v>91</v>
      </c>
      <c r="H410" s="0" t="s">
        <v>65</v>
      </c>
      <c r="I410" s="3" t="n">
        <v>1008370</v>
      </c>
      <c r="J410" s="4" t="n">
        <v>-26678.3404227572</v>
      </c>
      <c r="K410" s="0" t="s">
        <v>93</v>
      </c>
      <c r="L410" s="0" t="str">
        <f aca="false">VLOOKUP(H410,Region,2,0)</f>
        <v>East</v>
      </c>
      <c r="O410" s="0" t="s">
        <v>64</v>
      </c>
      <c r="P410" s="3" t="n">
        <v>1283162</v>
      </c>
      <c r="Q410" s="4" t="n">
        <v>-1666.77943130262</v>
      </c>
      <c r="R410" s="0" t="s">
        <v>85</v>
      </c>
      <c r="S410" s="0" t="str">
        <f aca="false">VLOOKUP(O410,Region,2,0)</f>
        <v>East</v>
      </c>
    </row>
    <row r="411" customFormat="false" ht="12.75" hidden="false" customHeight="false" outlineLevel="0" collapsed="false">
      <c r="A411" s="0" t="s">
        <v>24</v>
      </c>
      <c r="B411" s="3" t="n">
        <v>4379052</v>
      </c>
      <c r="C411" s="3" t="n">
        <v>-29622.7309508576</v>
      </c>
      <c r="D411" s="0" t="s">
        <v>91</v>
      </c>
      <c r="H411" s="0" t="s">
        <v>51</v>
      </c>
      <c r="I411" s="3" t="n">
        <v>5807875</v>
      </c>
      <c r="J411" s="4" t="n">
        <v>52169.7152207713</v>
      </c>
      <c r="K411" s="0" t="s">
        <v>84</v>
      </c>
      <c r="L411" s="0" t="str">
        <f aca="false">VLOOKUP(H411,Region,2,0)</f>
        <v>East</v>
      </c>
      <c r="O411" s="0" t="s">
        <v>64</v>
      </c>
      <c r="P411" s="3" t="n">
        <v>780525</v>
      </c>
      <c r="Q411" s="4" t="n">
        <v>8595.12116812086</v>
      </c>
      <c r="R411" s="0" t="s">
        <v>90</v>
      </c>
      <c r="S411" s="0" t="str">
        <f aca="false">VLOOKUP(O411,Region,2,0)</f>
        <v>East</v>
      </c>
    </row>
    <row r="412" customFormat="false" ht="12.75" hidden="false" customHeight="false" outlineLevel="0" collapsed="false">
      <c r="A412" s="0" t="s">
        <v>27</v>
      </c>
      <c r="B412" s="3" t="n">
        <v>0</v>
      </c>
      <c r="C412" s="3" t="n">
        <v>0</v>
      </c>
      <c r="D412" s="0" t="s">
        <v>91</v>
      </c>
      <c r="H412" s="0" t="s">
        <v>51</v>
      </c>
      <c r="I412" s="3" t="n">
        <v>8259481</v>
      </c>
      <c r="J412" s="4" t="n">
        <v>18373.5039539012</v>
      </c>
      <c r="K412" s="0" t="s">
        <v>86</v>
      </c>
      <c r="L412" s="0" t="str">
        <f aca="false">VLOOKUP(H412,Region,2,0)</f>
        <v>East</v>
      </c>
      <c r="O412" s="0" t="s">
        <v>64</v>
      </c>
      <c r="P412" s="3" t="n">
        <v>922962</v>
      </c>
      <c r="Q412" s="4" t="n">
        <v>581.849084448353</v>
      </c>
      <c r="R412" s="0" t="s">
        <v>91</v>
      </c>
      <c r="S412" s="0" t="str">
        <f aca="false">VLOOKUP(O412,Region,2,0)</f>
        <v>East</v>
      </c>
    </row>
    <row r="413" customFormat="false" ht="12.75" hidden="false" customHeight="false" outlineLevel="0" collapsed="false">
      <c r="A413" s="0" t="s">
        <v>25</v>
      </c>
      <c r="B413" s="3" t="n">
        <v>26010</v>
      </c>
      <c r="C413" s="3" t="n">
        <v>-34.7168606618159</v>
      </c>
      <c r="D413" s="0" t="s">
        <v>91</v>
      </c>
      <c r="H413" s="0" t="s">
        <v>51</v>
      </c>
      <c r="I413" s="3" t="n">
        <v>6920912</v>
      </c>
      <c r="J413" s="4" t="n">
        <v>-2289.55407796604</v>
      </c>
      <c r="K413" s="0" t="s">
        <v>87</v>
      </c>
      <c r="L413" s="0" t="str">
        <f aca="false">VLOOKUP(H413,Region,2,0)</f>
        <v>East</v>
      </c>
      <c r="O413" s="0" t="s">
        <v>64</v>
      </c>
      <c r="P413" s="3" t="n">
        <v>1159096</v>
      </c>
      <c r="Q413" s="4" t="n">
        <v>-705.920447665687</v>
      </c>
      <c r="R413" s="0" t="s">
        <v>92</v>
      </c>
      <c r="S413" s="0" t="str">
        <f aca="false">VLOOKUP(O413,Region,2,0)</f>
        <v>East</v>
      </c>
    </row>
    <row r="414" customFormat="false" ht="12.75" hidden="false" customHeight="false" outlineLevel="0" collapsed="false">
      <c r="A414" s="0" t="s">
        <v>30</v>
      </c>
      <c r="B414" s="3" t="n">
        <v>0</v>
      </c>
      <c r="C414" s="3" t="n">
        <v>0</v>
      </c>
      <c r="D414" s="0" t="s">
        <v>91</v>
      </c>
      <c r="H414" s="0" t="s">
        <v>51</v>
      </c>
      <c r="I414" s="3" t="n">
        <v>6366059</v>
      </c>
      <c r="J414" s="4" t="n">
        <v>818.890720908109</v>
      </c>
      <c r="K414" s="0" t="s">
        <v>88</v>
      </c>
      <c r="L414" s="0" t="str">
        <f aca="false">VLOOKUP(H414,Region,2,0)</f>
        <v>East</v>
      </c>
      <c r="O414" s="0" t="s">
        <v>64</v>
      </c>
      <c r="P414" s="3" t="n">
        <v>695327</v>
      </c>
      <c r="Q414" s="4" t="n">
        <v>-4589.70013490707</v>
      </c>
      <c r="R414" s="0" t="s">
        <v>93</v>
      </c>
      <c r="S414" s="0" t="str">
        <f aca="false">VLOOKUP(O414,Region,2,0)</f>
        <v>East</v>
      </c>
    </row>
    <row r="415" customFormat="false" ht="12.75" hidden="false" customHeight="false" outlineLevel="0" collapsed="false">
      <c r="A415" s="0" t="s">
        <v>26</v>
      </c>
      <c r="B415" s="3" t="n">
        <v>10000</v>
      </c>
      <c r="C415" s="3" t="n">
        <v>-458.823529411765</v>
      </c>
      <c r="D415" s="0" t="s">
        <v>91</v>
      </c>
      <c r="H415" s="0" t="s">
        <v>51</v>
      </c>
      <c r="I415" s="3" t="n">
        <v>6928496</v>
      </c>
      <c r="J415" s="4" t="n">
        <v>24165.3296856641</v>
      </c>
      <c r="K415" s="0" t="s">
        <v>89</v>
      </c>
      <c r="L415" s="0" t="str">
        <f aca="false">VLOOKUP(H415,Region,2,0)</f>
        <v>East</v>
      </c>
      <c r="O415" s="0" t="s">
        <v>67</v>
      </c>
      <c r="P415" s="3" t="n">
        <v>1817265</v>
      </c>
      <c r="Q415" s="4" t="n">
        <v>-19731.9213259442</v>
      </c>
      <c r="R415" s="0" t="s">
        <v>84</v>
      </c>
      <c r="S415" s="0" t="str">
        <f aca="false">VLOOKUP(O415,Region,2,0)</f>
        <v>East</v>
      </c>
    </row>
    <row r="416" customFormat="false" ht="12.75" hidden="false" customHeight="false" outlineLevel="0" collapsed="false">
      <c r="A416" s="0" t="s">
        <v>28</v>
      </c>
      <c r="B416" s="3" t="n">
        <v>0</v>
      </c>
      <c r="C416" s="3" t="n">
        <v>0</v>
      </c>
      <c r="D416" s="0" t="s">
        <v>91</v>
      </c>
      <c r="H416" s="0" t="s">
        <v>51</v>
      </c>
      <c r="I416" s="3" t="n">
        <v>9644513</v>
      </c>
      <c r="J416" s="4" t="n">
        <v>28448.30230107</v>
      </c>
      <c r="K416" s="0" t="s">
        <v>85</v>
      </c>
      <c r="L416" s="0" t="str">
        <f aca="false">VLOOKUP(H416,Region,2,0)</f>
        <v>East</v>
      </c>
      <c r="O416" s="0" t="s">
        <v>67</v>
      </c>
      <c r="P416" s="3" t="n">
        <v>1479459</v>
      </c>
      <c r="Q416" s="4" t="n">
        <v>6811.25695706551</v>
      </c>
      <c r="R416" s="0" t="s">
        <v>86</v>
      </c>
      <c r="S416" s="0" t="str">
        <f aca="false">VLOOKUP(O416,Region,2,0)</f>
        <v>East</v>
      </c>
    </row>
    <row r="417" customFormat="false" ht="12.75" hidden="false" customHeight="false" outlineLevel="0" collapsed="false">
      <c r="A417" s="0" t="s">
        <v>29</v>
      </c>
      <c r="B417" s="3" t="n">
        <v>10658340</v>
      </c>
      <c r="C417" s="3" t="n">
        <v>-114761.848781256</v>
      </c>
      <c r="D417" s="0" t="s">
        <v>91</v>
      </c>
      <c r="H417" s="0" t="s">
        <v>51</v>
      </c>
      <c r="I417" s="3" t="n">
        <v>5926544</v>
      </c>
      <c r="J417" s="4" t="n">
        <v>-8858.03625570889</v>
      </c>
      <c r="K417" s="0" t="s">
        <v>90</v>
      </c>
      <c r="L417" s="0" t="str">
        <f aca="false">VLOOKUP(H417,Region,2,0)</f>
        <v>East</v>
      </c>
      <c r="O417" s="0" t="s">
        <v>67</v>
      </c>
      <c r="P417" s="3" t="n">
        <v>2523077</v>
      </c>
      <c r="Q417" s="4" t="n">
        <v>1437.20560708794</v>
      </c>
      <c r="R417" s="0" t="s">
        <v>87</v>
      </c>
      <c r="S417" s="0" t="str">
        <f aca="false">VLOOKUP(O417,Region,2,0)</f>
        <v>East</v>
      </c>
    </row>
    <row r="418" customFormat="false" ht="12.75" hidden="false" customHeight="false" outlineLevel="0" collapsed="false">
      <c r="A418" s="0" t="s">
        <v>31</v>
      </c>
      <c r="B418" s="3" t="n">
        <v>5000</v>
      </c>
      <c r="C418" s="3" t="n">
        <v>325</v>
      </c>
      <c r="D418" s="0" t="s">
        <v>91</v>
      </c>
      <c r="H418" s="0" t="s">
        <v>51</v>
      </c>
      <c r="I418" s="3" t="n">
        <v>8447191</v>
      </c>
      <c r="J418" s="4" t="n">
        <v>-67427.8079660228</v>
      </c>
      <c r="K418" s="0" t="s">
        <v>91</v>
      </c>
      <c r="L418" s="0" t="str">
        <f aca="false">VLOOKUP(H418,Region,2,0)</f>
        <v>East</v>
      </c>
      <c r="O418" s="0" t="s">
        <v>67</v>
      </c>
      <c r="P418" s="3" t="n">
        <v>3220457</v>
      </c>
      <c r="Q418" s="4" t="n">
        <v>-2771.81062817967</v>
      </c>
      <c r="R418" s="0" t="s">
        <v>88</v>
      </c>
      <c r="S418" s="0" t="str">
        <f aca="false">VLOOKUP(O418,Region,2,0)</f>
        <v>East</v>
      </c>
    </row>
    <row r="419" customFormat="false" ht="12.75" hidden="false" customHeight="false" outlineLevel="0" collapsed="false">
      <c r="A419" s="0" t="s">
        <v>32</v>
      </c>
      <c r="B419" s="3" t="n">
        <v>5127469</v>
      </c>
      <c r="C419" s="3" t="n">
        <v>-21746.166469391</v>
      </c>
      <c r="D419" s="0" t="s">
        <v>91</v>
      </c>
      <c r="H419" s="0" t="s">
        <v>51</v>
      </c>
      <c r="I419" s="3" t="n">
        <v>2860341</v>
      </c>
      <c r="J419" s="4" t="n">
        <v>-7555.01506395621</v>
      </c>
      <c r="K419" s="0" t="s">
        <v>92</v>
      </c>
      <c r="L419" s="0" t="str">
        <f aca="false">VLOOKUP(H419,Region,2,0)</f>
        <v>East</v>
      </c>
      <c r="O419" s="0" t="s">
        <v>67</v>
      </c>
      <c r="P419" s="3" t="n">
        <v>2325312</v>
      </c>
      <c r="Q419" s="4" t="n">
        <v>17622.891542616</v>
      </c>
      <c r="R419" s="0" t="s">
        <v>89</v>
      </c>
      <c r="S419" s="0" t="str">
        <f aca="false">VLOOKUP(O419,Region,2,0)</f>
        <v>East</v>
      </c>
    </row>
    <row r="420" customFormat="false" ht="12.75" hidden="false" customHeight="false" outlineLevel="0" collapsed="false">
      <c r="A420" s="0" t="s">
        <v>35</v>
      </c>
      <c r="B420" s="3" t="n">
        <v>17274869</v>
      </c>
      <c r="C420" s="3" t="n">
        <v>-58201.3833516946</v>
      </c>
      <c r="D420" s="0" t="s">
        <v>91</v>
      </c>
      <c r="H420" s="0" t="s">
        <v>51</v>
      </c>
      <c r="I420" s="3" t="n">
        <v>3290953</v>
      </c>
      <c r="J420" s="4" t="n">
        <v>-14469.5505501916</v>
      </c>
      <c r="K420" s="0" t="s">
        <v>93</v>
      </c>
      <c r="L420" s="0" t="str">
        <f aca="false">VLOOKUP(H420,Region,2,0)</f>
        <v>East</v>
      </c>
      <c r="O420" s="0" t="s">
        <v>67</v>
      </c>
      <c r="P420" s="3" t="n">
        <v>5850106</v>
      </c>
      <c r="Q420" s="4" t="n">
        <v>-123860.996083934</v>
      </c>
      <c r="R420" s="0" t="s">
        <v>85</v>
      </c>
      <c r="S420" s="0" t="str">
        <f aca="false">VLOOKUP(O420,Region,2,0)</f>
        <v>East</v>
      </c>
    </row>
    <row r="421" customFormat="false" ht="12.75" hidden="false" customHeight="false" outlineLevel="0" collapsed="false">
      <c r="A421" s="0" t="s">
        <v>36</v>
      </c>
      <c r="B421" s="3" t="n">
        <v>139335</v>
      </c>
      <c r="C421" s="3" t="n">
        <v>-1618.82640927097</v>
      </c>
      <c r="D421" s="0" t="s">
        <v>91</v>
      </c>
      <c r="H421" s="0" t="s">
        <v>53</v>
      </c>
      <c r="I421" s="3" t="n">
        <v>3107863</v>
      </c>
      <c r="J421" s="4" t="n">
        <v>-33069.4076971378</v>
      </c>
      <c r="K421" s="0" t="s">
        <v>84</v>
      </c>
      <c r="L421" s="0" t="str">
        <f aca="false">VLOOKUP(H421,Region,2,0)</f>
        <v>East</v>
      </c>
      <c r="O421" s="0" t="s">
        <v>67</v>
      </c>
      <c r="P421" s="3" t="n">
        <v>2459711</v>
      </c>
      <c r="Q421" s="4" t="n">
        <v>-7436.07727330287</v>
      </c>
      <c r="R421" s="0" t="s">
        <v>90</v>
      </c>
      <c r="S421" s="0" t="str">
        <f aca="false">VLOOKUP(O421,Region,2,0)</f>
        <v>East</v>
      </c>
    </row>
    <row r="422" customFormat="false" ht="12.75" hidden="false" customHeight="false" outlineLevel="0" collapsed="false">
      <c r="A422" s="0" t="s">
        <v>38</v>
      </c>
      <c r="B422" s="3" t="n">
        <v>1380321</v>
      </c>
      <c r="C422" s="3" t="n">
        <v>-28198.8989455237</v>
      </c>
      <c r="D422" s="0" t="s">
        <v>91</v>
      </c>
      <c r="H422" s="0" t="s">
        <v>53</v>
      </c>
      <c r="I422" s="3" t="n">
        <v>4241063</v>
      </c>
      <c r="J422" s="4" t="n">
        <v>-32675.5694351312</v>
      </c>
      <c r="K422" s="0" t="s">
        <v>86</v>
      </c>
      <c r="L422" s="0" t="str">
        <f aca="false">VLOOKUP(H422,Region,2,0)</f>
        <v>East</v>
      </c>
      <c r="O422" s="0" t="s">
        <v>67</v>
      </c>
      <c r="P422" s="3" t="n">
        <v>2129997</v>
      </c>
      <c r="Q422" s="4" t="n">
        <v>8203.35626713479</v>
      </c>
      <c r="R422" s="0" t="s">
        <v>91</v>
      </c>
      <c r="S422" s="0" t="str">
        <f aca="false">VLOOKUP(O422,Region,2,0)</f>
        <v>East</v>
      </c>
    </row>
    <row r="423" customFormat="false" ht="12.75" hidden="false" customHeight="false" outlineLevel="0" collapsed="false">
      <c r="A423" s="0" t="s">
        <v>47</v>
      </c>
      <c r="B423" s="3" t="n">
        <v>0</v>
      </c>
      <c r="C423" s="3" t="n">
        <v>0</v>
      </c>
      <c r="D423" s="0" t="s">
        <v>91</v>
      </c>
      <c r="H423" s="0" t="s">
        <v>53</v>
      </c>
      <c r="I423" s="3" t="n">
        <v>4730626</v>
      </c>
      <c r="J423" s="4" t="n">
        <v>-39846.2030075472</v>
      </c>
      <c r="K423" s="0" t="s">
        <v>87</v>
      </c>
      <c r="L423" s="0" t="str">
        <f aca="false">VLOOKUP(H423,Region,2,0)</f>
        <v>East</v>
      </c>
      <c r="O423" s="0" t="s">
        <v>67</v>
      </c>
      <c r="P423" s="3" t="n">
        <v>1810622</v>
      </c>
      <c r="Q423" s="4" t="n">
        <v>1899.61390551254</v>
      </c>
      <c r="R423" s="0" t="s">
        <v>92</v>
      </c>
      <c r="S423" s="0" t="str">
        <f aca="false">VLOOKUP(O423,Region,2,0)</f>
        <v>East</v>
      </c>
    </row>
    <row r="424" customFormat="false" ht="12.75" hidden="false" customHeight="false" outlineLevel="0" collapsed="false">
      <c r="A424" s="0" t="s">
        <v>39</v>
      </c>
      <c r="B424" s="3" t="n">
        <v>5761500</v>
      </c>
      <c r="C424" s="3" t="n">
        <v>-64917.3552558917</v>
      </c>
      <c r="D424" s="0" t="s">
        <v>91</v>
      </c>
      <c r="H424" s="0" t="s">
        <v>53</v>
      </c>
      <c r="I424" s="3" t="n">
        <v>5966020</v>
      </c>
      <c r="J424" s="4" t="n">
        <v>-32536.7178921516</v>
      </c>
      <c r="K424" s="0" t="s">
        <v>88</v>
      </c>
      <c r="L424" s="0" t="str">
        <f aca="false">VLOOKUP(H424,Region,2,0)</f>
        <v>East</v>
      </c>
      <c r="O424" s="0" t="s">
        <v>67</v>
      </c>
      <c r="P424" s="3" t="n">
        <v>1847131</v>
      </c>
      <c r="Q424" s="4" t="n">
        <v>-6398.57961826366</v>
      </c>
      <c r="R424" s="0" t="s">
        <v>93</v>
      </c>
      <c r="S424" s="0" t="str">
        <f aca="false">VLOOKUP(O424,Region,2,0)</f>
        <v>East</v>
      </c>
    </row>
    <row r="425" customFormat="false" ht="12.75" hidden="false" customHeight="false" outlineLevel="0" collapsed="false">
      <c r="A425" s="0" t="s">
        <v>40</v>
      </c>
      <c r="B425" s="3" t="n">
        <v>3820033</v>
      </c>
      <c r="C425" s="3" t="n">
        <v>-1184.30349991224</v>
      </c>
      <c r="D425" s="0" t="s">
        <v>91</v>
      </c>
      <c r="H425" s="0" t="s">
        <v>53</v>
      </c>
      <c r="I425" s="3" t="n">
        <v>3955550</v>
      </c>
      <c r="J425" s="4" t="n">
        <v>-16450.6873711142</v>
      </c>
      <c r="K425" s="0" t="s">
        <v>89</v>
      </c>
      <c r="L425" s="0" t="str">
        <f aca="false">VLOOKUP(H425,Region,2,0)</f>
        <v>East</v>
      </c>
      <c r="O425" s="0" t="s">
        <v>69</v>
      </c>
      <c r="P425" s="3" t="n">
        <v>892682</v>
      </c>
      <c r="Q425" s="4" t="n">
        <v>-24948.7773032038</v>
      </c>
      <c r="R425" s="0" t="s">
        <v>84</v>
      </c>
      <c r="S425" s="0" t="str">
        <f aca="false">VLOOKUP(O425,Region,2,0)</f>
        <v>East</v>
      </c>
    </row>
    <row r="426" customFormat="false" ht="12.75" hidden="false" customHeight="false" outlineLevel="0" collapsed="false">
      <c r="A426" s="0" t="s">
        <v>41</v>
      </c>
      <c r="B426" s="3" t="n">
        <v>2130030</v>
      </c>
      <c r="C426" s="3" t="n">
        <v>-4317.11959042653</v>
      </c>
      <c r="D426" s="0" t="s">
        <v>91</v>
      </c>
      <c r="H426" s="0" t="s">
        <v>53</v>
      </c>
      <c r="I426" s="3" t="n">
        <v>5392225</v>
      </c>
      <c r="J426" s="4" t="n">
        <v>-189816.14168673</v>
      </c>
      <c r="K426" s="0" t="s">
        <v>85</v>
      </c>
      <c r="L426" s="0" t="str">
        <f aca="false">VLOOKUP(H426,Region,2,0)</f>
        <v>East</v>
      </c>
      <c r="O426" s="0" t="s">
        <v>69</v>
      </c>
      <c r="P426" s="3" t="n">
        <v>1020032</v>
      </c>
      <c r="Q426" s="4" t="n">
        <v>7411.43603340807</v>
      </c>
      <c r="R426" s="0" t="s">
        <v>86</v>
      </c>
      <c r="S426" s="0" t="str">
        <f aca="false">VLOOKUP(O426,Region,2,0)</f>
        <v>East</v>
      </c>
    </row>
    <row r="427" customFormat="false" ht="12.75" hidden="false" customHeight="false" outlineLevel="0" collapsed="false">
      <c r="A427" s="0" t="s">
        <v>42</v>
      </c>
      <c r="B427" s="3" t="n">
        <v>10675</v>
      </c>
      <c r="C427" s="3" t="n">
        <v>19.0999999999997</v>
      </c>
      <c r="D427" s="0" t="s">
        <v>91</v>
      </c>
      <c r="H427" s="0" t="s">
        <v>53</v>
      </c>
      <c r="I427" s="3" t="n">
        <v>2697352</v>
      </c>
      <c r="J427" s="4" t="n">
        <v>19944.9776711874</v>
      </c>
      <c r="K427" s="0" t="s">
        <v>90</v>
      </c>
      <c r="L427" s="0" t="str">
        <f aca="false">VLOOKUP(H427,Region,2,0)</f>
        <v>East</v>
      </c>
      <c r="O427" s="0" t="s">
        <v>69</v>
      </c>
      <c r="P427" s="3" t="n">
        <v>1713277</v>
      </c>
      <c r="Q427" s="4" t="n">
        <v>-3379.60079449364</v>
      </c>
      <c r="R427" s="0" t="s">
        <v>87</v>
      </c>
      <c r="S427" s="0" t="str">
        <f aca="false">VLOOKUP(O427,Region,2,0)</f>
        <v>East</v>
      </c>
    </row>
    <row r="428" customFormat="false" ht="12.75" hidden="false" customHeight="false" outlineLevel="0" collapsed="false">
      <c r="A428" s="0" t="s">
        <v>45</v>
      </c>
      <c r="B428" s="3" t="n">
        <v>2294121</v>
      </c>
      <c r="C428" s="3" t="n">
        <v>-7190.367771856</v>
      </c>
      <c r="D428" s="0" t="s">
        <v>91</v>
      </c>
      <c r="H428" s="0" t="s">
        <v>53</v>
      </c>
      <c r="I428" s="3" t="n">
        <v>1811709</v>
      </c>
      <c r="J428" s="4" t="n">
        <v>12265.2197575034</v>
      </c>
      <c r="K428" s="0" t="s">
        <v>91</v>
      </c>
      <c r="L428" s="0" t="str">
        <f aca="false">VLOOKUP(H428,Region,2,0)</f>
        <v>East</v>
      </c>
      <c r="O428" s="0" t="s">
        <v>69</v>
      </c>
      <c r="P428" s="3" t="n">
        <v>2093506</v>
      </c>
      <c r="Q428" s="4" t="n">
        <v>608.42650290732</v>
      </c>
      <c r="R428" s="0" t="s">
        <v>88</v>
      </c>
      <c r="S428" s="0" t="str">
        <f aca="false">VLOOKUP(O428,Region,2,0)</f>
        <v>East</v>
      </c>
    </row>
    <row r="429" customFormat="false" ht="12.75" hidden="false" customHeight="false" outlineLevel="0" collapsed="false">
      <c r="A429" s="0" t="s">
        <v>46</v>
      </c>
      <c r="B429" s="3" t="n">
        <v>3421508</v>
      </c>
      <c r="C429" s="3" t="n">
        <v>-34539.9573226794</v>
      </c>
      <c r="D429" s="0" t="s">
        <v>91</v>
      </c>
      <c r="H429" s="0" t="s">
        <v>53</v>
      </c>
      <c r="I429" s="3" t="n">
        <v>3164573</v>
      </c>
      <c r="J429" s="4" t="n">
        <v>-12363.7754281555</v>
      </c>
      <c r="K429" s="0" t="s">
        <v>92</v>
      </c>
      <c r="L429" s="0" t="str">
        <f aca="false">VLOOKUP(H429,Region,2,0)</f>
        <v>East</v>
      </c>
      <c r="O429" s="0" t="s">
        <v>69</v>
      </c>
      <c r="P429" s="3" t="n">
        <v>2111852</v>
      </c>
      <c r="Q429" s="4" t="n">
        <v>19169.278677011</v>
      </c>
      <c r="R429" s="0" t="s">
        <v>89</v>
      </c>
      <c r="S429" s="0" t="str">
        <f aca="false">VLOOKUP(O429,Region,2,0)</f>
        <v>East</v>
      </c>
    </row>
    <row r="430" customFormat="false" ht="12.75" hidden="false" customHeight="false" outlineLevel="0" collapsed="false">
      <c r="A430" s="0" t="s">
        <v>49</v>
      </c>
      <c r="B430" s="3" t="n">
        <v>2441146</v>
      </c>
      <c r="C430" s="3" t="n">
        <v>-16293.6855362373</v>
      </c>
      <c r="D430" s="0" t="s">
        <v>91</v>
      </c>
      <c r="H430" s="0" t="s">
        <v>53</v>
      </c>
      <c r="I430" s="3" t="n">
        <v>2890745</v>
      </c>
      <c r="J430" s="4" t="n">
        <v>-14452.0627719448</v>
      </c>
      <c r="K430" s="0" t="s">
        <v>93</v>
      </c>
      <c r="L430" s="0" t="str">
        <f aca="false">VLOOKUP(H430,Region,2,0)</f>
        <v>East</v>
      </c>
      <c r="O430" s="0" t="s">
        <v>69</v>
      </c>
      <c r="P430" s="3" t="n">
        <v>3265921</v>
      </c>
      <c r="Q430" s="4" t="n">
        <v>112902.234946807</v>
      </c>
      <c r="R430" s="0" t="s">
        <v>85</v>
      </c>
      <c r="S430" s="0" t="str">
        <f aca="false">VLOOKUP(O430,Region,2,0)</f>
        <v>East</v>
      </c>
    </row>
    <row r="431" customFormat="false" ht="12.75" hidden="false" customHeight="false" outlineLevel="0" collapsed="false">
      <c r="A431" s="0" t="s">
        <v>61</v>
      </c>
      <c r="B431" s="3" t="n">
        <v>0</v>
      </c>
      <c r="C431" s="3" t="n">
        <v>0</v>
      </c>
      <c r="D431" s="0" t="s">
        <v>91</v>
      </c>
      <c r="H431" s="0" t="s">
        <v>55</v>
      </c>
      <c r="I431" s="3" t="n">
        <v>2542317</v>
      </c>
      <c r="J431" s="4" t="n">
        <v>-28542.1817609547</v>
      </c>
      <c r="K431" s="0" t="s">
        <v>84</v>
      </c>
      <c r="L431" s="0" t="str">
        <f aca="false">VLOOKUP(H431,Region,2,0)</f>
        <v>East</v>
      </c>
      <c r="O431" s="0" t="s">
        <v>69</v>
      </c>
      <c r="P431" s="3" t="n">
        <v>2296426</v>
      </c>
      <c r="Q431" s="4" t="n">
        <v>17152.6200260369</v>
      </c>
      <c r="R431" s="0" t="s">
        <v>90</v>
      </c>
      <c r="S431" s="0" t="str">
        <f aca="false">VLOOKUP(O431,Region,2,0)</f>
        <v>East</v>
      </c>
    </row>
    <row r="432" customFormat="false" ht="12.75" hidden="false" customHeight="false" outlineLevel="0" collapsed="false">
      <c r="A432" s="0" t="s">
        <v>50</v>
      </c>
      <c r="B432" s="3" t="n">
        <v>904859</v>
      </c>
      <c r="C432" s="3" t="n">
        <v>6808.58439846755</v>
      </c>
      <c r="D432" s="0" t="s">
        <v>91</v>
      </c>
      <c r="H432" s="0" t="s">
        <v>55</v>
      </c>
      <c r="I432" s="3" t="n">
        <v>3414042</v>
      </c>
      <c r="J432" s="4" t="n">
        <v>-55887.9844624611</v>
      </c>
      <c r="K432" s="0" t="s">
        <v>86</v>
      </c>
      <c r="L432" s="0" t="str">
        <f aca="false">VLOOKUP(H432,Region,2,0)</f>
        <v>East</v>
      </c>
      <c r="O432" s="0" t="s">
        <v>69</v>
      </c>
      <c r="P432" s="3" t="n">
        <v>1688583</v>
      </c>
      <c r="Q432" s="4" t="n">
        <v>19262.255188933</v>
      </c>
      <c r="R432" s="0" t="s">
        <v>91</v>
      </c>
      <c r="S432" s="0" t="str">
        <f aca="false">VLOOKUP(O432,Region,2,0)</f>
        <v>East</v>
      </c>
    </row>
    <row r="433" customFormat="false" ht="12.75" hidden="false" customHeight="false" outlineLevel="0" collapsed="false">
      <c r="A433" s="0" t="s">
        <v>59</v>
      </c>
      <c r="B433" s="3" t="n">
        <v>60000</v>
      </c>
      <c r="C433" s="3" t="n">
        <v>1160</v>
      </c>
      <c r="D433" s="0" t="s">
        <v>91</v>
      </c>
      <c r="H433" s="0" t="s">
        <v>55</v>
      </c>
      <c r="I433" s="3" t="n">
        <v>5065608</v>
      </c>
      <c r="J433" s="4" t="n">
        <v>-19206.9016227697</v>
      </c>
      <c r="K433" s="0" t="s">
        <v>87</v>
      </c>
      <c r="L433" s="0" t="str">
        <f aca="false">VLOOKUP(H433,Region,2,0)</f>
        <v>East</v>
      </c>
      <c r="O433" s="0" t="s">
        <v>69</v>
      </c>
      <c r="P433" s="3" t="n">
        <v>2707912</v>
      </c>
      <c r="Q433" s="4" t="n">
        <v>18252.2248477704</v>
      </c>
      <c r="R433" s="0" t="s">
        <v>92</v>
      </c>
      <c r="S433" s="0" t="str">
        <f aca="false">VLOOKUP(O433,Region,2,0)</f>
        <v>East</v>
      </c>
    </row>
    <row r="434" customFormat="false" ht="12.75" hidden="false" customHeight="false" outlineLevel="0" collapsed="false">
      <c r="A434" s="0" t="s">
        <v>54</v>
      </c>
      <c r="B434" s="3" t="n">
        <v>3589177</v>
      </c>
      <c r="C434" s="3" t="n">
        <v>52735.2133984348</v>
      </c>
      <c r="D434" s="0" t="s">
        <v>91</v>
      </c>
      <c r="H434" s="0" t="s">
        <v>55</v>
      </c>
      <c r="I434" s="3" t="n">
        <v>5394370</v>
      </c>
      <c r="J434" s="4" t="n">
        <v>-5205.68880289271</v>
      </c>
      <c r="K434" s="0" t="s">
        <v>88</v>
      </c>
      <c r="L434" s="0" t="str">
        <f aca="false">VLOOKUP(H434,Region,2,0)</f>
        <v>East</v>
      </c>
      <c r="O434" s="0" t="s">
        <v>69</v>
      </c>
      <c r="P434" s="3" t="n">
        <v>1897903</v>
      </c>
      <c r="Q434" s="4" t="n">
        <v>-2223.52111051084</v>
      </c>
      <c r="R434" s="0" t="s">
        <v>93</v>
      </c>
      <c r="S434" s="0" t="str">
        <f aca="false">VLOOKUP(O434,Region,2,0)</f>
        <v>East</v>
      </c>
    </row>
    <row r="435" customFormat="false" ht="12.75" hidden="false" customHeight="false" outlineLevel="0" collapsed="false">
      <c r="A435" s="0" t="s">
        <v>66</v>
      </c>
      <c r="B435" s="3" t="n">
        <v>1110466</v>
      </c>
      <c r="C435" s="3" t="n">
        <v>-2941.43358528606</v>
      </c>
      <c r="D435" s="0" t="s">
        <v>91</v>
      </c>
      <c r="H435" s="0" t="s">
        <v>55</v>
      </c>
      <c r="I435" s="3" t="n">
        <v>4585962</v>
      </c>
      <c r="J435" s="4" t="n">
        <v>-1437.75049856884</v>
      </c>
      <c r="K435" s="0" t="s">
        <v>89</v>
      </c>
      <c r="L435" s="0" t="str">
        <f aca="false">VLOOKUP(H435,Region,2,0)</f>
        <v>East</v>
      </c>
      <c r="O435" s="0" t="s">
        <v>71</v>
      </c>
      <c r="P435" s="3" t="n">
        <v>543273</v>
      </c>
      <c r="Q435" s="4" t="n">
        <v>1522.1766233915</v>
      </c>
      <c r="R435" s="0" t="s">
        <v>84</v>
      </c>
      <c r="S435" s="0" t="str">
        <f aca="false">VLOOKUP(O435,Region,2,0)</f>
        <v>East</v>
      </c>
    </row>
    <row r="436" customFormat="false" ht="12.75" hidden="false" customHeight="false" outlineLevel="0" collapsed="false">
      <c r="A436" s="0" t="s">
        <v>68</v>
      </c>
      <c r="B436" s="3" t="n">
        <v>105000</v>
      </c>
      <c r="C436" s="3" t="n">
        <v>4050.00000000001</v>
      </c>
      <c r="D436" s="0" t="s">
        <v>91</v>
      </c>
      <c r="H436" s="0" t="s">
        <v>55</v>
      </c>
      <c r="I436" s="3" t="n">
        <v>2541480</v>
      </c>
      <c r="J436" s="4" t="n">
        <v>-76287.9732355303</v>
      </c>
      <c r="K436" s="0" t="s">
        <v>85</v>
      </c>
      <c r="L436" s="0" t="str">
        <f aca="false">VLOOKUP(H436,Region,2,0)</f>
        <v>East</v>
      </c>
      <c r="O436" s="0" t="s">
        <v>71</v>
      </c>
      <c r="P436" s="3" t="n">
        <v>1076765</v>
      </c>
      <c r="Q436" s="4" t="n">
        <v>-65946.3386845594</v>
      </c>
      <c r="R436" s="0" t="s">
        <v>86</v>
      </c>
      <c r="S436" s="0" t="str">
        <f aca="false">VLOOKUP(O436,Region,2,0)</f>
        <v>East</v>
      </c>
    </row>
    <row r="437" customFormat="false" ht="12.75" hidden="false" customHeight="false" outlineLevel="0" collapsed="false">
      <c r="A437" s="0" t="s">
        <v>65</v>
      </c>
      <c r="B437" s="3" t="n">
        <v>1309725</v>
      </c>
      <c r="C437" s="3" t="n">
        <v>-29547.4583227019</v>
      </c>
      <c r="D437" s="0" t="s">
        <v>91</v>
      </c>
      <c r="H437" s="0" t="s">
        <v>55</v>
      </c>
      <c r="I437" s="3" t="n">
        <v>2358866</v>
      </c>
      <c r="J437" s="4" t="n">
        <v>20793.1851092445</v>
      </c>
      <c r="K437" s="0" t="s">
        <v>90</v>
      </c>
      <c r="L437" s="0" t="str">
        <f aca="false">VLOOKUP(H437,Region,2,0)</f>
        <v>East</v>
      </c>
      <c r="O437" s="0" t="s">
        <v>71</v>
      </c>
      <c r="P437" s="3" t="n">
        <v>1773986</v>
      </c>
      <c r="Q437" s="4" t="n">
        <v>-31834.6457744758</v>
      </c>
      <c r="R437" s="0" t="s">
        <v>87</v>
      </c>
      <c r="S437" s="0" t="str">
        <f aca="false">VLOOKUP(O437,Region,2,0)</f>
        <v>East</v>
      </c>
    </row>
    <row r="438" customFormat="false" ht="12.75" hidden="false" customHeight="false" outlineLevel="0" collapsed="false">
      <c r="A438" s="0" t="s">
        <v>51</v>
      </c>
      <c r="B438" s="3" t="n">
        <v>8447191</v>
      </c>
      <c r="C438" s="3" t="n">
        <v>-67427.8079660228</v>
      </c>
      <c r="D438" s="0" t="s">
        <v>91</v>
      </c>
      <c r="H438" s="0" t="s">
        <v>55</v>
      </c>
      <c r="I438" s="3" t="n">
        <v>2299182</v>
      </c>
      <c r="J438" s="4" t="n">
        <v>14218.0222324633</v>
      </c>
      <c r="K438" s="0" t="s">
        <v>91</v>
      </c>
      <c r="L438" s="0" t="str">
        <f aca="false">VLOOKUP(H438,Region,2,0)</f>
        <v>East</v>
      </c>
      <c r="O438" s="0" t="s">
        <v>71</v>
      </c>
      <c r="P438" s="3" t="n">
        <v>1199853</v>
      </c>
      <c r="Q438" s="4" t="n">
        <v>-19917.5901636397</v>
      </c>
      <c r="R438" s="0" t="s">
        <v>88</v>
      </c>
      <c r="S438" s="0" t="str">
        <f aca="false">VLOOKUP(O438,Region,2,0)</f>
        <v>East</v>
      </c>
    </row>
    <row r="439" customFormat="false" ht="12.75" hidden="false" customHeight="false" outlineLevel="0" collapsed="false">
      <c r="A439" s="0" t="s">
        <v>53</v>
      </c>
      <c r="B439" s="3" t="n">
        <v>1811709</v>
      </c>
      <c r="C439" s="3" t="n">
        <v>12265.2197575034</v>
      </c>
      <c r="D439" s="0" t="s">
        <v>91</v>
      </c>
      <c r="H439" s="0" t="s">
        <v>55</v>
      </c>
      <c r="I439" s="3" t="n">
        <v>2427882</v>
      </c>
      <c r="J439" s="4" t="n">
        <v>-27720.913513789</v>
      </c>
      <c r="K439" s="0" t="s">
        <v>92</v>
      </c>
      <c r="L439" s="0" t="str">
        <f aca="false">VLOOKUP(H439,Region,2,0)</f>
        <v>East</v>
      </c>
      <c r="O439" s="0" t="s">
        <v>71</v>
      </c>
      <c r="P439" s="3" t="n">
        <v>2261808</v>
      </c>
      <c r="Q439" s="4" t="n">
        <v>-30118.370506749</v>
      </c>
      <c r="R439" s="0" t="s">
        <v>89</v>
      </c>
      <c r="S439" s="0" t="str">
        <f aca="false">VLOOKUP(O439,Region,2,0)</f>
        <v>East</v>
      </c>
    </row>
    <row r="440" customFormat="false" ht="12.75" hidden="false" customHeight="false" outlineLevel="0" collapsed="false">
      <c r="A440" s="0" t="s">
        <v>55</v>
      </c>
      <c r="B440" s="3" t="n">
        <v>2299182</v>
      </c>
      <c r="C440" s="3" t="n">
        <v>14218.0222324633</v>
      </c>
      <c r="D440" s="0" t="s">
        <v>91</v>
      </c>
      <c r="H440" s="0" t="s">
        <v>55</v>
      </c>
      <c r="I440" s="3" t="n">
        <v>679975</v>
      </c>
      <c r="J440" s="4" t="n">
        <v>-655.105761711496</v>
      </c>
      <c r="K440" s="0" t="s">
        <v>93</v>
      </c>
      <c r="L440" s="0" t="str">
        <f aca="false">VLOOKUP(H440,Region,2,0)</f>
        <v>East</v>
      </c>
      <c r="O440" s="0" t="s">
        <v>71</v>
      </c>
      <c r="P440" s="3" t="n">
        <v>5798985</v>
      </c>
      <c r="Q440" s="4" t="n">
        <v>122658.645520114</v>
      </c>
      <c r="R440" s="0" t="s">
        <v>85</v>
      </c>
      <c r="S440" s="0" t="str">
        <f aca="false">VLOOKUP(O440,Region,2,0)</f>
        <v>East</v>
      </c>
    </row>
    <row r="441" customFormat="false" ht="12.75" hidden="false" customHeight="false" outlineLevel="0" collapsed="false">
      <c r="A441" s="0" t="s">
        <v>56</v>
      </c>
      <c r="B441" s="3" t="n">
        <v>1650180</v>
      </c>
      <c r="C441" s="3" t="n">
        <v>3114.14666225462</v>
      </c>
      <c r="D441" s="0" t="s">
        <v>91</v>
      </c>
      <c r="H441" s="0" t="s">
        <v>73</v>
      </c>
      <c r="I441" s="3" t="n">
        <v>0</v>
      </c>
      <c r="J441" s="4" t="n">
        <v>0</v>
      </c>
      <c r="K441" s="0" t="s">
        <v>85</v>
      </c>
      <c r="L441" s="0" t="str">
        <f aca="false">VLOOKUP(H441,Region,2,0)</f>
        <v>East</v>
      </c>
      <c r="O441" s="0" t="s">
        <v>71</v>
      </c>
      <c r="P441" s="3" t="n">
        <v>4004247</v>
      </c>
      <c r="Q441" s="4" t="n">
        <v>-20705.1576232277</v>
      </c>
      <c r="R441" s="0" t="s">
        <v>90</v>
      </c>
      <c r="S441" s="0" t="str">
        <f aca="false">VLOOKUP(O441,Region,2,0)</f>
        <v>East</v>
      </c>
    </row>
    <row r="442" customFormat="false" ht="12.75" hidden="false" customHeight="false" outlineLevel="0" collapsed="false">
      <c r="A442" s="0" t="s">
        <v>58</v>
      </c>
      <c r="B442" s="3" t="n">
        <v>1142894</v>
      </c>
      <c r="C442" s="3" t="n">
        <v>4248.7025069954</v>
      </c>
      <c r="D442" s="0" t="s">
        <v>91</v>
      </c>
      <c r="H442" s="0" t="s">
        <v>56</v>
      </c>
      <c r="I442" s="3" t="n">
        <v>1522917</v>
      </c>
      <c r="J442" s="4" t="n">
        <v>-55703.2965952977</v>
      </c>
      <c r="K442" s="0" t="s">
        <v>84</v>
      </c>
      <c r="L442" s="0" t="str">
        <f aca="false">VLOOKUP(H442,Region,2,0)</f>
        <v>East</v>
      </c>
      <c r="O442" s="0" t="s">
        <v>71</v>
      </c>
      <c r="P442" s="3" t="n">
        <v>6402812</v>
      </c>
      <c r="Q442" s="4" t="n">
        <v>-182927.30159215</v>
      </c>
      <c r="R442" s="0" t="s">
        <v>91</v>
      </c>
      <c r="S442" s="0" t="str">
        <f aca="false">VLOOKUP(O442,Region,2,0)</f>
        <v>East</v>
      </c>
    </row>
    <row r="443" customFormat="false" ht="12.75" hidden="false" customHeight="false" outlineLevel="0" collapsed="false">
      <c r="A443" s="0" t="s">
        <v>60</v>
      </c>
      <c r="B443" s="3" t="n">
        <v>6818548</v>
      </c>
      <c r="C443" s="3" t="n">
        <v>-81136.7883776073</v>
      </c>
      <c r="D443" s="0" t="s">
        <v>91</v>
      </c>
      <c r="H443" s="0" t="s">
        <v>56</v>
      </c>
      <c r="I443" s="3" t="n">
        <v>1601846</v>
      </c>
      <c r="J443" s="4" t="n">
        <v>-22385.7126338277</v>
      </c>
      <c r="K443" s="0" t="s">
        <v>86</v>
      </c>
      <c r="L443" s="0" t="str">
        <f aca="false">VLOOKUP(H443,Region,2,0)</f>
        <v>East</v>
      </c>
      <c r="O443" s="0" t="s">
        <v>71</v>
      </c>
      <c r="P443" s="3" t="n">
        <v>2945810</v>
      </c>
      <c r="Q443" s="4" t="n">
        <v>-9455.85911910032</v>
      </c>
      <c r="R443" s="0" t="s">
        <v>92</v>
      </c>
      <c r="S443" s="0" t="str">
        <f aca="false">VLOOKUP(O443,Region,2,0)</f>
        <v>East</v>
      </c>
    </row>
    <row r="444" customFormat="false" ht="12.75" hidden="false" customHeight="false" outlineLevel="0" collapsed="false">
      <c r="A444" s="0" t="s">
        <v>62</v>
      </c>
      <c r="B444" s="3" t="n">
        <v>354977</v>
      </c>
      <c r="C444" s="3" t="n">
        <v>-8640.69603308292</v>
      </c>
      <c r="D444" s="0" t="s">
        <v>91</v>
      </c>
      <c r="H444" s="0" t="s">
        <v>56</v>
      </c>
      <c r="I444" s="3" t="n">
        <v>3065043</v>
      </c>
      <c r="J444" s="4" t="n">
        <v>-12870.7906529968</v>
      </c>
      <c r="K444" s="0" t="s">
        <v>87</v>
      </c>
      <c r="L444" s="0" t="str">
        <f aca="false">VLOOKUP(H444,Region,2,0)</f>
        <v>East</v>
      </c>
      <c r="O444" s="0" t="s">
        <v>71</v>
      </c>
      <c r="P444" s="3" t="n">
        <v>1889108</v>
      </c>
      <c r="Q444" s="4" t="n">
        <v>-23190.9214648298</v>
      </c>
      <c r="R444" s="0" t="s">
        <v>93</v>
      </c>
      <c r="S444" s="0" t="str">
        <f aca="false">VLOOKUP(O444,Region,2,0)</f>
        <v>East</v>
      </c>
    </row>
    <row r="445" customFormat="false" ht="12.75" hidden="false" customHeight="false" outlineLevel="0" collapsed="false">
      <c r="A445" s="0" t="s">
        <v>64</v>
      </c>
      <c r="B445" s="3" t="n">
        <v>922962</v>
      </c>
      <c r="C445" s="3" t="n">
        <v>581.849084448353</v>
      </c>
      <c r="D445" s="0" t="s">
        <v>91</v>
      </c>
      <c r="H445" s="0" t="s">
        <v>56</v>
      </c>
      <c r="I445" s="3" t="n">
        <v>1818317</v>
      </c>
      <c r="J445" s="4" t="n">
        <v>-5068.91234728233</v>
      </c>
      <c r="K445" s="0" t="s">
        <v>88</v>
      </c>
      <c r="L445" s="0" t="str">
        <f aca="false">VLOOKUP(H445,Region,2,0)</f>
        <v>East</v>
      </c>
      <c r="O445" s="0" t="s">
        <v>72</v>
      </c>
      <c r="P445" s="3" t="n">
        <v>463855</v>
      </c>
      <c r="Q445" s="4" t="n">
        <v>24845.685514463</v>
      </c>
      <c r="R445" s="0" t="s">
        <v>84</v>
      </c>
      <c r="S445" s="0" t="str">
        <f aca="false">VLOOKUP(O445,Region,2,0)</f>
        <v>East</v>
      </c>
    </row>
    <row r="446" customFormat="false" ht="12.75" hidden="false" customHeight="false" outlineLevel="0" collapsed="false">
      <c r="A446" s="0" t="s">
        <v>67</v>
      </c>
      <c r="B446" s="3" t="n">
        <v>2129997</v>
      </c>
      <c r="C446" s="3" t="n">
        <v>8203.35626713479</v>
      </c>
      <c r="D446" s="0" t="s">
        <v>91</v>
      </c>
      <c r="H446" s="0" t="s">
        <v>56</v>
      </c>
      <c r="I446" s="3" t="n">
        <v>1472692</v>
      </c>
      <c r="J446" s="4" t="n">
        <v>2882.93875305993</v>
      </c>
      <c r="K446" s="0" t="s">
        <v>89</v>
      </c>
      <c r="L446" s="0" t="str">
        <f aca="false">VLOOKUP(H446,Region,2,0)</f>
        <v>East</v>
      </c>
      <c r="O446" s="0" t="s">
        <v>72</v>
      </c>
      <c r="P446" s="3" t="n">
        <v>842049</v>
      </c>
      <c r="Q446" s="4" t="n">
        <v>-18399.643370911</v>
      </c>
      <c r="R446" s="0" t="s">
        <v>86</v>
      </c>
      <c r="S446" s="0" t="str">
        <f aca="false">VLOOKUP(O446,Region,2,0)</f>
        <v>East</v>
      </c>
    </row>
    <row r="447" customFormat="false" ht="12.75" hidden="false" customHeight="false" outlineLevel="0" collapsed="false">
      <c r="A447" s="0" t="s">
        <v>69</v>
      </c>
      <c r="B447" s="3" t="n">
        <v>1688583</v>
      </c>
      <c r="C447" s="3" t="n">
        <v>19262.255188933</v>
      </c>
      <c r="D447" s="0" t="s">
        <v>91</v>
      </c>
      <c r="H447" s="0" t="s">
        <v>56</v>
      </c>
      <c r="I447" s="3" t="n">
        <v>2954252</v>
      </c>
      <c r="J447" s="4" t="n">
        <v>52051.5272972846</v>
      </c>
      <c r="K447" s="0" t="s">
        <v>85</v>
      </c>
      <c r="L447" s="0" t="str">
        <f aca="false">VLOOKUP(H447,Region,2,0)</f>
        <v>East</v>
      </c>
      <c r="O447" s="0" t="s">
        <v>72</v>
      </c>
      <c r="P447" s="3" t="n">
        <v>1262578</v>
      </c>
      <c r="Q447" s="4" t="n">
        <v>-26242.7872531889</v>
      </c>
      <c r="R447" s="0" t="s">
        <v>87</v>
      </c>
      <c r="S447" s="0" t="str">
        <f aca="false">VLOOKUP(O447,Region,2,0)</f>
        <v>East</v>
      </c>
    </row>
    <row r="448" customFormat="false" ht="12.75" hidden="false" customHeight="false" outlineLevel="0" collapsed="false">
      <c r="A448" s="0" t="s">
        <v>71</v>
      </c>
      <c r="B448" s="3" t="n">
        <v>6402812</v>
      </c>
      <c r="C448" s="3" t="n">
        <v>-182927.30159215</v>
      </c>
      <c r="D448" s="0" t="s">
        <v>91</v>
      </c>
      <c r="H448" s="0" t="s">
        <v>56</v>
      </c>
      <c r="I448" s="3" t="n">
        <v>1353920</v>
      </c>
      <c r="J448" s="4" t="n">
        <v>344.959142972645</v>
      </c>
      <c r="K448" s="0" t="s">
        <v>90</v>
      </c>
      <c r="L448" s="0" t="str">
        <f aca="false">VLOOKUP(H448,Region,2,0)</f>
        <v>East</v>
      </c>
      <c r="O448" s="0" t="s">
        <v>72</v>
      </c>
      <c r="P448" s="3" t="n">
        <v>1315801</v>
      </c>
      <c r="Q448" s="4" t="n">
        <v>-20600.0165979708</v>
      </c>
      <c r="R448" s="0" t="s">
        <v>88</v>
      </c>
      <c r="S448" s="0" t="str">
        <f aca="false">VLOOKUP(O448,Region,2,0)</f>
        <v>East</v>
      </c>
    </row>
    <row r="449" customFormat="false" ht="12.75" hidden="false" customHeight="false" outlineLevel="0" collapsed="false">
      <c r="A449" s="0" t="s">
        <v>72</v>
      </c>
      <c r="B449" s="3" t="n">
        <v>2607140</v>
      </c>
      <c r="C449" s="3" t="n">
        <v>-74936.3124744935</v>
      </c>
      <c r="D449" s="0" t="s">
        <v>91</v>
      </c>
      <c r="H449" s="0" t="s">
        <v>56</v>
      </c>
      <c r="I449" s="3" t="n">
        <v>1650180</v>
      </c>
      <c r="J449" s="4" t="n">
        <v>3114.14666225462</v>
      </c>
      <c r="K449" s="0" t="s">
        <v>91</v>
      </c>
      <c r="L449" s="0" t="str">
        <f aca="false">VLOOKUP(H449,Region,2,0)</f>
        <v>East</v>
      </c>
      <c r="O449" s="0" t="s">
        <v>72</v>
      </c>
      <c r="P449" s="3" t="n">
        <v>1090480</v>
      </c>
      <c r="Q449" s="4" t="n">
        <v>-27672.9146015882</v>
      </c>
      <c r="R449" s="0" t="s">
        <v>89</v>
      </c>
      <c r="S449" s="0" t="str">
        <f aca="false">VLOOKUP(O449,Region,2,0)</f>
        <v>East</v>
      </c>
    </row>
    <row r="450" customFormat="false" ht="12.75" hidden="false" customHeight="false" outlineLevel="0" collapsed="false">
      <c r="A450" s="0" t="s">
        <v>74</v>
      </c>
      <c r="B450" s="3" t="n">
        <v>2603570</v>
      </c>
      <c r="C450" s="3" t="n">
        <v>-109098.441143454</v>
      </c>
      <c r="D450" s="0" t="s">
        <v>91</v>
      </c>
      <c r="H450" s="0" t="s">
        <v>56</v>
      </c>
      <c r="I450" s="3" t="n">
        <v>2429033</v>
      </c>
      <c r="J450" s="4" t="n">
        <v>-15268.2242843682</v>
      </c>
      <c r="K450" s="0" t="s">
        <v>92</v>
      </c>
      <c r="L450" s="0" t="str">
        <f aca="false">VLOOKUP(H450,Region,2,0)</f>
        <v>East</v>
      </c>
      <c r="O450" s="0" t="s">
        <v>72</v>
      </c>
      <c r="P450" s="3" t="n">
        <v>1737243</v>
      </c>
      <c r="Q450" s="4" t="n">
        <v>-22810.6692456626</v>
      </c>
      <c r="R450" s="0" t="s">
        <v>85</v>
      </c>
      <c r="S450" s="0" t="str">
        <f aca="false">VLOOKUP(O450,Region,2,0)</f>
        <v>East</v>
      </c>
    </row>
    <row r="451" customFormat="false" ht="12.75" hidden="false" customHeight="false" outlineLevel="0" collapsed="false">
      <c r="A451" s="0" t="s">
        <v>77</v>
      </c>
      <c r="B451" s="3" t="n">
        <v>21000</v>
      </c>
      <c r="C451" s="3" t="n">
        <v>502.374798584975</v>
      </c>
      <c r="D451" s="0" t="s">
        <v>91</v>
      </c>
      <c r="H451" s="0" t="s">
        <v>56</v>
      </c>
      <c r="I451" s="3" t="n">
        <v>1772009</v>
      </c>
      <c r="J451" s="4" t="n">
        <v>-16566.1981575953</v>
      </c>
      <c r="K451" s="0" t="s">
        <v>93</v>
      </c>
      <c r="L451" s="0" t="str">
        <f aca="false">VLOOKUP(H451,Region,2,0)</f>
        <v>East</v>
      </c>
      <c r="O451" s="0" t="s">
        <v>72</v>
      </c>
      <c r="P451" s="3" t="n">
        <v>2069743</v>
      </c>
      <c r="Q451" s="4" t="n">
        <v>-26245.3264915754</v>
      </c>
      <c r="R451" s="0" t="s">
        <v>90</v>
      </c>
      <c r="S451" s="0" t="str">
        <f aca="false">VLOOKUP(O451,Region,2,0)</f>
        <v>East</v>
      </c>
    </row>
    <row r="452" customFormat="false" ht="12.75" hidden="false" customHeight="false" outlineLevel="0" collapsed="false">
      <c r="A452" s="0" t="s">
        <v>79</v>
      </c>
      <c r="B452" s="3" t="n">
        <v>1198011</v>
      </c>
      <c r="C452" s="3" t="n">
        <v>8664.70531185719</v>
      </c>
      <c r="D452" s="0" t="s">
        <v>91</v>
      </c>
      <c r="H452" s="0" t="s">
        <v>58</v>
      </c>
      <c r="I452" s="3" t="n">
        <v>205391</v>
      </c>
      <c r="J452" s="4" t="n">
        <v>23745.1463990095</v>
      </c>
      <c r="K452" s="0" t="s">
        <v>84</v>
      </c>
      <c r="L452" s="0" t="str">
        <f aca="false">VLOOKUP(H452,Region,2,0)</f>
        <v>East</v>
      </c>
      <c r="O452" s="0" t="s">
        <v>72</v>
      </c>
      <c r="P452" s="3" t="n">
        <v>2607140</v>
      </c>
      <c r="Q452" s="4" t="n">
        <v>-74936.3124744935</v>
      </c>
      <c r="R452" s="0" t="s">
        <v>91</v>
      </c>
      <c r="S452" s="0" t="str">
        <f aca="false">VLOOKUP(O452,Region,2,0)</f>
        <v>East</v>
      </c>
    </row>
    <row r="453" customFormat="false" ht="12.75" hidden="false" customHeight="false" outlineLevel="0" collapsed="false">
      <c r="A453" s="0" t="s">
        <v>78</v>
      </c>
      <c r="B453" s="3" t="n">
        <v>363686</v>
      </c>
      <c r="C453" s="3" t="n">
        <v>-10503.9169936014</v>
      </c>
      <c r="D453" s="0" t="s">
        <v>91</v>
      </c>
      <c r="H453" s="0" t="s">
        <v>58</v>
      </c>
      <c r="I453" s="3" t="n">
        <v>987162</v>
      </c>
      <c r="J453" s="4" t="n">
        <v>1443.00995212182</v>
      </c>
      <c r="K453" s="0" t="s">
        <v>86</v>
      </c>
      <c r="L453" s="0" t="str">
        <f aca="false">VLOOKUP(H453,Region,2,0)</f>
        <v>East</v>
      </c>
      <c r="O453" s="0" t="s">
        <v>72</v>
      </c>
      <c r="P453" s="3" t="n">
        <v>1464258</v>
      </c>
      <c r="Q453" s="4" t="n">
        <v>-17189.3309355345</v>
      </c>
      <c r="R453" s="0" t="s">
        <v>92</v>
      </c>
      <c r="S453" s="0" t="str">
        <f aca="false">VLOOKUP(O453,Region,2,0)</f>
        <v>East</v>
      </c>
    </row>
    <row r="454" customFormat="false" ht="12.75" hidden="false" customHeight="false" outlineLevel="0" collapsed="false">
      <c r="A454" s="0" t="s">
        <v>0</v>
      </c>
      <c r="B454" s="3" t="n">
        <v>165120</v>
      </c>
      <c r="C454" s="3" t="n">
        <v>2777.39745841296</v>
      </c>
      <c r="D454" s="0" t="s">
        <v>92</v>
      </c>
      <c r="H454" s="0" t="s">
        <v>58</v>
      </c>
      <c r="I454" s="3" t="n">
        <v>2312085</v>
      </c>
      <c r="J454" s="4" t="n">
        <v>-5722.21256694274</v>
      </c>
      <c r="K454" s="0" t="s">
        <v>87</v>
      </c>
      <c r="L454" s="0" t="str">
        <f aca="false">VLOOKUP(H454,Region,2,0)</f>
        <v>East</v>
      </c>
      <c r="O454" s="0" t="s">
        <v>72</v>
      </c>
      <c r="P454" s="3" t="n">
        <v>642360</v>
      </c>
      <c r="Q454" s="4" t="n">
        <v>-6619.41601270564</v>
      </c>
      <c r="R454" s="0" t="s">
        <v>93</v>
      </c>
      <c r="S454" s="0" t="str">
        <f aca="false">VLOOKUP(O454,Region,2,0)</f>
        <v>East</v>
      </c>
    </row>
    <row r="455" customFormat="false" ht="12.75" hidden="false" customHeight="false" outlineLevel="0" collapsed="false">
      <c r="A455" s="0" t="s">
        <v>2</v>
      </c>
      <c r="B455" s="3" t="n">
        <v>3607002</v>
      </c>
      <c r="C455" s="3" t="n">
        <v>-43313.5694863915</v>
      </c>
      <c r="D455" s="0" t="s">
        <v>92</v>
      </c>
      <c r="H455" s="0" t="s">
        <v>58</v>
      </c>
      <c r="I455" s="3" t="n">
        <v>1802323</v>
      </c>
      <c r="J455" s="4" t="n">
        <v>-7327.07963574419</v>
      </c>
      <c r="K455" s="0" t="s">
        <v>88</v>
      </c>
      <c r="L455" s="0" t="str">
        <f aca="false">VLOOKUP(H455,Region,2,0)</f>
        <v>East</v>
      </c>
    </row>
    <row r="456" customFormat="false" ht="12.75" hidden="false" customHeight="false" outlineLevel="0" collapsed="false">
      <c r="A456" s="0" t="s">
        <v>3</v>
      </c>
      <c r="B456" s="3" t="n">
        <v>1529432</v>
      </c>
      <c r="C456" s="3" t="n">
        <v>-19076.5467675758</v>
      </c>
      <c r="D456" s="0" t="s">
        <v>92</v>
      </c>
      <c r="H456" s="0" t="s">
        <v>58</v>
      </c>
      <c r="I456" s="3" t="n">
        <v>1671887</v>
      </c>
      <c r="J456" s="4" t="n">
        <v>-8232.62614082896</v>
      </c>
      <c r="K456" s="0" t="s">
        <v>89</v>
      </c>
      <c r="L456" s="0" t="str">
        <f aca="false">VLOOKUP(H456,Region,2,0)</f>
        <v>East</v>
      </c>
    </row>
    <row r="457" customFormat="false" ht="12.75" hidden="false" customHeight="false" outlineLevel="0" collapsed="false">
      <c r="A457" s="0" t="s">
        <v>4</v>
      </c>
      <c r="B457" s="3" t="n">
        <v>827334</v>
      </c>
      <c r="C457" s="3" t="n">
        <v>-2688.83314200635</v>
      </c>
      <c r="D457" s="0" t="s">
        <v>92</v>
      </c>
      <c r="H457" s="0" t="s">
        <v>58</v>
      </c>
      <c r="I457" s="3" t="n">
        <v>2121785</v>
      </c>
      <c r="J457" s="4" t="n">
        <v>-7179.61836239536</v>
      </c>
      <c r="K457" s="0" t="s">
        <v>85</v>
      </c>
      <c r="L457" s="0" t="str">
        <f aca="false">VLOOKUP(H457,Region,2,0)</f>
        <v>East</v>
      </c>
    </row>
    <row r="458" customFormat="false" ht="12.75" hidden="false" customHeight="false" outlineLevel="0" collapsed="false">
      <c r="A458" s="0" t="s">
        <v>5</v>
      </c>
      <c r="B458" s="3" t="n">
        <v>130299</v>
      </c>
      <c r="C458" s="3" t="n">
        <v>2005.03520881881</v>
      </c>
      <c r="D458" s="0" t="s">
        <v>92</v>
      </c>
      <c r="H458" s="0" t="s">
        <v>58</v>
      </c>
      <c r="I458" s="3" t="n">
        <v>1008708</v>
      </c>
      <c r="J458" s="4" t="n">
        <v>13287.3599911921</v>
      </c>
      <c r="K458" s="0" t="s">
        <v>90</v>
      </c>
      <c r="L458" s="0" t="str">
        <f aca="false">VLOOKUP(H458,Region,2,0)</f>
        <v>East</v>
      </c>
    </row>
    <row r="459" customFormat="false" ht="12.75" hidden="false" customHeight="false" outlineLevel="0" collapsed="false">
      <c r="A459" s="0" t="s">
        <v>7</v>
      </c>
      <c r="B459" s="3" t="n">
        <v>531100</v>
      </c>
      <c r="C459" s="3" t="n">
        <v>-1343.88654198629</v>
      </c>
      <c r="D459" s="0" t="s">
        <v>92</v>
      </c>
      <c r="H459" s="0" t="s">
        <v>58</v>
      </c>
      <c r="I459" s="3" t="n">
        <v>1142894</v>
      </c>
      <c r="J459" s="4" t="n">
        <v>4248.7025069954</v>
      </c>
      <c r="K459" s="0" t="s">
        <v>91</v>
      </c>
      <c r="L459" s="0" t="str">
        <f aca="false">VLOOKUP(H459,Region,2,0)</f>
        <v>East</v>
      </c>
    </row>
    <row r="460" customFormat="false" ht="12.75" hidden="false" customHeight="false" outlineLevel="0" collapsed="false">
      <c r="A460" s="0" t="s">
        <v>6</v>
      </c>
      <c r="B460" s="3" t="n">
        <v>720641</v>
      </c>
      <c r="C460" s="3" t="n">
        <v>-30966.2712228959</v>
      </c>
      <c r="D460" s="0" t="s">
        <v>92</v>
      </c>
      <c r="H460" s="0" t="s">
        <v>58</v>
      </c>
      <c r="I460" s="3" t="n">
        <v>1297865</v>
      </c>
      <c r="J460" s="4" t="n">
        <v>6632.35589137542</v>
      </c>
      <c r="K460" s="0" t="s">
        <v>92</v>
      </c>
      <c r="L460" s="0" t="str">
        <f aca="false">VLOOKUP(H460,Region,2,0)</f>
        <v>East</v>
      </c>
    </row>
    <row r="461" customFormat="false" ht="12.75" hidden="false" customHeight="false" outlineLevel="0" collapsed="false">
      <c r="A461" s="0" t="s">
        <v>8</v>
      </c>
      <c r="B461" s="3" t="n">
        <v>495074</v>
      </c>
      <c r="C461" s="3" t="n">
        <v>3675.43192756621</v>
      </c>
      <c r="D461" s="0" t="s">
        <v>92</v>
      </c>
      <c r="H461" s="0" t="s">
        <v>58</v>
      </c>
      <c r="I461" s="3" t="n">
        <v>1017242</v>
      </c>
      <c r="J461" s="4" t="n">
        <v>-7615.39394608896</v>
      </c>
      <c r="K461" s="0" t="s">
        <v>93</v>
      </c>
      <c r="L461" s="0" t="str">
        <f aca="false">VLOOKUP(H461,Region,2,0)</f>
        <v>East</v>
      </c>
      <c r="O461" s="0" t="s">
        <v>20</v>
      </c>
      <c r="P461" s="3" t="n">
        <v>55500</v>
      </c>
      <c r="Q461" s="4" t="n">
        <v>-906.051401869167</v>
      </c>
      <c r="R461" s="0" t="s">
        <v>89</v>
      </c>
      <c r="S461" s="0" t="str">
        <f aca="false">VLOOKUP(O461,Region,2,0)</f>
        <v>Texas</v>
      </c>
    </row>
    <row r="462" customFormat="false" ht="12.75" hidden="false" customHeight="false" outlineLevel="0" collapsed="false">
      <c r="A462" s="0" t="s">
        <v>10</v>
      </c>
      <c r="B462" s="3" t="n">
        <v>853900</v>
      </c>
      <c r="C462" s="3" t="n">
        <v>-15323.8740267433</v>
      </c>
      <c r="D462" s="0" t="s">
        <v>92</v>
      </c>
      <c r="H462" s="0" t="s">
        <v>60</v>
      </c>
      <c r="I462" s="3" t="n">
        <v>487562</v>
      </c>
      <c r="J462" s="4" t="n">
        <v>-2962.75003519338</v>
      </c>
      <c r="K462" s="0" t="s">
        <v>84</v>
      </c>
      <c r="L462" s="0" t="str">
        <f aca="false">VLOOKUP(H462,Region,2,0)</f>
        <v>East</v>
      </c>
      <c r="O462" s="0" t="s">
        <v>20</v>
      </c>
      <c r="P462" s="3" t="n">
        <v>2303146</v>
      </c>
      <c r="Q462" s="4" t="n">
        <v>7658.14696093515</v>
      </c>
      <c r="R462" s="0" t="s">
        <v>85</v>
      </c>
      <c r="S462" s="0" t="str">
        <f aca="false">VLOOKUP(O462,Region,2,0)</f>
        <v>Texas</v>
      </c>
    </row>
    <row r="463" customFormat="false" ht="12.75" hidden="false" customHeight="false" outlineLevel="0" collapsed="false">
      <c r="A463" s="0" t="s">
        <v>14</v>
      </c>
      <c r="B463" s="3" t="n">
        <v>3391970</v>
      </c>
      <c r="C463" s="3" t="n">
        <v>23895.5783439488</v>
      </c>
      <c r="D463" s="0" t="s">
        <v>92</v>
      </c>
      <c r="H463" s="0" t="s">
        <v>60</v>
      </c>
      <c r="I463" s="3" t="n">
        <v>861131</v>
      </c>
      <c r="J463" s="4" t="n">
        <v>-21313.8394529921</v>
      </c>
      <c r="K463" s="0" t="s">
        <v>86</v>
      </c>
      <c r="L463" s="0" t="str">
        <f aca="false">VLOOKUP(H463,Region,2,0)</f>
        <v>East</v>
      </c>
      <c r="O463" s="0" t="s">
        <v>20</v>
      </c>
      <c r="P463" s="3" t="n">
        <v>1396696</v>
      </c>
      <c r="Q463" s="4" t="n">
        <v>-3975.2027649542</v>
      </c>
      <c r="R463" s="0" t="s">
        <v>90</v>
      </c>
      <c r="S463" s="0" t="str">
        <f aca="false">VLOOKUP(O463,Region,2,0)</f>
        <v>Texas</v>
      </c>
    </row>
    <row r="464" customFormat="false" ht="12.75" hidden="false" customHeight="false" outlineLevel="0" collapsed="false">
      <c r="A464" s="0" t="s">
        <v>15</v>
      </c>
      <c r="B464" s="3" t="n">
        <v>1341217</v>
      </c>
      <c r="C464" s="3" t="n">
        <v>-16874.4105860977</v>
      </c>
      <c r="D464" s="0" t="s">
        <v>92</v>
      </c>
      <c r="H464" s="0" t="s">
        <v>60</v>
      </c>
      <c r="I464" s="3" t="n">
        <v>1854499</v>
      </c>
      <c r="J464" s="4" t="n">
        <v>5016.57522779693</v>
      </c>
      <c r="K464" s="0" t="s">
        <v>87</v>
      </c>
      <c r="L464" s="0" t="str">
        <f aca="false">VLOOKUP(H464,Region,2,0)</f>
        <v>East</v>
      </c>
      <c r="O464" s="0" t="s">
        <v>20</v>
      </c>
      <c r="P464" s="3" t="n">
        <v>1316601</v>
      </c>
      <c r="Q464" s="4" t="n">
        <v>-9722.35248671987</v>
      </c>
      <c r="R464" s="0" t="s">
        <v>91</v>
      </c>
      <c r="S464" s="0" t="str">
        <f aca="false">VLOOKUP(O464,Region,2,0)</f>
        <v>Texas</v>
      </c>
    </row>
    <row r="465" customFormat="false" ht="12.75" hidden="false" customHeight="false" outlineLevel="0" collapsed="false">
      <c r="A465" s="0" t="s">
        <v>16</v>
      </c>
      <c r="B465" s="3" t="n">
        <v>1426053</v>
      </c>
      <c r="C465" s="3" t="n">
        <v>-5064.30132695917</v>
      </c>
      <c r="D465" s="0" t="s">
        <v>92</v>
      </c>
      <c r="H465" s="0" t="s">
        <v>60</v>
      </c>
      <c r="I465" s="3" t="n">
        <v>1940252</v>
      </c>
      <c r="J465" s="4" t="n">
        <v>5445.29285770512</v>
      </c>
      <c r="K465" s="0" t="s">
        <v>88</v>
      </c>
      <c r="L465" s="0" t="str">
        <f aca="false">VLOOKUP(H465,Region,2,0)</f>
        <v>East</v>
      </c>
      <c r="O465" s="0" t="s">
        <v>20</v>
      </c>
      <c r="P465" s="3" t="n">
        <v>793000</v>
      </c>
      <c r="Q465" s="4" t="n">
        <v>-3193.064811201</v>
      </c>
      <c r="R465" s="0" t="s">
        <v>92</v>
      </c>
      <c r="S465" s="0" t="str">
        <f aca="false">VLOOKUP(O465,Region,2,0)</f>
        <v>Texas</v>
      </c>
    </row>
    <row r="466" customFormat="false" ht="12.75" hidden="false" customHeight="false" outlineLevel="0" collapsed="false">
      <c r="A466" s="0" t="s">
        <v>18</v>
      </c>
      <c r="B466" s="3" t="n">
        <v>5114536</v>
      </c>
      <c r="C466" s="3" t="n">
        <v>-26997.435662291</v>
      </c>
      <c r="D466" s="0" t="s">
        <v>92</v>
      </c>
      <c r="H466" s="0" t="s">
        <v>60</v>
      </c>
      <c r="I466" s="3" t="n">
        <v>1799343</v>
      </c>
      <c r="J466" s="4" t="n">
        <v>-14423.8656625401</v>
      </c>
      <c r="K466" s="0" t="s">
        <v>89</v>
      </c>
      <c r="L466" s="0" t="str">
        <f aca="false">VLOOKUP(H466,Region,2,0)</f>
        <v>East</v>
      </c>
      <c r="O466" s="0" t="s">
        <v>20</v>
      </c>
      <c r="P466" s="3" t="n">
        <v>435000</v>
      </c>
      <c r="Q466" s="4" t="n">
        <v>1995.43491772893</v>
      </c>
      <c r="R466" s="0" t="s">
        <v>93</v>
      </c>
      <c r="S466" s="0" t="str">
        <f aca="false">VLOOKUP(O466,Region,2,0)</f>
        <v>Texas</v>
      </c>
    </row>
    <row r="467" customFormat="false" ht="12.75" hidden="false" customHeight="false" outlineLevel="0" collapsed="false">
      <c r="A467" s="0" t="s">
        <v>17</v>
      </c>
      <c r="B467" s="3" t="n">
        <v>6607634</v>
      </c>
      <c r="C467" s="3" t="n">
        <v>-76504.035553248</v>
      </c>
      <c r="D467" s="0" t="s">
        <v>92</v>
      </c>
      <c r="H467" s="0" t="s">
        <v>60</v>
      </c>
      <c r="I467" s="3" t="n">
        <v>4180987</v>
      </c>
      <c r="J467" s="4" t="n">
        <v>-5765.16348775037</v>
      </c>
      <c r="K467" s="0" t="s">
        <v>85</v>
      </c>
      <c r="L467" s="0" t="str">
        <f aca="false">VLOOKUP(H467,Region,2,0)</f>
        <v>East</v>
      </c>
      <c r="O467" s="0" t="s">
        <v>79</v>
      </c>
      <c r="P467" s="3" t="n">
        <v>80000</v>
      </c>
      <c r="Q467" s="4" t="n">
        <v>1996.15384615385</v>
      </c>
      <c r="R467" s="0" t="s">
        <v>89</v>
      </c>
      <c r="S467" s="0" t="str">
        <f aca="false">VLOOKUP(O467,Region,2,0)</f>
        <v>Texas</v>
      </c>
    </row>
    <row r="468" customFormat="false" ht="12.75" hidden="false" customHeight="false" outlineLevel="0" collapsed="false">
      <c r="A468" s="0" t="s">
        <v>20</v>
      </c>
      <c r="B468" s="3" t="n">
        <v>793000</v>
      </c>
      <c r="C468" s="3" t="n">
        <v>-3193.064811201</v>
      </c>
      <c r="D468" s="0" t="s">
        <v>92</v>
      </c>
      <c r="H468" s="0" t="s">
        <v>60</v>
      </c>
      <c r="I468" s="3" t="n">
        <v>3571362</v>
      </c>
      <c r="J468" s="4" t="n">
        <v>-5775.86069139912</v>
      </c>
      <c r="K468" s="0" t="s">
        <v>90</v>
      </c>
      <c r="L468" s="0" t="str">
        <f aca="false">VLOOKUP(H468,Region,2,0)</f>
        <v>East</v>
      </c>
      <c r="O468" s="0" t="s">
        <v>79</v>
      </c>
      <c r="P468" s="3" t="n">
        <v>9002500</v>
      </c>
      <c r="Q468" s="4" t="n">
        <v>62983.3176955165</v>
      </c>
      <c r="R468" s="0" t="s">
        <v>85</v>
      </c>
      <c r="S468" s="0" t="str">
        <f aca="false">VLOOKUP(O468,Region,2,0)</f>
        <v>Texas</v>
      </c>
    </row>
    <row r="469" customFormat="false" ht="12.75" hidden="false" customHeight="false" outlineLevel="0" collapsed="false">
      <c r="A469" s="0" t="s">
        <v>21</v>
      </c>
      <c r="B469" s="3" t="n">
        <v>806906</v>
      </c>
      <c r="C469" s="3" t="n">
        <v>3790.69285968932</v>
      </c>
      <c r="D469" s="0" t="s">
        <v>92</v>
      </c>
      <c r="H469" s="0" t="s">
        <v>60</v>
      </c>
      <c r="I469" s="3" t="n">
        <v>6818548</v>
      </c>
      <c r="J469" s="4" t="n">
        <v>-81136.7883776073</v>
      </c>
      <c r="K469" s="0" t="s">
        <v>91</v>
      </c>
      <c r="L469" s="0" t="str">
        <f aca="false">VLOOKUP(H469,Region,2,0)</f>
        <v>East</v>
      </c>
      <c r="O469" s="0" t="s">
        <v>79</v>
      </c>
      <c r="P469" s="3" t="n">
        <v>1360485</v>
      </c>
      <c r="Q469" s="4" t="n">
        <v>-3010.14937539022</v>
      </c>
      <c r="R469" s="0" t="s">
        <v>90</v>
      </c>
      <c r="S469" s="0" t="str">
        <f aca="false">VLOOKUP(O469,Region,2,0)</f>
        <v>Texas</v>
      </c>
    </row>
    <row r="470" customFormat="false" ht="12.75" hidden="false" customHeight="false" outlineLevel="0" collapsed="false">
      <c r="A470" s="0" t="s">
        <v>23</v>
      </c>
      <c r="B470" s="3" t="n">
        <v>2436</v>
      </c>
      <c r="C470" s="3" t="n">
        <v>-146.16</v>
      </c>
      <c r="D470" s="0" t="s">
        <v>92</v>
      </c>
      <c r="H470" s="0" t="s">
        <v>60</v>
      </c>
      <c r="I470" s="3" t="n">
        <v>3805355</v>
      </c>
      <c r="J470" s="4" t="n">
        <v>-12919.0417364896</v>
      </c>
      <c r="K470" s="0" t="s">
        <v>92</v>
      </c>
      <c r="L470" s="0" t="str">
        <f aca="false">VLOOKUP(H470,Region,2,0)</f>
        <v>East</v>
      </c>
      <c r="O470" s="0" t="s">
        <v>79</v>
      </c>
      <c r="P470" s="3" t="n">
        <v>1198011</v>
      </c>
      <c r="Q470" s="4" t="n">
        <v>8664.70531185719</v>
      </c>
      <c r="R470" s="0" t="s">
        <v>91</v>
      </c>
      <c r="S470" s="0" t="str">
        <f aca="false">VLOOKUP(O470,Region,2,0)</f>
        <v>Texas</v>
      </c>
    </row>
    <row r="471" customFormat="false" ht="12.75" hidden="false" customHeight="false" outlineLevel="0" collapsed="false">
      <c r="A471" s="0" t="s">
        <v>22</v>
      </c>
      <c r="B471" s="3" t="n">
        <v>22706383</v>
      </c>
      <c r="C471" s="3" t="n">
        <v>58303.1782704883</v>
      </c>
      <c r="D471" s="0" t="s">
        <v>92</v>
      </c>
      <c r="H471" s="0" t="s">
        <v>60</v>
      </c>
      <c r="I471" s="3" t="n">
        <v>2196609</v>
      </c>
      <c r="J471" s="4" t="n">
        <v>-8586.88235518297</v>
      </c>
      <c r="K471" s="0" t="s">
        <v>93</v>
      </c>
      <c r="L471" s="0" t="str">
        <f aca="false">VLOOKUP(H471,Region,2,0)</f>
        <v>East</v>
      </c>
      <c r="O471" s="0" t="s">
        <v>79</v>
      </c>
      <c r="P471" s="3" t="n">
        <v>568575</v>
      </c>
      <c r="Q471" s="4" t="n">
        <v>-37.2951322479694</v>
      </c>
      <c r="R471" s="0" t="s">
        <v>92</v>
      </c>
      <c r="S471" s="0" t="str">
        <f aca="false">VLOOKUP(O471,Region,2,0)</f>
        <v>Texas</v>
      </c>
    </row>
    <row r="472" customFormat="false" ht="12.75" hidden="false" customHeight="false" outlineLevel="0" collapsed="false">
      <c r="A472" s="0" t="s">
        <v>24</v>
      </c>
      <c r="B472" s="3" t="n">
        <v>3171225</v>
      </c>
      <c r="C472" s="3" t="n">
        <v>-61298.2812661218</v>
      </c>
      <c r="D472" s="0" t="s">
        <v>92</v>
      </c>
      <c r="H472" s="0" t="s">
        <v>62</v>
      </c>
      <c r="I472" s="3" t="n">
        <v>50969</v>
      </c>
      <c r="J472" s="4" t="n">
        <v>5170.68905771837</v>
      </c>
      <c r="K472" s="0" t="s">
        <v>84</v>
      </c>
      <c r="L472" s="0" t="str">
        <f aca="false">VLOOKUP(H472,Region,2,0)</f>
        <v>East</v>
      </c>
      <c r="O472" s="0" t="s">
        <v>79</v>
      </c>
      <c r="P472" s="3" t="n">
        <v>274112</v>
      </c>
      <c r="Q472" s="4" t="n">
        <v>-3295.54011093894</v>
      </c>
      <c r="R472" s="0" t="s">
        <v>93</v>
      </c>
      <c r="S472" s="0" t="str">
        <f aca="false">VLOOKUP(O472,Region,2,0)</f>
        <v>Texas</v>
      </c>
    </row>
    <row r="473" customFormat="false" ht="12.75" hidden="false" customHeight="false" outlineLevel="0" collapsed="false">
      <c r="A473" s="0" t="s">
        <v>27</v>
      </c>
      <c r="B473" s="3" t="n">
        <v>7176</v>
      </c>
      <c r="C473" s="3" t="n">
        <v>161.46</v>
      </c>
      <c r="D473" s="0" t="s">
        <v>92</v>
      </c>
      <c r="H473" s="0" t="s">
        <v>62</v>
      </c>
      <c r="I473" s="3" t="n">
        <v>163959</v>
      </c>
      <c r="J473" s="4" t="n">
        <v>518.800509831664</v>
      </c>
      <c r="K473" s="0" t="s">
        <v>86</v>
      </c>
      <c r="L473" s="0" t="str">
        <f aca="false">VLOOKUP(H473,Region,2,0)</f>
        <v>East</v>
      </c>
    </row>
    <row r="474" customFormat="false" ht="12.75" hidden="false" customHeight="false" outlineLevel="0" collapsed="false">
      <c r="A474" s="0" t="s">
        <v>25</v>
      </c>
      <c r="B474" s="3" t="n">
        <v>426252</v>
      </c>
      <c r="C474" s="3" t="n">
        <v>1978.98222907504</v>
      </c>
      <c r="D474" s="0" t="s">
        <v>92</v>
      </c>
      <c r="H474" s="0" t="s">
        <v>62</v>
      </c>
      <c r="I474" s="3" t="n">
        <v>330545</v>
      </c>
      <c r="J474" s="4" t="n">
        <v>-330.31123270607</v>
      </c>
      <c r="K474" s="0" t="s">
        <v>87</v>
      </c>
      <c r="L474" s="0" t="str">
        <f aca="false">VLOOKUP(H474,Region,2,0)</f>
        <v>East</v>
      </c>
    </row>
    <row r="475" customFormat="false" ht="12.75" hidden="false" customHeight="false" outlineLevel="0" collapsed="false">
      <c r="A475" s="0" t="s">
        <v>30</v>
      </c>
      <c r="B475" s="3" t="n">
        <v>0</v>
      </c>
      <c r="C475" s="3" t="n">
        <v>0</v>
      </c>
      <c r="D475" s="0" t="s">
        <v>92</v>
      </c>
      <c r="H475" s="0" t="s">
        <v>62</v>
      </c>
      <c r="I475" s="3" t="n">
        <v>481112</v>
      </c>
      <c r="J475" s="4" t="n">
        <v>-2911.39679106583</v>
      </c>
      <c r="K475" s="0" t="s">
        <v>88</v>
      </c>
      <c r="L475" s="0" t="str">
        <f aca="false">VLOOKUP(H475,Region,2,0)</f>
        <v>East</v>
      </c>
    </row>
    <row r="476" customFormat="false" ht="12.75" hidden="false" customHeight="false" outlineLevel="0" collapsed="false">
      <c r="A476" s="0" t="s">
        <v>26</v>
      </c>
      <c r="B476" s="3" t="n">
        <v>12398</v>
      </c>
      <c r="C476" s="3" t="n">
        <v>-335.770547649427</v>
      </c>
      <c r="D476" s="0" t="s">
        <v>92</v>
      </c>
      <c r="H476" s="0" t="s">
        <v>62</v>
      </c>
      <c r="I476" s="3" t="n">
        <v>402918</v>
      </c>
      <c r="J476" s="4" t="n">
        <v>-5697.24217638344</v>
      </c>
      <c r="K476" s="0" t="s">
        <v>89</v>
      </c>
      <c r="L476" s="0" t="str">
        <f aca="false">VLOOKUP(H476,Region,2,0)</f>
        <v>East</v>
      </c>
    </row>
    <row r="477" customFormat="false" ht="12.75" hidden="false" customHeight="false" outlineLevel="0" collapsed="false">
      <c r="A477" s="0" t="s">
        <v>28</v>
      </c>
      <c r="B477" s="3" t="n">
        <v>0</v>
      </c>
      <c r="C477" s="3" t="n">
        <v>0</v>
      </c>
      <c r="D477" s="0" t="s">
        <v>92</v>
      </c>
      <c r="H477" s="0" t="s">
        <v>62</v>
      </c>
      <c r="I477" s="3" t="n">
        <v>582017</v>
      </c>
      <c r="J477" s="4" t="n">
        <v>-12073.2719286898</v>
      </c>
      <c r="K477" s="0" t="s">
        <v>85</v>
      </c>
      <c r="L477" s="0" t="str">
        <f aca="false">VLOOKUP(H477,Region,2,0)</f>
        <v>East</v>
      </c>
      <c r="O477" s="0" t="s">
        <v>6</v>
      </c>
      <c r="P477" s="3" t="n">
        <v>120500</v>
      </c>
      <c r="Q477" s="4" t="n">
        <v>202.943722943712</v>
      </c>
      <c r="R477" s="0" t="s">
        <v>84</v>
      </c>
      <c r="S477" s="0" t="str">
        <f aca="false">VLOOKUP(O477,Region,2,0)</f>
        <v>West</v>
      </c>
    </row>
    <row r="478" customFormat="false" ht="12.75" hidden="false" customHeight="false" outlineLevel="0" collapsed="false">
      <c r="A478" s="0" t="s">
        <v>29</v>
      </c>
      <c r="B478" s="3" t="n">
        <v>3913634</v>
      </c>
      <c r="C478" s="3" t="n">
        <v>-74074.8444429332</v>
      </c>
      <c r="D478" s="0" t="s">
        <v>92</v>
      </c>
      <c r="H478" s="0" t="s">
        <v>62</v>
      </c>
      <c r="I478" s="3" t="n">
        <v>425644</v>
      </c>
      <c r="J478" s="4" t="n">
        <v>-5377.86568178834</v>
      </c>
      <c r="K478" s="0" t="s">
        <v>90</v>
      </c>
      <c r="L478" s="0" t="str">
        <f aca="false">VLOOKUP(H478,Region,2,0)</f>
        <v>East</v>
      </c>
      <c r="O478" s="0" t="s">
        <v>6</v>
      </c>
      <c r="P478" s="3" t="n">
        <v>163000</v>
      </c>
      <c r="Q478" s="4" t="n">
        <v>1041.24450909004</v>
      </c>
      <c r="R478" s="0" t="s">
        <v>86</v>
      </c>
      <c r="S478" s="0" t="str">
        <f aca="false">VLOOKUP(O478,Region,2,0)</f>
        <v>West</v>
      </c>
    </row>
    <row r="479" customFormat="false" ht="12.75" hidden="false" customHeight="false" outlineLevel="0" collapsed="false">
      <c r="A479" s="0" t="s">
        <v>31</v>
      </c>
      <c r="B479" s="3" t="n">
        <v>5000</v>
      </c>
      <c r="C479" s="3" t="n">
        <v>200</v>
      </c>
      <c r="D479" s="0" t="s">
        <v>92</v>
      </c>
      <c r="H479" s="0" t="s">
        <v>62</v>
      </c>
      <c r="I479" s="3" t="n">
        <v>354977</v>
      </c>
      <c r="J479" s="4" t="n">
        <v>-8640.69603308292</v>
      </c>
      <c r="K479" s="0" t="s">
        <v>91</v>
      </c>
      <c r="L479" s="0" t="str">
        <f aca="false">VLOOKUP(H479,Region,2,0)</f>
        <v>East</v>
      </c>
      <c r="O479" s="0" t="s">
        <v>6</v>
      </c>
      <c r="P479" s="3" t="n">
        <v>122446</v>
      </c>
      <c r="Q479" s="4" t="n">
        <v>-2497.1293454798</v>
      </c>
      <c r="R479" s="0" t="s">
        <v>87</v>
      </c>
      <c r="S479" s="0" t="str">
        <f aca="false">VLOOKUP(O479,Region,2,0)</f>
        <v>West</v>
      </c>
    </row>
    <row r="480" customFormat="false" ht="12.75" hidden="false" customHeight="false" outlineLevel="0" collapsed="false">
      <c r="A480" s="0" t="s">
        <v>32</v>
      </c>
      <c r="B480" s="3" t="n">
        <v>3399649</v>
      </c>
      <c r="C480" s="3" t="n">
        <v>-4667.84807288312</v>
      </c>
      <c r="D480" s="0" t="s">
        <v>92</v>
      </c>
      <c r="H480" s="0" t="s">
        <v>62</v>
      </c>
      <c r="I480" s="3" t="n">
        <v>678909</v>
      </c>
      <c r="J480" s="4" t="n">
        <v>-5415.00833400602</v>
      </c>
      <c r="K480" s="0" t="s">
        <v>92</v>
      </c>
      <c r="L480" s="0" t="str">
        <f aca="false">VLOOKUP(H480,Region,2,0)</f>
        <v>East</v>
      </c>
      <c r="O480" s="0" t="s">
        <v>6</v>
      </c>
      <c r="P480" s="3" t="n">
        <v>170995</v>
      </c>
      <c r="Q480" s="4" t="n">
        <v>-4459.15246950992</v>
      </c>
      <c r="R480" s="0" t="s">
        <v>88</v>
      </c>
      <c r="S480" s="0" t="str">
        <f aca="false">VLOOKUP(O480,Region,2,0)</f>
        <v>West</v>
      </c>
    </row>
    <row r="481" customFormat="false" ht="12.75" hidden="false" customHeight="false" outlineLevel="0" collapsed="false">
      <c r="A481" s="0" t="s">
        <v>35</v>
      </c>
      <c r="B481" s="3" t="n">
        <v>12934147</v>
      </c>
      <c r="C481" s="3" t="n">
        <v>-79773.8919084087</v>
      </c>
      <c r="D481" s="0" t="s">
        <v>92</v>
      </c>
      <c r="H481" s="0" t="s">
        <v>62</v>
      </c>
      <c r="I481" s="3" t="n">
        <v>671291</v>
      </c>
      <c r="J481" s="4" t="n">
        <v>-4736.01735420335</v>
      </c>
      <c r="K481" s="0" t="s">
        <v>93</v>
      </c>
      <c r="L481" s="0" t="str">
        <f aca="false">VLOOKUP(H481,Region,2,0)</f>
        <v>East</v>
      </c>
      <c r="O481" s="0" t="s">
        <v>6</v>
      </c>
      <c r="P481" s="3" t="n">
        <v>327921</v>
      </c>
      <c r="Q481" s="4" t="n">
        <v>-5419.50305041536</v>
      </c>
      <c r="R481" s="0" t="s">
        <v>89</v>
      </c>
      <c r="S481" s="0" t="str">
        <f aca="false">VLOOKUP(O481,Region,2,0)</f>
        <v>West</v>
      </c>
    </row>
    <row r="482" customFormat="false" ht="12.75" hidden="false" customHeight="false" outlineLevel="0" collapsed="false">
      <c r="A482" s="0" t="s">
        <v>36</v>
      </c>
      <c r="B482" s="3" t="n">
        <v>347978</v>
      </c>
      <c r="C482" s="3" t="n">
        <v>492.306633739075</v>
      </c>
      <c r="D482" s="0" t="s">
        <v>92</v>
      </c>
      <c r="H482" s="0" t="s">
        <v>64</v>
      </c>
      <c r="I482" s="3" t="n">
        <v>151344</v>
      </c>
      <c r="J482" s="4" t="n">
        <v>16726.578099488</v>
      </c>
      <c r="K482" s="0" t="s">
        <v>84</v>
      </c>
      <c r="L482" s="0" t="str">
        <f aca="false">VLOOKUP(H482,Region,2,0)</f>
        <v>East</v>
      </c>
      <c r="O482" s="0" t="s">
        <v>6</v>
      </c>
      <c r="P482" s="3" t="n">
        <v>693645</v>
      </c>
      <c r="Q482" s="4" t="n">
        <v>-14985.9964003248</v>
      </c>
      <c r="R482" s="0" t="s">
        <v>85</v>
      </c>
      <c r="S482" s="0" t="str">
        <f aca="false">VLOOKUP(O482,Region,2,0)</f>
        <v>West</v>
      </c>
    </row>
    <row r="483" customFormat="false" ht="12.75" hidden="false" customHeight="false" outlineLevel="0" collapsed="false">
      <c r="A483" s="0" t="s">
        <v>44</v>
      </c>
      <c r="B483" s="3" t="n">
        <v>0</v>
      </c>
      <c r="C483" s="3" t="n">
        <v>0</v>
      </c>
      <c r="D483" s="0" t="s">
        <v>92</v>
      </c>
      <c r="H483" s="0" t="s">
        <v>64</v>
      </c>
      <c r="I483" s="3" t="n">
        <v>436624</v>
      </c>
      <c r="J483" s="4" t="n">
        <v>482.620199898561</v>
      </c>
      <c r="K483" s="0" t="s">
        <v>86</v>
      </c>
      <c r="L483" s="0" t="str">
        <f aca="false">VLOOKUP(H483,Region,2,0)</f>
        <v>East</v>
      </c>
      <c r="O483" s="0" t="s">
        <v>6</v>
      </c>
      <c r="P483" s="3" t="n">
        <v>469116</v>
      </c>
      <c r="Q483" s="4" t="n">
        <v>-5418.40973495061</v>
      </c>
      <c r="R483" s="0" t="s">
        <v>90</v>
      </c>
      <c r="S483" s="0" t="str">
        <f aca="false">VLOOKUP(O483,Region,2,0)</f>
        <v>West</v>
      </c>
    </row>
    <row r="484" customFormat="false" ht="12.75" hidden="false" customHeight="false" outlineLevel="0" collapsed="false">
      <c r="A484" s="0" t="s">
        <v>38</v>
      </c>
      <c r="B484" s="3" t="n">
        <v>820154</v>
      </c>
      <c r="C484" s="3" t="n">
        <v>-13838.4174804919</v>
      </c>
      <c r="D484" s="0" t="s">
        <v>92</v>
      </c>
      <c r="H484" s="0" t="s">
        <v>64</v>
      </c>
      <c r="I484" s="3" t="n">
        <v>500837</v>
      </c>
      <c r="J484" s="4" t="n">
        <v>2031.70184434093</v>
      </c>
      <c r="K484" s="0" t="s">
        <v>87</v>
      </c>
      <c r="L484" s="0" t="str">
        <f aca="false">VLOOKUP(H484,Region,2,0)</f>
        <v>East</v>
      </c>
      <c r="O484" s="0" t="s">
        <v>6</v>
      </c>
      <c r="P484" s="3" t="n">
        <v>895414</v>
      </c>
      <c r="Q484" s="4" t="n">
        <v>3547.76111560715</v>
      </c>
      <c r="R484" s="0" t="s">
        <v>91</v>
      </c>
      <c r="S484" s="0" t="str">
        <f aca="false">VLOOKUP(O484,Region,2,0)</f>
        <v>West</v>
      </c>
    </row>
    <row r="485" customFormat="false" ht="12.75" hidden="false" customHeight="false" outlineLevel="0" collapsed="false">
      <c r="A485" s="0" t="s">
        <v>39</v>
      </c>
      <c r="B485" s="3" t="n">
        <v>2401834</v>
      </c>
      <c r="C485" s="3" t="n">
        <v>-15964.0514807701</v>
      </c>
      <c r="D485" s="0" t="s">
        <v>92</v>
      </c>
      <c r="H485" s="0" t="s">
        <v>64</v>
      </c>
      <c r="I485" s="3" t="n">
        <v>624720</v>
      </c>
      <c r="J485" s="4" t="n">
        <v>1239.49715142407</v>
      </c>
      <c r="K485" s="0" t="s">
        <v>88</v>
      </c>
      <c r="L485" s="0" t="str">
        <f aca="false">VLOOKUP(H485,Region,2,0)</f>
        <v>East</v>
      </c>
      <c r="O485" s="0" t="s">
        <v>6</v>
      </c>
      <c r="P485" s="3" t="n">
        <v>720641</v>
      </c>
      <c r="Q485" s="4" t="n">
        <v>-30966.2712228959</v>
      </c>
      <c r="R485" s="0" t="s">
        <v>92</v>
      </c>
      <c r="S485" s="0" t="str">
        <f aca="false">VLOOKUP(O485,Region,2,0)</f>
        <v>West</v>
      </c>
    </row>
    <row r="486" customFormat="false" ht="12.75" hidden="false" customHeight="false" outlineLevel="0" collapsed="false">
      <c r="A486" s="0" t="s">
        <v>40</v>
      </c>
      <c r="B486" s="3" t="n">
        <v>3244182</v>
      </c>
      <c r="C486" s="3" t="n">
        <v>-20926.8212181556</v>
      </c>
      <c r="D486" s="0" t="s">
        <v>92</v>
      </c>
      <c r="H486" s="0" t="s">
        <v>64</v>
      </c>
      <c r="I486" s="3" t="n">
        <v>926256</v>
      </c>
      <c r="J486" s="4" t="n">
        <v>1638.50357857253</v>
      </c>
      <c r="K486" s="0" t="s">
        <v>89</v>
      </c>
      <c r="L486" s="0" t="str">
        <f aca="false">VLOOKUP(H486,Region,2,0)</f>
        <v>East</v>
      </c>
      <c r="O486" s="0" t="s">
        <v>6</v>
      </c>
      <c r="P486" s="3" t="n">
        <v>342005</v>
      </c>
      <c r="Q486" s="4" t="n">
        <v>189.784729780245</v>
      </c>
      <c r="R486" s="0" t="s">
        <v>93</v>
      </c>
      <c r="S486" s="0" t="str">
        <f aca="false">VLOOKUP(O486,Region,2,0)</f>
        <v>West</v>
      </c>
    </row>
    <row r="487" customFormat="false" ht="12.75" hidden="false" customHeight="false" outlineLevel="0" collapsed="false">
      <c r="A487" s="0" t="s">
        <v>41</v>
      </c>
      <c r="B487" s="3" t="n">
        <v>1324380</v>
      </c>
      <c r="C487" s="3" t="n">
        <v>-7372.98012998029</v>
      </c>
      <c r="D487" s="0" t="s">
        <v>92</v>
      </c>
      <c r="H487" s="0" t="s">
        <v>64</v>
      </c>
      <c r="I487" s="3" t="n">
        <v>1283162</v>
      </c>
      <c r="J487" s="4" t="n">
        <v>-1666.77943130262</v>
      </c>
      <c r="K487" s="0" t="s">
        <v>85</v>
      </c>
      <c r="L487" s="0" t="str">
        <f aca="false">VLOOKUP(H487,Region,2,0)</f>
        <v>East</v>
      </c>
      <c r="O487" s="0" t="s">
        <v>10</v>
      </c>
      <c r="P487" s="3" t="n">
        <v>145000</v>
      </c>
      <c r="Q487" s="4" t="n">
        <v>-80.3122294372703</v>
      </c>
      <c r="R487" s="0" t="s">
        <v>84</v>
      </c>
      <c r="S487" s="0" t="str">
        <f aca="false">VLOOKUP(O487,Region,2,0)</f>
        <v>West</v>
      </c>
    </row>
    <row r="488" customFormat="false" ht="12.75" hidden="false" customHeight="false" outlineLevel="0" collapsed="false">
      <c r="A488" s="0" t="s">
        <v>43</v>
      </c>
      <c r="B488" s="3" t="n">
        <v>19000</v>
      </c>
      <c r="C488" s="3" t="n">
        <v>-310.000000000001</v>
      </c>
      <c r="D488" s="0" t="s">
        <v>92</v>
      </c>
      <c r="H488" s="0" t="s">
        <v>64</v>
      </c>
      <c r="I488" s="3" t="n">
        <v>780525</v>
      </c>
      <c r="J488" s="4" t="n">
        <v>8595.12116812086</v>
      </c>
      <c r="K488" s="0" t="s">
        <v>90</v>
      </c>
      <c r="L488" s="0" t="str">
        <f aca="false">VLOOKUP(H488,Region,2,0)</f>
        <v>East</v>
      </c>
      <c r="O488" s="0" t="s">
        <v>10</v>
      </c>
      <c r="P488" s="3" t="n">
        <v>132500</v>
      </c>
      <c r="Q488" s="4" t="n">
        <v>-7109.13626395529</v>
      </c>
      <c r="R488" s="0" t="s">
        <v>86</v>
      </c>
      <c r="S488" s="0" t="str">
        <f aca="false">VLOOKUP(O488,Region,2,0)</f>
        <v>West</v>
      </c>
    </row>
    <row r="489" customFormat="false" ht="12.75" hidden="false" customHeight="false" outlineLevel="0" collapsed="false">
      <c r="A489" s="0" t="s">
        <v>42</v>
      </c>
      <c r="B489" s="3" t="n">
        <v>15868</v>
      </c>
      <c r="C489" s="3" t="n">
        <v>212.376907007754</v>
      </c>
      <c r="D489" s="0" t="s">
        <v>92</v>
      </c>
      <c r="H489" s="0" t="s">
        <v>64</v>
      </c>
      <c r="I489" s="3" t="n">
        <v>922962</v>
      </c>
      <c r="J489" s="4" t="n">
        <v>581.849084448353</v>
      </c>
      <c r="K489" s="0" t="s">
        <v>91</v>
      </c>
      <c r="L489" s="0" t="str">
        <f aca="false">VLOOKUP(H489,Region,2,0)</f>
        <v>East</v>
      </c>
      <c r="O489" s="0" t="s">
        <v>10</v>
      </c>
      <c r="P489" s="3" t="n">
        <v>213800</v>
      </c>
      <c r="Q489" s="4" t="n">
        <v>3623.54373454378</v>
      </c>
      <c r="R489" s="0" t="s">
        <v>87</v>
      </c>
      <c r="S489" s="0" t="str">
        <f aca="false">VLOOKUP(O489,Region,2,0)</f>
        <v>West</v>
      </c>
    </row>
    <row r="490" customFormat="false" ht="12.75" hidden="false" customHeight="false" outlineLevel="0" collapsed="false">
      <c r="A490" s="0" t="s">
        <v>45</v>
      </c>
      <c r="B490" s="3" t="n">
        <v>3658926</v>
      </c>
      <c r="C490" s="3" t="n">
        <v>17953.6634426697</v>
      </c>
      <c r="D490" s="0" t="s">
        <v>92</v>
      </c>
      <c r="H490" s="0" t="s">
        <v>64</v>
      </c>
      <c r="I490" s="3" t="n">
        <v>1159096</v>
      </c>
      <c r="J490" s="4" t="n">
        <v>-705.920447665687</v>
      </c>
      <c r="K490" s="0" t="s">
        <v>92</v>
      </c>
      <c r="L490" s="0" t="str">
        <f aca="false">VLOOKUP(H490,Region,2,0)</f>
        <v>East</v>
      </c>
      <c r="O490" s="0" t="s">
        <v>10</v>
      </c>
      <c r="P490" s="3" t="n">
        <v>279850</v>
      </c>
      <c r="Q490" s="4" t="n">
        <v>-10615.1017970733</v>
      </c>
      <c r="R490" s="0" t="s">
        <v>88</v>
      </c>
      <c r="S490" s="0" t="str">
        <f aca="false">VLOOKUP(O490,Region,2,0)</f>
        <v>West</v>
      </c>
    </row>
    <row r="491" customFormat="false" ht="12.75" hidden="false" customHeight="false" outlineLevel="0" collapsed="false">
      <c r="A491" s="0" t="s">
        <v>46</v>
      </c>
      <c r="B491" s="3" t="n">
        <v>2094055</v>
      </c>
      <c r="C491" s="3" t="n">
        <v>-15289.3965513494</v>
      </c>
      <c r="D491" s="0" t="s">
        <v>92</v>
      </c>
      <c r="H491" s="0" t="s">
        <v>64</v>
      </c>
      <c r="I491" s="3" t="n">
        <v>695327</v>
      </c>
      <c r="J491" s="4" t="n">
        <v>-4589.70013490707</v>
      </c>
      <c r="K491" s="0" t="s">
        <v>93</v>
      </c>
      <c r="L491" s="0" t="str">
        <f aca="false">VLOOKUP(H491,Region,2,0)</f>
        <v>East</v>
      </c>
      <c r="O491" s="0" t="s">
        <v>10</v>
      </c>
      <c r="P491" s="3" t="n">
        <v>225403</v>
      </c>
      <c r="Q491" s="4" t="n">
        <v>-13243.4963483831</v>
      </c>
      <c r="R491" s="0" t="s">
        <v>89</v>
      </c>
      <c r="S491" s="0" t="str">
        <f aca="false">VLOOKUP(O491,Region,2,0)</f>
        <v>West</v>
      </c>
    </row>
    <row r="492" customFormat="false" ht="12.75" hidden="false" customHeight="false" outlineLevel="0" collapsed="false">
      <c r="A492" s="0" t="s">
        <v>49</v>
      </c>
      <c r="B492" s="3" t="n">
        <v>3185000</v>
      </c>
      <c r="C492" s="3" t="n">
        <v>-43411.2625360795</v>
      </c>
      <c r="D492" s="0" t="s">
        <v>92</v>
      </c>
      <c r="H492" s="0" t="s">
        <v>67</v>
      </c>
      <c r="I492" s="3" t="n">
        <v>1817265</v>
      </c>
      <c r="J492" s="4" t="n">
        <v>-19731.9213259442</v>
      </c>
      <c r="K492" s="0" t="s">
        <v>84</v>
      </c>
      <c r="L492" s="0" t="str">
        <f aca="false">VLOOKUP(H492,Region,2,0)</f>
        <v>East</v>
      </c>
      <c r="O492" s="0" t="s">
        <v>10</v>
      </c>
      <c r="P492" s="3" t="n">
        <v>560881</v>
      </c>
      <c r="Q492" s="4" t="n">
        <v>-62792.8948642003</v>
      </c>
      <c r="R492" s="0" t="s">
        <v>85</v>
      </c>
      <c r="S492" s="0" t="str">
        <f aca="false">VLOOKUP(O492,Region,2,0)</f>
        <v>West</v>
      </c>
    </row>
    <row r="493" customFormat="false" ht="12.75" hidden="false" customHeight="false" outlineLevel="0" collapsed="false">
      <c r="A493" s="0" t="s">
        <v>50</v>
      </c>
      <c r="B493" s="3" t="n">
        <v>1405000</v>
      </c>
      <c r="C493" s="3" t="n">
        <v>-8349.45735994195</v>
      </c>
      <c r="D493" s="0" t="s">
        <v>92</v>
      </c>
      <c r="H493" s="0" t="s">
        <v>67</v>
      </c>
      <c r="I493" s="3" t="n">
        <v>1479459</v>
      </c>
      <c r="J493" s="4" t="n">
        <v>6811.25695706551</v>
      </c>
      <c r="K493" s="0" t="s">
        <v>86</v>
      </c>
      <c r="L493" s="0" t="str">
        <f aca="false">VLOOKUP(H493,Region,2,0)</f>
        <v>East</v>
      </c>
      <c r="O493" s="0" t="s">
        <v>10</v>
      </c>
      <c r="P493" s="3" t="n">
        <v>649121</v>
      </c>
      <c r="Q493" s="4" t="n">
        <v>-33526.1834984998</v>
      </c>
      <c r="R493" s="0" t="s">
        <v>90</v>
      </c>
      <c r="S493" s="0" t="str">
        <f aca="false">VLOOKUP(O493,Region,2,0)</f>
        <v>West</v>
      </c>
    </row>
    <row r="494" customFormat="false" ht="12.75" hidden="false" customHeight="false" outlineLevel="0" collapsed="false">
      <c r="A494" s="0" t="s">
        <v>59</v>
      </c>
      <c r="B494" s="3" t="n">
        <v>10000</v>
      </c>
      <c r="C494" s="3" t="n">
        <v>175.000000000001</v>
      </c>
      <c r="D494" s="0" t="s">
        <v>92</v>
      </c>
      <c r="H494" s="0" t="s">
        <v>67</v>
      </c>
      <c r="I494" s="3" t="n">
        <v>2523077</v>
      </c>
      <c r="J494" s="4" t="n">
        <v>1437.20560708794</v>
      </c>
      <c r="K494" s="0" t="s">
        <v>87</v>
      </c>
      <c r="L494" s="0" t="str">
        <f aca="false">VLOOKUP(H494,Region,2,0)</f>
        <v>East</v>
      </c>
      <c r="O494" s="0" t="s">
        <v>10</v>
      </c>
      <c r="P494" s="3" t="n">
        <v>1463133</v>
      </c>
      <c r="Q494" s="4" t="n">
        <v>11816.1563840559</v>
      </c>
      <c r="R494" s="0" t="s">
        <v>91</v>
      </c>
      <c r="S494" s="0" t="str">
        <f aca="false">VLOOKUP(O494,Region,2,0)</f>
        <v>West</v>
      </c>
    </row>
    <row r="495" customFormat="false" ht="12.75" hidden="false" customHeight="false" outlineLevel="0" collapsed="false">
      <c r="A495" s="0" t="s">
        <v>54</v>
      </c>
      <c r="B495" s="3" t="n">
        <v>3033198</v>
      </c>
      <c r="C495" s="3" t="n">
        <v>-5554.0904905042</v>
      </c>
      <c r="D495" s="0" t="s">
        <v>92</v>
      </c>
      <c r="H495" s="0" t="s">
        <v>67</v>
      </c>
      <c r="I495" s="3" t="n">
        <v>3220457</v>
      </c>
      <c r="J495" s="4" t="n">
        <v>-2771.81062817967</v>
      </c>
      <c r="K495" s="0" t="s">
        <v>88</v>
      </c>
      <c r="L495" s="0" t="str">
        <f aca="false">VLOOKUP(H495,Region,2,0)</f>
        <v>East</v>
      </c>
      <c r="O495" s="0" t="s">
        <v>10</v>
      </c>
      <c r="P495" s="3" t="n">
        <v>853900</v>
      </c>
      <c r="Q495" s="4" t="n">
        <v>-15323.8740267433</v>
      </c>
      <c r="R495" s="0" t="s">
        <v>92</v>
      </c>
      <c r="S495" s="0" t="str">
        <f aca="false">VLOOKUP(O495,Region,2,0)</f>
        <v>West</v>
      </c>
    </row>
    <row r="496" customFormat="false" ht="12.75" hidden="false" customHeight="false" outlineLevel="0" collapsed="false">
      <c r="A496" s="0" t="s">
        <v>66</v>
      </c>
      <c r="B496" s="3" t="n">
        <v>1681343</v>
      </c>
      <c r="C496" s="3" t="n">
        <v>-15275.092875914</v>
      </c>
      <c r="D496" s="0" t="s">
        <v>92</v>
      </c>
      <c r="H496" s="0" t="s">
        <v>67</v>
      </c>
      <c r="I496" s="3" t="n">
        <v>2325312</v>
      </c>
      <c r="J496" s="4" t="n">
        <v>17622.891542616</v>
      </c>
      <c r="K496" s="0" t="s">
        <v>89</v>
      </c>
      <c r="L496" s="0" t="str">
        <f aca="false">VLOOKUP(H496,Region,2,0)</f>
        <v>East</v>
      </c>
      <c r="O496" s="0" t="s">
        <v>10</v>
      </c>
      <c r="P496" s="3" t="n">
        <v>570361</v>
      </c>
      <c r="Q496" s="4" t="n">
        <v>-5280.37021974388</v>
      </c>
      <c r="R496" s="0" t="s">
        <v>93</v>
      </c>
      <c r="S496" s="0" t="str">
        <f aca="false">VLOOKUP(O496,Region,2,0)</f>
        <v>West</v>
      </c>
    </row>
    <row r="497" customFormat="false" ht="12.75" hidden="false" customHeight="false" outlineLevel="0" collapsed="false">
      <c r="A497" s="0" t="s">
        <v>68</v>
      </c>
      <c r="B497" s="3" t="n">
        <v>99500</v>
      </c>
      <c r="C497" s="3" t="n">
        <v>2113.90625000001</v>
      </c>
      <c r="D497" s="0" t="s">
        <v>92</v>
      </c>
      <c r="H497" s="0" t="s">
        <v>67</v>
      </c>
      <c r="I497" s="3" t="n">
        <v>5850106</v>
      </c>
      <c r="J497" s="4" t="n">
        <v>-123860.996083934</v>
      </c>
      <c r="K497" s="0" t="s">
        <v>85</v>
      </c>
      <c r="L497" s="0" t="str">
        <f aca="false">VLOOKUP(H497,Region,2,0)</f>
        <v>East</v>
      </c>
      <c r="O497" s="0" t="s">
        <v>18</v>
      </c>
      <c r="P497" s="3" t="n">
        <v>76407</v>
      </c>
      <c r="Q497" s="4" t="n">
        <v>-46.4231307096583</v>
      </c>
      <c r="R497" s="0" t="s">
        <v>88</v>
      </c>
      <c r="S497" s="0" t="str">
        <f aca="false">VLOOKUP(O497,Region,2,0)</f>
        <v>West</v>
      </c>
    </row>
    <row r="498" customFormat="false" ht="12.75" hidden="false" customHeight="false" outlineLevel="0" collapsed="false">
      <c r="A498" s="0" t="s">
        <v>70</v>
      </c>
      <c r="B498" s="3" t="n">
        <v>60000</v>
      </c>
      <c r="C498" s="3" t="n">
        <v>822.916666666665</v>
      </c>
      <c r="D498" s="0" t="s">
        <v>92</v>
      </c>
      <c r="H498" s="0" t="s">
        <v>67</v>
      </c>
      <c r="I498" s="3" t="n">
        <v>2459711</v>
      </c>
      <c r="J498" s="4" t="n">
        <v>-7436.07727330287</v>
      </c>
      <c r="K498" s="0" t="s">
        <v>90</v>
      </c>
      <c r="L498" s="0" t="str">
        <f aca="false">VLOOKUP(H498,Region,2,0)</f>
        <v>East</v>
      </c>
      <c r="O498" s="0" t="s">
        <v>18</v>
      </c>
      <c r="P498" s="3" t="n">
        <v>1866863</v>
      </c>
      <c r="Q498" s="4" t="n">
        <v>-43538.004880389</v>
      </c>
      <c r="R498" s="0" t="s">
        <v>89</v>
      </c>
      <c r="S498" s="0" t="str">
        <f aca="false">VLOOKUP(O498,Region,2,0)</f>
        <v>West</v>
      </c>
    </row>
    <row r="499" customFormat="false" ht="12.75" hidden="false" customHeight="false" outlineLevel="0" collapsed="false">
      <c r="A499" s="0" t="s">
        <v>65</v>
      </c>
      <c r="B499" s="3" t="n">
        <v>1045137</v>
      </c>
      <c r="C499" s="3" t="n">
        <v>-4095.79665857243</v>
      </c>
      <c r="D499" s="0" t="s">
        <v>92</v>
      </c>
      <c r="H499" s="0" t="s">
        <v>67</v>
      </c>
      <c r="I499" s="3" t="n">
        <v>2129997</v>
      </c>
      <c r="J499" s="4" t="n">
        <v>8203.35626713479</v>
      </c>
      <c r="K499" s="0" t="s">
        <v>91</v>
      </c>
      <c r="L499" s="0" t="str">
        <f aca="false">VLOOKUP(H499,Region,2,0)</f>
        <v>East</v>
      </c>
      <c r="O499" s="0" t="s">
        <v>18</v>
      </c>
      <c r="P499" s="3" t="n">
        <v>4289408</v>
      </c>
      <c r="Q499" s="4" t="n">
        <v>-31665.9550471342</v>
      </c>
      <c r="R499" s="0" t="s">
        <v>85</v>
      </c>
      <c r="S499" s="0" t="str">
        <f aca="false">VLOOKUP(O499,Region,2,0)</f>
        <v>West</v>
      </c>
    </row>
    <row r="500" customFormat="false" ht="12.75" hidden="false" customHeight="false" outlineLevel="0" collapsed="false">
      <c r="A500" s="0" t="s">
        <v>51</v>
      </c>
      <c r="B500" s="3" t="n">
        <v>2860341</v>
      </c>
      <c r="C500" s="3" t="n">
        <v>-7555.01506395621</v>
      </c>
      <c r="D500" s="0" t="s">
        <v>92</v>
      </c>
      <c r="H500" s="0" t="s">
        <v>67</v>
      </c>
      <c r="I500" s="3" t="n">
        <v>1810622</v>
      </c>
      <c r="J500" s="4" t="n">
        <v>1899.61390551254</v>
      </c>
      <c r="K500" s="0" t="s">
        <v>92</v>
      </c>
      <c r="L500" s="0" t="str">
        <f aca="false">VLOOKUP(H500,Region,2,0)</f>
        <v>East</v>
      </c>
      <c r="O500" s="0" t="s">
        <v>18</v>
      </c>
      <c r="P500" s="3" t="n">
        <v>4073000</v>
      </c>
      <c r="Q500" s="4" t="n">
        <v>32312.080669555</v>
      </c>
      <c r="R500" s="0" t="s">
        <v>90</v>
      </c>
      <c r="S500" s="0" t="str">
        <f aca="false">VLOOKUP(O500,Region,2,0)</f>
        <v>West</v>
      </c>
    </row>
    <row r="501" customFormat="false" ht="12.75" hidden="false" customHeight="false" outlineLevel="0" collapsed="false">
      <c r="A501" s="0" t="s">
        <v>53</v>
      </c>
      <c r="B501" s="3" t="n">
        <v>3164573</v>
      </c>
      <c r="C501" s="3" t="n">
        <v>-12363.7754281555</v>
      </c>
      <c r="D501" s="0" t="s">
        <v>92</v>
      </c>
      <c r="H501" s="0" t="s">
        <v>67</v>
      </c>
      <c r="I501" s="3" t="n">
        <v>1847131</v>
      </c>
      <c r="J501" s="4" t="n">
        <v>-6398.57961826366</v>
      </c>
      <c r="K501" s="0" t="s">
        <v>93</v>
      </c>
      <c r="L501" s="0" t="str">
        <f aca="false">VLOOKUP(H501,Region,2,0)</f>
        <v>East</v>
      </c>
      <c r="O501" s="0" t="s">
        <v>18</v>
      </c>
      <c r="P501" s="3" t="n">
        <v>6943498</v>
      </c>
      <c r="Q501" s="4" t="n">
        <v>-10704.5307260566</v>
      </c>
      <c r="R501" s="0" t="s">
        <v>91</v>
      </c>
      <c r="S501" s="0" t="str">
        <f aca="false">VLOOKUP(O501,Region,2,0)</f>
        <v>West</v>
      </c>
    </row>
    <row r="502" customFormat="false" ht="12.75" hidden="false" customHeight="false" outlineLevel="0" collapsed="false">
      <c r="A502" s="0" t="s">
        <v>55</v>
      </c>
      <c r="B502" s="3" t="n">
        <v>2427882</v>
      </c>
      <c r="C502" s="3" t="n">
        <v>-27720.913513789</v>
      </c>
      <c r="D502" s="0" t="s">
        <v>92</v>
      </c>
      <c r="H502" s="0" t="s">
        <v>69</v>
      </c>
      <c r="I502" s="3" t="n">
        <v>892682</v>
      </c>
      <c r="J502" s="4" t="n">
        <v>-24948.7773032038</v>
      </c>
      <c r="K502" s="0" t="s">
        <v>84</v>
      </c>
      <c r="L502" s="0" t="str">
        <f aca="false">VLOOKUP(H502,Region,2,0)</f>
        <v>East</v>
      </c>
      <c r="O502" s="0" t="s">
        <v>18</v>
      </c>
      <c r="P502" s="3" t="n">
        <v>5114536</v>
      </c>
      <c r="Q502" s="4" t="n">
        <v>-26997.435662291</v>
      </c>
      <c r="R502" s="0" t="s">
        <v>92</v>
      </c>
      <c r="S502" s="0" t="str">
        <f aca="false">VLOOKUP(O502,Region,2,0)</f>
        <v>West</v>
      </c>
    </row>
    <row r="503" customFormat="false" ht="12.75" hidden="false" customHeight="false" outlineLevel="0" collapsed="false">
      <c r="A503" s="0" t="s">
        <v>56</v>
      </c>
      <c r="B503" s="3" t="n">
        <v>2429033</v>
      </c>
      <c r="C503" s="3" t="n">
        <v>-15268.2242843682</v>
      </c>
      <c r="D503" s="0" t="s">
        <v>92</v>
      </c>
      <c r="H503" s="0" t="s">
        <v>69</v>
      </c>
      <c r="I503" s="3" t="n">
        <v>1020032</v>
      </c>
      <c r="J503" s="4" t="n">
        <v>7411.43603340807</v>
      </c>
      <c r="K503" s="0" t="s">
        <v>86</v>
      </c>
      <c r="L503" s="0" t="str">
        <f aca="false">VLOOKUP(H503,Region,2,0)</f>
        <v>East</v>
      </c>
      <c r="O503" s="0" t="s">
        <v>17</v>
      </c>
      <c r="P503" s="3" t="n">
        <v>2576001</v>
      </c>
      <c r="Q503" s="4" t="n">
        <v>-116702.347458761</v>
      </c>
      <c r="R503" s="0" t="s">
        <v>84</v>
      </c>
      <c r="S503" s="0" t="str">
        <f aca="false">VLOOKUP(O503,Region,2,0)</f>
        <v>West</v>
      </c>
    </row>
    <row r="504" customFormat="false" ht="12.75" hidden="false" customHeight="false" outlineLevel="0" collapsed="false">
      <c r="A504" s="0" t="s">
        <v>58</v>
      </c>
      <c r="B504" s="3" t="n">
        <v>1297865</v>
      </c>
      <c r="C504" s="3" t="n">
        <v>6632.35589137542</v>
      </c>
      <c r="D504" s="0" t="s">
        <v>92</v>
      </c>
      <c r="H504" s="0" t="s">
        <v>69</v>
      </c>
      <c r="I504" s="3" t="n">
        <v>1713277</v>
      </c>
      <c r="J504" s="4" t="n">
        <v>-3379.60079449364</v>
      </c>
      <c r="K504" s="0" t="s">
        <v>87</v>
      </c>
      <c r="L504" s="0" t="str">
        <f aca="false">VLOOKUP(H504,Region,2,0)</f>
        <v>East</v>
      </c>
      <c r="O504" s="0" t="s">
        <v>17</v>
      </c>
      <c r="P504" s="3" t="n">
        <v>5022388</v>
      </c>
      <c r="Q504" s="4" t="n">
        <v>-20702.6319083052</v>
      </c>
      <c r="R504" s="0" t="s">
        <v>86</v>
      </c>
      <c r="S504" s="0" t="str">
        <f aca="false">VLOOKUP(O504,Region,2,0)</f>
        <v>West</v>
      </c>
    </row>
    <row r="505" customFormat="false" ht="12.75" hidden="false" customHeight="false" outlineLevel="0" collapsed="false">
      <c r="A505" s="0" t="s">
        <v>60</v>
      </c>
      <c r="B505" s="3" t="n">
        <v>3805355</v>
      </c>
      <c r="C505" s="3" t="n">
        <v>-12919.0417364896</v>
      </c>
      <c r="D505" s="0" t="s">
        <v>92</v>
      </c>
      <c r="H505" s="0" t="s">
        <v>69</v>
      </c>
      <c r="I505" s="3" t="n">
        <v>2093506</v>
      </c>
      <c r="J505" s="4" t="n">
        <v>608.42650290732</v>
      </c>
      <c r="K505" s="0" t="s">
        <v>88</v>
      </c>
      <c r="L505" s="0" t="str">
        <f aca="false">VLOOKUP(H505,Region,2,0)</f>
        <v>East</v>
      </c>
      <c r="O505" s="0" t="s">
        <v>17</v>
      </c>
      <c r="P505" s="3" t="n">
        <v>4443090</v>
      </c>
      <c r="Q505" s="4" t="n">
        <v>46838.8892539879</v>
      </c>
      <c r="R505" s="0" t="s">
        <v>87</v>
      </c>
      <c r="S505" s="0" t="str">
        <f aca="false">VLOOKUP(O505,Region,2,0)</f>
        <v>West</v>
      </c>
    </row>
    <row r="506" customFormat="false" ht="12.75" hidden="false" customHeight="false" outlineLevel="0" collapsed="false">
      <c r="A506" s="0" t="s">
        <v>62</v>
      </c>
      <c r="B506" s="3" t="n">
        <v>678909</v>
      </c>
      <c r="C506" s="3" t="n">
        <v>-5415.00833400602</v>
      </c>
      <c r="D506" s="0" t="s">
        <v>92</v>
      </c>
      <c r="H506" s="0" t="s">
        <v>69</v>
      </c>
      <c r="I506" s="3" t="n">
        <v>2111852</v>
      </c>
      <c r="J506" s="4" t="n">
        <v>19169.278677011</v>
      </c>
      <c r="K506" s="0" t="s">
        <v>89</v>
      </c>
      <c r="L506" s="0" t="str">
        <f aca="false">VLOOKUP(H506,Region,2,0)</f>
        <v>East</v>
      </c>
      <c r="O506" s="0" t="s">
        <v>17</v>
      </c>
      <c r="P506" s="3" t="n">
        <v>3430311</v>
      </c>
      <c r="Q506" s="4" t="n">
        <v>-45960.0447002347</v>
      </c>
      <c r="R506" s="0" t="s">
        <v>88</v>
      </c>
      <c r="S506" s="0" t="str">
        <f aca="false">VLOOKUP(O506,Region,2,0)</f>
        <v>West</v>
      </c>
    </row>
    <row r="507" customFormat="false" ht="12.75" hidden="false" customHeight="false" outlineLevel="0" collapsed="false">
      <c r="A507" s="0" t="s">
        <v>64</v>
      </c>
      <c r="B507" s="3" t="n">
        <v>1159096</v>
      </c>
      <c r="C507" s="3" t="n">
        <v>-705.920447665687</v>
      </c>
      <c r="D507" s="0" t="s">
        <v>92</v>
      </c>
      <c r="H507" s="0" t="s">
        <v>69</v>
      </c>
      <c r="I507" s="3" t="n">
        <v>3265921</v>
      </c>
      <c r="J507" s="4" t="n">
        <v>112902.234946807</v>
      </c>
      <c r="K507" s="0" t="s">
        <v>85</v>
      </c>
      <c r="L507" s="0" t="str">
        <f aca="false">VLOOKUP(H507,Region,2,0)</f>
        <v>East</v>
      </c>
      <c r="O507" s="0" t="s">
        <v>17</v>
      </c>
      <c r="P507" s="3" t="n">
        <v>6090571</v>
      </c>
      <c r="Q507" s="4" t="n">
        <v>64568.4465731845</v>
      </c>
      <c r="R507" s="0" t="s">
        <v>89</v>
      </c>
      <c r="S507" s="0" t="str">
        <f aca="false">VLOOKUP(O507,Region,2,0)</f>
        <v>West</v>
      </c>
    </row>
    <row r="508" customFormat="false" ht="12.75" hidden="false" customHeight="false" outlineLevel="0" collapsed="false">
      <c r="A508" s="0" t="s">
        <v>67</v>
      </c>
      <c r="B508" s="3" t="n">
        <v>1810622</v>
      </c>
      <c r="C508" s="3" t="n">
        <v>1899.61390551254</v>
      </c>
      <c r="D508" s="0" t="s">
        <v>92</v>
      </c>
      <c r="H508" s="0" t="s">
        <v>69</v>
      </c>
      <c r="I508" s="3" t="n">
        <v>2296426</v>
      </c>
      <c r="J508" s="4" t="n">
        <v>17152.6200260369</v>
      </c>
      <c r="K508" s="0" t="s">
        <v>90</v>
      </c>
      <c r="L508" s="0" t="str">
        <f aca="false">VLOOKUP(H508,Region,2,0)</f>
        <v>East</v>
      </c>
      <c r="O508" s="0" t="s">
        <v>17</v>
      </c>
      <c r="P508" s="3" t="n">
        <v>4794436</v>
      </c>
      <c r="Q508" s="4" t="n">
        <v>-20571.6576104896</v>
      </c>
      <c r="R508" s="0" t="s">
        <v>85</v>
      </c>
      <c r="S508" s="0" t="str">
        <f aca="false">VLOOKUP(O508,Region,2,0)</f>
        <v>West</v>
      </c>
    </row>
    <row r="509" customFormat="false" ht="12.75" hidden="false" customHeight="false" outlineLevel="0" collapsed="false">
      <c r="A509" s="0" t="s">
        <v>69</v>
      </c>
      <c r="B509" s="3" t="n">
        <v>2707912</v>
      </c>
      <c r="C509" s="3" t="n">
        <v>18252.2248477704</v>
      </c>
      <c r="D509" s="0" t="s">
        <v>92</v>
      </c>
      <c r="H509" s="0" t="s">
        <v>69</v>
      </c>
      <c r="I509" s="3" t="n">
        <v>1688583</v>
      </c>
      <c r="J509" s="4" t="n">
        <v>19262.255188933</v>
      </c>
      <c r="K509" s="0" t="s">
        <v>91</v>
      </c>
      <c r="L509" s="0" t="str">
        <f aca="false">VLOOKUP(H509,Region,2,0)</f>
        <v>East</v>
      </c>
      <c r="O509" s="0" t="s">
        <v>17</v>
      </c>
      <c r="P509" s="3" t="n">
        <v>2346315</v>
      </c>
      <c r="Q509" s="4" t="n">
        <v>-4855.64548673566</v>
      </c>
      <c r="R509" s="0" t="s">
        <v>90</v>
      </c>
      <c r="S509" s="0" t="str">
        <f aca="false">VLOOKUP(O509,Region,2,0)</f>
        <v>West</v>
      </c>
    </row>
    <row r="510" customFormat="false" ht="12.75" hidden="false" customHeight="false" outlineLevel="0" collapsed="false">
      <c r="A510" s="0" t="s">
        <v>71</v>
      </c>
      <c r="B510" s="3" t="n">
        <v>2945810</v>
      </c>
      <c r="C510" s="3" t="n">
        <v>-9455.85911910032</v>
      </c>
      <c r="D510" s="0" t="s">
        <v>92</v>
      </c>
      <c r="H510" s="0" t="s">
        <v>69</v>
      </c>
      <c r="I510" s="3" t="n">
        <v>2707912</v>
      </c>
      <c r="J510" s="4" t="n">
        <v>18252.2248477704</v>
      </c>
      <c r="K510" s="0" t="s">
        <v>92</v>
      </c>
      <c r="L510" s="0" t="str">
        <f aca="false">VLOOKUP(H510,Region,2,0)</f>
        <v>East</v>
      </c>
      <c r="O510" s="0" t="s">
        <v>17</v>
      </c>
      <c r="P510" s="3" t="n">
        <v>7558923</v>
      </c>
      <c r="Q510" s="4" t="n">
        <v>-117189.332098877</v>
      </c>
      <c r="R510" s="0" t="s">
        <v>91</v>
      </c>
      <c r="S510" s="0" t="str">
        <f aca="false">VLOOKUP(O510,Region,2,0)</f>
        <v>West</v>
      </c>
    </row>
    <row r="511" customFormat="false" ht="12.75" hidden="false" customHeight="false" outlineLevel="0" collapsed="false">
      <c r="A511" s="0" t="s">
        <v>72</v>
      </c>
      <c r="B511" s="3" t="n">
        <v>1464258</v>
      </c>
      <c r="C511" s="3" t="n">
        <v>-17189.3309355345</v>
      </c>
      <c r="D511" s="0" t="s">
        <v>92</v>
      </c>
      <c r="H511" s="0" t="s">
        <v>69</v>
      </c>
      <c r="I511" s="3" t="n">
        <v>1897903</v>
      </c>
      <c r="J511" s="4" t="n">
        <v>-2223.52111051084</v>
      </c>
      <c r="K511" s="0" t="s">
        <v>93</v>
      </c>
      <c r="L511" s="0" t="str">
        <f aca="false">VLOOKUP(H511,Region,2,0)</f>
        <v>East</v>
      </c>
      <c r="O511" s="0" t="s">
        <v>17</v>
      </c>
      <c r="P511" s="3" t="n">
        <v>6607634</v>
      </c>
      <c r="Q511" s="4" t="n">
        <v>-76504.035553248</v>
      </c>
      <c r="R511" s="0" t="s">
        <v>92</v>
      </c>
      <c r="S511" s="0" t="str">
        <f aca="false">VLOOKUP(O511,Region,2,0)</f>
        <v>West</v>
      </c>
    </row>
    <row r="512" customFormat="false" ht="12.75" hidden="false" customHeight="false" outlineLevel="0" collapsed="false">
      <c r="A512" s="0" t="s">
        <v>74</v>
      </c>
      <c r="B512" s="3" t="n">
        <v>1649036</v>
      </c>
      <c r="C512" s="3" t="n">
        <v>-34525.9602470568</v>
      </c>
      <c r="D512" s="0" t="s">
        <v>92</v>
      </c>
      <c r="H512" s="0" t="s">
        <v>71</v>
      </c>
      <c r="I512" s="3" t="n">
        <v>543273</v>
      </c>
      <c r="J512" s="4" t="n">
        <v>1522.1766233915</v>
      </c>
      <c r="K512" s="0" t="s">
        <v>84</v>
      </c>
      <c r="L512" s="0" t="str">
        <f aca="false">VLOOKUP(H512,Region,2,0)</f>
        <v>East</v>
      </c>
      <c r="O512" s="0" t="s">
        <v>17</v>
      </c>
      <c r="P512" s="3" t="n">
        <v>4039730</v>
      </c>
      <c r="Q512" s="4" t="n">
        <v>-74557.2013856545</v>
      </c>
      <c r="R512" s="0" t="s">
        <v>93</v>
      </c>
      <c r="S512" s="0" t="str">
        <f aca="false">VLOOKUP(O512,Region,2,0)</f>
        <v>West</v>
      </c>
    </row>
    <row r="513" customFormat="false" ht="12.75" hidden="false" customHeight="false" outlineLevel="0" collapsed="false">
      <c r="A513" s="0" t="s">
        <v>76</v>
      </c>
      <c r="B513" s="3" t="n">
        <v>0</v>
      </c>
      <c r="C513" s="3" t="n">
        <v>0</v>
      </c>
      <c r="D513" s="0" t="s">
        <v>92</v>
      </c>
      <c r="H513" s="0" t="s">
        <v>71</v>
      </c>
      <c r="I513" s="3" t="n">
        <v>1076765</v>
      </c>
      <c r="J513" s="4" t="n">
        <v>-65946.3386845594</v>
      </c>
      <c r="K513" s="0" t="s">
        <v>86</v>
      </c>
      <c r="L513" s="0" t="str">
        <f aca="false">VLOOKUP(H513,Region,2,0)</f>
        <v>East</v>
      </c>
      <c r="O513" s="0" t="s">
        <v>19</v>
      </c>
      <c r="P513" s="3" t="n">
        <v>9296808</v>
      </c>
      <c r="Q513" s="4" t="n">
        <v>-173282.771811065</v>
      </c>
      <c r="R513" s="0" t="s">
        <v>84</v>
      </c>
      <c r="S513" s="0" t="str">
        <f aca="false">VLOOKUP(O513,Region,2,0)</f>
        <v>West</v>
      </c>
    </row>
    <row r="514" customFormat="false" ht="12.75" hidden="false" customHeight="false" outlineLevel="0" collapsed="false">
      <c r="A514" s="0" t="s">
        <v>77</v>
      </c>
      <c r="B514" s="3" t="n">
        <v>93103</v>
      </c>
      <c r="C514" s="3" t="n">
        <v>-326.863303598454</v>
      </c>
      <c r="D514" s="0" t="s">
        <v>92</v>
      </c>
      <c r="H514" s="0" t="s">
        <v>71</v>
      </c>
      <c r="I514" s="3" t="n">
        <v>1773986</v>
      </c>
      <c r="J514" s="4" t="n">
        <v>-31834.6457744758</v>
      </c>
      <c r="K514" s="0" t="s">
        <v>87</v>
      </c>
      <c r="L514" s="0" t="str">
        <f aca="false">VLOOKUP(H514,Region,2,0)</f>
        <v>East</v>
      </c>
      <c r="O514" s="0" t="s">
        <v>19</v>
      </c>
      <c r="P514" s="3" t="n">
        <v>9084500</v>
      </c>
      <c r="Q514" s="4" t="n">
        <v>2925427.99588415</v>
      </c>
      <c r="R514" s="0" t="s">
        <v>86</v>
      </c>
      <c r="S514" s="0" t="str">
        <f aca="false">VLOOKUP(O514,Region,2,0)</f>
        <v>West</v>
      </c>
    </row>
    <row r="515" customFormat="false" ht="12.75" hidden="false" customHeight="false" outlineLevel="0" collapsed="false">
      <c r="A515" s="0" t="s">
        <v>79</v>
      </c>
      <c r="B515" s="3" t="n">
        <v>568575</v>
      </c>
      <c r="C515" s="3" t="n">
        <v>-37.2951322479694</v>
      </c>
      <c r="D515" s="0" t="s">
        <v>92</v>
      </c>
      <c r="H515" s="0" t="s">
        <v>71</v>
      </c>
      <c r="I515" s="3" t="n">
        <v>1199853</v>
      </c>
      <c r="J515" s="4" t="n">
        <v>-19917.5901636397</v>
      </c>
      <c r="K515" s="0" t="s">
        <v>88</v>
      </c>
      <c r="L515" s="0" t="str">
        <f aca="false">VLOOKUP(H515,Region,2,0)</f>
        <v>East</v>
      </c>
      <c r="O515" s="0" t="s">
        <v>19</v>
      </c>
      <c r="P515" s="3" t="n">
        <v>1655000</v>
      </c>
      <c r="Q515" s="4" t="n">
        <v>-42415.7776251532</v>
      </c>
      <c r="R515" s="0" t="s">
        <v>87</v>
      </c>
      <c r="S515" s="0" t="str">
        <f aca="false">VLOOKUP(O515,Region,2,0)</f>
        <v>West</v>
      </c>
    </row>
    <row r="516" customFormat="false" ht="12.75" hidden="false" customHeight="false" outlineLevel="0" collapsed="false">
      <c r="A516" s="0" t="s">
        <v>78</v>
      </c>
      <c r="B516" s="3" t="n">
        <v>325395</v>
      </c>
      <c r="C516" s="3" t="n">
        <v>-7684.576565704</v>
      </c>
      <c r="D516" s="0" t="s">
        <v>92</v>
      </c>
      <c r="H516" s="0" t="s">
        <v>71</v>
      </c>
      <c r="I516" s="3" t="n">
        <v>2261808</v>
      </c>
      <c r="J516" s="4" t="n">
        <v>-30118.370506749</v>
      </c>
      <c r="K516" s="0" t="s">
        <v>89</v>
      </c>
      <c r="L516" s="0" t="str">
        <f aca="false">VLOOKUP(H516,Region,2,0)</f>
        <v>East</v>
      </c>
      <c r="O516" s="0" t="s">
        <v>19</v>
      </c>
      <c r="P516" s="3" t="n">
        <v>2499000</v>
      </c>
      <c r="Q516" s="4" t="n">
        <v>-129259.868372225</v>
      </c>
      <c r="R516" s="0" t="s">
        <v>88</v>
      </c>
      <c r="S516" s="0" t="str">
        <f aca="false">VLOOKUP(O516,Region,2,0)</f>
        <v>West</v>
      </c>
    </row>
    <row r="517" customFormat="false" ht="12.75" hidden="false" customHeight="false" outlineLevel="0" collapsed="false">
      <c r="A517" s="0" t="s">
        <v>0</v>
      </c>
      <c r="B517" s="3" t="n">
        <v>13856</v>
      </c>
      <c r="C517" s="3" t="n">
        <v>0</v>
      </c>
      <c r="D517" s="0" t="s">
        <v>93</v>
      </c>
      <c r="H517" s="0" t="s">
        <v>71</v>
      </c>
      <c r="I517" s="3" t="n">
        <v>5798985</v>
      </c>
      <c r="J517" s="4" t="n">
        <v>122658.645520114</v>
      </c>
      <c r="K517" s="0" t="s">
        <v>85</v>
      </c>
      <c r="L517" s="0" t="str">
        <f aca="false">VLOOKUP(H517,Region,2,0)</f>
        <v>East</v>
      </c>
      <c r="O517" s="0" t="s">
        <v>19</v>
      </c>
      <c r="P517" s="3" t="n">
        <v>2317500</v>
      </c>
      <c r="Q517" s="4" t="n">
        <v>-168245.707460221</v>
      </c>
      <c r="R517" s="0" t="s">
        <v>89</v>
      </c>
      <c r="S517" s="0" t="str">
        <f aca="false">VLOOKUP(O517,Region,2,0)</f>
        <v>West</v>
      </c>
    </row>
    <row r="518" customFormat="false" ht="12.75" hidden="false" customHeight="false" outlineLevel="0" collapsed="false">
      <c r="A518" s="0" t="s">
        <v>2</v>
      </c>
      <c r="B518" s="3" t="n">
        <v>3410867</v>
      </c>
      <c r="C518" s="3" t="n">
        <v>-43423.2013913524</v>
      </c>
      <c r="D518" s="0" t="s">
        <v>93</v>
      </c>
      <c r="H518" s="0" t="s">
        <v>71</v>
      </c>
      <c r="I518" s="3" t="n">
        <v>4004247</v>
      </c>
      <c r="J518" s="4" t="n">
        <v>-20705.1576232277</v>
      </c>
      <c r="K518" s="0" t="s">
        <v>90</v>
      </c>
      <c r="L518" s="0" t="str">
        <f aca="false">VLOOKUP(H518,Region,2,0)</f>
        <v>East</v>
      </c>
      <c r="O518" s="0" t="s">
        <v>19</v>
      </c>
      <c r="P518" s="3" t="n">
        <v>5035268</v>
      </c>
      <c r="Q518" s="4" t="n">
        <v>-442656.209070226</v>
      </c>
      <c r="R518" s="0" t="s">
        <v>85</v>
      </c>
      <c r="S518" s="0" t="str">
        <f aca="false">VLOOKUP(O518,Region,2,0)</f>
        <v>West</v>
      </c>
    </row>
    <row r="519" customFormat="false" ht="12.75" hidden="false" customHeight="false" outlineLevel="0" collapsed="false">
      <c r="A519" s="0" t="s">
        <v>3</v>
      </c>
      <c r="B519" s="3" t="n">
        <v>1808995</v>
      </c>
      <c r="C519" s="3" t="n">
        <v>-44539.1147133126</v>
      </c>
      <c r="D519" s="0" t="s">
        <v>93</v>
      </c>
      <c r="H519" s="0" t="s">
        <v>71</v>
      </c>
      <c r="I519" s="3" t="n">
        <v>6402812</v>
      </c>
      <c r="J519" s="4" t="n">
        <v>-182927.30159215</v>
      </c>
      <c r="K519" s="0" t="s">
        <v>91</v>
      </c>
      <c r="L519" s="0" t="str">
        <f aca="false">VLOOKUP(H519,Region,2,0)</f>
        <v>East</v>
      </c>
      <c r="O519" s="0" t="s">
        <v>19</v>
      </c>
      <c r="P519" s="3" t="n">
        <v>2231421</v>
      </c>
      <c r="Q519" s="4" t="n">
        <v>-85187.6941435554</v>
      </c>
      <c r="R519" s="0" t="s">
        <v>90</v>
      </c>
      <c r="S519" s="0" t="str">
        <f aca="false">VLOOKUP(O519,Region,2,0)</f>
        <v>West</v>
      </c>
    </row>
    <row r="520" customFormat="false" ht="12.75" hidden="false" customHeight="false" outlineLevel="0" collapsed="false">
      <c r="A520" s="0" t="s">
        <v>4</v>
      </c>
      <c r="B520" s="3" t="n">
        <v>290064</v>
      </c>
      <c r="C520" s="3" t="n">
        <v>-214.880740743331</v>
      </c>
      <c r="D520" s="0" t="s">
        <v>93</v>
      </c>
      <c r="H520" s="0" t="s">
        <v>71</v>
      </c>
      <c r="I520" s="3" t="n">
        <v>2945810</v>
      </c>
      <c r="J520" s="4" t="n">
        <v>-9455.85911910032</v>
      </c>
      <c r="K520" s="0" t="s">
        <v>92</v>
      </c>
      <c r="L520" s="0" t="str">
        <f aca="false">VLOOKUP(H520,Region,2,0)</f>
        <v>East</v>
      </c>
      <c r="O520" s="0" t="s">
        <v>19</v>
      </c>
      <c r="P520" s="3" t="n">
        <v>745924</v>
      </c>
      <c r="Q520" s="4" t="n">
        <v>-7465.70887475882</v>
      </c>
      <c r="R520" s="0" t="s">
        <v>91</v>
      </c>
      <c r="S520" s="0" t="str">
        <f aca="false">VLOOKUP(O520,Region,2,0)</f>
        <v>West</v>
      </c>
    </row>
    <row r="521" customFormat="false" ht="12.75" hidden="false" customHeight="false" outlineLevel="0" collapsed="false">
      <c r="A521" s="0" t="s">
        <v>5</v>
      </c>
      <c r="B521" s="3" t="n">
        <v>35164</v>
      </c>
      <c r="C521" s="3" t="n">
        <v>32.8446336562287</v>
      </c>
      <c r="D521" s="0" t="s">
        <v>93</v>
      </c>
      <c r="H521" s="0" t="s">
        <v>71</v>
      </c>
      <c r="I521" s="3" t="n">
        <v>1889108</v>
      </c>
      <c r="J521" s="4" t="n">
        <v>-23190.9214648298</v>
      </c>
      <c r="K521" s="0" t="s">
        <v>93</v>
      </c>
      <c r="L521" s="0" t="str">
        <f aca="false">VLOOKUP(H521,Region,2,0)</f>
        <v>East</v>
      </c>
      <c r="O521" s="0" t="s">
        <v>48</v>
      </c>
      <c r="P521" s="3" t="n">
        <v>60000</v>
      </c>
      <c r="Q521" s="4" t="n">
        <v>1307.38222298733</v>
      </c>
      <c r="R521" s="0" t="s">
        <v>88</v>
      </c>
      <c r="S521" s="0" t="str">
        <f aca="false">VLOOKUP(O521,Region,2,0)</f>
        <v>West</v>
      </c>
    </row>
    <row r="522" customFormat="false" ht="12.75" hidden="false" customHeight="false" outlineLevel="0" collapsed="false">
      <c r="A522" s="0" t="s">
        <v>7</v>
      </c>
      <c r="B522" s="3" t="n">
        <v>313200</v>
      </c>
      <c r="C522" s="3" t="n">
        <v>1433.52374246342</v>
      </c>
      <c r="D522" s="0" t="s">
        <v>93</v>
      </c>
      <c r="H522" s="0" t="s">
        <v>72</v>
      </c>
      <c r="I522" s="3" t="n">
        <v>463855</v>
      </c>
      <c r="J522" s="4" t="n">
        <v>24845.685514463</v>
      </c>
      <c r="K522" s="0" t="s">
        <v>84</v>
      </c>
      <c r="L522" s="0" t="str">
        <f aca="false">VLOOKUP(H522,Region,2,0)</f>
        <v>East</v>
      </c>
      <c r="O522" s="0" t="s">
        <v>48</v>
      </c>
      <c r="P522" s="3" t="n">
        <v>0</v>
      </c>
      <c r="Q522" s="4" t="n">
        <v>0</v>
      </c>
      <c r="R522" s="0" t="s">
        <v>93</v>
      </c>
      <c r="S522" s="0" t="str">
        <f aca="false">VLOOKUP(O522,Region,2,0)</f>
        <v>West</v>
      </c>
    </row>
    <row r="523" customFormat="false" ht="12.75" hidden="false" customHeight="false" outlineLevel="0" collapsed="false">
      <c r="A523" s="0" t="s">
        <v>6</v>
      </c>
      <c r="B523" s="3" t="n">
        <v>342005</v>
      </c>
      <c r="C523" s="3" t="n">
        <v>189.784729780245</v>
      </c>
      <c r="D523" s="0" t="s">
        <v>93</v>
      </c>
      <c r="H523" s="0" t="s">
        <v>72</v>
      </c>
      <c r="I523" s="3" t="n">
        <v>842049</v>
      </c>
      <c r="J523" s="4" t="n">
        <v>-18399.643370911</v>
      </c>
      <c r="K523" s="0" t="s">
        <v>86</v>
      </c>
      <c r="L523" s="0" t="str">
        <f aca="false">VLOOKUP(H523,Region,2,0)</f>
        <v>East</v>
      </c>
      <c r="O523" s="0" t="s">
        <v>52</v>
      </c>
      <c r="P523" s="3" t="n">
        <v>25000</v>
      </c>
      <c r="Q523" s="4" t="n">
        <v>899.999999999998</v>
      </c>
      <c r="R523" s="0" t="s">
        <v>88</v>
      </c>
      <c r="S523" s="0" t="str">
        <f aca="false">VLOOKUP(O523,Region,2,0)</f>
        <v>West</v>
      </c>
    </row>
    <row r="524" customFormat="false" ht="12.75" hidden="false" customHeight="false" outlineLevel="0" collapsed="false">
      <c r="A524" s="0" t="s">
        <v>8</v>
      </c>
      <c r="B524" s="3" t="n">
        <v>287888</v>
      </c>
      <c r="C524" s="3" t="n">
        <v>-4085.18471871569</v>
      </c>
      <c r="D524" s="0" t="s">
        <v>93</v>
      </c>
      <c r="H524" s="0" t="s">
        <v>72</v>
      </c>
      <c r="I524" s="3" t="n">
        <v>1262578</v>
      </c>
      <c r="J524" s="4" t="n">
        <v>-26242.7872531889</v>
      </c>
      <c r="K524" s="0" t="s">
        <v>87</v>
      </c>
      <c r="L524" s="0" t="str">
        <f aca="false">VLOOKUP(H524,Region,2,0)</f>
        <v>East</v>
      </c>
      <c r="O524" s="0" t="s">
        <v>43</v>
      </c>
      <c r="P524" s="3" t="n">
        <v>5000</v>
      </c>
      <c r="Q524" s="4" t="n">
        <v>325.000000000002</v>
      </c>
      <c r="R524" s="0" t="s">
        <v>86</v>
      </c>
      <c r="S524" s="0" t="str">
        <f aca="false">VLOOKUP(O524,Region,2,0)</f>
        <v>West</v>
      </c>
    </row>
    <row r="525" customFormat="false" ht="12.75" hidden="false" customHeight="false" outlineLevel="0" collapsed="false">
      <c r="A525" s="0" t="s">
        <v>10</v>
      </c>
      <c r="B525" s="3" t="n">
        <v>570361</v>
      </c>
      <c r="C525" s="3" t="n">
        <v>-5280.37021974388</v>
      </c>
      <c r="D525" s="0" t="s">
        <v>93</v>
      </c>
      <c r="H525" s="0" t="s">
        <v>72</v>
      </c>
      <c r="I525" s="3" t="n">
        <v>1315801</v>
      </c>
      <c r="J525" s="4" t="n">
        <v>-20600.0165979708</v>
      </c>
      <c r="K525" s="0" t="s">
        <v>88</v>
      </c>
      <c r="L525" s="0" t="str">
        <f aca="false">VLOOKUP(H525,Region,2,0)</f>
        <v>East</v>
      </c>
      <c r="O525" s="0" t="s">
        <v>43</v>
      </c>
      <c r="P525" s="3" t="n">
        <v>5000</v>
      </c>
      <c r="Q525" s="4" t="n">
        <v>124.999999999997</v>
      </c>
      <c r="R525" s="0" t="s">
        <v>87</v>
      </c>
      <c r="S525" s="0" t="str">
        <f aca="false">VLOOKUP(O525,Region,2,0)</f>
        <v>West</v>
      </c>
    </row>
    <row r="526" customFormat="false" ht="12.75" hidden="false" customHeight="false" outlineLevel="0" collapsed="false">
      <c r="A526" s="0" t="s">
        <v>14</v>
      </c>
      <c r="B526" s="3" t="n">
        <v>2449752</v>
      </c>
      <c r="C526" s="3" t="n">
        <v>14889.6806531997</v>
      </c>
      <c r="D526" s="0" t="s">
        <v>93</v>
      </c>
      <c r="H526" s="0" t="s">
        <v>72</v>
      </c>
      <c r="I526" s="3" t="n">
        <v>1090480</v>
      </c>
      <c r="J526" s="4" t="n">
        <v>-27672.9146015882</v>
      </c>
      <c r="K526" s="0" t="s">
        <v>89</v>
      </c>
      <c r="L526" s="0" t="str">
        <f aca="false">VLOOKUP(H526,Region,2,0)</f>
        <v>East</v>
      </c>
      <c r="O526" s="0" t="s">
        <v>43</v>
      </c>
      <c r="P526" s="3" t="n">
        <v>10000</v>
      </c>
      <c r="Q526" s="4" t="n">
        <v>-10.4497354497379</v>
      </c>
      <c r="R526" s="0" t="s">
        <v>88</v>
      </c>
      <c r="S526" s="0" t="str">
        <f aca="false">VLOOKUP(O526,Region,2,0)</f>
        <v>West</v>
      </c>
    </row>
    <row r="527" customFormat="false" ht="12.75" hidden="false" customHeight="false" outlineLevel="0" collapsed="false">
      <c r="A527" s="0" t="s">
        <v>15</v>
      </c>
      <c r="B527" s="3" t="n">
        <v>1393143</v>
      </c>
      <c r="C527" s="3" t="n">
        <v>-15410.5103668102</v>
      </c>
      <c r="D527" s="0" t="s">
        <v>93</v>
      </c>
      <c r="H527" s="0" t="s">
        <v>72</v>
      </c>
      <c r="I527" s="3" t="n">
        <v>1737243</v>
      </c>
      <c r="J527" s="4" t="n">
        <v>-22810.6692456626</v>
      </c>
      <c r="K527" s="0" t="s">
        <v>85</v>
      </c>
      <c r="L527" s="0" t="str">
        <f aca="false">VLOOKUP(H527,Region,2,0)</f>
        <v>East</v>
      </c>
      <c r="O527" s="0" t="s">
        <v>43</v>
      </c>
      <c r="P527" s="3" t="n">
        <v>19000</v>
      </c>
      <c r="Q527" s="4" t="n">
        <v>-310.000000000001</v>
      </c>
      <c r="R527" s="0" t="s">
        <v>92</v>
      </c>
      <c r="S527" s="0" t="str">
        <f aca="false">VLOOKUP(O527,Region,2,0)</f>
        <v>West</v>
      </c>
    </row>
    <row r="528" customFormat="false" ht="12.75" hidden="false" customHeight="false" outlineLevel="0" collapsed="false">
      <c r="A528" s="0" t="s">
        <v>16</v>
      </c>
      <c r="B528" s="3" t="n">
        <v>2014240</v>
      </c>
      <c r="C528" s="3" t="n">
        <v>-20916.7770557023</v>
      </c>
      <c r="D528" s="0" t="s">
        <v>93</v>
      </c>
      <c r="H528" s="0" t="s">
        <v>72</v>
      </c>
      <c r="I528" s="3" t="n">
        <v>2069743</v>
      </c>
      <c r="J528" s="4" t="n">
        <v>-26245.3264915754</v>
      </c>
      <c r="K528" s="0" t="s">
        <v>90</v>
      </c>
      <c r="L528" s="0" t="str">
        <f aca="false">VLOOKUP(H528,Region,2,0)</f>
        <v>East</v>
      </c>
      <c r="O528" s="0" t="s">
        <v>43</v>
      </c>
      <c r="P528" s="3" t="n">
        <v>132800</v>
      </c>
      <c r="Q528" s="4" t="n">
        <v>-3061.77420819186</v>
      </c>
      <c r="R528" s="0" t="s">
        <v>93</v>
      </c>
      <c r="S528" s="0" t="str">
        <f aca="false">VLOOKUP(O528,Region,2,0)</f>
        <v>West</v>
      </c>
    </row>
    <row r="529" customFormat="false" ht="12.75" hidden="false" customHeight="false" outlineLevel="0" collapsed="false">
      <c r="A529" s="0" t="s">
        <v>17</v>
      </c>
      <c r="B529" s="3" t="n">
        <v>4039730</v>
      </c>
      <c r="C529" s="3" t="n">
        <v>-74557.2013856545</v>
      </c>
      <c r="D529" s="0" t="s">
        <v>93</v>
      </c>
      <c r="H529" s="0" t="s">
        <v>72</v>
      </c>
      <c r="I529" s="3" t="n">
        <v>2607140</v>
      </c>
      <c r="J529" s="4" t="n">
        <v>-74936.3124744935</v>
      </c>
      <c r="K529" s="0" t="s">
        <v>91</v>
      </c>
      <c r="L529" s="0" t="str">
        <f aca="false">VLOOKUP(H529,Region,2,0)</f>
        <v>East</v>
      </c>
      <c r="O529" s="0" t="s">
        <v>45</v>
      </c>
      <c r="P529" s="3" t="n">
        <v>2793500</v>
      </c>
      <c r="Q529" s="4" t="n">
        <v>-89367.4886820113</v>
      </c>
      <c r="R529" s="0" t="s">
        <v>84</v>
      </c>
      <c r="S529" s="0" t="str">
        <f aca="false">VLOOKUP(O529,Region,2,0)</f>
        <v>West</v>
      </c>
    </row>
    <row r="530" customFormat="false" ht="12.75" hidden="false" customHeight="false" outlineLevel="0" collapsed="false">
      <c r="A530" s="0" t="s">
        <v>20</v>
      </c>
      <c r="B530" s="3" t="n">
        <v>435000</v>
      </c>
      <c r="C530" s="3" t="n">
        <v>1995.43491772893</v>
      </c>
      <c r="D530" s="0" t="s">
        <v>93</v>
      </c>
      <c r="H530" s="0" t="s">
        <v>72</v>
      </c>
      <c r="I530" s="3" t="n">
        <v>1464258</v>
      </c>
      <c r="J530" s="4" t="n">
        <v>-17189.3309355345</v>
      </c>
      <c r="K530" s="0" t="s">
        <v>92</v>
      </c>
      <c r="L530" s="0" t="str">
        <f aca="false">VLOOKUP(H530,Region,2,0)</f>
        <v>East</v>
      </c>
      <c r="O530" s="0" t="s">
        <v>45</v>
      </c>
      <c r="P530" s="3" t="n">
        <v>2359500</v>
      </c>
      <c r="Q530" s="4" t="n">
        <v>-45062.4760946168</v>
      </c>
      <c r="R530" s="0" t="s">
        <v>86</v>
      </c>
      <c r="S530" s="0" t="str">
        <f aca="false">VLOOKUP(O530,Region,2,0)</f>
        <v>West</v>
      </c>
    </row>
    <row r="531" customFormat="false" ht="12.75" hidden="false" customHeight="false" outlineLevel="0" collapsed="false">
      <c r="A531" s="0" t="s">
        <v>21</v>
      </c>
      <c r="B531" s="3" t="n">
        <v>1307895</v>
      </c>
      <c r="C531" s="3" t="n">
        <v>-24694.5313622527</v>
      </c>
      <c r="D531" s="0" t="s">
        <v>93</v>
      </c>
      <c r="H531" s="0" t="s">
        <v>72</v>
      </c>
      <c r="I531" s="3" t="n">
        <v>642360</v>
      </c>
      <c r="J531" s="4" t="n">
        <v>-6619.41601270564</v>
      </c>
      <c r="K531" s="0" t="s">
        <v>93</v>
      </c>
      <c r="L531" s="0" t="str">
        <f aca="false">VLOOKUP(H531,Region,2,0)</f>
        <v>East</v>
      </c>
      <c r="O531" s="0" t="s">
        <v>45</v>
      </c>
      <c r="P531" s="3" t="n">
        <v>2170527</v>
      </c>
      <c r="Q531" s="4" t="n">
        <v>-19523.4111628847</v>
      </c>
      <c r="R531" s="0" t="s">
        <v>87</v>
      </c>
      <c r="S531" s="0" t="str">
        <f aca="false">VLOOKUP(O531,Region,2,0)</f>
        <v>West</v>
      </c>
    </row>
    <row r="532" customFormat="false" ht="12.75" hidden="false" customHeight="false" outlineLevel="0" collapsed="false">
      <c r="A532" s="0" t="s">
        <v>23</v>
      </c>
      <c r="B532" s="3" t="n">
        <v>42500</v>
      </c>
      <c r="C532" s="3" t="n">
        <v>43.9981135314127</v>
      </c>
      <c r="D532" s="0" t="s">
        <v>93</v>
      </c>
      <c r="H532" s="0" t="s">
        <v>74</v>
      </c>
      <c r="I532" s="3" t="n">
        <v>422649</v>
      </c>
      <c r="J532" s="4" t="n">
        <v>4682.03628519441</v>
      </c>
      <c r="K532" s="0" t="s">
        <v>84</v>
      </c>
      <c r="L532" s="0" t="str">
        <f aca="false">VLOOKUP(H532,Region,2,0)</f>
        <v>Central</v>
      </c>
      <c r="O532" s="0" t="s">
        <v>45</v>
      </c>
      <c r="P532" s="3" t="n">
        <v>1288669</v>
      </c>
      <c r="Q532" s="4" t="n">
        <v>-11785.1708508733</v>
      </c>
      <c r="R532" s="0" t="s">
        <v>88</v>
      </c>
      <c r="S532" s="0" t="str">
        <f aca="false">VLOOKUP(O532,Region,2,0)</f>
        <v>West</v>
      </c>
    </row>
    <row r="533" customFormat="false" ht="12.75" hidden="false" customHeight="false" outlineLevel="0" collapsed="false">
      <c r="A533" s="0" t="s">
        <v>22</v>
      </c>
      <c r="B533" s="3" t="n">
        <v>17165474</v>
      </c>
      <c r="C533" s="3" t="n">
        <v>-157526.232566152</v>
      </c>
      <c r="D533" s="0" t="s">
        <v>93</v>
      </c>
      <c r="H533" s="0" t="s">
        <v>74</v>
      </c>
      <c r="I533" s="3" t="n">
        <v>1195083</v>
      </c>
      <c r="J533" s="4" t="n">
        <v>-19810.8178641657</v>
      </c>
      <c r="K533" s="0" t="s">
        <v>86</v>
      </c>
      <c r="L533" s="0" t="str">
        <f aca="false">VLOOKUP(H533,Region,2,0)</f>
        <v>Central</v>
      </c>
      <c r="O533" s="0" t="s">
        <v>45</v>
      </c>
      <c r="P533" s="3" t="n">
        <v>1965136</v>
      </c>
      <c r="Q533" s="4" t="n">
        <v>-27687.9919896737</v>
      </c>
      <c r="R533" s="0" t="s">
        <v>89</v>
      </c>
      <c r="S533" s="0" t="str">
        <f aca="false">VLOOKUP(O533,Region,2,0)</f>
        <v>West</v>
      </c>
    </row>
    <row r="534" customFormat="false" ht="12.75" hidden="false" customHeight="false" outlineLevel="0" collapsed="false">
      <c r="A534" s="0" t="s">
        <v>24</v>
      </c>
      <c r="B534" s="3" t="n">
        <v>2204535</v>
      </c>
      <c r="C534" s="3" t="n">
        <v>-18503.51431592</v>
      </c>
      <c r="D534" s="0" t="s">
        <v>93</v>
      </c>
      <c r="H534" s="0" t="s">
        <v>74</v>
      </c>
      <c r="I534" s="3" t="n">
        <v>1304707</v>
      </c>
      <c r="J534" s="4" t="n">
        <v>-6153.02882414942</v>
      </c>
      <c r="K534" s="0" t="s">
        <v>87</v>
      </c>
      <c r="L534" s="0" t="str">
        <f aca="false">VLOOKUP(H534,Region,2,0)</f>
        <v>Central</v>
      </c>
      <c r="O534" s="0" t="s">
        <v>45</v>
      </c>
      <c r="P534" s="3" t="n">
        <v>2883557</v>
      </c>
      <c r="Q534" s="4" t="n">
        <v>-21237.2548107952</v>
      </c>
      <c r="R534" s="0" t="s">
        <v>85</v>
      </c>
      <c r="S534" s="0" t="str">
        <f aca="false">VLOOKUP(O534,Region,2,0)</f>
        <v>West</v>
      </c>
    </row>
    <row r="535" customFormat="false" ht="12.75" hidden="false" customHeight="false" outlineLevel="0" collapsed="false">
      <c r="A535" s="0" t="s">
        <v>27</v>
      </c>
      <c r="B535" s="3" t="n">
        <v>31000</v>
      </c>
      <c r="C535" s="3" t="n">
        <v>422.076029984041</v>
      </c>
      <c r="D535" s="0" t="s">
        <v>93</v>
      </c>
      <c r="H535" s="0" t="s">
        <v>74</v>
      </c>
      <c r="I535" s="3" t="n">
        <v>1162159</v>
      </c>
      <c r="J535" s="4" t="n">
        <v>-23627.8348730298</v>
      </c>
      <c r="K535" s="0" t="s">
        <v>88</v>
      </c>
      <c r="L535" s="0" t="str">
        <f aca="false">VLOOKUP(H535,Region,2,0)</f>
        <v>Central</v>
      </c>
      <c r="O535" s="0" t="s">
        <v>45</v>
      </c>
      <c r="P535" s="3" t="n">
        <v>2944285</v>
      </c>
      <c r="Q535" s="4" t="n">
        <v>19401.0061729076</v>
      </c>
      <c r="R535" s="0" t="s">
        <v>90</v>
      </c>
      <c r="S535" s="0" t="str">
        <f aca="false">VLOOKUP(O535,Region,2,0)</f>
        <v>West</v>
      </c>
    </row>
    <row r="536" customFormat="false" ht="12.75" hidden="false" customHeight="false" outlineLevel="0" collapsed="false">
      <c r="A536" s="0" t="s">
        <v>25</v>
      </c>
      <c r="B536" s="3" t="n">
        <v>363638</v>
      </c>
      <c r="C536" s="3" t="n">
        <v>1231.95208458279</v>
      </c>
      <c r="D536" s="0" t="s">
        <v>93</v>
      </c>
      <c r="H536" s="0" t="s">
        <v>74</v>
      </c>
      <c r="I536" s="3" t="n">
        <v>1710704</v>
      </c>
      <c r="J536" s="4" t="n">
        <v>-11754.4121509749</v>
      </c>
      <c r="K536" s="0" t="s">
        <v>89</v>
      </c>
      <c r="L536" s="0" t="str">
        <f aca="false">VLOOKUP(H536,Region,2,0)</f>
        <v>Central</v>
      </c>
      <c r="O536" s="0" t="s">
        <v>45</v>
      </c>
      <c r="P536" s="3" t="n">
        <v>2294121</v>
      </c>
      <c r="Q536" s="4" t="n">
        <v>-7190.367771856</v>
      </c>
      <c r="R536" s="0" t="s">
        <v>91</v>
      </c>
      <c r="S536" s="0" t="str">
        <f aca="false">VLOOKUP(O536,Region,2,0)</f>
        <v>West</v>
      </c>
    </row>
    <row r="537" customFormat="false" ht="12.75" hidden="false" customHeight="false" outlineLevel="0" collapsed="false">
      <c r="A537" s="0" t="s">
        <v>30</v>
      </c>
      <c r="B537" s="3" t="n">
        <v>0</v>
      </c>
      <c r="C537" s="3" t="n">
        <v>0</v>
      </c>
      <c r="D537" s="0" t="s">
        <v>93</v>
      </c>
      <c r="H537" s="0" t="s">
        <v>74</v>
      </c>
      <c r="I537" s="3" t="n">
        <v>2665614</v>
      </c>
      <c r="J537" s="4" t="n">
        <v>-71327.1239572622</v>
      </c>
      <c r="K537" s="0" t="s">
        <v>85</v>
      </c>
      <c r="L537" s="0" t="str">
        <f aca="false">VLOOKUP(H537,Region,2,0)</f>
        <v>Central</v>
      </c>
      <c r="O537" s="0" t="s">
        <v>45</v>
      </c>
      <c r="P537" s="3" t="n">
        <v>3658926</v>
      </c>
      <c r="Q537" s="4" t="n">
        <v>17953.6634426697</v>
      </c>
      <c r="R537" s="0" t="s">
        <v>92</v>
      </c>
      <c r="S537" s="0" t="str">
        <f aca="false">VLOOKUP(O537,Region,2,0)</f>
        <v>West</v>
      </c>
    </row>
    <row r="538" customFormat="false" ht="12.75" hidden="false" customHeight="false" outlineLevel="0" collapsed="false">
      <c r="A538" s="0" t="s">
        <v>26</v>
      </c>
      <c r="B538" s="3" t="n">
        <v>34290</v>
      </c>
      <c r="C538" s="3" t="n">
        <v>-9931.85663061092</v>
      </c>
      <c r="D538" s="0" t="s">
        <v>93</v>
      </c>
      <c r="H538" s="0" t="s">
        <v>74</v>
      </c>
      <c r="I538" s="3" t="n">
        <v>1742090</v>
      </c>
      <c r="J538" s="4" t="n">
        <v>-33104.4978113042</v>
      </c>
      <c r="K538" s="0" t="s">
        <v>90</v>
      </c>
      <c r="L538" s="0" t="str">
        <f aca="false">VLOOKUP(H538,Region,2,0)</f>
        <v>Central</v>
      </c>
      <c r="O538" s="0" t="s">
        <v>45</v>
      </c>
      <c r="P538" s="3" t="n">
        <v>2781910</v>
      </c>
      <c r="Q538" s="4" t="n">
        <v>-22436.6819652598</v>
      </c>
      <c r="R538" s="0" t="s">
        <v>93</v>
      </c>
      <c r="S538" s="0" t="str">
        <f aca="false">VLOOKUP(O538,Region,2,0)</f>
        <v>West</v>
      </c>
    </row>
    <row r="539" customFormat="false" ht="12.75" hidden="false" customHeight="false" outlineLevel="0" collapsed="false">
      <c r="A539" s="0" t="s">
        <v>28</v>
      </c>
      <c r="B539" s="3" t="n">
        <v>0</v>
      </c>
      <c r="C539" s="3" t="n">
        <v>0</v>
      </c>
      <c r="D539" s="0" t="s">
        <v>93</v>
      </c>
      <c r="H539" s="0" t="s">
        <v>74</v>
      </c>
      <c r="I539" s="3" t="n">
        <v>2603570</v>
      </c>
      <c r="J539" s="4" t="n">
        <v>-109098.441143454</v>
      </c>
      <c r="K539" s="0" t="s">
        <v>91</v>
      </c>
      <c r="L539" s="0" t="str">
        <f aca="false">VLOOKUP(H539,Region,2,0)</f>
        <v>Central</v>
      </c>
      <c r="O539" s="0" t="s">
        <v>49</v>
      </c>
      <c r="P539" s="3" t="n">
        <v>4775000</v>
      </c>
      <c r="Q539" s="4" t="n">
        <v>-582310.23067791</v>
      </c>
      <c r="R539" s="0" t="s">
        <v>84</v>
      </c>
      <c r="S539" s="0" t="str">
        <f aca="false">VLOOKUP(O539,Region,2,0)</f>
        <v>West</v>
      </c>
    </row>
    <row r="540" customFormat="false" ht="12.75" hidden="false" customHeight="false" outlineLevel="0" collapsed="false">
      <c r="A540" s="0" t="s">
        <v>29</v>
      </c>
      <c r="B540" s="3" t="n">
        <v>3443928</v>
      </c>
      <c r="C540" s="3" t="n">
        <v>-60898.4429180071</v>
      </c>
      <c r="D540" s="0" t="s">
        <v>93</v>
      </c>
      <c r="H540" s="0" t="s">
        <v>74</v>
      </c>
      <c r="I540" s="3" t="n">
        <v>1649036</v>
      </c>
      <c r="J540" s="4" t="n">
        <v>-34525.9602470568</v>
      </c>
      <c r="K540" s="0" t="s">
        <v>92</v>
      </c>
      <c r="L540" s="0" t="str">
        <f aca="false">VLOOKUP(H540,Region,2,0)</f>
        <v>Central</v>
      </c>
      <c r="O540" s="0" t="s">
        <v>49</v>
      </c>
      <c r="P540" s="3" t="n">
        <v>4220233</v>
      </c>
      <c r="Q540" s="4" t="n">
        <v>-832767.07106914</v>
      </c>
      <c r="R540" s="0" t="s">
        <v>86</v>
      </c>
      <c r="S540" s="0" t="str">
        <f aca="false">VLOOKUP(O540,Region,2,0)</f>
        <v>West</v>
      </c>
    </row>
    <row r="541" customFormat="false" ht="12.75" hidden="false" customHeight="false" outlineLevel="0" collapsed="false">
      <c r="A541" s="0" t="s">
        <v>32</v>
      </c>
      <c r="B541" s="3" t="n">
        <v>2887861</v>
      </c>
      <c r="C541" s="3" t="n">
        <v>-27268.8023505931</v>
      </c>
      <c r="D541" s="0" t="s">
        <v>93</v>
      </c>
      <c r="H541" s="0" t="s">
        <v>74</v>
      </c>
      <c r="I541" s="3" t="n">
        <v>1680605</v>
      </c>
      <c r="J541" s="4" t="n">
        <v>-47570.1791411655</v>
      </c>
      <c r="K541" s="0" t="s">
        <v>93</v>
      </c>
      <c r="L541" s="0" t="str">
        <f aca="false">VLOOKUP(H541,Region,2,0)</f>
        <v>Central</v>
      </c>
      <c r="O541" s="0" t="s">
        <v>49</v>
      </c>
      <c r="P541" s="3" t="n">
        <v>2956300</v>
      </c>
      <c r="Q541" s="4" t="n">
        <v>-16621.2320807756</v>
      </c>
      <c r="R541" s="0" t="s">
        <v>87</v>
      </c>
      <c r="S541" s="0" t="str">
        <f aca="false">VLOOKUP(O541,Region,2,0)</f>
        <v>West</v>
      </c>
    </row>
    <row r="542" customFormat="false" ht="12.75" hidden="false" customHeight="false" outlineLevel="0" collapsed="false">
      <c r="A542" s="0" t="s">
        <v>35</v>
      </c>
      <c r="B542" s="3" t="n">
        <v>11606596</v>
      </c>
      <c r="C542" s="3" t="n">
        <v>-101187.538753789</v>
      </c>
      <c r="D542" s="0" t="s">
        <v>93</v>
      </c>
      <c r="H542" s="0" t="s">
        <v>75</v>
      </c>
      <c r="I542" s="3" t="n">
        <v>0</v>
      </c>
      <c r="J542" s="4" t="n">
        <v>0</v>
      </c>
      <c r="K542" s="0" t="s">
        <v>84</v>
      </c>
      <c r="L542" s="0" t="str">
        <f aca="false">VLOOKUP(H542,Region,2,0)</f>
        <v>Central</v>
      </c>
      <c r="O542" s="0" t="s">
        <v>49</v>
      </c>
      <c r="P542" s="3" t="n">
        <v>2965000</v>
      </c>
      <c r="Q542" s="4" t="n">
        <v>214292.52816874</v>
      </c>
      <c r="R542" s="0" t="s">
        <v>88</v>
      </c>
      <c r="S542" s="0" t="str">
        <f aca="false">VLOOKUP(O542,Region,2,0)</f>
        <v>West</v>
      </c>
    </row>
    <row r="543" customFormat="false" ht="12.75" hidden="false" customHeight="false" outlineLevel="0" collapsed="false">
      <c r="A543" s="0" t="s">
        <v>36</v>
      </c>
      <c r="B543" s="3" t="n">
        <v>366864</v>
      </c>
      <c r="C543" s="3" t="n">
        <v>-400.151370212523</v>
      </c>
      <c r="D543" s="0" t="s">
        <v>93</v>
      </c>
      <c r="H543" s="0" t="s">
        <v>75</v>
      </c>
      <c r="I543" s="3" t="n">
        <v>0</v>
      </c>
      <c r="J543" s="4" t="n">
        <v>0</v>
      </c>
      <c r="K543" s="0" t="s">
        <v>86</v>
      </c>
      <c r="L543" s="0" t="str">
        <f aca="false">VLOOKUP(H543,Region,2,0)</f>
        <v>Central</v>
      </c>
      <c r="O543" s="0" t="s">
        <v>49</v>
      </c>
      <c r="P543" s="3" t="n">
        <v>6410394</v>
      </c>
      <c r="Q543" s="4" t="n">
        <v>-782427.381901578</v>
      </c>
      <c r="R543" s="0" t="s">
        <v>89</v>
      </c>
      <c r="S543" s="0" t="str">
        <f aca="false">VLOOKUP(O543,Region,2,0)</f>
        <v>West</v>
      </c>
    </row>
    <row r="544" customFormat="false" ht="12.75" hidden="false" customHeight="false" outlineLevel="0" collapsed="false">
      <c r="A544" s="0" t="s">
        <v>38</v>
      </c>
      <c r="B544" s="3" t="n">
        <v>5798</v>
      </c>
      <c r="C544" s="3" t="n">
        <v>28.3212588346918</v>
      </c>
      <c r="D544" s="0" t="s">
        <v>93</v>
      </c>
      <c r="H544" s="0" t="s">
        <v>75</v>
      </c>
      <c r="I544" s="3" t="n">
        <v>0</v>
      </c>
      <c r="J544" s="4" t="n">
        <v>0</v>
      </c>
      <c r="K544" s="0" t="s">
        <v>87</v>
      </c>
      <c r="L544" s="0" t="str">
        <f aca="false">VLOOKUP(H544,Region,2,0)</f>
        <v>Central</v>
      </c>
      <c r="O544" s="0" t="s">
        <v>49</v>
      </c>
      <c r="P544" s="3" t="n">
        <v>5016512</v>
      </c>
      <c r="Q544" s="4" t="n">
        <v>83292.5886021728</v>
      </c>
      <c r="R544" s="0" t="s">
        <v>85</v>
      </c>
      <c r="S544" s="0" t="str">
        <f aca="false">VLOOKUP(O544,Region,2,0)</f>
        <v>West</v>
      </c>
    </row>
    <row r="545" customFormat="false" ht="12.75" hidden="false" customHeight="false" outlineLevel="0" collapsed="false">
      <c r="A545" s="0" t="s">
        <v>39</v>
      </c>
      <c r="B545" s="3" t="n">
        <v>2328344</v>
      </c>
      <c r="C545" s="3" t="n">
        <v>-19545.8632571685</v>
      </c>
      <c r="D545" s="0" t="s">
        <v>93</v>
      </c>
      <c r="H545" s="0" t="s">
        <v>75</v>
      </c>
      <c r="I545" s="3" t="n">
        <v>0</v>
      </c>
      <c r="J545" s="4" t="n">
        <v>0</v>
      </c>
      <c r="K545" s="0" t="s">
        <v>88</v>
      </c>
      <c r="L545" s="0" t="str">
        <f aca="false">VLOOKUP(H545,Region,2,0)</f>
        <v>Central</v>
      </c>
      <c r="O545" s="0" t="s">
        <v>49</v>
      </c>
      <c r="P545" s="3" t="n">
        <v>2909450</v>
      </c>
      <c r="Q545" s="4" t="n">
        <v>118340.820700329</v>
      </c>
      <c r="R545" s="0" t="s">
        <v>90</v>
      </c>
      <c r="S545" s="0" t="str">
        <f aca="false">VLOOKUP(O545,Region,2,0)</f>
        <v>West</v>
      </c>
    </row>
    <row r="546" customFormat="false" ht="12.75" hidden="false" customHeight="false" outlineLevel="0" collapsed="false">
      <c r="A546" s="0" t="s">
        <v>40</v>
      </c>
      <c r="B546" s="3" t="n">
        <v>3111246</v>
      </c>
      <c r="C546" s="3" t="n">
        <v>-26163.277104355</v>
      </c>
      <c r="D546" s="0" t="s">
        <v>93</v>
      </c>
      <c r="H546" s="0" t="s">
        <v>75</v>
      </c>
      <c r="I546" s="3" t="n">
        <v>0</v>
      </c>
      <c r="J546" s="4" t="n">
        <v>0</v>
      </c>
      <c r="K546" s="0" t="s">
        <v>85</v>
      </c>
      <c r="L546" s="0" t="str">
        <f aca="false">VLOOKUP(H546,Region,2,0)</f>
        <v>Central</v>
      </c>
      <c r="O546" s="0" t="s">
        <v>49</v>
      </c>
      <c r="P546" s="3" t="n">
        <v>2441146</v>
      </c>
      <c r="Q546" s="4" t="n">
        <v>-16293.6855362373</v>
      </c>
      <c r="R546" s="0" t="s">
        <v>91</v>
      </c>
      <c r="S546" s="0" t="str">
        <f aca="false">VLOOKUP(O546,Region,2,0)</f>
        <v>West</v>
      </c>
    </row>
    <row r="547" customFormat="false" ht="12.75" hidden="false" customHeight="false" outlineLevel="0" collapsed="false">
      <c r="A547" s="0" t="s">
        <v>41</v>
      </c>
      <c r="B547" s="3" t="n">
        <v>778168</v>
      </c>
      <c r="C547" s="3" t="n">
        <v>-10356.224300486</v>
      </c>
      <c r="D547" s="0" t="s">
        <v>93</v>
      </c>
      <c r="H547" s="0" t="s">
        <v>76</v>
      </c>
      <c r="I547" s="3" t="n">
        <v>0</v>
      </c>
      <c r="J547" s="4" t="n">
        <v>0</v>
      </c>
      <c r="K547" s="0" t="s">
        <v>84</v>
      </c>
      <c r="L547" s="0" t="str">
        <f aca="false">VLOOKUP(H547,Region,2,0)</f>
        <v>Central</v>
      </c>
      <c r="O547" s="0" t="s">
        <v>49</v>
      </c>
      <c r="P547" s="3" t="n">
        <v>3185000</v>
      </c>
      <c r="Q547" s="4" t="n">
        <v>-43411.2625360795</v>
      </c>
      <c r="R547" s="0" t="s">
        <v>92</v>
      </c>
      <c r="S547" s="0" t="str">
        <f aca="false">VLOOKUP(O547,Region,2,0)</f>
        <v>West</v>
      </c>
    </row>
    <row r="548" customFormat="false" ht="12.75" hidden="false" customHeight="false" outlineLevel="0" collapsed="false">
      <c r="A548" s="0" t="s">
        <v>48</v>
      </c>
      <c r="B548" s="3" t="n">
        <v>0</v>
      </c>
      <c r="C548" s="3" t="n">
        <v>0</v>
      </c>
      <c r="D548" s="0" t="s">
        <v>93</v>
      </c>
      <c r="H548" s="0" t="s">
        <v>76</v>
      </c>
      <c r="I548" s="3" t="n">
        <v>0</v>
      </c>
      <c r="J548" s="4" t="n">
        <v>0</v>
      </c>
      <c r="K548" s="0" t="s">
        <v>86</v>
      </c>
      <c r="L548" s="0" t="str">
        <f aca="false">VLOOKUP(H548,Region,2,0)</f>
        <v>Central</v>
      </c>
      <c r="O548" s="0" t="s">
        <v>49</v>
      </c>
      <c r="P548" s="3" t="n">
        <v>1635000</v>
      </c>
      <c r="Q548" s="4" t="n">
        <v>-30907.8108085693</v>
      </c>
      <c r="R548" s="0" t="s">
        <v>93</v>
      </c>
      <c r="S548" s="0" t="str">
        <f aca="false">VLOOKUP(O548,Region,2,0)</f>
        <v>West</v>
      </c>
    </row>
    <row r="549" customFormat="false" ht="12.75" hidden="false" customHeight="false" outlineLevel="0" collapsed="false">
      <c r="A549" s="0" t="s">
        <v>43</v>
      </c>
      <c r="B549" s="3" t="n">
        <v>132800</v>
      </c>
      <c r="C549" s="3" t="n">
        <v>-3061.77420819186</v>
      </c>
      <c r="D549" s="0" t="s">
        <v>93</v>
      </c>
      <c r="H549" s="0" t="s">
        <v>76</v>
      </c>
      <c r="I549" s="3" t="n">
        <v>0</v>
      </c>
      <c r="J549" s="4" t="n">
        <v>0</v>
      </c>
      <c r="K549" s="0" t="s">
        <v>87</v>
      </c>
      <c r="L549" s="0" t="str">
        <f aca="false">VLOOKUP(H549,Region,2,0)</f>
        <v>Central</v>
      </c>
      <c r="O549" s="0" t="s">
        <v>61</v>
      </c>
      <c r="P549" s="3" t="n">
        <v>0</v>
      </c>
      <c r="Q549" s="4" t="n">
        <v>0</v>
      </c>
      <c r="R549" s="0" t="s">
        <v>91</v>
      </c>
      <c r="S549" s="0" t="str">
        <f aca="false">VLOOKUP(O549,Region,2,0)</f>
        <v>West</v>
      </c>
    </row>
    <row r="550" customFormat="false" ht="12.75" hidden="false" customHeight="false" outlineLevel="0" collapsed="false">
      <c r="A550" s="0" t="s">
        <v>42</v>
      </c>
      <c r="B550" s="3" t="n">
        <v>0</v>
      </c>
      <c r="C550" s="3" t="n">
        <v>0</v>
      </c>
      <c r="D550" s="0" t="s">
        <v>93</v>
      </c>
      <c r="H550" s="0" t="s">
        <v>76</v>
      </c>
      <c r="I550" s="3" t="n">
        <v>0</v>
      </c>
      <c r="J550" s="4" t="n">
        <v>0</v>
      </c>
      <c r="K550" s="0" t="s">
        <v>88</v>
      </c>
      <c r="L550" s="0" t="str">
        <f aca="false">VLOOKUP(H550,Region,2,0)</f>
        <v>Central</v>
      </c>
      <c r="O550" s="0" t="s">
        <v>57</v>
      </c>
      <c r="P550" s="3" t="n">
        <v>865000</v>
      </c>
      <c r="Q550" s="4" t="n">
        <v>-133866.91252588</v>
      </c>
      <c r="R550" s="0" t="s">
        <v>88</v>
      </c>
      <c r="S550" s="0" t="str">
        <f aca="false">VLOOKUP(O550,Region,2,0)</f>
        <v>West</v>
      </c>
    </row>
    <row r="551" customFormat="false" ht="12.75" hidden="false" customHeight="false" outlineLevel="0" collapsed="false">
      <c r="A551" s="0" t="s">
        <v>45</v>
      </c>
      <c r="B551" s="3" t="n">
        <v>2781910</v>
      </c>
      <c r="C551" s="3" t="n">
        <v>-22436.6819652598</v>
      </c>
      <c r="D551" s="0" t="s">
        <v>93</v>
      </c>
      <c r="H551" s="0" t="s">
        <v>76</v>
      </c>
      <c r="I551" s="3" t="n">
        <v>0</v>
      </c>
      <c r="J551" s="4" t="n">
        <v>0</v>
      </c>
      <c r="K551" s="0" t="s">
        <v>92</v>
      </c>
      <c r="L551" s="0" t="str">
        <f aca="false">VLOOKUP(H551,Region,2,0)</f>
        <v>Central</v>
      </c>
      <c r="O551" s="0" t="s">
        <v>57</v>
      </c>
      <c r="P551" s="3" t="n">
        <v>755000</v>
      </c>
      <c r="Q551" s="4" t="n">
        <v>-89966.8023265253</v>
      </c>
      <c r="R551" s="0" t="s">
        <v>89</v>
      </c>
      <c r="S551" s="0" t="str">
        <f aca="false">VLOOKUP(O551,Region,2,0)</f>
        <v>West</v>
      </c>
    </row>
    <row r="552" customFormat="false" ht="12.75" hidden="false" customHeight="false" outlineLevel="0" collapsed="false">
      <c r="A552" s="0" t="s">
        <v>46</v>
      </c>
      <c r="B552" s="3" t="n">
        <v>3108514</v>
      </c>
      <c r="C552" s="3" t="n">
        <v>-46667.3785633744</v>
      </c>
      <c r="D552" s="0" t="s">
        <v>93</v>
      </c>
      <c r="H552" s="0" t="s">
        <v>76</v>
      </c>
      <c r="I552" s="3" t="n">
        <v>1000</v>
      </c>
      <c r="J552" s="4" t="n">
        <v>0</v>
      </c>
      <c r="K552" s="0" t="s">
        <v>93</v>
      </c>
      <c r="L552" s="0" t="str">
        <f aca="false">VLOOKUP(H552,Region,2,0)</f>
        <v>Central</v>
      </c>
      <c r="O552" s="0" t="s">
        <v>50</v>
      </c>
      <c r="P552" s="3" t="n">
        <v>2317500</v>
      </c>
      <c r="Q552" s="4" t="n">
        <v>-169082.003375151</v>
      </c>
      <c r="R552" s="0" t="s">
        <v>84</v>
      </c>
      <c r="S552" s="0" t="str">
        <f aca="false">VLOOKUP(O552,Region,2,0)</f>
        <v>West</v>
      </c>
    </row>
    <row r="553" customFormat="false" ht="12.75" hidden="false" customHeight="false" outlineLevel="0" collapsed="false">
      <c r="A553" s="0" t="s">
        <v>49</v>
      </c>
      <c r="B553" s="3" t="n">
        <v>1635000</v>
      </c>
      <c r="C553" s="3" t="n">
        <v>-30907.8108085693</v>
      </c>
      <c r="D553" s="0" t="s">
        <v>93</v>
      </c>
      <c r="H553" s="0" t="s">
        <v>77</v>
      </c>
      <c r="I553" s="3" t="n">
        <v>0</v>
      </c>
      <c r="J553" s="4" t="n">
        <v>0</v>
      </c>
      <c r="K553" s="0" t="s">
        <v>84</v>
      </c>
      <c r="L553" s="0" t="str">
        <f aca="false">VLOOKUP(H553,Region,2,0)</f>
        <v>Central</v>
      </c>
      <c r="O553" s="0" t="s">
        <v>50</v>
      </c>
      <c r="P553" s="3" t="n">
        <v>1637000</v>
      </c>
      <c r="Q553" s="4" t="n">
        <v>-112810.714796899</v>
      </c>
      <c r="R553" s="0" t="s">
        <v>86</v>
      </c>
      <c r="S553" s="0" t="str">
        <f aca="false">VLOOKUP(O553,Region,2,0)</f>
        <v>West</v>
      </c>
    </row>
    <row r="554" customFormat="false" ht="12.75" hidden="false" customHeight="false" outlineLevel="0" collapsed="false">
      <c r="A554" s="0" t="s">
        <v>50</v>
      </c>
      <c r="B554" s="3" t="n">
        <v>1485000</v>
      </c>
      <c r="C554" s="3" t="n">
        <v>-14026.6974751929</v>
      </c>
      <c r="D554" s="0" t="s">
        <v>93</v>
      </c>
      <c r="H554" s="0" t="s">
        <v>77</v>
      </c>
      <c r="I554" s="3" t="n">
        <v>0</v>
      </c>
      <c r="J554" s="4" t="n">
        <v>0</v>
      </c>
      <c r="K554" s="0" t="s">
        <v>86</v>
      </c>
      <c r="L554" s="0" t="str">
        <f aca="false">VLOOKUP(H554,Region,2,0)</f>
        <v>Central</v>
      </c>
      <c r="O554" s="0" t="s">
        <v>50</v>
      </c>
      <c r="P554" s="3" t="n">
        <v>857809</v>
      </c>
      <c r="Q554" s="4" t="n">
        <v>-107722.829647963</v>
      </c>
      <c r="R554" s="0" t="s">
        <v>87</v>
      </c>
      <c r="S554" s="0" t="str">
        <f aca="false">VLOOKUP(O554,Region,2,0)</f>
        <v>West</v>
      </c>
    </row>
    <row r="555" customFormat="false" ht="12.75" hidden="false" customHeight="false" outlineLevel="0" collapsed="false">
      <c r="A555" s="0" t="s">
        <v>59</v>
      </c>
      <c r="B555" s="3" t="n">
        <v>45000</v>
      </c>
      <c r="C555" s="3" t="n">
        <v>-2197.49999999999</v>
      </c>
      <c r="D555" s="0" t="s">
        <v>93</v>
      </c>
      <c r="H555" s="0" t="s">
        <v>77</v>
      </c>
      <c r="I555" s="3" t="n">
        <v>5000</v>
      </c>
      <c r="J555" s="4" t="n">
        <v>58.2259549010544</v>
      </c>
      <c r="K555" s="0" t="s">
        <v>87</v>
      </c>
      <c r="L555" s="0" t="str">
        <f aca="false">VLOOKUP(H555,Region,2,0)</f>
        <v>Central</v>
      </c>
      <c r="O555" s="0" t="s">
        <v>50</v>
      </c>
      <c r="P555" s="3" t="n">
        <v>1100203</v>
      </c>
      <c r="Q555" s="4" t="n">
        <v>-122843.078093624</v>
      </c>
      <c r="R555" s="0" t="s">
        <v>88</v>
      </c>
      <c r="S555" s="0" t="str">
        <f aca="false">VLOOKUP(O555,Region,2,0)</f>
        <v>West</v>
      </c>
    </row>
    <row r="556" customFormat="false" ht="12.75" hidden="false" customHeight="false" outlineLevel="0" collapsed="false">
      <c r="A556" s="0" t="s">
        <v>54</v>
      </c>
      <c r="B556" s="3" t="n">
        <v>1421835</v>
      </c>
      <c r="C556" s="3" t="n">
        <v>-1576.77285379391</v>
      </c>
      <c r="D556" s="0" t="s">
        <v>93</v>
      </c>
      <c r="H556" s="0" t="s">
        <v>77</v>
      </c>
      <c r="I556" s="3" t="n">
        <v>0</v>
      </c>
      <c r="J556" s="4" t="n">
        <v>0</v>
      </c>
      <c r="K556" s="0" t="s">
        <v>88</v>
      </c>
      <c r="L556" s="0" t="str">
        <f aca="false">VLOOKUP(H556,Region,2,0)</f>
        <v>Central</v>
      </c>
      <c r="O556" s="0" t="s">
        <v>50</v>
      </c>
      <c r="P556" s="3" t="n">
        <v>1412715</v>
      </c>
      <c r="Q556" s="4" t="n">
        <v>-102026.272755915</v>
      </c>
      <c r="R556" s="0" t="s">
        <v>89</v>
      </c>
      <c r="S556" s="0" t="str">
        <f aca="false">VLOOKUP(O556,Region,2,0)</f>
        <v>West</v>
      </c>
    </row>
    <row r="557" customFormat="false" ht="12.75" hidden="false" customHeight="false" outlineLevel="0" collapsed="false">
      <c r="A557" s="0" t="s">
        <v>63</v>
      </c>
      <c r="B557" s="3" t="n">
        <v>95000</v>
      </c>
      <c r="C557" s="3" t="n">
        <v>-603.750000000002</v>
      </c>
      <c r="D557" s="0" t="s">
        <v>93</v>
      </c>
      <c r="H557" s="0" t="s">
        <v>77</v>
      </c>
      <c r="I557" s="3" t="n">
        <v>112787</v>
      </c>
      <c r="J557" s="4" t="n">
        <v>2626.33052008067</v>
      </c>
      <c r="K557" s="0" t="s">
        <v>89</v>
      </c>
      <c r="L557" s="0" t="str">
        <f aca="false">VLOOKUP(H557,Region,2,0)</f>
        <v>Central</v>
      </c>
      <c r="O557" s="0" t="s">
        <v>50</v>
      </c>
      <c r="P557" s="3" t="n">
        <v>3582875</v>
      </c>
      <c r="Q557" s="4" t="n">
        <v>66845.1985973054</v>
      </c>
      <c r="R557" s="0" t="s">
        <v>85</v>
      </c>
      <c r="S557" s="0" t="str">
        <f aca="false">VLOOKUP(O557,Region,2,0)</f>
        <v>West</v>
      </c>
    </row>
    <row r="558" customFormat="false" ht="12.75" hidden="false" customHeight="false" outlineLevel="0" collapsed="false">
      <c r="A558" s="0" t="s">
        <v>66</v>
      </c>
      <c r="B558" s="3" t="n">
        <v>874287</v>
      </c>
      <c r="C558" s="3" t="n">
        <v>-7954.52999618556</v>
      </c>
      <c r="D558" s="0" t="s">
        <v>93</v>
      </c>
      <c r="H558" s="0" t="s">
        <v>77</v>
      </c>
      <c r="I558" s="3" t="n">
        <v>43200</v>
      </c>
      <c r="J558" s="4" t="n">
        <v>526.811990372208</v>
      </c>
      <c r="K558" s="0" t="s">
        <v>85</v>
      </c>
      <c r="L558" s="0" t="str">
        <f aca="false">VLOOKUP(H558,Region,2,0)</f>
        <v>Central</v>
      </c>
      <c r="O558" s="0" t="s">
        <v>50</v>
      </c>
      <c r="P558" s="3" t="n">
        <v>852217</v>
      </c>
      <c r="Q558" s="4" t="n">
        <v>65805.2026888987</v>
      </c>
      <c r="R558" s="0" t="s">
        <v>90</v>
      </c>
      <c r="S558" s="0" t="str">
        <f aca="false">VLOOKUP(O558,Region,2,0)</f>
        <v>West</v>
      </c>
    </row>
    <row r="559" customFormat="false" ht="12.75" hidden="false" customHeight="false" outlineLevel="0" collapsed="false">
      <c r="A559" s="0" t="s">
        <v>68</v>
      </c>
      <c r="B559" s="3" t="n">
        <v>224000</v>
      </c>
      <c r="C559" s="3" t="n">
        <v>-2238.654199666</v>
      </c>
      <c r="D559" s="0" t="s">
        <v>93</v>
      </c>
      <c r="H559" s="0" t="s">
        <v>77</v>
      </c>
      <c r="I559" s="3" t="n">
        <v>134700</v>
      </c>
      <c r="J559" s="4" t="n">
        <v>151.769022200975</v>
      </c>
      <c r="K559" s="0" t="s">
        <v>90</v>
      </c>
      <c r="L559" s="0" t="str">
        <f aca="false">VLOOKUP(H559,Region,2,0)</f>
        <v>Central</v>
      </c>
      <c r="O559" s="0" t="s">
        <v>50</v>
      </c>
      <c r="P559" s="3" t="n">
        <v>904859</v>
      </c>
      <c r="Q559" s="4" t="n">
        <v>6808.58439846755</v>
      </c>
      <c r="R559" s="0" t="s">
        <v>91</v>
      </c>
      <c r="S559" s="0" t="str">
        <f aca="false">VLOOKUP(O559,Region,2,0)</f>
        <v>West</v>
      </c>
    </row>
    <row r="560" customFormat="false" ht="12.75" hidden="false" customHeight="false" outlineLevel="0" collapsed="false">
      <c r="A560" s="0" t="s">
        <v>70</v>
      </c>
      <c r="B560" s="3" t="n">
        <v>5000</v>
      </c>
      <c r="C560" s="3" t="n">
        <v>-62.4999999999987</v>
      </c>
      <c r="D560" s="0" t="s">
        <v>93</v>
      </c>
      <c r="H560" s="0" t="s">
        <v>77</v>
      </c>
      <c r="I560" s="3" t="n">
        <v>21000</v>
      </c>
      <c r="J560" s="4" t="n">
        <v>502.374798584975</v>
      </c>
      <c r="K560" s="0" t="s">
        <v>91</v>
      </c>
      <c r="L560" s="0" t="str">
        <f aca="false">VLOOKUP(H560,Region,2,0)</f>
        <v>Central</v>
      </c>
      <c r="O560" s="0" t="s">
        <v>50</v>
      </c>
      <c r="P560" s="3" t="n">
        <v>1405000</v>
      </c>
      <c r="Q560" s="4" t="n">
        <v>-8349.45735994195</v>
      </c>
      <c r="R560" s="0" t="s">
        <v>92</v>
      </c>
      <c r="S560" s="0" t="str">
        <f aca="false">VLOOKUP(O560,Region,2,0)</f>
        <v>West</v>
      </c>
    </row>
    <row r="561" customFormat="false" ht="12.75" hidden="false" customHeight="false" outlineLevel="0" collapsed="false">
      <c r="A561" s="0" t="s">
        <v>65</v>
      </c>
      <c r="B561" s="3" t="n">
        <v>1008370</v>
      </c>
      <c r="C561" s="3" t="n">
        <v>-26678.3404227572</v>
      </c>
      <c r="D561" s="0" t="s">
        <v>93</v>
      </c>
      <c r="H561" s="0" t="s">
        <v>77</v>
      </c>
      <c r="I561" s="3" t="n">
        <v>93103</v>
      </c>
      <c r="J561" s="4" t="n">
        <v>-326.863303598454</v>
      </c>
      <c r="K561" s="0" t="s">
        <v>92</v>
      </c>
      <c r="L561" s="0" t="str">
        <f aca="false">VLOOKUP(H561,Region,2,0)</f>
        <v>Central</v>
      </c>
      <c r="O561" s="0" t="s">
        <v>50</v>
      </c>
      <c r="P561" s="3" t="n">
        <v>1485000</v>
      </c>
      <c r="Q561" s="4" t="n">
        <v>-14026.6974751929</v>
      </c>
      <c r="R561" s="0" t="s">
        <v>93</v>
      </c>
      <c r="S561" s="0" t="str">
        <f aca="false">VLOOKUP(O561,Region,2,0)</f>
        <v>West</v>
      </c>
    </row>
    <row r="562" customFormat="false" ht="12.75" hidden="false" customHeight="false" outlineLevel="0" collapsed="false">
      <c r="A562" s="0" t="s">
        <v>51</v>
      </c>
      <c r="B562" s="3" t="n">
        <v>3290953</v>
      </c>
      <c r="C562" s="3" t="n">
        <v>-14469.5505501916</v>
      </c>
      <c r="D562" s="0" t="s">
        <v>93</v>
      </c>
      <c r="H562" s="0" t="s">
        <v>77</v>
      </c>
      <c r="I562" s="3" t="n">
        <v>2998</v>
      </c>
      <c r="J562" s="4" t="n">
        <v>-8.07402277623893</v>
      </c>
      <c r="K562" s="0" t="s">
        <v>93</v>
      </c>
      <c r="L562" s="0" t="str">
        <f aca="false">VLOOKUP(H562,Region,2,0)</f>
        <v>Central</v>
      </c>
      <c r="O562" s="0" t="s">
        <v>59</v>
      </c>
      <c r="P562" s="3" t="n">
        <v>60000</v>
      </c>
      <c r="Q562" s="4" t="n">
        <v>1160</v>
      </c>
      <c r="R562" s="0" t="s">
        <v>91</v>
      </c>
      <c r="S562" s="0" t="str">
        <f aca="false">VLOOKUP(O562,Region,2,0)</f>
        <v>West</v>
      </c>
    </row>
    <row r="563" customFormat="false" ht="12.75" hidden="false" customHeight="false" outlineLevel="0" collapsed="false">
      <c r="A563" s="0" t="s">
        <v>53</v>
      </c>
      <c r="B563" s="3" t="n">
        <v>2890745</v>
      </c>
      <c r="C563" s="3" t="n">
        <v>-14452.0627719448</v>
      </c>
      <c r="D563" s="0" t="s">
        <v>93</v>
      </c>
      <c r="H563" s="0" t="s">
        <v>79</v>
      </c>
      <c r="I563" s="3" t="n">
        <v>80000</v>
      </c>
      <c r="J563" s="4" t="n">
        <v>1996.15384615385</v>
      </c>
      <c r="K563" s="0" t="s">
        <v>89</v>
      </c>
      <c r="L563" s="0" t="str">
        <f aca="false">VLOOKUP(H563,Region,2,0)</f>
        <v>Texas</v>
      </c>
      <c r="O563" s="0" t="s">
        <v>59</v>
      </c>
      <c r="P563" s="3" t="n">
        <v>10000</v>
      </c>
      <c r="Q563" s="4" t="n">
        <v>175.000000000001</v>
      </c>
      <c r="R563" s="0" t="s">
        <v>92</v>
      </c>
      <c r="S563" s="0" t="str">
        <f aca="false">VLOOKUP(O563,Region,2,0)</f>
        <v>West</v>
      </c>
    </row>
    <row r="564" customFormat="false" ht="12.75" hidden="false" customHeight="false" outlineLevel="0" collapsed="false">
      <c r="A564" s="0" t="s">
        <v>55</v>
      </c>
      <c r="B564" s="3" t="n">
        <v>679975</v>
      </c>
      <c r="C564" s="3" t="n">
        <v>-655.105761711496</v>
      </c>
      <c r="D564" s="0" t="s">
        <v>93</v>
      </c>
      <c r="H564" s="0" t="s">
        <v>79</v>
      </c>
      <c r="I564" s="3" t="n">
        <v>9002500</v>
      </c>
      <c r="J564" s="4" t="n">
        <v>62983.3176955165</v>
      </c>
      <c r="K564" s="0" t="s">
        <v>85</v>
      </c>
      <c r="L564" s="0" t="str">
        <f aca="false">VLOOKUP(H564,Region,2,0)</f>
        <v>Texas</v>
      </c>
      <c r="O564" s="0" t="s">
        <v>59</v>
      </c>
      <c r="P564" s="3" t="n">
        <v>45000</v>
      </c>
      <c r="Q564" s="4" t="n">
        <v>-2197.49999999999</v>
      </c>
      <c r="R564" s="0" t="s">
        <v>93</v>
      </c>
      <c r="S564" s="0" t="str">
        <f aca="false">VLOOKUP(O564,Region,2,0)</f>
        <v>West</v>
      </c>
    </row>
    <row r="565" customFormat="false" ht="12.75" hidden="false" customHeight="false" outlineLevel="0" collapsed="false">
      <c r="A565" s="0" t="s">
        <v>56</v>
      </c>
      <c r="B565" s="3" t="n">
        <v>1772009</v>
      </c>
      <c r="C565" s="3" t="n">
        <v>-16566.1981575953</v>
      </c>
      <c r="D565" s="0" t="s">
        <v>93</v>
      </c>
      <c r="H565" s="0" t="s">
        <v>79</v>
      </c>
      <c r="I565" s="3" t="n">
        <v>1360485</v>
      </c>
      <c r="J565" s="4" t="n">
        <v>-3010.14937539022</v>
      </c>
      <c r="K565" s="0" t="s">
        <v>90</v>
      </c>
      <c r="L565" s="0" t="str">
        <f aca="false">VLOOKUP(H565,Region,2,0)</f>
        <v>Texas</v>
      </c>
      <c r="O565" s="0" t="s">
        <v>54</v>
      </c>
      <c r="P565" s="3" t="n">
        <v>30000</v>
      </c>
      <c r="Q565" s="4" t="n">
        <v>11171.1229946524</v>
      </c>
      <c r="R565" s="0" t="s">
        <v>86</v>
      </c>
      <c r="S565" s="0" t="str">
        <f aca="false">VLOOKUP(O565,Region,2,0)</f>
        <v>West</v>
      </c>
    </row>
    <row r="566" customFormat="false" ht="12.75" hidden="false" customHeight="false" outlineLevel="0" collapsed="false">
      <c r="A566" s="0" t="s">
        <v>58</v>
      </c>
      <c r="B566" s="3" t="n">
        <v>1017242</v>
      </c>
      <c r="C566" s="3" t="n">
        <v>-7615.39394608896</v>
      </c>
      <c r="D566" s="0" t="s">
        <v>93</v>
      </c>
      <c r="H566" s="0" t="s">
        <v>79</v>
      </c>
      <c r="I566" s="3" t="n">
        <v>1198011</v>
      </c>
      <c r="J566" s="4" t="n">
        <v>8664.70531185719</v>
      </c>
      <c r="K566" s="0" t="s">
        <v>91</v>
      </c>
      <c r="L566" s="0" t="str">
        <f aca="false">VLOOKUP(H566,Region,2,0)</f>
        <v>Texas</v>
      </c>
      <c r="O566" s="0" t="s">
        <v>54</v>
      </c>
      <c r="P566" s="3" t="n">
        <v>4623000</v>
      </c>
      <c r="Q566" s="4" t="n">
        <v>-1005176.23725949</v>
      </c>
      <c r="R566" s="0" t="s">
        <v>87</v>
      </c>
      <c r="S566" s="0" t="str">
        <f aca="false">VLOOKUP(O566,Region,2,0)</f>
        <v>West</v>
      </c>
    </row>
    <row r="567" customFormat="false" ht="12.75" hidden="false" customHeight="false" outlineLevel="0" collapsed="false">
      <c r="A567" s="0" t="s">
        <v>60</v>
      </c>
      <c r="B567" s="3" t="n">
        <v>2196609</v>
      </c>
      <c r="C567" s="3" t="n">
        <v>-8586.88235518297</v>
      </c>
      <c r="D567" s="0" t="s">
        <v>93</v>
      </c>
      <c r="H567" s="0" t="s">
        <v>79</v>
      </c>
      <c r="I567" s="3" t="n">
        <v>568575</v>
      </c>
      <c r="J567" s="4" t="n">
        <v>-37.2951322479694</v>
      </c>
      <c r="K567" s="0" t="s">
        <v>92</v>
      </c>
      <c r="L567" s="0" t="str">
        <f aca="false">VLOOKUP(H567,Region,2,0)</f>
        <v>Texas</v>
      </c>
      <c r="O567" s="0" t="s">
        <v>54</v>
      </c>
      <c r="P567" s="3" t="n">
        <v>1902000</v>
      </c>
      <c r="Q567" s="4" t="n">
        <v>-141987.863067363</v>
      </c>
      <c r="R567" s="0" t="s">
        <v>88</v>
      </c>
      <c r="S567" s="0" t="str">
        <f aca="false">VLOOKUP(O567,Region,2,0)</f>
        <v>West</v>
      </c>
    </row>
    <row r="568" customFormat="false" ht="12.75" hidden="false" customHeight="false" outlineLevel="0" collapsed="false">
      <c r="A568" s="0" t="s">
        <v>62</v>
      </c>
      <c r="B568" s="3" t="n">
        <v>671291</v>
      </c>
      <c r="C568" s="3" t="n">
        <v>-4736.01735420335</v>
      </c>
      <c r="D568" s="0" t="s">
        <v>93</v>
      </c>
      <c r="H568" s="0" t="s">
        <v>79</v>
      </c>
      <c r="I568" s="3" t="n">
        <v>274112</v>
      </c>
      <c r="J568" s="4" t="n">
        <v>-3295.54011093894</v>
      </c>
      <c r="K568" s="0" t="s">
        <v>93</v>
      </c>
      <c r="L568" s="0" t="str">
        <f aca="false">VLOOKUP(H568,Region,2,0)</f>
        <v>Texas</v>
      </c>
      <c r="O568" s="0" t="s">
        <v>54</v>
      </c>
      <c r="P568" s="3" t="n">
        <v>4301692</v>
      </c>
      <c r="Q568" s="4" t="n">
        <v>-135272.554726566</v>
      </c>
      <c r="R568" s="0" t="s">
        <v>89</v>
      </c>
      <c r="S568" s="0" t="str">
        <f aca="false">VLOOKUP(O568,Region,2,0)</f>
        <v>West</v>
      </c>
    </row>
    <row r="569" customFormat="false" ht="12.75" hidden="false" customHeight="false" outlineLevel="0" collapsed="false">
      <c r="A569" s="0" t="s">
        <v>64</v>
      </c>
      <c r="B569" s="3" t="n">
        <v>695327</v>
      </c>
      <c r="C569" s="3" t="n">
        <v>-4589.70013490707</v>
      </c>
      <c r="D569" s="0" t="s">
        <v>93</v>
      </c>
      <c r="H569" s="0" t="s">
        <v>78</v>
      </c>
      <c r="I569" s="3" t="n">
        <v>297500</v>
      </c>
      <c r="J569" s="4" t="n">
        <v>751.962719298287</v>
      </c>
      <c r="K569" s="0" t="s">
        <v>84</v>
      </c>
      <c r="L569" s="0" t="str">
        <f aca="false">VLOOKUP(H569,Region,2,0)</f>
        <v>West</v>
      </c>
      <c r="O569" s="0" t="s">
        <v>54</v>
      </c>
      <c r="P569" s="3" t="n">
        <v>2623050</v>
      </c>
      <c r="Q569" s="4" t="n">
        <v>164732.916048749</v>
      </c>
      <c r="R569" s="0" t="s">
        <v>85</v>
      </c>
      <c r="S569" s="0" t="str">
        <f aca="false">VLOOKUP(O569,Region,2,0)</f>
        <v>West</v>
      </c>
    </row>
    <row r="570" customFormat="false" ht="12.75" hidden="false" customHeight="false" outlineLevel="0" collapsed="false">
      <c r="A570" s="0" t="s">
        <v>67</v>
      </c>
      <c r="B570" s="3" t="n">
        <v>1847131</v>
      </c>
      <c r="C570" s="3" t="n">
        <v>-6398.57961826366</v>
      </c>
      <c r="D570" s="0" t="s">
        <v>93</v>
      </c>
      <c r="H570" s="0" t="s">
        <v>78</v>
      </c>
      <c r="I570" s="3" t="n">
        <v>290500</v>
      </c>
      <c r="J570" s="4" t="n">
        <v>-17319.1165572589</v>
      </c>
      <c r="K570" s="0" t="s">
        <v>86</v>
      </c>
      <c r="L570" s="0" t="str">
        <f aca="false">VLOOKUP(H570,Region,2,0)</f>
        <v>West</v>
      </c>
      <c r="O570" s="0" t="s">
        <v>54</v>
      </c>
      <c r="P570" s="3" t="n">
        <v>2081448</v>
      </c>
      <c r="Q570" s="4" t="n">
        <v>-21664.1253710011</v>
      </c>
      <c r="R570" s="0" t="s">
        <v>90</v>
      </c>
      <c r="S570" s="0" t="str">
        <f aca="false">VLOOKUP(O570,Region,2,0)</f>
        <v>West</v>
      </c>
    </row>
    <row r="571" customFormat="false" ht="12.75" hidden="false" customHeight="false" outlineLevel="0" collapsed="false">
      <c r="A571" s="0" t="s">
        <v>69</v>
      </c>
      <c r="B571" s="3" t="n">
        <v>1897903</v>
      </c>
      <c r="C571" s="3" t="n">
        <v>-2223.52111051084</v>
      </c>
      <c r="D571" s="0" t="s">
        <v>93</v>
      </c>
      <c r="H571" s="0" t="s">
        <v>78</v>
      </c>
      <c r="I571" s="3" t="n">
        <v>199280</v>
      </c>
      <c r="J571" s="4" t="n">
        <v>-992.638464259537</v>
      </c>
      <c r="K571" s="0" t="s">
        <v>87</v>
      </c>
      <c r="L571" s="0" t="str">
        <f aca="false">VLOOKUP(H571,Region,2,0)</f>
        <v>West</v>
      </c>
      <c r="O571" s="0" t="s">
        <v>54</v>
      </c>
      <c r="P571" s="3" t="n">
        <v>3589177</v>
      </c>
      <c r="Q571" s="4" t="n">
        <v>52735.2133984348</v>
      </c>
      <c r="R571" s="0" t="s">
        <v>91</v>
      </c>
      <c r="S571" s="0" t="str">
        <f aca="false">VLOOKUP(O571,Region,2,0)</f>
        <v>West</v>
      </c>
    </row>
    <row r="572" customFormat="false" ht="12.75" hidden="false" customHeight="false" outlineLevel="0" collapsed="false">
      <c r="A572" s="0" t="s">
        <v>71</v>
      </c>
      <c r="B572" s="3" t="n">
        <v>1889108</v>
      </c>
      <c r="C572" s="3" t="n">
        <v>-23190.9214648298</v>
      </c>
      <c r="D572" s="0" t="s">
        <v>93</v>
      </c>
      <c r="H572" s="0" t="s">
        <v>78</v>
      </c>
      <c r="I572" s="3" t="n">
        <v>190090</v>
      </c>
      <c r="J572" s="4" t="n">
        <v>-7204.15754970874</v>
      </c>
      <c r="K572" s="0" t="s">
        <v>88</v>
      </c>
      <c r="L572" s="0" t="str">
        <f aca="false">VLOOKUP(H572,Region,2,0)</f>
        <v>West</v>
      </c>
      <c r="O572" s="0" t="s">
        <v>54</v>
      </c>
      <c r="P572" s="3" t="n">
        <v>3033198</v>
      </c>
      <c r="Q572" s="4" t="n">
        <v>-5554.0904905042</v>
      </c>
      <c r="R572" s="0" t="s">
        <v>92</v>
      </c>
      <c r="S572" s="0" t="str">
        <f aca="false">VLOOKUP(O572,Region,2,0)</f>
        <v>West</v>
      </c>
    </row>
    <row r="573" customFormat="false" ht="12.75" hidden="false" customHeight="false" outlineLevel="0" collapsed="false">
      <c r="A573" s="0" t="s">
        <v>72</v>
      </c>
      <c r="B573" s="3" t="n">
        <v>642360</v>
      </c>
      <c r="C573" s="3" t="n">
        <v>-6619.41601270564</v>
      </c>
      <c r="D573" s="0" t="s">
        <v>93</v>
      </c>
      <c r="H573" s="0" t="s">
        <v>78</v>
      </c>
      <c r="I573" s="3" t="n">
        <v>293768</v>
      </c>
      <c r="J573" s="4" t="n">
        <v>-7470.37169775522</v>
      </c>
      <c r="K573" s="0" t="s">
        <v>89</v>
      </c>
      <c r="L573" s="0" t="str">
        <f aca="false">VLOOKUP(H573,Region,2,0)</f>
        <v>West</v>
      </c>
      <c r="O573" s="0" t="s">
        <v>54</v>
      </c>
      <c r="P573" s="3" t="n">
        <v>1421835</v>
      </c>
      <c r="Q573" s="4" t="n">
        <v>-1576.77285379391</v>
      </c>
      <c r="R573" s="0" t="s">
        <v>93</v>
      </c>
      <c r="S573" s="0" t="str">
        <f aca="false">VLOOKUP(O573,Region,2,0)</f>
        <v>West</v>
      </c>
    </row>
    <row r="574" customFormat="false" ht="12.75" hidden="false" customHeight="false" outlineLevel="0" collapsed="false">
      <c r="A574" s="0" t="s">
        <v>74</v>
      </c>
      <c r="B574" s="3" t="n">
        <v>1680605</v>
      </c>
      <c r="C574" s="3" t="n">
        <v>-47570.1791411655</v>
      </c>
      <c r="D574" s="0" t="s">
        <v>93</v>
      </c>
      <c r="H574" s="0" t="s">
        <v>78</v>
      </c>
      <c r="I574" s="3" t="n">
        <v>286255</v>
      </c>
      <c r="J574" s="4" t="n">
        <v>-16288.6975215344</v>
      </c>
      <c r="K574" s="0" t="s">
        <v>85</v>
      </c>
      <c r="L574" s="0" t="str">
        <f aca="false">VLOOKUP(H574,Region,2,0)</f>
        <v>West</v>
      </c>
      <c r="O574" s="0" t="s">
        <v>63</v>
      </c>
      <c r="P574" s="3" t="n">
        <v>95000</v>
      </c>
      <c r="Q574" s="4" t="n">
        <v>-603.750000000002</v>
      </c>
      <c r="R574" s="0" t="s">
        <v>93</v>
      </c>
      <c r="S574" s="0" t="str">
        <f aca="false">VLOOKUP(O574,Region,2,0)</f>
        <v>West</v>
      </c>
    </row>
    <row r="575" customFormat="false" ht="12.75" hidden="false" customHeight="false" outlineLevel="0" collapsed="false">
      <c r="A575" s="0" t="s">
        <v>76</v>
      </c>
      <c r="B575" s="3" t="n">
        <v>1000</v>
      </c>
      <c r="C575" s="3" t="n">
        <v>0</v>
      </c>
      <c r="D575" s="0" t="s">
        <v>93</v>
      </c>
      <c r="H575" s="0" t="s">
        <v>78</v>
      </c>
      <c r="I575" s="3" t="n">
        <v>204718</v>
      </c>
      <c r="J575" s="4" t="n">
        <v>-765.174301818601</v>
      </c>
      <c r="K575" s="0" t="s">
        <v>90</v>
      </c>
      <c r="L575" s="0" t="str">
        <f aca="false">VLOOKUP(H575,Region,2,0)</f>
        <v>West</v>
      </c>
      <c r="O575" s="0" t="s">
        <v>66</v>
      </c>
      <c r="P575" s="3" t="n">
        <v>1110466</v>
      </c>
      <c r="Q575" s="4" t="n">
        <v>-2941.43358528606</v>
      </c>
      <c r="R575" s="0" t="s">
        <v>91</v>
      </c>
      <c r="S575" s="0" t="str">
        <f aca="false">VLOOKUP(O575,Region,2,0)</f>
        <v>West</v>
      </c>
    </row>
    <row r="576" customFormat="false" ht="12.75" hidden="false" customHeight="false" outlineLevel="0" collapsed="false">
      <c r="A576" s="0" t="s">
        <v>77</v>
      </c>
      <c r="B576" s="3" t="n">
        <v>2998</v>
      </c>
      <c r="C576" s="3" t="n">
        <v>-8.07402277623893</v>
      </c>
      <c r="D576" s="0" t="s">
        <v>93</v>
      </c>
      <c r="H576" s="0" t="s">
        <v>78</v>
      </c>
      <c r="I576" s="3" t="n">
        <v>363686</v>
      </c>
      <c r="J576" s="4" t="n">
        <v>-10503.9169936014</v>
      </c>
      <c r="K576" s="0" t="s">
        <v>91</v>
      </c>
      <c r="L576" s="0" t="str">
        <f aca="false">VLOOKUP(H576,Region,2,0)</f>
        <v>West</v>
      </c>
      <c r="O576" s="0" t="s">
        <v>66</v>
      </c>
      <c r="P576" s="3" t="n">
        <v>1681343</v>
      </c>
      <c r="Q576" s="4" t="n">
        <v>-15275.092875914</v>
      </c>
      <c r="R576" s="0" t="s">
        <v>92</v>
      </c>
      <c r="S576" s="0" t="str">
        <f aca="false">VLOOKUP(O576,Region,2,0)</f>
        <v>West</v>
      </c>
    </row>
    <row r="577" customFormat="false" ht="12.75" hidden="false" customHeight="false" outlineLevel="0" collapsed="false">
      <c r="A577" s="0" t="s">
        <v>79</v>
      </c>
      <c r="B577" s="3" t="n">
        <v>274112</v>
      </c>
      <c r="C577" s="3" t="n">
        <v>-3295.54011093894</v>
      </c>
      <c r="D577" s="0" t="s">
        <v>93</v>
      </c>
      <c r="H577" s="0" t="s">
        <v>78</v>
      </c>
      <c r="I577" s="3" t="n">
        <v>325395</v>
      </c>
      <c r="J577" s="4" t="n">
        <v>-7684.576565704</v>
      </c>
      <c r="K577" s="0" t="s">
        <v>92</v>
      </c>
      <c r="L577" s="0" t="str">
        <f aca="false">VLOOKUP(H577,Region,2,0)</f>
        <v>West</v>
      </c>
      <c r="O577" s="0" t="s">
        <v>66</v>
      </c>
      <c r="P577" s="3" t="n">
        <v>874287</v>
      </c>
      <c r="Q577" s="4" t="n">
        <v>-7954.52999618556</v>
      </c>
      <c r="R577" s="0" t="s">
        <v>93</v>
      </c>
      <c r="S577" s="0" t="str">
        <f aca="false">VLOOKUP(O577,Region,2,0)</f>
        <v>West</v>
      </c>
    </row>
    <row r="578" customFormat="false" ht="12.75" hidden="false" customHeight="false" outlineLevel="0" collapsed="false">
      <c r="A578" s="0" t="s">
        <v>78</v>
      </c>
      <c r="B578" s="3" t="n">
        <v>287922</v>
      </c>
      <c r="C578" s="3" t="n">
        <v>-1641.44098585321</v>
      </c>
      <c r="D578" s="0" t="s">
        <v>93</v>
      </c>
      <c r="H578" s="0" t="s">
        <v>78</v>
      </c>
      <c r="I578" s="3" t="n">
        <v>287922</v>
      </c>
      <c r="J578" s="4" t="n">
        <v>-1641.44098585321</v>
      </c>
      <c r="K578" s="0" t="s">
        <v>93</v>
      </c>
      <c r="L578" s="0" t="str">
        <f aca="false">VLOOKUP(H578,Region,2,0)</f>
        <v>West</v>
      </c>
      <c r="O578" s="0" t="s">
        <v>68</v>
      </c>
      <c r="P578" s="3" t="n">
        <v>105000</v>
      </c>
      <c r="Q578" s="4" t="n">
        <v>4050.00000000001</v>
      </c>
      <c r="R578" s="0" t="s">
        <v>91</v>
      </c>
      <c r="S578" s="0" t="str">
        <f aca="false">VLOOKUP(O578,Region,2,0)</f>
        <v>West</v>
      </c>
    </row>
    <row r="579" customFormat="false" ht="12.75" hidden="false" customHeight="false" outlineLevel="0" collapsed="false">
      <c r="O579" s="0" t="s">
        <v>68</v>
      </c>
      <c r="P579" s="3" t="n">
        <v>99500</v>
      </c>
      <c r="Q579" s="4" t="n">
        <v>2113.90625000001</v>
      </c>
      <c r="R579" s="0" t="s">
        <v>92</v>
      </c>
      <c r="S579" s="0" t="str">
        <f aca="false">VLOOKUP(O579,Region,2,0)</f>
        <v>West</v>
      </c>
    </row>
    <row r="580" customFormat="false" ht="12.75" hidden="false" customHeight="false" outlineLevel="0" collapsed="false">
      <c r="O580" s="0" t="s">
        <v>68</v>
      </c>
      <c r="P580" s="3" t="n">
        <v>224000</v>
      </c>
      <c r="Q580" s="4" t="n">
        <v>-2238.654199666</v>
      </c>
      <c r="R580" s="0" t="s">
        <v>93</v>
      </c>
      <c r="S580" s="0" t="str">
        <f aca="false">VLOOKUP(O580,Region,2,0)</f>
        <v>West</v>
      </c>
    </row>
    <row r="581" customFormat="false" ht="12.75" hidden="false" customHeight="false" outlineLevel="0" collapsed="false">
      <c r="O581" s="0" t="s">
        <v>70</v>
      </c>
      <c r="P581" s="3" t="n">
        <v>60000</v>
      </c>
      <c r="Q581" s="4" t="n">
        <v>822.916666666665</v>
      </c>
      <c r="R581" s="0" t="s">
        <v>92</v>
      </c>
      <c r="S581" s="0" t="str">
        <f aca="false">VLOOKUP(O581,Region,2,0)</f>
        <v>West</v>
      </c>
    </row>
    <row r="582" customFormat="false" ht="12.75" hidden="false" customHeight="false" outlineLevel="0" collapsed="false">
      <c r="O582" s="0" t="s">
        <v>70</v>
      </c>
      <c r="P582" s="3" t="n">
        <v>5000</v>
      </c>
      <c r="Q582" s="4" t="n">
        <v>-62.4999999999987</v>
      </c>
      <c r="R582" s="0" t="s">
        <v>93</v>
      </c>
      <c r="S582" s="0" t="str">
        <f aca="false">VLOOKUP(O582,Region,2,0)</f>
        <v>West</v>
      </c>
    </row>
    <row r="583" customFormat="false" ht="12.75" hidden="false" customHeight="false" outlineLevel="0" collapsed="false">
      <c r="O583" s="0" t="s">
        <v>78</v>
      </c>
      <c r="P583" s="3" t="n">
        <v>297500</v>
      </c>
      <c r="Q583" s="4" t="n">
        <v>751.962719298287</v>
      </c>
      <c r="R583" s="0" t="s">
        <v>84</v>
      </c>
      <c r="S583" s="0" t="str">
        <f aca="false">VLOOKUP(O583,Region,2,0)</f>
        <v>West</v>
      </c>
    </row>
    <row r="584" customFormat="false" ht="12.75" hidden="false" customHeight="false" outlineLevel="0" collapsed="false">
      <c r="O584" s="0" t="s">
        <v>78</v>
      </c>
      <c r="P584" s="3" t="n">
        <v>290500</v>
      </c>
      <c r="Q584" s="4" t="n">
        <v>-17319.1165572589</v>
      </c>
      <c r="R584" s="0" t="s">
        <v>86</v>
      </c>
      <c r="S584" s="0" t="str">
        <f aca="false">VLOOKUP(O584,Region,2,0)</f>
        <v>West</v>
      </c>
    </row>
    <row r="585" customFormat="false" ht="12.75" hidden="false" customHeight="false" outlineLevel="0" collapsed="false">
      <c r="O585" s="0" t="s">
        <v>78</v>
      </c>
      <c r="P585" s="3" t="n">
        <v>199280</v>
      </c>
      <c r="Q585" s="4" t="n">
        <v>-992.638464259537</v>
      </c>
      <c r="R585" s="0" t="s">
        <v>87</v>
      </c>
      <c r="S585" s="0" t="str">
        <f aca="false">VLOOKUP(O585,Region,2,0)</f>
        <v>West</v>
      </c>
    </row>
    <row r="586" customFormat="false" ht="12.75" hidden="false" customHeight="false" outlineLevel="0" collapsed="false">
      <c r="O586" s="0" t="s">
        <v>78</v>
      </c>
      <c r="P586" s="3" t="n">
        <v>190090</v>
      </c>
      <c r="Q586" s="4" t="n">
        <v>-7204.15754970874</v>
      </c>
      <c r="R586" s="0" t="s">
        <v>88</v>
      </c>
      <c r="S586" s="0" t="str">
        <f aca="false">VLOOKUP(O586,Region,2,0)</f>
        <v>West</v>
      </c>
    </row>
    <row r="587" customFormat="false" ht="12.75" hidden="false" customHeight="false" outlineLevel="0" collapsed="false">
      <c r="O587" s="0" t="s">
        <v>78</v>
      </c>
      <c r="P587" s="3" t="n">
        <v>293768</v>
      </c>
      <c r="Q587" s="4" t="n">
        <v>-7470.37169775522</v>
      </c>
      <c r="R587" s="0" t="s">
        <v>89</v>
      </c>
      <c r="S587" s="0" t="str">
        <f aca="false">VLOOKUP(O587,Region,2,0)</f>
        <v>West</v>
      </c>
    </row>
    <row r="588" customFormat="false" ht="12.75" hidden="false" customHeight="false" outlineLevel="0" collapsed="false">
      <c r="O588" s="0" t="s">
        <v>78</v>
      </c>
      <c r="P588" s="3" t="n">
        <v>286255</v>
      </c>
      <c r="Q588" s="4" t="n">
        <v>-16288.6975215344</v>
      </c>
      <c r="R588" s="0" t="s">
        <v>85</v>
      </c>
      <c r="S588" s="0" t="str">
        <f aca="false">VLOOKUP(O588,Region,2,0)</f>
        <v>West</v>
      </c>
    </row>
    <row r="589" customFormat="false" ht="12.75" hidden="false" customHeight="false" outlineLevel="0" collapsed="false">
      <c r="O589" s="0" t="s">
        <v>78</v>
      </c>
      <c r="P589" s="3" t="n">
        <v>204718</v>
      </c>
      <c r="Q589" s="4" t="n">
        <v>-765.174301818601</v>
      </c>
      <c r="R589" s="0" t="s">
        <v>90</v>
      </c>
      <c r="S589" s="0" t="str">
        <f aca="false">VLOOKUP(O589,Region,2,0)</f>
        <v>West</v>
      </c>
    </row>
    <row r="590" customFormat="false" ht="12.75" hidden="false" customHeight="false" outlineLevel="0" collapsed="false">
      <c r="O590" s="0" t="s">
        <v>78</v>
      </c>
      <c r="P590" s="3" t="n">
        <v>363686</v>
      </c>
      <c r="Q590" s="4" t="n">
        <v>-10503.9169936014</v>
      </c>
      <c r="R590" s="0" t="s">
        <v>91</v>
      </c>
      <c r="S590" s="0" t="str">
        <f aca="false">VLOOKUP(O590,Region,2,0)</f>
        <v>West</v>
      </c>
    </row>
    <row r="591" customFormat="false" ht="12.75" hidden="false" customHeight="false" outlineLevel="0" collapsed="false">
      <c r="O591" s="0" t="s">
        <v>78</v>
      </c>
      <c r="P591" s="3" t="n">
        <v>325395</v>
      </c>
      <c r="Q591" s="4" t="n">
        <v>-7684.576565704</v>
      </c>
      <c r="R591" s="0" t="s">
        <v>92</v>
      </c>
      <c r="S591" s="0" t="str">
        <f aca="false">VLOOKUP(O591,Region,2,0)</f>
        <v>West</v>
      </c>
    </row>
    <row r="592" customFormat="false" ht="12.75" hidden="false" customHeight="false" outlineLevel="0" collapsed="false">
      <c r="O592" s="0" t="s">
        <v>78</v>
      </c>
      <c r="P592" s="3" t="n">
        <v>287922</v>
      </c>
      <c r="Q592" s="4" t="n">
        <v>-1641.44098585321</v>
      </c>
      <c r="R592" s="0" t="s">
        <v>93</v>
      </c>
      <c r="S592" s="0" t="str">
        <f aca="false">VLOOKUP(O592,Region,2,0)</f>
        <v>West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36" zoomScaleNormal="13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6" activeCellId="0" sqref="I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56"/>
    <col collapsed="false" customWidth="true" hidden="false" outlineLevel="0" max="3" min="3" style="0" width="14.14"/>
    <col collapsed="false" customWidth="true" hidden="false" outlineLevel="0" max="4" min="4" style="0" width="13.99"/>
    <col collapsed="false" customWidth="true" hidden="false" outlineLevel="0" max="5" min="5" style="0" width="10.99"/>
    <col collapsed="false" customWidth="true" hidden="false" outlineLevel="0" max="7" min="7" style="0" width="7.99"/>
    <col collapsed="false" customWidth="true" hidden="false" outlineLevel="0" max="8" min="8" style="0" width="12.85"/>
    <col collapsed="false" customWidth="true" hidden="false" outlineLevel="0" max="9" min="9" style="0" width="12.28"/>
    <col collapsed="false" customWidth="true" hidden="false" outlineLevel="0" max="10" min="10" style="0" width="9.99"/>
  </cols>
  <sheetData>
    <row r="1" customFormat="false" ht="12.75" hidden="false" customHeight="false" outlineLevel="0" collapsed="false">
      <c r="B1" s="0" t="s">
        <v>94</v>
      </c>
      <c r="C1" s="5" t="n">
        <f aca="false">SUM(C8:C90)</f>
        <v>-11289438.0180614</v>
      </c>
      <c r="D1" s="3" t="n">
        <f aca="false">SUM(D8:D90)</f>
        <v>1529230475</v>
      </c>
      <c r="E1" s="6" t="n">
        <f aca="false">+C1/D1</f>
        <v>-0.00738243070787706</v>
      </c>
    </row>
    <row r="3" customFormat="false" ht="12.75" hidden="false" customHeight="false" outlineLevel="0" collapsed="false">
      <c r="B3" s="0" t="s">
        <v>81</v>
      </c>
      <c r="C3" s="4" t="n">
        <f aca="false">SUMIF($B$8:$B$90,B3,$C$8:$C$90)</f>
        <v>-6035286.26308667</v>
      </c>
      <c r="D3" s="3" t="n">
        <f aca="false">SUMIF($B$8:$B$90,B3,$D$8:$D$90)</f>
        <v>595369122</v>
      </c>
      <c r="E3" s="6" t="n">
        <f aca="false">C3/D3</f>
        <v>-0.0101370495043689</v>
      </c>
    </row>
    <row r="4" customFormat="false" ht="12.75" hidden="false" customHeight="false" outlineLevel="0" collapsed="false">
      <c r="B4" s="0" t="s">
        <v>80</v>
      </c>
      <c r="C4" s="4" t="n">
        <f aca="false">SUMIF($B$8:$B$90,B4,$C$8:$C$90)</f>
        <v>-2560280.19749285</v>
      </c>
      <c r="D4" s="3" t="n">
        <f aca="false">SUMIF($B$8:$B$90,B4,$D$8:$D$90)</f>
        <v>694019309</v>
      </c>
      <c r="E4" s="6" t="n">
        <f aca="false">C4/D4</f>
        <v>-0.00368906190979313</v>
      </c>
    </row>
    <row r="5" customFormat="false" ht="12.75" hidden="false" customHeight="false" outlineLevel="0" collapsed="false">
      <c r="B5" s="0" t="s">
        <v>82</v>
      </c>
      <c r="C5" s="4" t="n">
        <f aca="false">SUMIF($B$8:$B$90,B5,$C$8:$C$90)</f>
        <v>-2753029.66013077</v>
      </c>
      <c r="D5" s="3" t="n">
        <f aca="false">SUMIF($B$8:$B$90,B5,$D$8:$D$90)</f>
        <v>221058418</v>
      </c>
      <c r="E5" s="6" t="n">
        <f aca="false">C5/D5</f>
        <v>-0.0124538557953978</v>
      </c>
    </row>
    <row r="6" customFormat="false" ht="12.75" hidden="false" customHeight="false" outlineLevel="0" collapsed="false">
      <c r="B6" s="0" t="s">
        <v>83</v>
      </c>
      <c r="C6" s="4" t="n">
        <f aca="false">SUMIF($B$8:$B$90,B6,$C$8:$C$90)</f>
        <v>59158.1026488703</v>
      </c>
      <c r="D6" s="3" t="n">
        <f aca="false">SUMIF($B$8:$B$90,B6,$D$8:$D$90)</f>
        <v>18783626</v>
      </c>
      <c r="E6" s="6" t="n">
        <f aca="false">C6/D6</f>
        <v>0.00314945062518122</v>
      </c>
      <c r="I6" s="0" t="s">
        <v>94</v>
      </c>
    </row>
    <row r="8" customFormat="false" ht="12.75" hidden="false" customHeight="false" outlineLevel="0" collapsed="false">
      <c r="A8" s="0" t="s">
        <v>0</v>
      </c>
      <c r="B8" s="0" t="s">
        <v>81</v>
      </c>
      <c r="C8" s="4" t="n">
        <f aca="false">SUMIF(Data!$A$1:$A$578,$A8,Data!$C$1:$C$578)</f>
        <v>11408.5277447023</v>
      </c>
      <c r="D8" s="3" t="n">
        <f aca="false">SUMIF(Data!$A$1:$A$578,$A8,Data!$B$1:$B$578)</f>
        <v>1297384</v>
      </c>
      <c r="E8" s="6" t="n">
        <f aca="false">C8/D8</f>
        <v>0.00879348577190895</v>
      </c>
      <c r="G8" s="0" t="s">
        <v>84</v>
      </c>
    </row>
    <row r="9" customFormat="false" ht="12.75" hidden="false" customHeight="false" outlineLevel="0" collapsed="false">
      <c r="A9" s="0" t="s">
        <v>2</v>
      </c>
      <c r="B9" s="0" t="s">
        <v>81</v>
      </c>
      <c r="C9" s="4" t="n">
        <f aca="false">SUMIF(Data!$A$1:$A$578,$A9,Data!$C$1:$C$578)</f>
        <v>-1049067.64986846</v>
      </c>
      <c r="D9" s="3" t="n">
        <f aca="false">SUMIF(Data!$A$1:$A$578,$A9,Data!$B$1:$B$578)</f>
        <v>53167603</v>
      </c>
      <c r="E9" s="6" t="n">
        <f aca="false">C9/D9</f>
        <v>-0.0197313324407057</v>
      </c>
      <c r="G9" s="0" t="s">
        <v>86</v>
      </c>
    </row>
    <row r="10" customFormat="false" ht="12.75" hidden="false" customHeight="false" outlineLevel="0" collapsed="false">
      <c r="A10" s="0" t="s">
        <v>3</v>
      </c>
      <c r="B10" s="0" t="s">
        <v>81</v>
      </c>
      <c r="C10" s="4" t="n">
        <f aca="false">SUMIF(Data!$A$1:$A$578,$A10,Data!$C$1:$C$578)</f>
        <v>-379261.559394667</v>
      </c>
      <c r="D10" s="3" t="n">
        <f aca="false">SUMIF(Data!$A$1:$A$578,$A10,Data!$B$1:$B$578)</f>
        <v>31793163</v>
      </c>
      <c r="E10" s="6" t="n">
        <f aca="false">C10/D10</f>
        <v>-0.0119290288731155</v>
      </c>
      <c r="G10" s="0" t="s">
        <v>87</v>
      </c>
    </row>
    <row r="11" customFormat="false" ht="12.75" hidden="false" customHeight="false" outlineLevel="0" collapsed="false">
      <c r="A11" s="0" t="s">
        <v>4</v>
      </c>
      <c r="B11" s="0" t="s">
        <v>81</v>
      </c>
      <c r="C11" s="4" t="n">
        <f aca="false">SUMIF(Data!$A$1:$A$578,$A11,Data!$C$1:$C$578)</f>
        <v>35355.26590533</v>
      </c>
      <c r="D11" s="3" t="n">
        <f aca="false">SUMIF(Data!$A$1:$A$578,$A11,Data!$B$1:$B$578)</f>
        <v>3218088</v>
      </c>
      <c r="E11" s="6" t="n">
        <f aca="false">C11/D11</f>
        <v>0.010986419857173</v>
      </c>
      <c r="G11" s="0" t="s">
        <v>88</v>
      </c>
    </row>
    <row r="12" customFormat="false" ht="12.75" hidden="false" customHeight="false" outlineLevel="0" collapsed="false">
      <c r="A12" s="0" t="s">
        <v>5</v>
      </c>
      <c r="B12" s="0" t="s">
        <v>81</v>
      </c>
      <c r="C12" s="4" t="n">
        <f aca="false">SUMIF(Data!$A$1:$A$578,$A12,Data!$C$1:$C$578)</f>
        <v>-5494.56858941935</v>
      </c>
      <c r="D12" s="3" t="n">
        <f aca="false">SUMIF(Data!$A$1:$A$578,$A12,Data!$B$1:$B$578)</f>
        <v>463528</v>
      </c>
      <c r="E12" s="6" t="n">
        <f aca="false">C12/D12</f>
        <v>-0.0118538008263133</v>
      </c>
      <c r="G12" s="0" t="s">
        <v>89</v>
      </c>
    </row>
    <row r="13" customFormat="false" ht="12.75" hidden="false" customHeight="false" outlineLevel="0" collapsed="false">
      <c r="A13" s="0" t="s">
        <v>8</v>
      </c>
      <c r="B13" s="0" t="s">
        <v>81</v>
      </c>
      <c r="C13" s="4" t="n">
        <f aca="false">SUMIF(Data!$A$1:$A$578,$A13,Data!$C$1:$C$578)</f>
        <v>16463.2957895823</v>
      </c>
      <c r="D13" s="3" t="n">
        <f aca="false">SUMIF(Data!$A$1:$A$578,$A13,Data!$B$1:$B$578)</f>
        <v>10979218</v>
      </c>
      <c r="E13" s="6" t="n">
        <f aca="false">C13/D13</f>
        <v>0.00149949621089428</v>
      </c>
      <c r="G13" s="0" t="s">
        <v>85</v>
      </c>
    </row>
    <row r="14" customFormat="false" ht="12.75" hidden="false" customHeight="false" outlineLevel="0" collapsed="false">
      <c r="A14" s="0" t="s">
        <v>9</v>
      </c>
      <c r="B14" s="0" t="s">
        <v>81</v>
      </c>
      <c r="C14" s="4" t="n">
        <f aca="false">SUMIF(Data!$A$1:$A$578,$A14,Data!$C$1:$C$578)</f>
        <v>105.500000000007</v>
      </c>
      <c r="D14" s="3" t="n">
        <f aca="false">SUMIF(Data!$A$1:$A$578,$A14,Data!$B$1:$B$578)</f>
        <v>55200</v>
      </c>
      <c r="E14" s="6" t="n">
        <f aca="false">C14/D14</f>
        <v>0.0019112318840581</v>
      </c>
      <c r="G14" s="0" t="s">
        <v>90</v>
      </c>
    </row>
    <row r="15" customFormat="false" ht="12.75" hidden="false" customHeight="false" outlineLevel="0" collapsed="false">
      <c r="A15" s="0" t="s">
        <v>15</v>
      </c>
      <c r="B15" s="0" t="s">
        <v>81</v>
      </c>
      <c r="C15" s="4" t="n">
        <f aca="false">SUMIF(Data!$A$1:$A$578,$A15,Data!$C$1:$C$578)</f>
        <v>-142723.757157177</v>
      </c>
      <c r="D15" s="3" t="n">
        <f aca="false">SUMIF(Data!$A$1:$A$578,$A15,Data!$B$1:$B$578)</f>
        <v>23558803</v>
      </c>
      <c r="E15" s="6" t="n">
        <f aca="false">C15/D15</f>
        <v>-0.00605819222467191</v>
      </c>
      <c r="G15" s="0" t="s">
        <v>91</v>
      </c>
    </row>
    <row r="16" customFormat="false" ht="12.75" hidden="false" customHeight="false" outlineLevel="0" collapsed="false">
      <c r="A16" s="0" t="s">
        <v>23</v>
      </c>
      <c r="B16" s="0" t="s">
        <v>81</v>
      </c>
      <c r="C16" s="4" t="n">
        <f aca="false">SUMIF(Data!$A$1:$A$578,$A16,Data!$C$1:$C$578)</f>
        <v>-102.161886468587</v>
      </c>
      <c r="D16" s="3" t="n">
        <f aca="false">SUMIF(Data!$A$1:$A$578,$A16,Data!$B$1:$B$578)</f>
        <v>44936</v>
      </c>
      <c r="E16" s="6" t="n">
        <f aca="false">C16/D16</f>
        <v>-0.00227349756250194</v>
      </c>
      <c r="G16" s="0" t="s">
        <v>92</v>
      </c>
    </row>
    <row r="17" customFormat="false" ht="12.75" hidden="false" customHeight="false" outlineLevel="0" collapsed="false">
      <c r="A17" s="0" t="s">
        <v>24</v>
      </c>
      <c r="B17" s="0" t="s">
        <v>81</v>
      </c>
      <c r="C17" s="4" t="n">
        <f aca="false">SUMIF(Data!$A$1:$A$578,$A17,Data!$C$1:$C$578)</f>
        <v>-260285.056321715</v>
      </c>
      <c r="D17" s="3" t="n">
        <f aca="false">SUMIF(Data!$A$1:$A$578,$A17,Data!$B$1:$B$578)</f>
        <v>33022123</v>
      </c>
      <c r="E17" s="6" t="n">
        <f aca="false">C17/D17</f>
        <v>-0.00788214180904466</v>
      </c>
      <c r="G17" s="0" t="s">
        <v>93</v>
      </c>
    </row>
    <row r="18" customFormat="false" ht="12.75" hidden="false" customHeight="false" outlineLevel="0" collapsed="false">
      <c r="A18" s="0" t="s">
        <v>27</v>
      </c>
      <c r="B18" s="0" t="s">
        <v>81</v>
      </c>
      <c r="C18" s="4" t="n">
        <f aca="false">SUMIF(Data!$A$1:$A$578,$A18,Data!$C$1:$C$578)</f>
        <v>1778.02892375785</v>
      </c>
      <c r="D18" s="3" t="n">
        <f aca="false">SUMIF(Data!$A$1:$A$578,$A18,Data!$B$1:$B$578)</f>
        <v>83176</v>
      </c>
      <c r="E18" s="6" t="n">
        <f aca="false">C18/D18</f>
        <v>0.0213767063066011</v>
      </c>
      <c r="G18" s="0" t="s">
        <v>95</v>
      </c>
    </row>
    <row r="19" customFormat="false" ht="12.75" hidden="false" customHeight="false" outlineLevel="0" collapsed="false">
      <c r="A19" s="0" t="s">
        <v>25</v>
      </c>
      <c r="B19" s="0" t="s">
        <v>81</v>
      </c>
      <c r="C19" s="4" t="n">
        <f aca="false">SUMIF(Data!$A$1:$A$578,$A19,Data!$C$1:$C$578)</f>
        <v>-5590.54623361772</v>
      </c>
      <c r="D19" s="3" t="n">
        <f aca="false">SUMIF(Data!$A$1:$A$578,$A19,Data!$B$1:$B$578)</f>
        <v>1268202</v>
      </c>
      <c r="E19" s="6" t="n">
        <f aca="false">C19/D19</f>
        <v>-0.00440824587377856</v>
      </c>
      <c r="G19" s="0" t="s">
        <v>96</v>
      </c>
    </row>
    <row r="20" customFormat="false" ht="12.75" hidden="false" customHeight="false" outlineLevel="0" collapsed="false">
      <c r="A20" s="0" t="s">
        <v>30</v>
      </c>
      <c r="B20" s="0" t="s">
        <v>81</v>
      </c>
      <c r="C20" s="4" t="n">
        <f aca="false">SUMIF(Data!$A$1:$A$578,$A20,Data!$C$1:$C$578)</f>
        <v>0</v>
      </c>
      <c r="D20" s="3" t="n">
        <f aca="false">SUMIF(Data!$A$1:$A$578,$A20,Data!$B$1:$B$578)</f>
        <v>0</v>
      </c>
      <c r="E20" s="6"/>
    </row>
    <row r="21" customFormat="false" ht="12.75" hidden="false" customHeight="false" outlineLevel="0" collapsed="false">
      <c r="A21" s="0" t="s">
        <v>26</v>
      </c>
      <c r="B21" s="0" t="s">
        <v>81</v>
      </c>
      <c r="C21" s="4" t="n">
        <f aca="false">SUMIF(Data!$A$1:$A$578,$A21,Data!$C$1:$C$578)</f>
        <v>-15277.4871511924</v>
      </c>
      <c r="D21" s="3" t="n">
        <f aca="false">SUMIF(Data!$A$1:$A$578,$A21,Data!$B$1:$B$578)</f>
        <v>126019</v>
      </c>
      <c r="E21" s="6" t="n">
        <f aca="false">C21/D21</f>
        <v>-0.121231617067207</v>
      </c>
      <c r="F21" s="7"/>
      <c r="I21" s="0" t="s">
        <v>81</v>
      </c>
    </row>
    <row r="22" customFormat="false" ht="12.75" hidden="false" customHeight="false" outlineLevel="0" collapsed="false">
      <c r="A22" s="0" t="s">
        <v>37</v>
      </c>
      <c r="B22" s="0" t="s">
        <v>81</v>
      </c>
      <c r="C22" s="4" t="n">
        <f aca="false">SUMIF(Data!$A$1:$A$578,$A22,Data!$C$1:$C$578)</f>
        <v>0</v>
      </c>
      <c r="D22" s="3" t="n">
        <f aca="false">SUMIF(Data!$A$1:$A$578,$A22,Data!$B$1:$B$578)</f>
        <v>0</v>
      </c>
      <c r="E22" s="6"/>
    </row>
    <row r="23" customFormat="false" ht="12.75" hidden="false" customHeight="false" outlineLevel="0" collapsed="false">
      <c r="A23" s="0" t="s">
        <v>28</v>
      </c>
      <c r="B23" s="0" t="s">
        <v>81</v>
      </c>
      <c r="C23" s="4" t="n">
        <f aca="false">SUMIF(Data!$A$1:$A$578,$A23,Data!$C$1:$C$578)</f>
        <v>-0.500383951682506</v>
      </c>
      <c r="D23" s="3" t="n">
        <f aca="false">SUMIF(Data!$A$1:$A$578,$A23,Data!$B$1:$B$578)</f>
        <v>207</v>
      </c>
      <c r="E23" s="6" t="n">
        <f aca="false">C23/D23</f>
        <v>-0.00241731377624399</v>
      </c>
      <c r="G23" s="0" t="s">
        <v>84</v>
      </c>
      <c r="H23" s="4" t="n">
        <f aca="false">SUMIF(Data!$R$1:$R$271,$G23,Data!$Q$1:$Q$271)</f>
        <v>-509957.616228119</v>
      </c>
      <c r="I23" s="3" t="n">
        <f aca="false">SUMIF(Data!$R$1:$R$271,$G23,Data!$P$1:$P$271)</f>
        <v>32087631</v>
      </c>
      <c r="J23" s="6" t="n">
        <f aca="false">H23/I23</f>
        <v>-0.0158926539708749</v>
      </c>
    </row>
    <row r="24" customFormat="false" ht="12.75" hidden="false" customHeight="false" outlineLevel="0" collapsed="false">
      <c r="A24" s="0" t="s">
        <v>29</v>
      </c>
      <c r="B24" s="0" t="s">
        <v>81</v>
      </c>
      <c r="C24" s="4" t="n">
        <f aca="false">SUMIF(Data!$A$1:$A$578,$A24,Data!$C$1:$C$578)</f>
        <v>-693588.089453942</v>
      </c>
      <c r="D24" s="3" t="n">
        <f aca="false">SUMIF(Data!$A$1:$A$578,$A24,Data!$B$1:$B$578)</f>
        <v>55457154</v>
      </c>
      <c r="E24" s="6" t="n">
        <f aca="false">C24/D24</f>
        <v>-0.0125067378945184</v>
      </c>
      <c r="G24" s="0" t="s">
        <v>86</v>
      </c>
      <c r="H24" s="4" t="n">
        <f aca="false">SUMIF(Data!$R$1:$R$271,$G24,Data!$Q$1:$Q$271)</f>
        <v>-586260.366268636</v>
      </c>
      <c r="I24" s="3" t="n">
        <f aca="false">SUMIF(Data!$R$1:$R$271,$G24,Data!$P$1:$P$271)</f>
        <v>45117617</v>
      </c>
      <c r="J24" s="6" t="n">
        <f aca="false">H24/I24</f>
        <v>-0.0129940454583104</v>
      </c>
    </row>
    <row r="25" customFormat="false" ht="12.75" hidden="false" customHeight="false" outlineLevel="0" collapsed="false">
      <c r="A25" s="0" t="s">
        <v>31</v>
      </c>
      <c r="B25" s="0" t="s">
        <v>81</v>
      </c>
      <c r="C25" s="4" t="n">
        <f aca="false">SUMIF(Data!$A$1:$A$578,$A25,Data!$C$1:$C$578)</f>
        <v>525</v>
      </c>
      <c r="D25" s="3" t="n">
        <f aca="false">SUMIF(Data!$A$1:$A$578,$A25,Data!$B$1:$B$578)</f>
        <v>10000</v>
      </c>
      <c r="E25" s="6" t="n">
        <f aca="false">C25/D25</f>
        <v>0.0525</v>
      </c>
      <c r="G25" s="0" t="s">
        <v>87</v>
      </c>
      <c r="H25" s="4" t="n">
        <f aca="false">SUMIF(Data!$R$1:$R$271,$G25,Data!$Q$1:$Q$271)</f>
        <v>-328052.411167673</v>
      </c>
      <c r="I25" s="3" t="n">
        <f aca="false">SUMIF(Data!$R$1:$R$271,$G25,Data!$P$1:$P$271)</f>
        <v>53975971</v>
      </c>
      <c r="J25" s="6" t="n">
        <f aca="false">H25/I25</f>
        <v>-0.00607774913706828</v>
      </c>
    </row>
    <row r="26" customFormat="false" ht="12.75" hidden="false" customHeight="false" outlineLevel="0" collapsed="false">
      <c r="A26" s="0" t="s">
        <v>32</v>
      </c>
      <c r="B26" s="0" t="s">
        <v>81</v>
      </c>
      <c r="C26" s="4" t="n">
        <f aca="false">SUMIF(Data!$A$1:$A$578,$A26,Data!$C$1:$C$578)</f>
        <v>-426237.0840684</v>
      </c>
      <c r="D26" s="3" t="n">
        <f aca="false">SUMIF(Data!$A$1:$A$578,$A26,Data!$B$1:$B$578)</f>
        <v>50409817</v>
      </c>
      <c r="E26" s="6" t="n">
        <f aca="false">C26/D26</f>
        <v>-0.00845543803637296</v>
      </c>
      <c r="G26" s="0" t="s">
        <v>88</v>
      </c>
      <c r="H26" s="4" t="n">
        <f aca="false">SUMIF(Data!$R$1:$R$271,$G26,Data!$Q$1:$Q$271)</f>
        <v>-247569.285900656</v>
      </c>
      <c r="I26" s="3" t="n">
        <f aca="false">SUMIF(Data!$R$1:$R$271,$G26,Data!$P$1:$P$271)</f>
        <v>46860503</v>
      </c>
      <c r="J26" s="6" t="n">
        <f aca="false">H26/I26</f>
        <v>-0.00528311200374131</v>
      </c>
    </row>
    <row r="27" customFormat="false" ht="12.75" hidden="false" customHeight="false" outlineLevel="0" collapsed="false">
      <c r="A27" s="0" t="s">
        <v>34</v>
      </c>
      <c r="B27" s="0" t="s">
        <v>81</v>
      </c>
      <c r="C27" s="4" t="n">
        <f aca="false">SUMIF(Data!$A$1:$A$578,$A27,Data!$C$1:$C$578)</f>
        <v>0</v>
      </c>
      <c r="D27" s="3" t="n">
        <f aca="false">SUMIF(Data!$A$1:$A$578,$A27,Data!$B$1:$B$578)</f>
        <v>0</v>
      </c>
      <c r="E27" s="6"/>
      <c r="G27" s="0" t="s">
        <v>89</v>
      </c>
      <c r="H27" s="4" t="n">
        <f aca="false">SUMIF(Data!$R$1:$R$271,$G27,Data!$Q$1:$Q$271)</f>
        <v>-446991.563153771</v>
      </c>
      <c r="I27" s="3" t="n">
        <f aca="false">SUMIF(Data!$R$1:$R$271,$G27,Data!$P$1:$P$271)</f>
        <v>55410275</v>
      </c>
      <c r="J27" s="6" t="n">
        <f aca="false">H27/I27</f>
        <v>-0.00806694359762284</v>
      </c>
    </row>
    <row r="28" customFormat="false" ht="12.75" hidden="false" customHeight="false" outlineLevel="0" collapsed="false">
      <c r="A28" s="0" t="s">
        <v>35</v>
      </c>
      <c r="B28" s="0" t="s">
        <v>81</v>
      </c>
      <c r="C28" s="4" t="n">
        <f aca="false">SUMIF(Data!$A$1:$A$578,$A28,Data!$C$1:$C$578)</f>
        <v>-1477198.32230043</v>
      </c>
      <c r="D28" s="3" t="n">
        <f aca="false">SUMIF(Data!$A$1:$A$578,$A28,Data!$B$1:$B$578)</f>
        <v>177199823</v>
      </c>
      <c r="E28" s="6" t="n">
        <f aca="false">C28/D28</f>
        <v>-0.00833634197422663</v>
      </c>
      <c r="G28" s="0" t="s">
        <v>85</v>
      </c>
      <c r="H28" s="4" t="n">
        <f aca="false">SUMIF(Data!$R$1:$R$271,$G28,Data!$Q$1:$Q$271)</f>
        <v>-1458992.95563325</v>
      </c>
      <c r="I28" s="3" t="n">
        <f aca="false">SUMIF(Data!$R$1:$R$271,$G28,Data!$P$1:$P$271)</f>
        <v>120637131</v>
      </c>
      <c r="J28" s="6" t="n">
        <f aca="false">H28/I28</f>
        <v>-0.0120940621145346</v>
      </c>
    </row>
    <row r="29" customFormat="false" ht="12.75" hidden="false" customHeight="false" outlineLevel="0" collapsed="false">
      <c r="A29" s="0" t="s">
        <v>36</v>
      </c>
      <c r="B29" s="0" t="s">
        <v>81</v>
      </c>
      <c r="C29" s="4" t="n">
        <f aca="false">SUMIF(Data!$A$1:$A$578,$A29,Data!$C$1:$C$578)</f>
        <v>-12817.1406589724</v>
      </c>
      <c r="D29" s="3" t="n">
        <f aca="false">SUMIF(Data!$A$1:$A$578,$A29,Data!$B$1:$B$578)</f>
        <v>1895588</v>
      </c>
      <c r="E29" s="6" t="n">
        <f aca="false">C29/D29</f>
        <v>-0.00676156456939608</v>
      </c>
      <c r="G29" s="0" t="s">
        <v>90</v>
      </c>
      <c r="H29" s="4" t="n">
        <f aca="false">SUMIF(Data!$R$1:$R$271,$G29,Data!$Q$1:$Q$271)</f>
        <v>-952296.101084796</v>
      </c>
      <c r="I29" s="3" t="n">
        <f aca="false">SUMIF(Data!$R$1:$R$271,$G29,Data!$P$1:$P$271)</f>
        <v>88415922</v>
      </c>
      <c r="J29" s="6" t="n">
        <f aca="false">H29/I29</f>
        <v>-0.0107706403953441</v>
      </c>
    </row>
    <row r="30" customFormat="false" ht="12.75" hidden="false" customHeight="false" outlineLevel="0" collapsed="false">
      <c r="A30" s="0" t="s">
        <v>44</v>
      </c>
      <c r="B30" s="0" t="s">
        <v>81</v>
      </c>
      <c r="C30" s="4" t="n">
        <f aca="false">SUMIF(Data!$A$1:$A$578,$A30,Data!$C$1:$C$578)</f>
        <v>0</v>
      </c>
      <c r="D30" s="3" t="n">
        <f aca="false">SUMIF(Data!$A$1:$A$578,$A30,Data!$B$1:$B$578)</f>
        <v>0</v>
      </c>
      <c r="E30" s="6"/>
      <c r="G30" s="0" t="s">
        <v>91</v>
      </c>
      <c r="H30" s="4" t="n">
        <f aca="false">SUMIF(Data!$R$1:$R$271,$G30,Data!$Q$1:$Q$271)</f>
        <v>-631759.30484412</v>
      </c>
      <c r="I30" s="3" t="n">
        <f aca="false">SUMIF(Data!$R$1:$R$271,$G30,Data!$P$1:$P$271)</f>
        <v>69668225</v>
      </c>
      <c r="J30" s="6" t="n">
        <f aca="false">H30/I30</f>
        <v>-0.00906811254117814</v>
      </c>
    </row>
    <row r="31" customFormat="false" ht="12.75" hidden="false" customHeight="false" outlineLevel="0" collapsed="false">
      <c r="A31" s="0" t="s">
        <v>38</v>
      </c>
      <c r="B31" s="0" t="s">
        <v>81</v>
      </c>
      <c r="C31" s="4" t="n">
        <f aca="false">SUMIF(Data!$A$1:$A$578,$A31,Data!$C$1:$C$578)</f>
        <v>-71476.3459228194</v>
      </c>
      <c r="D31" s="3" t="n">
        <f aca="false">SUMIF(Data!$A$1:$A$578,$A31,Data!$B$1:$B$578)</f>
        <v>6045480</v>
      </c>
      <c r="E31" s="6" t="n">
        <f aca="false">C31/D31</f>
        <v>-0.0118231051831814</v>
      </c>
      <c r="G31" s="0" t="s">
        <v>92</v>
      </c>
      <c r="H31" s="4" t="n">
        <f aca="false">SUMIF(Data!$R$1:$R$271,$G31,Data!$Q$1:$Q$271)</f>
        <v>-398991.65626685</v>
      </c>
      <c r="I31" s="3" t="n">
        <f aca="false">SUMIF(Data!$R$1:$R$271,$G31,Data!$P$1:$P$271)</f>
        <v>43957985</v>
      </c>
      <c r="J31" s="6" t="n">
        <f aca="false">H31/I31</f>
        <v>-0.00907665936613905</v>
      </c>
    </row>
    <row r="32" customFormat="false" ht="12.75" hidden="false" customHeight="false" outlineLevel="0" collapsed="false">
      <c r="A32" s="0" t="s">
        <v>47</v>
      </c>
      <c r="B32" s="0" t="s">
        <v>81</v>
      </c>
      <c r="C32" s="4" t="n">
        <f aca="false">SUMIF(Data!$A$1:$A$578,$A32,Data!$C$1:$C$578)</f>
        <v>0</v>
      </c>
      <c r="D32" s="3" t="n">
        <f aca="false">SUMIF(Data!$A$1:$A$578,$A32,Data!$B$1:$B$578)</f>
        <v>0</v>
      </c>
      <c r="E32" s="6"/>
      <c r="G32" s="0" t="s">
        <v>93</v>
      </c>
      <c r="H32" s="4" t="n">
        <f aca="false">SUMIF(Data!$R$1:$R$271,$G32,Data!$Q$1:$Q$271)</f>
        <v>-474415.002538803</v>
      </c>
      <c r="I32" s="3" t="n">
        <f aca="false">SUMIF(Data!$R$1:$R$271,$G32,Data!$P$1:$P$271)</f>
        <v>39237862</v>
      </c>
      <c r="J32" s="6" t="n">
        <f aca="false">H32/I32</f>
        <v>-0.0120907454778959</v>
      </c>
    </row>
    <row r="33" customFormat="false" ht="12.75" hidden="false" customHeight="false" outlineLevel="0" collapsed="false">
      <c r="A33" s="0" t="s">
        <v>39</v>
      </c>
      <c r="B33" s="0" t="s">
        <v>81</v>
      </c>
      <c r="C33" s="4" t="n">
        <f aca="false">SUMIF(Data!$A$1:$A$578,$A33,Data!$C$1:$C$578)</f>
        <v>-175169.138487017</v>
      </c>
      <c r="D33" s="3" t="n">
        <f aca="false">SUMIF(Data!$A$1:$A$578,$A33,Data!$B$1:$B$578)</f>
        <v>21993681</v>
      </c>
      <c r="E33" s="6" t="n">
        <f aca="false">C33/D33</f>
        <v>-0.00796452119529319</v>
      </c>
      <c r="G33" s="0" t="s">
        <v>95</v>
      </c>
      <c r="H33" s="4" t="n">
        <f aca="false">SUMIF(Data!$R$1:$R$271,$G33,Data!$Q$1:$Q$271)</f>
        <v>0</v>
      </c>
      <c r="I33" s="3" t="n">
        <f aca="false">SUMIF(Data!$R$1:$R$271,$G33,Data!$P$1:$P$271)</f>
        <v>0</v>
      </c>
    </row>
    <row r="34" customFormat="false" ht="12.75" hidden="false" customHeight="false" outlineLevel="0" collapsed="false">
      <c r="A34" s="0" t="s">
        <v>40</v>
      </c>
      <c r="B34" s="0" t="s">
        <v>81</v>
      </c>
      <c r="C34" s="4" t="n">
        <f aca="false">SUMIF(Data!$A$1:$A$578,$A34,Data!$C$1:$C$578)</f>
        <v>-599367.221644739</v>
      </c>
      <c r="D34" s="3" t="n">
        <f aca="false">SUMIF(Data!$A$1:$A$578,$A34,Data!$B$1:$B$578)</f>
        <v>51979009</v>
      </c>
      <c r="E34" s="6" t="n">
        <f aca="false">C34/D34</f>
        <v>-0.0115309474569771</v>
      </c>
      <c r="G34" s="0" t="s">
        <v>96</v>
      </c>
      <c r="H34" s="4" t="n">
        <f aca="false">SUMIF(Data!$R$1:$R$271,$G34,Data!$Q$1:$Q$271)</f>
        <v>0</v>
      </c>
      <c r="I34" s="3" t="n">
        <f aca="false">SUMIF(Data!$R$1:$R$271,$G34,Data!$P$1:$P$271)</f>
        <v>0</v>
      </c>
    </row>
    <row r="35" customFormat="false" ht="12.75" hidden="false" customHeight="false" outlineLevel="0" collapsed="false">
      <c r="A35" s="0" t="s">
        <v>41</v>
      </c>
      <c r="B35" s="0" t="s">
        <v>81</v>
      </c>
      <c r="C35" s="4" t="n">
        <f aca="false">SUMIF(Data!$A$1:$A$578,$A35,Data!$C$1:$C$578)</f>
        <v>-63080.3750412877</v>
      </c>
      <c r="D35" s="3" t="n">
        <f aca="false">SUMIF(Data!$A$1:$A$578,$A35,Data!$B$1:$B$578)</f>
        <v>7745935</v>
      </c>
      <c r="E35" s="6" t="n">
        <f aca="false">C35/D35</f>
        <v>-0.00814367471987406</v>
      </c>
    </row>
    <row r="36" customFormat="false" ht="12.75" hidden="false" customHeight="false" outlineLevel="0" collapsed="false">
      <c r="A36" s="0" t="s">
        <v>42</v>
      </c>
      <c r="B36" s="0" t="s">
        <v>81</v>
      </c>
      <c r="C36" s="4" t="n">
        <f aca="false">SUMIF(Data!$A$1:$A$578,$A36,Data!$C$1:$C$578)</f>
        <v>-2898.62609418816</v>
      </c>
      <c r="D36" s="3" t="n">
        <f aca="false">SUMIF(Data!$A$1:$A$578,$A36,Data!$B$1:$B$578)</f>
        <v>463881</v>
      </c>
      <c r="E36" s="6" t="n">
        <f aca="false">C36/D36</f>
        <v>-0.00624864155718419</v>
      </c>
    </row>
    <row r="37" customFormat="false" ht="12.75" hidden="false" customHeight="false" outlineLevel="0" collapsed="false">
      <c r="A37" s="0" t="s">
        <v>46</v>
      </c>
      <c r="B37" s="0" t="s">
        <v>81</v>
      </c>
      <c r="C37" s="4" t="n">
        <f aca="false">SUMIF(Data!$A$1:$A$578,$A37,Data!$C$1:$C$578)</f>
        <v>-372526.566023973</v>
      </c>
      <c r="D37" s="3" t="n">
        <f aca="false">SUMIF(Data!$A$1:$A$578,$A37,Data!$B$1:$B$578)</f>
        <v>46541099</v>
      </c>
      <c r="E37" s="6" t="n">
        <f aca="false">C37/D37</f>
        <v>-0.00800424944894345</v>
      </c>
      <c r="I37" s="0" t="s">
        <v>80</v>
      </c>
    </row>
    <row r="38" customFormat="false" ht="12.75" hidden="false" customHeight="false" outlineLevel="0" collapsed="false">
      <c r="A38" s="0" t="s">
        <v>74</v>
      </c>
      <c r="B38" s="0" t="s">
        <v>81</v>
      </c>
      <c r="C38" s="4" t="n">
        <f aca="false">SUMIF(Data!$A$1:$A$578,$A38,Data!$C$1:$C$578)</f>
        <v>-352290.259727368</v>
      </c>
      <c r="D38" s="3" t="n">
        <f aca="false">SUMIF(Data!$A$1:$A$578,$A38,Data!$B$1:$B$578)</f>
        <v>16136217</v>
      </c>
      <c r="E38" s="6" t="n">
        <f aca="false">C38/D38</f>
        <v>-0.0218322708307262</v>
      </c>
    </row>
    <row r="39" customFormat="false" ht="12.75" hidden="false" customHeight="false" outlineLevel="0" collapsed="false">
      <c r="A39" s="0" t="s">
        <v>75</v>
      </c>
      <c r="B39" s="0" t="s">
        <v>81</v>
      </c>
      <c r="C39" s="4" t="n">
        <f aca="false">SUMIF(Data!$A$1:$A$578,$A39,Data!$C$1:$C$578)</f>
        <v>0</v>
      </c>
      <c r="D39" s="3" t="n">
        <f aca="false">SUMIF(Data!$A$1:$A$578,$A39,Data!$B$1:$B$578)</f>
        <v>0</v>
      </c>
      <c r="E39" s="6"/>
      <c r="G39" s="0" t="s">
        <v>84</v>
      </c>
      <c r="H39" s="4" t="n">
        <f aca="false">SUMIF(Data!$R$276:$R$454,$G39,Data!$Q$276:$Q$454)</f>
        <v>109684.68939393</v>
      </c>
      <c r="I39" s="3" t="n">
        <f aca="false">SUMIF(Data!$R$276:$R$454,$G39,Data!$P$276:$P$454)</f>
        <v>39912268</v>
      </c>
      <c r="J39" s="6" t="n">
        <f aca="false">H39/I39</f>
        <v>0.00274814474070805</v>
      </c>
    </row>
    <row r="40" customFormat="false" ht="12.75" hidden="false" customHeight="false" outlineLevel="0" collapsed="false">
      <c r="A40" s="0" t="s">
        <v>76</v>
      </c>
      <c r="B40" s="0" t="s">
        <v>81</v>
      </c>
      <c r="C40" s="4" t="n">
        <f aca="false">SUMIF(Data!$A$1:$A$578,$A40,Data!$C$1:$C$578)</f>
        <v>0</v>
      </c>
      <c r="D40" s="3" t="n">
        <f aca="false">SUMIF(Data!$A$1:$A$578,$A40,Data!$B$1:$B$578)</f>
        <v>1000</v>
      </c>
      <c r="E40" s="6" t="n">
        <f aca="false">C40/D40</f>
        <v>0</v>
      </c>
      <c r="G40" s="0" t="s">
        <v>86</v>
      </c>
      <c r="H40" s="4" t="n">
        <f aca="false">SUMIF(Data!$R$276:$R$454,$G40,Data!$Q$276:$Q$454)</f>
        <v>-154761.038912771</v>
      </c>
      <c r="I40" s="3" t="n">
        <f aca="false">SUMIF(Data!$R$276:$R$454,$G40,Data!$P$276:$P$454)</f>
        <v>51832280</v>
      </c>
      <c r="J40" s="6" t="n">
        <f aca="false">H40/I40</f>
        <v>-0.00298580419215152</v>
      </c>
    </row>
    <row r="41" customFormat="false" ht="12.75" hidden="false" customHeight="false" outlineLevel="0" collapsed="false">
      <c r="A41" s="0" t="s">
        <v>77</v>
      </c>
      <c r="B41" s="0" t="s">
        <v>81</v>
      </c>
      <c r="C41" s="4" t="n">
        <f aca="false">SUMIF(Data!$A$1:$A$578,$A41,Data!$C$1:$C$578)</f>
        <v>3530.57495976519</v>
      </c>
      <c r="D41" s="3" t="n">
        <f aca="false">SUMIF(Data!$A$1:$A$578,$A41,Data!$B$1:$B$578)</f>
        <v>412788</v>
      </c>
      <c r="E41" s="6" t="n">
        <f aca="false">C41/D41</f>
        <v>0.00855299805170012</v>
      </c>
      <c r="G41" s="0" t="s">
        <v>87</v>
      </c>
      <c r="H41" s="4" t="n">
        <f aca="false">SUMIF(Data!$R$276:$R$454,$G41,Data!$Q$276:$Q$454)</f>
        <v>-259270.169715169</v>
      </c>
      <c r="I41" s="3" t="n">
        <f aca="false">SUMIF(Data!$R$276:$R$454,$G41,Data!$P$276:$P$454)</f>
        <v>67302852</v>
      </c>
      <c r="J41" s="6" t="n">
        <f aca="false">H41/I41</f>
        <v>-0.00385229098040554</v>
      </c>
    </row>
    <row r="42" customFormat="false" ht="12.75" hidden="false" customHeight="false" outlineLevel="0" collapsed="false">
      <c r="C42" s="4"/>
      <c r="D42" s="3"/>
      <c r="E42" s="6"/>
      <c r="G42" s="0" t="s">
        <v>88</v>
      </c>
      <c r="H42" s="4" t="n">
        <f aca="false">SUMIF(Data!$R$276:$R$454,$G42,Data!$Q$276:$Q$454)</f>
        <v>-130983.592615252</v>
      </c>
      <c r="I42" s="3" t="n">
        <f aca="false">SUMIF(Data!$R$276:$R$454,$G42,Data!$P$276:$P$454)</f>
        <v>65399253</v>
      </c>
      <c r="J42" s="6" t="n">
        <f aca="false">H42/I42</f>
        <v>-0.00200283010289509</v>
      </c>
    </row>
    <row r="43" customFormat="false" ht="12.75" hidden="false" customHeight="false" outlineLevel="0" collapsed="false">
      <c r="A43" s="0" t="s">
        <v>1</v>
      </c>
      <c r="B43" s="0" t="s">
        <v>80</v>
      </c>
      <c r="C43" s="4" t="n">
        <f aca="false">SUMIF(Data!$A$1:$A$578,$A43,Data!$C$1:$C$578)</f>
        <v>697.499999999985</v>
      </c>
      <c r="D43" s="3" t="n">
        <f aca="false">SUMIF(Data!$A$1:$A$578,$A43,Data!$B$1:$B$578)</f>
        <v>279000</v>
      </c>
      <c r="E43" s="6" t="n">
        <f aca="false">C43/D43</f>
        <v>0.00249999999999995</v>
      </c>
      <c r="G43" s="0" t="s">
        <v>89</v>
      </c>
      <c r="H43" s="4" t="n">
        <f aca="false">SUMIF(Data!$R$276:$R$454,$G43,Data!$Q$276:$Q$454)</f>
        <v>-308460.569094055</v>
      </c>
      <c r="I43" s="3" t="n">
        <f aca="false">SUMIF(Data!$R$276:$R$454,$G43,Data!$P$276:$P$454)</f>
        <v>76977542</v>
      </c>
      <c r="J43" s="6" t="n">
        <f aca="false">H43/I43</f>
        <v>-0.00400715015158648</v>
      </c>
    </row>
    <row r="44" customFormat="false" ht="12.75" hidden="false" customHeight="false" outlineLevel="0" collapsed="false">
      <c r="A44" s="0" t="s">
        <v>7</v>
      </c>
      <c r="B44" s="0" t="s">
        <v>80</v>
      </c>
      <c r="C44" s="4" t="n">
        <f aca="false">SUMIF(Data!$A$1:$A$578,$A44,Data!$C$1:$C$578)</f>
        <v>51426.1083376647</v>
      </c>
      <c r="D44" s="3" t="n">
        <f aca="false">SUMIF(Data!$A$1:$A$578,$A44,Data!$B$1:$B$578)</f>
        <v>4323325</v>
      </c>
      <c r="E44" s="6" t="n">
        <f aca="false">C44/D44</f>
        <v>0.011895036421658</v>
      </c>
      <c r="G44" s="0" t="s">
        <v>85</v>
      </c>
      <c r="H44" s="4" t="n">
        <f aca="false">SUMIF(Data!$R$276:$R$454,$G44,Data!$Q$276:$Q$454)</f>
        <v>-885146.598757633</v>
      </c>
      <c r="I44" s="3" t="n">
        <f aca="false">SUMIF(Data!$R$276:$R$454,$G44,Data!$P$276:$P$454)</f>
        <v>131821812</v>
      </c>
      <c r="J44" s="6" t="n">
        <f aca="false">H44/I44</f>
        <v>-0.00671472031318788</v>
      </c>
    </row>
    <row r="45" customFormat="false" ht="12.75" hidden="false" customHeight="false" outlineLevel="0" collapsed="false">
      <c r="A45" s="0" t="s">
        <v>11</v>
      </c>
      <c r="B45" s="0" t="s">
        <v>80</v>
      </c>
      <c r="C45" s="4" t="n">
        <f aca="false">SUMIF(Data!$A$1:$A$578,$A45,Data!$C$1:$C$578)</f>
        <v>248.33333333333</v>
      </c>
      <c r="D45" s="3" t="n">
        <f aca="false">SUMIF(Data!$A$1:$A$578,$A45,Data!$B$1:$B$578)</f>
        <v>6000</v>
      </c>
      <c r="E45" s="6" t="n">
        <f aca="false">C45/D45</f>
        <v>0.0413888888888884</v>
      </c>
      <c r="G45" s="0" t="s">
        <v>90</v>
      </c>
      <c r="H45" s="4" t="n">
        <f aca="false">SUMIF(Data!$R$276:$R$454,$G45,Data!$Q$276:$Q$454)</f>
        <v>-177398.170442928</v>
      </c>
      <c r="I45" s="3" t="n">
        <f aca="false">SUMIF(Data!$R$276:$R$454,$G45,Data!$P$276:$P$454)</f>
        <v>74848362</v>
      </c>
      <c r="J45" s="6" t="n">
        <f aca="false">H45/I45</f>
        <v>-0.00237010090405089</v>
      </c>
    </row>
    <row r="46" customFormat="false" ht="12.75" hidden="false" customHeight="false" outlineLevel="0" collapsed="false">
      <c r="A46" s="0" t="s">
        <v>12</v>
      </c>
      <c r="B46" s="0" t="s">
        <v>80</v>
      </c>
      <c r="C46" s="4" t="n">
        <f aca="false">SUMIF(Data!$A$1:$A$578,$A46,Data!$C$1:$C$578)</f>
        <v>13539.724177821</v>
      </c>
      <c r="D46" s="3" t="n">
        <f aca="false">SUMIF(Data!$A$1:$A$578,$A46,Data!$B$1:$B$578)</f>
        <v>11707875</v>
      </c>
      <c r="E46" s="6" t="n">
        <f aca="false">C46/D46</f>
        <v>0.00115646299416598</v>
      </c>
      <c r="G46" s="0" t="s">
        <v>91</v>
      </c>
      <c r="H46" s="4" t="n">
        <f aca="false">SUMIF(Data!$R$276:$R$454,$G46,Data!$Q$276:$Q$454)</f>
        <v>-424025.291827839</v>
      </c>
      <c r="I46" s="3" t="n">
        <f aca="false">SUMIF(Data!$R$276:$R$454,$G46,Data!$P$276:$P$454)</f>
        <v>85516151</v>
      </c>
      <c r="J46" s="6" t="n">
        <f aca="false">H46/I46</f>
        <v>-0.00495842348924052</v>
      </c>
    </row>
    <row r="47" customFormat="false" ht="12.75" hidden="false" customHeight="false" outlineLevel="0" collapsed="false">
      <c r="A47" s="0" t="s">
        <v>13</v>
      </c>
      <c r="B47" s="0" t="s">
        <v>80</v>
      </c>
      <c r="C47" s="4" t="n">
        <f aca="false">SUMIF(Data!$A$1:$A$578,$A47,Data!$C$1:$C$578)</f>
        <v>95.4800000000088</v>
      </c>
      <c r="D47" s="3" t="n">
        <f aca="false">SUMIF(Data!$A$1:$A$578,$A47,Data!$B$1:$B$578)</f>
        <v>35089</v>
      </c>
      <c r="E47" s="6" t="n">
        <f aca="false">C47/D47</f>
        <v>0.00272108068055541</v>
      </c>
      <c r="G47" s="0" t="s">
        <v>92</v>
      </c>
      <c r="H47" s="4" t="n">
        <f aca="false">SUMIF(Data!$R$276:$R$454,$G47,Data!$Q$276:$Q$454)</f>
        <v>-6323.42927179817</v>
      </c>
      <c r="I47" s="3" t="n">
        <f aca="false">SUMIF(Data!$R$276:$R$454,$G47,Data!$P$276:$P$454)</f>
        <v>56659205</v>
      </c>
      <c r="J47" s="6" t="n">
        <f aca="false">H47/I47</f>
        <v>-0.000111604624028843</v>
      </c>
    </row>
    <row r="48" customFormat="false" ht="12.75" hidden="false" customHeight="false" outlineLevel="0" collapsed="false">
      <c r="A48" s="0" t="s">
        <v>14</v>
      </c>
      <c r="B48" s="0" t="s">
        <v>80</v>
      </c>
      <c r="C48" s="4" t="n">
        <f aca="false">SUMIF(Data!$A$1:$A$578,$A48,Data!$C$1:$C$578)</f>
        <v>-142108.133100856</v>
      </c>
      <c r="D48" s="3" t="n">
        <f aca="false">SUMIF(Data!$A$1:$A$578,$A48,Data!$B$1:$B$578)</f>
        <v>36672796</v>
      </c>
      <c r="E48" s="6" t="n">
        <f aca="false">C48/D48</f>
        <v>-0.00387502859342538</v>
      </c>
      <c r="G48" s="0" t="s">
        <v>93</v>
      </c>
      <c r="H48" s="4" t="n">
        <f aca="false">SUMIF(Data!$R$276:$R$454,$G48,Data!$Q$276:$Q$454)</f>
        <v>-323596.026249336</v>
      </c>
      <c r="I48" s="3" t="n">
        <f aca="false">SUMIF(Data!$R$276:$R$454,$G48,Data!$P$276:$P$454)</f>
        <v>43749584</v>
      </c>
      <c r="J48" s="6" t="n">
        <f aca="false">H48/I48</f>
        <v>-0.00739655093061768</v>
      </c>
    </row>
    <row r="49" customFormat="false" ht="12.75" hidden="false" customHeight="false" outlineLevel="0" collapsed="false">
      <c r="A49" s="0" t="s">
        <v>16</v>
      </c>
      <c r="B49" s="0" t="s">
        <v>80</v>
      </c>
      <c r="C49" s="4" t="n">
        <f aca="false">SUMIF(Data!$A$1:$A$578,$A49,Data!$C$1:$C$578)</f>
        <v>-128796.820789173</v>
      </c>
      <c r="D49" s="3" t="n">
        <f aca="false">SUMIF(Data!$A$1:$A$578,$A49,Data!$B$1:$B$578)</f>
        <v>20973504</v>
      </c>
      <c r="E49" s="6" t="n">
        <f aca="false">C49/D49</f>
        <v>-0.00614093004150253</v>
      </c>
      <c r="G49" s="0" t="s">
        <v>95</v>
      </c>
      <c r="H49" s="4" t="n">
        <f aca="false">SUMIF(Data!$R$276:$R$454,$G49,Data!$Q$276:$Q$454)</f>
        <v>0</v>
      </c>
      <c r="I49" s="3" t="n">
        <f aca="false">SUMIF(Data!$R$276:$R$454,$G49,Data!$P$276:$P$454)</f>
        <v>0</v>
      </c>
    </row>
    <row r="50" customFormat="false" ht="12.75" hidden="false" customHeight="false" outlineLevel="0" collapsed="false">
      <c r="A50" s="0" t="s">
        <v>21</v>
      </c>
      <c r="B50" s="0" t="s">
        <v>80</v>
      </c>
      <c r="C50" s="4" t="n">
        <f aca="false">SUMIF(Data!$A$1:$A$578,$A50,Data!$C$1:$C$578)</f>
        <v>1163.30828534281</v>
      </c>
      <c r="D50" s="3" t="n">
        <f aca="false">SUMIF(Data!$A$1:$A$578,$A50,Data!$B$1:$B$578)</f>
        <v>15439028</v>
      </c>
      <c r="E50" s="6" t="n">
        <f aca="false">C50/D50</f>
        <v>7.53485443088001E-005</v>
      </c>
      <c r="G50" s="0" t="s">
        <v>96</v>
      </c>
      <c r="H50" s="4" t="n">
        <f aca="false">SUMIF(Data!$R$276:$R$454,$G50,Data!$Q$276:$Q$454)</f>
        <v>0</v>
      </c>
      <c r="I50" s="3" t="n">
        <f aca="false">SUMIF(Data!$R$276:$R$454,$G50,Data!$P$276:$P$454)</f>
        <v>0</v>
      </c>
    </row>
    <row r="51" customFormat="false" ht="12.75" hidden="false" customHeight="false" outlineLevel="0" collapsed="false">
      <c r="A51" s="0" t="s">
        <v>22</v>
      </c>
      <c r="B51" s="0" t="s">
        <v>80</v>
      </c>
      <c r="C51" s="4" t="n">
        <f aca="false">SUMIF(Data!$A$1:$A$578,$A51,Data!$C$1:$C$578)</f>
        <v>-1142960.15402491</v>
      </c>
      <c r="D51" s="3" t="n">
        <f aca="false">SUMIF(Data!$A$1:$A$578,$A51,Data!$B$1:$B$578)</f>
        <v>307247105</v>
      </c>
      <c r="E51" s="6" t="n">
        <f aca="false">C51/D51</f>
        <v>-0.0037200030054796</v>
      </c>
    </row>
    <row r="52" customFormat="false" ht="12.75" hidden="false" customHeight="false" outlineLevel="0" collapsed="false">
      <c r="A52" s="0" t="s">
        <v>33</v>
      </c>
      <c r="B52" s="0" t="s">
        <v>80</v>
      </c>
      <c r="C52" s="4" t="n">
        <f aca="false">SUMIF(Data!$A$1:$A$578,$A52,Data!$C$1:$C$578)</f>
        <v>0</v>
      </c>
      <c r="D52" s="3" t="n">
        <f aca="false">SUMIF(Data!$A$1:$A$578,$A52,Data!$B$1:$B$578)</f>
        <v>0</v>
      </c>
      <c r="E52" s="6"/>
    </row>
    <row r="53" customFormat="false" ht="12.75" hidden="false" customHeight="false" outlineLevel="0" collapsed="false">
      <c r="A53" s="0" t="s">
        <v>65</v>
      </c>
      <c r="B53" s="0" t="s">
        <v>80</v>
      </c>
      <c r="C53" s="4" t="n">
        <f aca="false">SUMIF(Data!$A$1:$A$578,$A53,Data!$C$1:$C$578)</f>
        <v>-68451.9923197054</v>
      </c>
      <c r="D53" s="3" t="n">
        <f aca="false">SUMIF(Data!$A$1:$A$578,$A53,Data!$B$1:$B$578)</f>
        <v>4726034</v>
      </c>
      <c r="E53" s="6" t="n">
        <f aca="false">C53/D53</f>
        <v>-0.0144840245160541</v>
      </c>
      <c r="I53" s="0" t="s">
        <v>82</v>
      </c>
    </row>
    <row r="54" customFormat="false" ht="12.75" hidden="false" customHeight="false" outlineLevel="0" collapsed="false">
      <c r="A54" s="0" t="s">
        <v>51</v>
      </c>
      <c r="B54" s="0" t="s">
        <v>80</v>
      </c>
      <c r="C54" s="4" t="n">
        <f aca="false">SUMIF(Data!$A$1:$A$578,$A54,Data!$C$1:$C$578)</f>
        <v>23375.7779684691</v>
      </c>
      <c r="D54" s="3" t="n">
        <f aca="false">SUMIF(Data!$A$1:$A$578,$A54,Data!$B$1:$B$578)</f>
        <v>64452365</v>
      </c>
      <c r="E54" s="6" t="n">
        <f aca="false">C54/D54</f>
        <v>0.000362683013547588</v>
      </c>
    </row>
    <row r="55" customFormat="false" ht="12.75" hidden="false" customHeight="false" outlineLevel="0" collapsed="false">
      <c r="A55" s="0" t="s">
        <v>53</v>
      </c>
      <c r="B55" s="0" t="s">
        <v>80</v>
      </c>
      <c r="C55" s="4" t="n">
        <f aca="false">SUMIF(Data!$A$1:$A$578,$A55,Data!$C$1:$C$578)</f>
        <v>-339000.367861221</v>
      </c>
      <c r="D55" s="3" t="n">
        <f aca="false">SUMIF(Data!$A$1:$A$578,$A55,Data!$B$1:$B$578)</f>
        <v>37957726</v>
      </c>
      <c r="E55" s="6" t="n">
        <f aca="false">C55/D55</f>
        <v>-0.00893099781217719</v>
      </c>
      <c r="G55" s="0" t="s">
        <v>84</v>
      </c>
      <c r="H55" s="4" t="n">
        <f aca="false">SUMIF(Data!$R$477:$R$592,$G55,Data!$Q$477:$Q$592)</f>
        <v>-1129870.24779209</v>
      </c>
      <c r="I55" s="3" t="n">
        <f aca="false">SUMIF(Data!$R$477:$R$592,$G55,Data!$P$477:$P$592)</f>
        <v>22321809</v>
      </c>
      <c r="J55" s="6" t="n">
        <f aca="false">H55/I55</f>
        <v>-0.0506173244199023</v>
      </c>
    </row>
    <row r="56" customFormat="false" ht="12.75" hidden="false" customHeight="false" outlineLevel="0" collapsed="false">
      <c r="A56" s="0" t="s">
        <v>55</v>
      </c>
      <c r="B56" s="0" t="s">
        <v>80</v>
      </c>
      <c r="C56" s="4" t="n">
        <f aca="false">SUMIF(Data!$A$1:$A$578,$A56,Data!$C$1:$C$578)</f>
        <v>-179933.29231697</v>
      </c>
      <c r="D56" s="3" t="n">
        <f aca="false">SUMIF(Data!$A$1:$A$578,$A56,Data!$B$1:$B$578)</f>
        <v>31309684</v>
      </c>
      <c r="E56" s="6" t="n">
        <f aca="false">C56/D56</f>
        <v>-0.00574688943896623</v>
      </c>
      <c r="G56" s="0" t="s">
        <v>86</v>
      </c>
      <c r="H56" s="4" t="n">
        <f aca="false">SUMIF(Data!$R$477:$R$592,$G56,Data!$Q$477:$Q$592)</f>
        <v>1902194.21669772</v>
      </c>
      <c r="I56" s="3" t="n">
        <f aca="false">SUMIF(Data!$R$477:$R$592,$G56,Data!$P$477:$P$592)</f>
        <v>22944621</v>
      </c>
      <c r="J56" s="6" t="n">
        <f aca="false">H56/I56</f>
        <v>0.0829037104904771</v>
      </c>
    </row>
    <row r="57" customFormat="false" ht="12.75" hidden="false" customHeight="false" outlineLevel="0" collapsed="false">
      <c r="A57" s="0" t="s">
        <v>73</v>
      </c>
      <c r="B57" s="0" t="s">
        <v>80</v>
      </c>
      <c r="C57" s="4" t="n">
        <f aca="false">SUMIF(Data!$A$1:$A$578,$A57,Data!$C$1:$C$578)</f>
        <v>0</v>
      </c>
      <c r="D57" s="3" t="n">
        <f aca="false">SUMIF(Data!$A$1:$A$578,$A57,Data!$B$1:$B$578)</f>
        <v>0</v>
      </c>
      <c r="E57" s="6"/>
      <c r="G57" s="0" t="s">
        <v>87</v>
      </c>
      <c r="H57" s="4" t="n">
        <f aca="false">SUMIF(Data!$R$477:$R$592,$G57,Data!$Q$477:$Q$592)</f>
        <v>-1144361.82259747</v>
      </c>
      <c r="I57" s="3" t="n">
        <f aca="false">SUMIF(Data!$R$477:$R$592,$G57,Data!$P$477:$P$592)</f>
        <v>17246252</v>
      </c>
      <c r="J57" s="6" t="n">
        <f aca="false">H57/I57</f>
        <v>-0.0663542329427559</v>
      </c>
    </row>
    <row r="58" customFormat="false" ht="12.75" hidden="false" customHeight="false" outlineLevel="0" collapsed="false">
      <c r="A58" s="0" t="s">
        <v>56</v>
      </c>
      <c r="B58" s="0" t="s">
        <v>80</v>
      </c>
      <c r="C58" s="4" t="n">
        <f aca="false">SUMIF(Data!$A$1:$A$578,$A58,Data!$C$1:$C$578)</f>
        <v>-69469.5628157963</v>
      </c>
      <c r="D58" s="3" t="n">
        <f aca="false">SUMIF(Data!$A$1:$A$578,$A58,Data!$B$1:$B$578)</f>
        <v>19640209</v>
      </c>
      <c r="E58" s="6" t="n">
        <f aca="false">C58/D58</f>
        <v>-0.00353710914256546</v>
      </c>
      <c r="G58" s="0" t="s">
        <v>88</v>
      </c>
      <c r="H58" s="4" t="n">
        <f aca="false">SUMIF(Data!$R$477:$R$592,$G58,Data!$Q$477:$Q$592)</f>
        <v>-391538.311900923</v>
      </c>
      <c r="I58" s="3" t="n">
        <f aca="false">SUMIF(Data!$R$477:$R$592,$G58,Data!$P$477:$P$592)</f>
        <v>14862525</v>
      </c>
      <c r="J58" s="6" t="n">
        <f aca="false">H58/I58</f>
        <v>-0.0263439968579311</v>
      </c>
    </row>
    <row r="59" customFormat="false" ht="12.75" hidden="false" customHeight="false" outlineLevel="0" collapsed="false">
      <c r="A59" s="0" t="s">
        <v>58</v>
      </c>
      <c r="B59" s="0" t="s">
        <v>80</v>
      </c>
      <c r="C59" s="4" t="n">
        <f aca="false">SUMIF(Data!$A$1:$A$578,$A59,Data!$C$1:$C$578)</f>
        <v>13279.6440886941</v>
      </c>
      <c r="D59" s="3" t="n">
        <f aca="false">SUMIF(Data!$A$1:$A$578,$A59,Data!$B$1:$B$578)</f>
        <v>13567342</v>
      </c>
      <c r="E59" s="6" t="n">
        <f aca="false">C59/D59</f>
        <v>0.000978794821321233</v>
      </c>
      <c r="G59" s="0" t="s">
        <v>89</v>
      </c>
      <c r="H59" s="4" t="n">
        <f aca="false">SUMIF(Data!$R$477:$R$592,$G59,Data!$Q$477:$Q$592)</f>
        <v>-1310729.64056424</v>
      </c>
      <c r="I59" s="3" t="n">
        <f aca="false">SUMIF(Data!$R$477:$R$592,$G59,Data!$P$477:$P$592)</f>
        <v>25966963</v>
      </c>
      <c r="J59" s="6" t="n">
        <f aca="false">H59/I59</f>
        <v>-0.0504768170449596</v>
      </c>
    </row>
    <row r="60" customFormat="false" ht="12.75" hidden="false" customHeight="false" outlineLevel="0" collapsed="false">
      <c r="A60" s="0" t="s">
        <v>60</v>
      </c>
      <c r="B60" s="0" t="s">
        <v>80</v>
      </c>
      <c r="C60" s="4" t="n">
        <f aca="false">SUMIF(Data!$A$1:$A$578,$A60,Data!$C$1:$C$578)</f>
        <v>-142422.323713653</v>
      </c>
      <c r="D60" s="3" t="n">
        <f aca="false">SUMIF(Data!$A$1:$A$578,$A60,Data!$B$1:$B$578)</f>
        <v>27515648</v>
      </c>
      <c r="E60" s="6" t="n">
        <f aca="false">C60/D60</f>
        <v>-0.00517604832398106</v>
      </c>
      <c r="G60" s="0" t="s">
        <v>85</v>
      </c>
      <c r="H60" s="4" t="n">
        <f aca="false">SUMIF(Data!$R$477:$R$592,$G60,Data!$Q$477:$Q$592)</f>
        <v>-295327.962076477</v>
      </c>
      <c r="I60" s="3" t="n">
        <f aca="false">SUMIF(Data!$R$477:$R$592,$G60,Data!$P$477:$P$592)</f>
        <v>29765887</v>
      </c>
      <c r="J60" s="6" t="n">
        <f aca="false">H60/I60</f>
        <v>-0.00992169197163439</v>
      </c>
    </row>
    <row r="61" customFormat="false" ht="12.75" hidden="false" customHeight="false" outlineLevel="0" collapsed="false">
      <c r="A61" s="0" t="s">
        <v>62</v>
      </c>
      <c r="B61" s="0" t="s">
        <v>80</v>
      </c>
      <c r="C61" s="4" t="n">
        <f aca="false">SUMIF(Data!$A$1:$A$578,$A61,Data!$C$1:$C$578)</f>
        <v>-39492.3199643758</v>
      </c>
      <c r="D61" s="3" t="n">
        <f aca="false">SUMIF(Data!$A$1:$A$578,$A61,Data!$B$1:$B$578)</f>
        <v>4142341</v>
      </c>
      <c r="E61" s="6" t="n">
        <f aca="false">C61/D61</f>
        <v>-0.00953381673898305</v>
      </c>
      <c r="G61" s="0" t="s">
        <v>90</v>
      </c>
      <c r="H61" s="4" t="n">
        <f aca="false">SUMIF(Data!$R$477:$R$592,$G61,Data!$Q$477:$Q$592)</f>
        <v>84441.8776951293</v>
      </c>
      <c r="I61" s="3" t="n">
        <f aca="false">SUMIF(Data!$R$477:$R$592,$G61,Data!$P$477:$P$592)</f>
        <v>18761091</v>
      </c>
      <c r="J61" s="6" t="n">
        <f aca="false">H61/I61</f>
        <v>0.00450090443541526</v>
      </c>
    </row>
    <row r="62" customFormat="false" ht="12.75" hidden="false" customHeight="false" outlineLevel="0" collapsed="false">
      <c r="A62" s="0" t="s">
        <v>64</v>
      </c>
      <c r="B62" s="0" t="s">
        <v>80</v>
      </c>
      <c r="C62" s="4" t="n">
        <f aca="false">SUMIF(Data!$A$1:$A$578,$A62,Data!$C$1:$C$578)</f>
        <v>24333.4711124179</v>
      </c>
      <c r="D62" s="3" t="n">
        <f aca="false">SUMIF(Data!$A$1:$A$578,$A62,Data!$B$1:$B$578)</f>
        <v>7480853</v>
      </c>
      <c r="E62" s="6" t="n">
        <f aca="false">C62/D62</f>
        <v>0.00325276691206443</v>
      </c>
      <c r="G62" s="0" t="s">
        <v>91</v>
      </c>
      <c r="H62" s="4" t="n">
        <f aca="false">SUMIF(Data!$R$477:$R$592,$G62,Data!$Q$477:$Q$592)</f>
        <v>-92171.2602901076</v>
      </c>
      <c r="I62" s="3" t="n">
        <f aca="false">SUMIF(Data!$R$477:$R$592,$G62,Data!$P$477:$P$592)</f>
        <v>28475347</v>
      </c>
      <c r="J62" s="6" t="n">
        <f aca="false">H62/I62</f>
        <v>-0.00323687926577708</v>
      </c>
    </row>
    <row r="63" customFormat="false" ht="12.75" hidden="false" customHeight="false" outlineLevel="0" collapsed="false">
      <c r="A63" s="0" t="s">
        <v>67</v>
      </c>
      <c r="B63" s="0" t="s">
        <v>80</v>
      </c>
      <c r="C63" s="4" t="n">
        <f aca="false">SUMIF(Data!$A$1:$A$578,$A63,Data!$C$1:$C$578)</f>
        <v>-124225.060650208</v>
      </c>
      <c r="D63" s="3" t="n">
        <f aca="false">SUMIF(Data!$A$1:$A$578,$A63,Data!$B$1:$B$578)</f>
        <v>25463137</v>
      </c>
      <c r="E63" s="6" t="n">
        <f aca="false">C63/D63</f>
        <v>-0.00487862358240494</v>
      </c>
      <c r="G63" s="0" t="s">
        <v>92</v>
      </c>
      <c r="H63" s="4" t="n">
        <f aca="false">SUMIF(Data!$R$477:$R$592,$G63,Data!$Q$477:$Q$592)</f>
        <v>-209310.609933985</v>
      </c>
      <c r="I63" s="3" t="n">
        <f aca="false">SUMIF(Data!$R$477:$R$592,$G63,Data!$P$477:$P$592)</f>
        <v>26774073</v>
      </c>
      <c r="J63" s="6" t="n">
        <f aca="false">H63/I63</f>
        <v>-0.00781766038861496</v>
      </c>
    </row>
    <row r="64" customFormat="false" ht="12.75" hidden="false" customHeight="false" outlineLevel="0" collapsed="false">
      <c r="A64" s="0" t="s">
        <v>69</v>
      </c>
      <c r="B64" s="0" t="s">
        <v>80</v>
      </c>
      <c r="C64" s="4" t="n">
        <f aca="false">SUMIF(Data!$A$1:$A$578,$A64,Data!$C$1:$C$578)</f>
        <v>164206.577014665</v>
      </c>
      <c r="D64" s="3" t="n">
        <f aca="false">SUMIF(Data!$A$1:$A$578,$A64,Data!$B$1:$B$578)</f>
        <v>19688094</v>
      </c>
      <c r="E64" s="6" t="n">
        <f aca="false">C64/D64</f>
        <v>0.0083403998891241</v>
      </c>
      <c r="G64" s="0" t="s">
        <v>93</v>
      </c>
      <c r="H64" s="4" t="n">
        <f aca="false">SUMIF(Data!$R$477:$R$592,$G64,Data!$Q$477:$Q$592)</f>
        <v>-166355.899368331</v>
      </c>
      <c r="I64" s="3" t="n">
        <f aca="false">SUMIF(Data!$R$477:$R$592,$G64,Data!$P$477:$P$592)</f>
        <v>13939850</v>
      </c>
      <c r="J64" s="6" t="n">
        <f aca="false">H64/I64</f>
        <v>-0.0119338371193614</v>
      </c>
    </row>
    <row r="65" customFormat="false" ht="12.75" hidden="false" customHeight="false" outlineLevel="0" collapsed="false">
      <c r="A65" s="0" t="s">
        <v>71</v>
      </c>
      <c r="B65" s="0" t="s">
        <v>80</v>
      </c>
      <c r="C65" s="4" t="n">
        <f aca="false">SUMIF(Data!$A$1:$A$578,$A65,Data!$C$1:$C$578)</f>
        <v>-259915.362785227</v>
      </c>
      <c r="D65" s="3" t="n">
        <f aca="false">SUMIF(Data!$A$1:$A$578,$A65,Data!$B$1:$B$578)</f>
        <v>27896647</v>
      </c>
      <c r="E65" s="6" t="n">
        <f aca="false">C65/D65</f>
        <v>-0.00931708254347652</v>
      </c>
      <c r="G65" s="0" t="s">
        <v>95</v>
      </c>
      <c r="H65" s="4" t="n">
        <f aca="false">SUMIF(Data!$R$477:$R$592,$G65,Data!$Q$477:$Q$592)</f>
        <v>0</v>
      </c>
      <c r="I65" s="3" t="n">
        <f aca="false">SUMIF(Data!$R$477:$R$592,$G65,Data!$P$477:$P$592)</f>
        <v>0</v>
      </c>
    </row>
    <row r="66" customFormat="false" ht="12.75" hidden="false" customHeight="false" outlineLevel="0" collapsed="false">
      <c r="A66" s="0" t="s">
        <v>72</v>
      </c>
      <c r="B66" s="0" t="s">
        <v>80</v>
      </c>
      <c r="C66" s="4" t="n">
        <f aca="false">SUMIF(Data!$A$1:$A$578,$A66,Data!$C$1:$C$578)</f>
        <v>-215870.731469167</v>
      </c>
      <c r="D66" s="3" t="n">
        <f aca="false">SUMIF(Data!$A$1:$A$578,$A66,Data!$B$1:$B$578)</f>
        <v>13495507</v>
      </c>
      <c r="E66" s="6" t="n">
        <f aca="false">C66/D66</f>
        <v>-0.0159957481752384</v>
      </c>
      <c r="G66" s="0" t="s">
        <v>96</v>
      </c>
      <c r="H66" s="4" t="n">
        <f aca="false">SUMIF(Data!$R$477:$R$592,$G66,Data!$Q$477:$Q$592)</f>
        <v>0</v>
      </c>
      <c r="I66" s="3" t="n">
        <f aca="false">SUMIF(Data!$R$477:$R$592,$G66,Data!$P$477:$P$592)</f>
        <v>0</v>
      </c>
    </row>
    <row r="67" customFormat="false" ht="12.75" hidden="false" customHeight="false" outlineLevel="0" collapsed="false">
      <c r="C67" s="4"/>
      <c r="D67" s="3"/>
      <c r="E67" s="6"/>
    </row>
    <row r="68" customFormat="false" ht="12.75" hidden="false" customHeight="false" outlineLevel="0" collapsed="false">
      <c r="A68" s="0" t="s">
        <v>20</v>
      </c>
      <c r="B68" s="0" t="s">
        <v>83</v>
      </c>
      <c r="C68" s="4" t="n">
        <f aca="false">SUMIF(Data!$A$1:$A$578,$A68,Data!$C$1:$C$578)</f>
        <v>-8143.08958608016</v>
      </c>
      <c r="D68" s="3" t="n">
        <f aca="false">SUMIF(Data!$A$1:$A$578,$A68,Data!$B$1:$B$578)</f>
        <v>6299943</v>
      </c>
      <c r="E68" s="6" t="n">
        <f aca="false">C68/D68</f>
        <v>-0.00129256559719352</v>
      </c>
    </row>
    <row r="69" customFormat="false" ht="12.75" hidden="false" customHeight="false" outlineLevel="0" collapsed="false">
      <c r="A69" s="0" t="s">
        <v>79</v>
      </c>
      <c r="B69" s="0" t="s">
        <v>83</v>
      </c>
      <c r="C69" s="4" t="n">
        <f aca="false">SUMIF(Data!$A$1:$A$578,$A69,Data!$C$1:$C$578)</f>
        <v>67301.1922349504</v>
      </c>
      <c r="D69" s="3" t="n">
        <f aca="false">SUMIF(Data!$A$1:$A$578,$A69,Data!$B$1:$B$578)</f>
        <v>12483683</v>
      </c>
      <c r="E69" s="6" t="n">
        <f aca="false">C69/D69</f>
        <v>0.00539113274783975</v>
      </c>
    </row>
    <row r="70" customFormat="false" ht="12.75" hidden="false" customHeight="false" outlineLevel="0" collapsed="false">
      <c r="C70" s="4"/>
      <c r="D70" s="3"/>
      <c r="E70" s="6"/>
    </row>
    <row r="71" customFormat="false" ht="12.75" hidden="false" customHeight="false" outlineLevel="0" collapsed="false">
      <c r="A71" s="0" t="s">
        <v>6</v>
      </c>
      <c r="B71" s="0" t="s">
        <v>82</v>
      </c>
      <c r="C71" s="4" t="n">
        <f aca="false">SUMIF(Data!$A$1:$A$578,$A71,Data!$C$1:$C$578)</f>
        <v>-58764.7281461552</v>
      </c>
      <c r="D71" s="3" t="n">
        <f aca="false">SUMIF(Data!$A$1:$A$578,$A71,Data!$B$1:$B$578)</f>
        <v>4025683</v>
      </c>
      <c r="E71" s="6" t="n">
        <f aca="false">C71/D71</f>
        <v>-0.0145974554246212</v>
      </c>
    </row>
    <row r="72" customFormat="false" ht="12.75" hidden="false" customHeight="false" outlineLevel="0" collapsed="false">
      <c r="A72" s="0" t="s">
        <v>10</v>
      </c>
      <c r="B72" s="0" t="s">
        <v>82</v>
      </c>
      <c r="C72" s="4" t="n">
        <f aca="false">SUMIF(Data!$A$1:$A$578,$A72,Data!$C$1:$C$578)</f>
        <v>-132531.669129437</v>
      </c>
      <c r="D72" s="3" t="n">
        <f aca="false">SUMIF(Data!$A$1:$A$578,$A72,Data!$B$1:$B$578)</f>
        <v>5093949</v>
      </c>
      <c r="E72" s="6" t="n">
        <f aca="false">C72/D72</f>
        <v>-0.0260174707539154</v>
      </c>
    </row>
    <row r="73" customFormat="false" ht="12.75" hidden="false" customHeight="false" outlineLevel="0" collapsed="false">
      <c r="A73" s="0" t="s">
        <v>18</v>
      </c>
      <c r="B73" s="0" t="s">
        <v>82</v>
      </c>
      <c r="C73" s="4" t="n">
        <f aca="false">SUMIF(Data!$A$1:$A$578,$A73,Data!$C$1:$C$578)</f>
        <v>-80640.2687770255</v>
      </c>
      <c r="D73" s="3" t="n">
        <f aca="false">SUMIF(Data!$A$1:$A$578,$A73,Data!$B$1:$B$578)</f>
        <v>22363712</v>
      </c>
      <c r="E73" s="6" t="n">
        <f aca="false">C73/D73</f>
        <v>-0.00360585348161457</v>
      </c>
    </row>
    <row r="74" customFormat="false" ht="12.75" hidden="false" customHeight="false" outlineLevel="0" collapsed="false">
      <c r="A74" s="0" t="s">
        <v>17</v>
      </c>
      <c r="B74" s="0" t="s">
        <v>82</v>
      </c>
      <c r="C74" s="4" t="n">
        <f aca="false">SUMIF(Data!$A$1:$A$578,$A74,Data!$C$1:$C$578)</f>
        <v>-365635.560375133</v>
      </c>
      <c r="D74" s="3" t="n">
        <f aca="false">SUMIF(Data!$A$1:$A$578,$A74,Data!$B$1:$B$578)</f>
        <v>46909399</v>
      </c>
      <c r="E74" s="6" t="n">
        <f aca="false">C74/D74</f>
        <v>-0.00779450532664324</v>
      </c>
    </row>
    <row r="75" customFormat="false" ht="12.75" hidden="false" customHeight="false" outlineLevel="0" collapsed="false">
      <c r="A75" s="0" t="s">
        <v>19</v>
      </c>
      <c r="B75" s="0" t="s">
        <v>82</v>
      </c>
      <c r="C75" s="4" t="n">
        <f aca="false">SUMIF(Data!$A$1:$A$578,$A75,Data!$C$1:$C$578)</f>
        <v>1876914.25852695</v>
      </c>
      <c r="D75" s="3" t="n">
        <f aca="false">SUMIF(Data!$A$1:$A$578,$A75,Data!$B$1:$B$578)</f>
        <v>32865421</v>
      </c>
      <c r="E75" s="6" t="n">
        <f aca="false">C75/D75</f>
        <v>0.0571090891708629</v>
      </c>
    </row>
    <row r="76" customFormat="false" ht="12.75" hidden="false" customHeight="false" outlineLevel="0" collapsed="false">
      <c r="A76" s="0" t="s">
        <v>48</v>
      </c>
      <c r="B76" s="0" t="s">
        <v>82</v>
      </c>
      <c r="C76" s="4" t="n">
        <f aca="false">SUMIF(Data!$A$1:$A$578,$A76,Data!$C$1:$C$578)</f>
        <v>1307.38222298733</v>
      </c>
      <c r="D76" s="3" t="n">
        <f aca="false">SUMIF(Data!$A$1:$A$578,$A76,Data!$B$1:$B$578)</f>
        <v>60000</v>
      </c>
      <c r="E76" s="6" t="n">
        <f aca="false">C76/D76</f>
        <v>0.0217897037164555</v>
      </c>
    </row>
    <row r="77" customFormat="false" ht="12.75" hidden="false" customHeight="false" outlineLevel="0" collapsed="false">
      <c r="A77" s="0" t="s">
        <v>52</v>
      </c>
      <c r="B77" s="0" t="s">
        <v>82</v>
      </c>
      <c r="C77" s="4" t="n">
        <f aca="false">SUMIF(Data!$A$1:$A$578,$A77,Data!$C$1:$C$578)</f>
        <v>899.999999999998</v>
      </c>
      <c r="D77" s="3" t="n">
        <f aca="false">SUMIF(Data!$A$1:$A$578,$A77,Data!$B$1:$B$578)</f>
        <v>25000</v>
      </c>
      <c r="E77" s="6" t="n">
        <f aca="false">C77/D77</f>
        <v>0.0359999999999999</v>
      </c>
    </row>
    <row r="78" customFormat="false" ht="12.75" hidden="false" customHeight="false" outlineLevel="0" collapsed="false">
      <c r="A78" s="0" t="s">
        <v>43</v>
      </c>
      <c r="B78" s="0" t="s">
        <v>82</v>
      </c>
      <c r="C78" s="4" t="n">
        <f aca="false">SUMIF(Data!$A$1:$A$578,$A78,Data!$C$1:$C$578)</f>
        <v>-2932.2239436416</v>
      </c>
      <c r="D78" s="3" t="n">
        <f aca="false">SUMIF(Data!$A$1:$A$578,$A78,Data!$B$1:$B$578)</f>
        <v>171800</v>
      </c>
      <c r="E78" s="6" t="n">
        <f aca="false">C78/D78</f>
        <v>-0.0170676597418021</v>
      </c>
    </row>
    <row r="79" customFormat="false" ht="12.75" hidden="false" customHeight="false" outlineLevel="0" collapsed="false">
      <c r="A79" s="0" t="s">
        <v>45</v>
      </c>
      <c r="B79" s="0" t="s">
        <v>82</v>
      </c>
      <c r="C79" s="4" t="n">
        <f aca="false">SUMIF(Data!$A$1:$A$578,$A79,Data!$C$1:$C$578)</f>
        <v>-206936.173712393</v>
      </c>
      <c r="D79" s="3" t="n">
        <f aca="false">SUMIF(Data!$A$1:$A$578,$A79,Data!$B$1:$B$578)</f>
        <v>25140131</v>
      </c>
      <c r="E79" s="6" t="n">
        <f aca="false">C79/D79</f>
        <v>-0.00823130848890141</v>
      </c>
    </row>
    <row r="80" customFormat="false" ht="12.75" hidden="false" customHeight="false" outlineLevel="0" collapsed="false">
      <c r="A80" s="0" t="s">
        <v>49</v>
      </c>
      <c r="B80" s="0" t="s">
        <v>82</v>
      </c>
      <c r="C80" s="4" t="n">
        <f aca="false">SUMIF(Data!$A$1:$A$578,$A80,Data!$C$1:$C$578)</f>
        <v>-1888812.73713905</v>
      </c>
      <c r="D80" s="3" t="n">
        <f aca="false">SUMIF(Data!$A$1:$A$578,$A80,Data!$B$1:$B$578)</f>
        <v>36514035</v>
      </c>
      <c r="E80" s="6" t="n">
        <f aca="false">C80/D80</f>
        <v>-0.0517284035341218</v>
      </c>
    </row>
    <row r="81" customFormat="false" ht="12.75" hidden="false" customHeight="false" outlineLevel="0" collapsed="false">
      <c r="A81" s="0" t="s">
        <v>61</v>
      </c>
      <c r="B81" s="0" t="s">
        <v>82</v>
      </c>
      <c r="C81" s="4" t="n">
        <f aca="false">SUMIF(Data!$A$1:$A$578,$A81,Data!$C$1:$C$578)</f>
        <v>0</v>
      </c>
      <c r="D81" s="3" t="n">
        <f aca="false">SUMIF(Data!$A$1:$A$578,$A81,Data!$B$1:$B$578)</f>
        <v>0</v>
      </c>
      <c r="E81" s="6"/>
    </row>
    <row r="82" customFormat="false" ht="12.75" hidden="false" customHeight="false" outlineLevel="0" collapsed="false">
      <c r="A82" s="0" t="s">
        <v>57</v>
      </c>
      <c r="B82" s="0" t="s">
        <v>82</v>
      </c>
      <c r="C82" s="4" t="n">
        <f aca="false">SUMIF(Data!$A$1:$A$578,$A82,Data!$C$1:$C$578)</f>
        <v>-223833.714852405</v>
      </c>
      <c r="D82" s="3" t="n">
        <f aca="false">SUMIF(Data!$A$1:$A$578,$A82,Data!$B$1:$B$578)</f>
        <v>1620000</v>
      </c>
      <c r="E82" s="6" t="n">
        <f aca="false">C82/D82</f>
        <v>-0.138168959785435</v>
      </c>
    </row>
    <row r="83" customFormat="false" ht="12.75" hidden="false" customHeight="false" outlineLevel="0" collapsed="false">
      <c r="A83" s="0" t="s">
        <v>50</v>
      </c>
      <c r="B83" s="0" t="s">
        <v>82</v>
      </c>
      <c r="C83" s="4" t="n">
        <f aca="false">SUMIF(Data!$A$1:$A$578,$A83,Data!$C$1:$C$578)</f>
        <v>-497402.067820015</v>
      </c>
      <c r="D83" s="3" t="n">
        <f aca="false">SUMIF(Data!$A$1:$A$578,$A83,Data!$B$1:$B$578)</f>
        <v>15555178</v>
      </c>
      <c r="E83" s="6" t="n">
        <f aca="false">C83/D83</f>
        <v>-0.0319766233353302</v>
      </c>
    </row>
    <row r="84" customFormat="false" ht="12.75" hidden="false" customHeight="false" outlineLevel="0" collapsed="false">
      <c r="A84" s="0" t="s">
        <v>59</v>
      </c>
      <c r="B84" s="0" t="s">
        <v>82</v>
      </c>
      <c r="C84" s="4" t="n">
        <f aca="false">SUMIF(Data!$A$1:$A$578,$A84,Data!$C$1:$C$578)</f>
        <v>-862.499999999987</v>
      </c>
      <c r="D84" s="3" t="n">
        <f aca="false">SUMIF(Data!$A$1:$A$578,$A84,Data!$B$1:$B$578)</f>
        <v>115000</v>
      </c>
      <c r="E84" s="6" t="n">
        <f aca="false">C84/D84</f>
        <v>-0.00749999999999989</v>
      </c>
    </row>
    <row r="85" customFormat="false" ht="12.75" hidden="false" customHeight="false" outlineLevel="0" collapsed="false">
      <c r="A85" s="0" t="s">
        <v>54</v>
      </c>
      <c r="B85" s="0" t="s">
        <v>82</v>
      </c>
      <c r="C85" s="4" t="n">
        <f aca="false">SUMIF(Data!$A$1:$A$578,$A85,Data!$C$1:$C$578)</f>
        <v>-1082592.39132688</v>
      </c>
      <c r="D85" s="3" t="n">
        <f aca="false">SUMIF(Data!$A$1:$A$578,$A85,Data!$B$1:$B$578)</f>
        <v>23605400</v>
      </c>
      <c r="E85" s="6" t="n">
        <f aca="false">C85/D85</f>
        <v>-0.0458620650921771</v>
      </c>
    </row>
    <row r="86" customFormat="false" ht="12.75" hidden="false" customHeight="false" outlineLevel="0" collapsed="false">
      <c r="A86" s="0" t="s">
        <v>63</v>
      </c>
      <c r="B86" s="0" t="s">
        <v>82</v>
      </c>
      <c r="C86" s="4" t="n">
        <f aca="false">SUMIF(Data!$A$1:$A$578,$A86,Data!$C$1:$C$578)</f>
        <v>-603.750000000002</v>
      </c>
      <c r="D86" s="3" t="n">
        <f aca="false">SUMIF(Data!$A$1:$A$578,$A86,Data!$B$1:$B$578)</f>
        <v>95000</v>
      </c>
      <c r="E86" s="6" t="n">
        <f aca="false">C86/D86</f>
        <v>-0.00635526315789475</v>
      </c>
    </row>
    <row r="87" customFormat="false" ht="12.75" hidden="false" customHeight="false" outlineLevel="0" collapsed="false">
      <c r="A87" s="0" t="s">
        <v>66</v>
      </c>
      <c r="B87" s="0" t="s">
        <v>82</v>
      </c>
      <c r="C87" s="4" t="n">
        <f aca="false">SUMIF(Data!$A$1:$A$578,$A87,Data!$C$1:$C$578)</f>
        <v>-26171.0564573856</v>
      </c>
      <c r="D87" s="3" t="n">
        <f aca="false">SUMIF(Data!$A$1:$A$578,$A87,Data!$B$1:$B$578)</f>
        <v>3666096</v>
      </c>
      <c r="E87" s="6" t="n">
        <f aca="false">C87/D87</f>
        <v>-0.00713867188894824</v>
      </c>
    </row>
    <row r="88" customFormat="false" ht="12.75" hidden="false" customHeight="false" outlineLevel="0" collapsed="false">
      <c r="A88" s="0" t="s">
        <v>68</v>
      </c>
      <c r="B88" s="0" t="s">
        <v>82</v>
      </c>
      <c r="C88" s="4" t="n">
        <f aca="false">SUMIF(Data!$A$1:$A$578,$A88,Data!$C$1:$C$578)</f>
        <v>3925.25205033402</v>
      </c>
      <c r="D88" s="3" t="n">
        <f aca="false">SUMIF(Data!$A$1:$A$578,$A88,Data!$B$1:$B$578)</f>
        <v>428500</v>
      </c>
      <c r="E88" s="6" t="n">
        <f aca="false">C88/D88</f>
        <v>0.00916044819214475</v>
      </c>
    </row>
    <row r="89" customFormat="false" ht="12.75" hidden="false" customHeight="false" outlineLevel="0" collapsed="false">
      <c r="A89" s="0" t="s">
        <v>70</v>
      </c>
      <c r="B89" s="0" t="s">
        <v>82</v>
      </c>
      <c r="C89" s="4" t="n">
        <f aca="false">SUMIF(Data!$A$1:$A$578,$A89,Data!$C$1:$C$578)</f>
        <v>760.416666666667</v>
      </c>
      <c r="D89" s="3" t="n">
        <f aca="false">SUMIF(Data!$A$1:$A$578,$A89,Data!$B$1:$B$578)</f>
        <v>65000</v>
      </c>
      <c r="E89" s="6" t="n">
        <f aca="false">C89/D89</f>
        <v>0.011698717948718</v>
      </c>
    </row>
    <row r="90" customFormat="false" ht="12.75" hidden="false" customHeight="false" outlineLevel="0" collapsed="false">
      <c r="A90" s="0" t="s">
        <v>78</v>
      </c>
      <c r="B90" s="0" t="s">
        <v>82</v>
      </c>
      <c r="C90" s="4" t="n">
        <f aca="false">SUMIF(Data!$A$1:$A$578,$A90,Data!$C$1:$C$578)</f>
        <v>-69118.1279181957</v>
      </c>
      <c r="D90" s="3" t="n">
        <f aca="false">SUMIF(Data!$A$1:$A$578,$A90,Data!$B$1:$B$578)</f>
        <v>2739114</v>
      </c>
      <c r="E90" s="6" t="n">
        <f aca="false">C90/D90</f>
        <v>-0.0252337536583712</v>
      </c>
    </row>
    <row r="91" customFormat="false" ht="12.75" hidden="false" customHeight="false" outlineLevel="0" collapsed="false">
      <c r="C91" s="4"/>
      <c r="D91" s="3"/>
      <c r="E91" s="8"/>
    </row>
    <row r="92" customFormat="false" ht="12.75" hidden="false" customHeight="false" outlineLevel="0" collapsed="false">
      <c r="C92" s="4"/>
      <c r="D92" s="3"/>
      <c r="E92" s="8"/>
    </row>
    <row r="93" customFormat="false" ht="12.75" hidden="false" customHeight="false" outlineLevel="0" collapsed="false">
      <c r="C93" s="4"/>
      <c r="D93" s="3"/>
      <c r="E93" s="8"/>
    </row>
    <row r="94" customFormat="false" ht="12.75" hidden="false" customHeight="false" outlineLevel="0" collapsed="false">
      <c r="C94" s="4"/>
      <c r="D94" s="3"/>
      <c r="E94" s="8"/>
    </row>
    <row r="95" customFormat="false" ht="12.75" hidden="false" customHeight="false" outlineLevel="0" collapsed="false">
      <c r="C95" s="4"/>
      <c r="D95" s="3"/>
      <c r="E95" s="8"/>
    </row>
    <row r="96" customFormat="false" ht="12.75" hidden="false" customHeight="false" outlineLevel="0" collapsed="false">
      <c r="C96" s="4"/>
      <c r="D96" s="3"/>
      <c r="E96" s="8"/>
    </row>
    <row r="97" customFormat="false" ht="12.75" hidden="false" customHeight="false" outlineLevel="0" collapsed="false">
      <c r="C97" s="4"/>
      <c r="D97" s="3"/>
      <c r="E97" s="8"/>
    </row>
    <row r="98" customFormat="false" ht="12.75" hidden="false" customHeight="false" outlineLevel="0" collapsed="false">
      <c r="D98" s="3"/>
      <c r="E98" s="8"/>
    </row>
    <row r="99" customFormat="false" ht="12.75" hidden="false" customHeight="false" outlineLevel="0" collapsed="false">
      <c r="D99" s="3"/>
      <c r="E99" s="8"/>
    </row>
    <row r="100" customFormat="false" ht="12.75" hidden="false" customHeight="false" outlineLevel="0" collapsed="false">
      <c r="D100" s="3"/>
      <c r="E100" s="8"/>
    </row>
    <row r="101" customFormat="false" ht="12.75" hidden="false" customHeight="false" outlineLevel="0" collapsed="false">
      <c r="D101" s="3"/>
      <c r="E101" s="8"/>
    </row>
    <row r="102" customFormat="false" ht="12.75" hidden="false" customHeight="false" outlineLevel="0" collapsed="false">
      <c r="D102" s="3"/>
      <c r="E102" s="8"/>
    </row>
    <row r="103" customFormat="false" ht="12.75" hidden="false" customHeight="false" outlineLevel="0" collapsed="false">
      <c r="D103" s="3"/>
      <c r="E103" s="8"/>
    </row>
    <row r="104" customFormat="false" ht="12.75" hidden="false" customHeight="false" outlineLevel="0" collapsed="false">
      <c r="D104" s="3"/>
      <c r="E104" s="8"/>
    </row>
    <row r="105" customFormat="false" ht="12.75" hidden="false" customHeight="false" outlineLevel="0" collapsed="false">
      <c r="D105" s="3"/>
      <c r="E105" s="8"/>
    </row>
    <row r="106" customFormat="false" ht="12.75" hidden="false" customHeight="false" outlineLevel="0" collapsed="false">
      <c r="D106" s="3"/>
      <c r="E106" s="8"/>
    </row>
    <row r="107" customFormat="false" ht="12.75" hidden="false" customHeight="false" outlineLevel="0" collapsed="false">
      <c r="E107" s="9"/>
    </row>
    <row r="108" customFormat="false" ht="12.75" hidden="false" customHeight="false" outlineLevel="0" collapsed="false">
      <c r="E108" s="9"/>
    </row>
    <row r="109" customFormat="false" ht="12.75" hidden="false" customHeight="false" outlineLevel="0" collapsed="false">
      <c r="E109" s="9"/>
    </row>
    <row r="110" customFormat="false" ht="12.75" hidden="false" customHeight="false" outlineLevel="0" collapsed="false">
      <c r="E110" s="9"/>
    </row>
    <row r="111" customFormat="false" ht="12.75" hidden="false" customHeight="false" outlineLevel="0" collapsed="false">
      <c r="E111" s="9"/>
    </row>
    <row r="112" customFormat="false" ht="12.75" hidden="false" customHeight="false" outlineLevel="0" collapsed="false">
      <c r="E112" s="9"/>
    </row>
    <row r="113" customFormat="false" ht="12.75" hidden="false" customHeight="false" outlineLevel="0" collapsed="false">
      <c r="E113" s="9"/>
    </row>
    <row r="114" customFormat="false" ht="12.75" hidden="false" customHeight="false" outlineLevel="0" collapsed="false">
      <c r="E114" s="9"/>
    </row>
    <row r="115" customFormat="false" ht="12.75" hidden="false" customHeight="false" outlineLevel="0" collapsed="false">
      <c r="E115" s="9"/>
    </row>
  </sheetData>
  <printOptions headings="false" gridLines="false" gridLinesSet="true" horizontalCentered="false" verticalCentered="false"/>
  <pageMargins left="0.2" right="0" top="0.109722222222222" bottom="0.120138888888889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2001-10-17T14:31:42Z</dcterms:created>
  <dc:creator>mcuilla</dc:creator>
  <dc:description/>
  <dc:language>en-US</dc:language>
  <cp:lastModifiedBy>Victoria Storey</cp:lastModifiedBy>
  <cp:lastPrinted>2001-10-22T23:32:29Z</cp:lastPrinted>
  <dcterms:modified xsi:type="dcterms:W3CDTF">2001-10-22T23:33:40Z</dcterms:modified>
  <cp:revision>0</cp:revision>
  <dc:subject/>
  <dc:title/>
</cp:coreProperties>
</file>