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ject Scope" sheetId="1" state="visible" r:id="rId3"/>
    <sheet name="M&amp;E Costs" sheetId="2" state="visible" r:id="rId4"/>
  </sheets>
  <definedNames>
    <definedName function="false" hidden="false" localSheetId="0" name="_xlnm.Print_Area" vbProcedure="false">'Project Scope'!$A$7:$J$53,'Project Scope'!$A$7:$K$57</definedName>
    <definedName function="false" hidden="false" localSheetId="0" name="_xlnm.Print_Titles" vbProcedure="false">'Project Scope'!$1:$6</definedName>
    <definedName function="false" hidden="false" localSheetId="0" name="Excel_BuiltIn_Print_Area" vbProcedure="false">'Project Scope'!$A$7:$K$57</definedName>
    <definedName function="false" hidden="false" localSheetId="1" name="Excel_BuiltIn_Print_Area" vbProcedure="false">'M&amp;E Costs'!$A$7:$J$53</definedName>
    <definedName function="false" hidden="false" localSheetId="1" name="Excel_BuiltIn_Print_Titles" vbProcedure="false">'M&amp;E Costs'!$1:$6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<sst xmlns="http://schemas.openxmlformats.org/spreadsheetml/2006/main" count="64" uniqueCount="49">
  <si>
    <t xml:space="preserve">ENRON COSTS REQUIRED TO COMPLETE PROJECT</t>
  </si>
  <si>
    <t xml:space="preserve">CUSTOMER COMPANY NAME:</t>
  </si>
  <si>
    <t xml:space="preserve">TRANSWESTERN PIPELINE CO</t>
  </si>
  <si>
    <t xml:space="preserve">PROJECT NAME:</t>
  </si>
  <si>
    <t xml:space="preserve">EOG PRONGHORN I/C</t>
  </si>
  <si>
    <t xml:space="preserve">ENRON TRACKING NUMBER:</t>
  </si>
  <si>
    <t xml:space="preserve">PROJECT MANAGER:</t>
  </si>
  <si>
    <t xml:space="preserve">LAURA J. KUNKEL</t>
  </si>
  <si>
    <t xml:space="preserve">REVISION NUMBER:</t>
  </si>
  <si>
    <t xml:space="preserve">ASSUMPTIONS</t>
  </si>
  <si>
    <t xml:space="preserve">This estimate assumes that EOG will do all the conduit &amp; wiring.  TW will be required to help with the terminations.</t>
  </si>
  <si>
    <t xml:space="preserve">This estimate further assumes that all the transmitters, tubing, piping and valving, along with the controls for the</t>
  </si>
  <si>
    <t xml:space="preserve">flow control and shut-in valve will be done by  EOG.  </t>
  </si>
  <si>
    <t xml:space="preserve">TW personnel will need to use their expertise to do the programming in the instrumentation to Enron protocol.</t>
  </si>
  <si>
    <t xml:space="preserve">TW personnel will need to use their inspectors to get the information for the as-built package.</t>
  </si>
  <si>
    <t xml:space="preserve">Enron personnel will need to draw the station up for As-Built purposes.</t>
  </si>
  <si>
    <t xml:space="preserve">Enron personnel in Houston will need to do the programming on the Bristol RTU.  </t>
  </si>
  <si>
    <t xml:space="preserve">This does not include costs to spec out the equipment which had previously been done for this project.  </t>
  </si>
  <si>
    <t xml:space="preserve">TRANSWESTERN PIPELINE CO.</t>
  </si>
  <si>
    <t xml:space="preserve">EOG PRONGHORN INTERCONNECT</t>
  </si>
  <si>
    <t xml:space="preserve">TRACKING  NUMBER:</t>
  </si>
  <si>
    <t xml:space="preserve">MATERIAL AND EQUIPMENT COSTS</t>
  </si>
  <si>
    <t xml:space="preserve">MOST</t>
  </si>
  <si>
    <t xml:space="preserve">BEST CASE</t>
  </si>
  <si>
    <t xml:space="preserve">WORST CASE</t>
  </si>
  <si>
    <t xml:space="preserve">PROBABLE</t>
  </si>
  <si>
    <t xml:space="preserve">DESCRIPTION</t>
  </si>
  <si>
    <t xml:space="preserve">COST</t>
  </si>
  <si>
    <t xml:space="preserve">Qty.</t>
  </si>
  <si>
    <t xml:space="preserve">Unit</t>
  </si>
  <si>
    <t xml:space="preserve">Unit cost</t>
  </si>
  <si>
    <t xml:space="preserve">ESTIMATE</t>
  </si>
  <si>
    <t xml:space="preserve">Field labor to calibrate chromatograph &amp; other inst. </t>
  </si>
  <si>
    <t xml:space="preserve">hours</t>
  </si>
  <si>
    <t xml:space="preserve">Programming time on the Bristol</t>
  </si>
  <si>
    <t xml:space="preserve">Installing Bristol program </t>
  </si>
  <si>
    <t xml:space="preserve">Inspect &amp; get red line info.</t>
  </si>
  <si>
    <t xml:space="preserve">days</t>
  </si>
  <si>
    <t xml:space="preserve">Set up communications - antennae &amp; SCADA set up</t>
  </si>
  <si>
    <t xml:space="preserve">Purchase antennae &amp; tower</t>
  </si>
  <si>
    <t xml:space="preserve">each</t>
  </si>
  <si>
    <t xml:space="preserve">Set antennae</t>
  </si>
  <si>
    <t xml:space="preserve">lot</t>
  </si>
  <si>
    <t xml:space="preserve">Drawings for As-Built - Mechanical</t>
  </si>
  <si>
    <t xml:space="preserve">Drawings for As-Built -Electrical</t>
  </si>
  <si>
    <t xml:space="preserve"> </t>
  </si>
  <si>
    <t xml:space="preserve">TAX (6.25% of materials)</t>
  </si>
  <si>
    <t xml:space="preserve">Overheads @ 20%</t>
  </si>
  <si>
    <t xml:space="preserve">MATERIALS AND EQUIPMENT COSTS SUB-TOTAL</t>
  </si>
</sst>
</file>

<file path=xl/styles.xml><?xml version="1.0" encoding="utf-8"?>
<styleSheet xmlns="http://schemas.openxmlformats.org/spreadsheetml/2006/main">
  <numFmts count="7">
    <numFmt numFmtId="164" formatCode="_(\$* #,##0_);_(\$* \(#,##0\);_(\$* \-_);_(@_)"/>
    <numFmt numFmtId="165" formatCode="General_)"/>
    <numFmt numFmtId="166" formatCode="[$-409]m/d/yyyy"/>
    <numFmt numFmtId="167" formatCode="@"/>
    <numFmt numFmtId="168" formatCode="_(* #,##0.00_);_(* \(#,##0.00\);_(* \-??_);_(@_)"/>
    <numFmt numFmtId="169" formatCode="0"/>
    <numFmt numFmtId="170" formatCode="\$#,##0_);[RED]&quot;($&quot;#,##0\)"/>
  </numFmts>
  <fonts count="13">
    <font>
      <sz val="12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4"/>
      <name val="Arial"/>
      <family val="0"/>
    </font>
    <font>
      <b val="true"/>
      <sz val="10"/>
      <name val="Arial"/>
      <family val="2"/>
    </font>
    <font>
      <b val="true"/>
      <sz val="14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0"/>
    </font>
    <font>
      <sz val="14"/>
      <name val="Arial"/>
      <family val="2"/>
    </font>
    <font>
      <b val="true"/>
      <sz val="12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37">
    <border diagonalUp="false" diagonalDown="false">
      <left/>
      <right/>
      <top/>
      <bottom/>
      <diagonal/>
    </border>
    <border diagonalUp="false" diagonalDown="false">
      <left style="thick"/>
      <right/>
      <top style="thick"/>
      <bottom/>
      <diagonal/>
    </border>
    <border diagonalUp="false" diagonalDown="false">
      <left/>
      <right/>
      <top style="thick"/>
      <bottom/>
      <diagonal/>
    </border>
    <border diagonalUp="false" diagonalDown="false">
      <left/>
      <right style="thick"/>
      <top style="thick"/>
      <bottom/>
      <diagonal/>
    </border>
    <border diagonalUp="false" diagonalDown="false">
      <left style="thick"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 style="thick"/>
      <right style="thick"/>
      <top/>
      <bottom/>
      <diagonal/>
    </border>
    <border diagonalUp="false" diagonalDown="false">
      <left style="thick"/>
      <right/>
      <top/>
      <bottom style="thick"/>
      <diagonal/>
    </border>
    <border diagonalUp="false" diagonalDown="false">
      <left/>
      <right/>
      <top/>
      <bottom style="thick"/>
      <diagonal/>
    </border>
    <border diagonalUp="false" diagonalDown="false">
      <left/>
      <right style="thick"/>
      <top/>
      <bottom style="thick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9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2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3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NG Linam BiDir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5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7" customHeight="true" zeroHeight="false" outlineLevelRow="0" outlineLevelCol="0"/>
  <cols>
    <col collapsed="false" customWidth="true" hidden="false" outlineLevel="0" max="1" min="1" style="0" width="3.77"/>
    <col collapsed="false" customWidth="true" hidden="false" outlineLevel="0" max="2" min="2" style="0" width="11.76"/>
    <col collapsed="false" customWidth="true" hidden="false" outlineLevel="0" max="3" min="3" style="0" width="4.77"/>
    <col collapsed="false" customWidth="true" hidden="false" outlineLevel="0" max="4" min="4" style="0" width="7.77"/>
    <col collapsed="false" customWidth="true" hidden="false" outlineLevel="0" max="5" min="5" style="0" width="24.77"/>
    <col collapsed="false" customWidth="true" hidden="false" outlineLevel="0" max="8" min="6" style="0" width="8.77"/>
    <col collapsed="false" customWidth="true" hidden="false" outlineLevel="0" max="11" min="9" style="0" width="14.77"/>
  </cols>
  <sheetData>
    <row r="1" customFormat="false" ht="21.7" hidden="false" customHeight="false" outlineLevel="0" collapsed="false">
      <c r="A1" s="1"/>
      <c r="B1" s="2"/>
      <c r="C1" s="2"/>
      <c r="D1" s="2"/>
      <c r="E1" s="2"/>
      <c r="F1" s="2"/>
      <c r="G1" s="2"/>
      <c r="H1" s="2"/>
      <c r="I1" s="2"/>
      <c r="J1" s="2"/>
      <c r="K1" s="3"/>
    </row>
    <row r="2" customFormat="false" ht="21.7" hidden="false" customHeight="false" outlineLevel="0" collapsed="false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customFormat="false" ht="14.65" hidden="false" customHeight="false" outlineLevel="0" collapsed="false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customFormat="false" ht="19.35" hidden="false" customHeight="false" outlineLevel="0" collapsed="false">
      <c r="A4" s="10" t="s">
        <v>0</v>
      </c>
      <c r="B4" s="10"/>
      <c r="C4" s="10"/>
      <c r="D4" s="10"/>
      <c r="E4" s="10"/>
      <c r="F4" s="10"/>
      <c r="G4" s="10"/>
      <c r="H4" s="10"/>
      <c r="I4" s="10"/>
      <c r="J4" s="10"/>
      <c r="K4" s="10"/>
    </row>
    <row r="5" customFormat="false" ht="19.35" hidden="false" customHeight="false" outlineLevel="0" collapsed="false">
      <c r="A5" s="11" t="n">
        <f aca="true">TODAY()</f>
        <v>45926</v>
      </c>
      <c r="B5" s="11"/>
      <c r="C5" s="11"/>
      <c r="D5" s="11"/>
      <c r="E5" s="11"/>
      <c r="F5" s="11"/>
      <c r="G5" s="11"/>
      <c r="H5" s="11"/>
      <c r="I5" s="11"/>
      <c r="J5" s="11"/>
      <c r="K5" s="11"/>
    </row>
    <row r="6" customFormat="false" ht="14.65" hidden="false" customHeight="false" outlineLevel="0" collapsed="false">
      <c r="A6" s="12"/>
      <c r="B6" s="13"/>
      <c r="C6" s="13"/>
      <c r="D6" s="13"/>
      <c r="E6" s="13"/>
      <c r="F6" s="13"/>
      <c r="G6" s="13"/>
      <c r="H6" s="13"/>
      <c r="I6" s="13"/>
      <c r="J6" s="13"/>
      <c r="K6" s="14"/>
    </row>
    <row r="7" customFormat="false" ht="14.65" hidden="false" customHeight="false" outlineLevel="0" collapsed="false">
      <c r="A7" s="15"/>
      <c r="B7" s="16"/>
      <c r="C7" s="16"/>
      <c r="D7" s="16"/>
      <c r="E7" s="16"/>
      <c r="F7" s="16"/>
      <c r="G7" s="16"/>
      <c r="H7" s="16"/>
      <c r="I7" s="16"/>
      <c r="J7" s="16"/>
      <c r="K7" s="17"/>
    </row>
    <row r="8" customFormat="false" ht="18" hidden="false" customHeight="true" outlineLevel="0" collapsed="false">
      <c r="A8" s="18"/>
      <c r="B8" s="19"/>
      <c r="C8" s="20"/>
      <c r="D8" s="21" t="s">
        <v>1</v>
      </c>
      <c r="E8" s="22" t="s">
        <v>2</v>
      </c>
      <c r="F8" s="23"/>
      <c r="G8" s="23"/>
      <c r="H8" s="20"/>
      <c r="I8" s="20"/>
      <c r="J8" s="20"/>
      <c r="K8" s="24"/>
    </row>
    <row r="9" customFormat="false" ht="18" hidden="false" customHeight="true" outlineLevel="0" collapsed="false">
      <c r="A9" s="18"/>
      <c r="B9" s="19"/>
      <c r="C9" s="20"/>
      <c r="D9" s="21" t="s">
        <v>3</v>
      </c>
      <c r="E9" s="25" t="s">
        <v>4</v>
      </c>
      <c r="F9" s="23"/>
      <c r="G9" s="23"/>
      <c r="H9" s="20"/>
      <c r="I9" s="20"/>
      <c r="J9" s="20"/>
      <c r="K9" s="24"/>
    </row>
    <row r="10" customFormat="false" ht="18" hidden="false" customHeight="true" outlineLevel="0" collapsed="false">
      <c r="A10" s="18"/>
      <c r="B10" s="19"/>
      <c r="C10" s="20"/>
      <c r="D10" s="21" t="s">
        <v>5</v>
      </c>
      <c r="E10" s="26"/>
      <c r="F10" s="23"/>
      <c r="G10" s="23"/>
      <c r="H10" s="20"/>
      <c r="I10" s="20"/>
      <c r="J10" s="20"/>
      <c r="K10" s="24"/>
    </row>
    <row r="11" customFormat="false" ht="18" hidden="false" customHeight="true" outlineLevel="0" collapsed="false">
      <c r="A11" s="18"/>
      <c r="B11" s="19"/>
      <c r="C11" s="20"/>
      <c r="D11" s="21" t="s">
        <v>6</v>
      </c>
      <c r="E11" s="27" t="s">
        <v>7</v>
      </c>
      <c r="F11" s="23"/>
      <c r="G11" s="23"/>
      <c r="H11" s="20"/>
      <c r="I11" s="20"/>
      <c r="J11" s="20"/>
      <c r="K11" s="24"/>
    </row>
    <row r="12" customFormat="false" ht="18" hidden="false" customHeight="true" outlineLevel="0" collapsed="false">
      <c r="A12" s="18"/>
      <c r="B12" s="19"/>
      <c r="C12" s="20"/>
      <c r="D12" s="21" t="s">
        <v>8</v>
      </c>
      <c r="E12" s="27"/>
      <c r="F12" s="23"/>
      <c r="G12" s="23"/>
      <c r="H12" s="20"/>
      <c r="I12" s="20"/>
      <c r="J12" s="20"/>
      <c r="K12" s="24"/>
    </row>
    <row r="13" customFormat="false" ht="14.65" hidden="false" customHeight="false" outlineLevel="0" collapsed="false">
      <c r="A13" s="28"/>
      <c r="B13" s="16"/>
      <c r="C13" s="29"/>
      <c r="D13" s="29"/>
      <c r="E13" s="30"/>
      <c r="F13" s="31"/>
      <c r="G13" s="31"/>
      <c r="H13" s="16"/>
      <c r="I13" s="16"/>
      <c r="J13" s="16"/>
      <c r="K13" s="17"/>
    </row>
    <row r="14" customFormat="false" ht="17" hidden="false" customHeight="false" outlineLevel="0" collapsed="false">
      <c r="A14" s="32"/>
      <c r="B14" s="33"/>
      <c r="C14" s="33"/>
      <c r="D14" s="33"/>
      <c r="E14" s="33"/>
      <c r="F14" s="33"/>
      <c r="G14" s="33"/>
      <c r="H14" s="33"/>
      <c r="I14" s="33"/>
      <c r="J14" s="33"/>
      <c r="K14" s="34"/>
    </row>
    <row r="15" customFormat="false" ht="19.35" hidden="false" customHeight="false" outlineLevel="0" collapsed="false">
      <c r="A15" s="35" t="s">
        <v>9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</row>
    <row r="16" customFormat="false" ht="17" hidden="false" customHeight="false" outlineLevel="0" collapsed="false">
      <c r="A16" s="36"/>
      <c r="B16" s="37"/>
      <c r="C16" s="37"/>
      <c r="D16" s="37"/>
      <c r="E16" s="37"/>
      <c r="F16" s="37"/>
      <c r="G16" s="37"/>
      <c r="H16" s="37"/>
      <c r="I16" s="37"/>
      <c r="J16" s="37"/>
      <c r="K16" s="38"/>
    </row>
    <row r="17" customFormat="false" ht="17" hidden="false" customHeight="false" outlineLevel="0" collapsed="false">
      <c r="A17" s="39"/>
      <c r="B17" s="40"/>
      <c r="C17" s="41"/>
      <c r="D17" s="41"/>
      <c r="E17" s="41"/>
      <c r="F17" s="41"/>
      <c r="G17" s="41"/>
      <c r="H17" s="41"/>
      <c r="I17" s="41"/>
      <c r="J17" s="41"/>
      <c r="K17" s="42"/>
    </row>
    <row r="18" customFormat="false" ht="17" hidden="false" customHeight="false" outlineLevel="0" collapsed="false">
      <c r="A18" s="43"/>
      <c r="B18" s="44"/>
      <c r="C18" s="20"/>
      <c r="D18" s="20"/>
      <c r="E18" s="20"/>
      <c r="F18" s="20"/>
      <c r="G18" s="20"/>
      <c r="H18" s="20"/>
      <c r="I18" s="20"/>
      <c r="J18" s="20"/>
      <c r="K18" s="45"/>
    </row>
    <row r="19" customFormat="false" ht="19.35" hidden="false" customHeight="false" outlineLevel="0" collapsed="false">
      <c r="A19" s="43"/>
      <c r="B19" s="46" t="s">
        <v>10</v>
      </c>
      <c r="C19" s="20"/>
      <c r="D19" s="20"/>
      <c r="E19" s="20"/>
      <c r="F19" s="20"/>
      <c r="G19" s="20"/>
      <c r="H19" s="20"/>
      <c r="I19" s="20"/>
      <c r="J19" s="20"/>
      <c r="K19" s="45"/>
    </row>
    <row r="20" customFormat="false" ht="18" hidden="false" customHeight="true" outlineLevel="0" collapsed="false">
      <c r="A20" s="47"/>
      <c r="B20" s="48" t="s">
        <v>11</v>
      </c>
      <c r="C20" s="46"/>
      <c r="D20" s="46"/>
      <c r="E20" s="48"/>
      <c r="F20" s="48"/>
      <c r="G20" s="48"/>
      <c r="H20" s="48"/>
      <c r="I20" s="48"/>
      <c r="J20" s="48"/>
      <c r="K20" s="49"/>
    </row>
    <row r="21" customFormat="false" ht="18" hidden="false" customHeight="true" outlineLevel="0" collapsed="false">
      <c r="A21" s="47"/>
      <c r="B21" s="46" t="s">
        <v>12</v>
      </c>
      <c r="C21" s="46"/>
      <c r="D21" s="46"/>
      <c r="E21" s="48"/>
      <c r="F21" s="48"/>
      <c r="G21" s="48"/>
      <c r="H21" s="48"/>
      <c r="I21" s="48"/>
      <c r="J21" s="48"/>
      <c r="K21" s="49"/>
    </row>
    <row r="22" customFormat="false" ht="18" hidden="false" customHeight="true" outlineLevel="0" collapsed="false">
      <c r="A22" s="47"/>
      <c r="B22" s="46"/>
      <c r="C22" s="46"/>
      <c r="D22" s="46"/>
      <c r="E22" s="48"/>
      <c r="F22" s="48"/>
      <c r="G22" s="48"/>
      <c r="H22" s="48"/>
      <c r="I22" s="48"/>
      <c r="J22" s="48"/>
      <c r="K22" s="49"/>
    </row>
    <row r="23" customFormat="false" ht="18" hidden="false" customHeight="true" outlineLevel="0" collapsed="false">
      <c r="A23" s="47"/>
      <c r="B23" s="46" t="s">
        <v>13</v>
      </c>
      <c r="C23" s="46"/>
      <c r="D23" s="46"/>
      <c r="E23" s="48"/>
      <c r="F23" s="48"/>
      <c r="G23" s="48"/>
      <c r="H23" s="48"/>
      <c r="I23" s="48"/>
      <c r="J23" s="48"/>
      <c r="K23" s="49"/>
    </row>
    <row r="24" customFormat="false" ht="18" hidden="false" customHeight="true" outlineLevel="0" collapsed="false">
      <c r="A24" s="47"/>
      <c r="B24" s="46" t="s">
        <v>14</v>
      </c>
      <c r="C24" s="46"/>
      <c r="D24" s="46"/>
      <c r="E24" s="48"/>
      <c r="F24" s="48"/>
      <c r="G24" s="48"/>
      <c r="H24" s="48"/>
      <c r="I24" s="48"/>
      <c r="J24" s="48"/>
      <c r="K24" s="49"/>
    </row>
    <row r="25" customFormat="false" ht="18" hidden="false" customHeight="true" outlineLevel="0" collapsed="false">
      <c r="A25" s="47"/>
      <c r="B25" s="46" t="s">
        <v>15</v>
      </c>
      <c r="C25" s="46"/>
      <c r="D25" s="46"/>
      <c r="E25" s="48"/>
      <c r="F25" s="48"/>
      <c r="G25" s="48"/>
      <c r="H25" s="48"/>
      <c r="I25" s="48"/>
      <c r="J25" s="48"/>
      <c r="K25" s="49"/>
    </row>
    <row r="26" customFormat="false" ht="18" hidden="false" customHeight="true" outlineLevel="0" collapsed="false">
      <c r="A26" s="47"/>
      <c r="B26" s="46" t="s">
        <v>16</v>
      </c>
      <c r="C26" s="50"/>
      <c r="D26" s="48"/>
      <c r="E26" s="20"/>
      <c r="F26" s="48"/>
      <c r="G26" s="48"/>
      <c r="H26" s="48"/>
      <c r="I26" s="48"/>
      <c r="J26" s="48"/>
      <c r="K26" s="49"/>
    </row>
    <row r="27" customFormat="false" ht="18" hidden="false" customHeight="true" outlineLevel="0" collapsed="false">
      <c r="A27" s="47"/>
      <c r="B27" s="46"/>
      <c r="C27" s="51"/>
      <c r="D27" s="51"/>
      <c r="E27" s="52"/>
      <c r="F27" s="51"/>
      <c r="G27" s="51"/>
      <c r="H27" s="51"/>
      <c r="I27" s="48"/>
      <c r="J27" s="48"/>
      <c r="K27" s="49"/>
    </row>
    <row r="28" customFormat="false" ht="18" hidden="false" customHeight="true" outlineLevel="0" collapsed="false">
      <c r="A28" s="47"/>
      <c r="B28" s="46"/>
      <c r="C28" s="51"/>
      <c r="D28" s="53"/>
      <c r="E28" s="52"/>
      <c r="F28" s="52"/>
      <c r="G28" s="51"/>
      <c r="H28" s="51"/>
      <c r="I28" s="48"/>
      <c r="J28" s="48"/>
      <c r="K28" s="49"/>
    </row>
    <row r="29" customFormat="false" ht="18" hidden="false" customHeight="true" outlineLevel="0" collapsed="false">
      <c r="A29" s="47"/>
      <c r="B29" s="46" t="s">
        <v>17</v>
      </c>
      <c r="C29" s="53"/>
      <c r="D29" s="53"/>
      <c r="E29" s="52"/>
      <c r="F29" s="52"/>
      <c r="G29" s="51"/>
      <c r="H29" s="51"/>
      <c r="I29" s="48"/>
      <c r="J29" s="48"/>
      <c r="K29" s="49"/>
    </row>
    <row r="30" customFormat="false" ht="18" hidden="false" customHeight="true" outlineLevel="0" collapsed="false">
      <c r="A30" s="47"/>
      <c r="B30" s="46"/>
      <c r="C30" s="51"/>
      <c r="D30" s="53"/>
      <c r="E30" s="52"/>
      <c r="F30" s="52"/>
      <c r="G30" s="51"/>
      <c r="H30" s="51"/>
      <c r="I30" s="48"/>
      <c r="J30" s="48"/>
      <c r="K30" s="49"/>
    </row>
    <row r="31" customFormat="false" ht="19.35" hidden="false" customHeight="false" outlineLevel="0" collapsed="false">
      <c r="A31" s="47"/>
      <c r="B31" s="54"/>
      <c r="C31" s="51"/>
      <c r="D31" s="53"/>
      <c r="E31" s="52"/>
      <c r="F31" s="52"/>
      <c r="G31" s="51"/>
      <c r="H31" s="51"/>
      <c r="I31" s="48"/>
      <c r="J31" s="48"/>
      <c r="K31" s="49"/>
    </row>
    <row r="32" customFormat="false" ht="19.35" hidden="false" customHeight="false" outlineLevel="0" collapsed="false">
      <c r="A32" s="47"/>
      <c r="B32" s="55"/>
      <c r="C32" s="51"/>
      <c r="D32" s="53"/>
      <c r="E32" s="52"/>
      <c r="F32" s="52"/>
      <c r="G32" s="51"/>
      <c r="H32" s="51"/>
      <c r="I32" s="48"/>
      <c r="J32" s="48"/>
      <c r="K32" s="49"/>
    </row>
    <row r="33" customFormat="false" ht="19.35" hidden="false" customHeight="false" outlineLevel="0" collapsed="false">
      <c r="A33" s="47"/>
      <c r="B33" s="50"/>
      <c r="C33" s="48"/>
      <c r="D33" s="48"/>
      <c r="E33" s="48"/>
      <c r="F33" s="48"/>
      <c r="G33" s="48"/>
      <c r="H33" s="48"/>
      <c r="I33" s="48"/>
      <c r="J33" s="48"/>
      <c r="K33" s="49"/>
    </row>
    <row r="34" customFormat="false" ht="19.35" hidden="false" customHeight="false" outlineLevel="0" collapsed="false">
      <c r="A34" s="47"/>
      <c r="B34" s="50"/>
      <c r="C34" s="46"/>
      <c r="D34" s="46"/>
      <c r="E34" s="48"/>
      <c r="F34" s="48"/>
      <c r="G34" s="48"/>
      <c r="H34" s="48"/>
      <c r="I34" s="48"/>
      <c r="J34" s="48"/>
      <c r="K34" s="49"/>
    </row>
    <row r="35" customFormat="false" ht="19.35" hidden="false" customHeight="false" outlineLevel="0" collapsed="false">
      <c r="A35" s="47"/>
      <c r="B35" s="50"/>
      <c r="C35" s="46"/>
      <c r="D35" s="46"/>
      <c r="E35" s="48"/>
      <c r="F35" s="48"/>
      <c r="G35" s="48"/>
      <c r="H35" s="48"/>
      <c r="I35" s="48"/>
      <c r="J35" s="48"/>
      <c r="K35" s="49"/>
    </row>
    <row r="36" customFormat="false" ht="19.35" hidden="false" customHeight="false" outlineLevel="0" collapsed="false">
      <c r="A36" s="47"/>
      <c r="B36" s="50"/>
      <c r="C36" s="46"/>
      <c r="D36" s="46"/>
      <c r="E36" s="48"/>
      <c r="F36" s="48"/>
      <c r="G36" s="48"/>
      <c r="H36" s="48"/>
      <c r="I36" s="48"/>
      <c r="J36" s="48"/>
      <c r="K36" s="49"/>
    </row>
    <row r="37" customFormat="false" ht="19.35" hidden="false" customHeight="false" outlineLevel="0" collapsed="false">
      <c r="A37" s="47"/>
      <c r="B37" s="50"/>
      <c r="C37" s="46"/>
      <c r="D37" s="46"/>
      <c r="E37" s="48"/>
      <c r="F37" s="48"/>
      <c r="G37" s="48"/>
      <c r="H37" s="48"/>
      <c r="I37" s="48"/>
      <c r="J37" s="48"/>
      <c r="K37" s="49"/>
    </row>
    <row r="38" customFormat="false" ht="19.35" hidden="false" customHeight="false" outlineLevel="0" collapsed="false">
      <c r="A38" s="47"/>
      <c r="B38" s="50"/>
      <c r="C38" s="46"/>
      <c r="D38" s="46"/>
      <c r="E38" s="48"/>
      <c r="F38" s="48"/>
      <c r="G38" s="48"/>
      <c r="H38" s="48"/>
      <c r="I38" s="48"/>
      <c r="J38" s="48"/>
      <c r="K38" s="49"/>
    </row>
    <row r="39" customFormat="false" ht="19.35" hidden="false" customHeight="false" outlineLevel="0" collapsed="false">
      <c r="A39" s="47"/>
      <c r="B39" s="50"/>
      <c r="C39" s="46"/>
      <c r="D39" s="46"/>
      <c r="E39" s="48"/>
      <c r="F39" s="48"/>
      <c r="G39" s="48"/>
      <c r="H39" s="48"/>
      <c r="I39" s="48"/>
      <c r="J39" s="48"/>
      <c r="K39" s="49"/>
    </row>
    <row r="40" customFormat="false" ht="19.35" hidden="false" customHeight="false" outlineLevel="0" collapsed="false">
      <c r="A40" s="47"/>
      <c r="B40" s="50"/>
      <c r="C40" s="46"/>
      <c r="D40" s="46"/>
      <c r="E40" s="48"/>
      <c r="F40" s="48"/>
      <c r="G40" s="48"/>
      <c r="H40" s="48"/>
      <c r="I40" s="48"/>
      <c r="J40" s="48"/>
      <c r="K40" s="49"/>
    </row>
    <row r="41" customFormat="false" ht="19.35" hidden="false" customHeight="false" outlineLevel="0" collapsed="false">
      <c r="A41" s="47"/>
      <c r="B41" s="50"/>
      <c r="C41" s="46"/>
      <c r="D41" s="46"/>
      <c r="E41" s="48"/>
      <c r="F41" s="48"/>
      <c r="G41" s="48"/>
      <c r="H41" s="48"/>
      <c r="I41" s="48"/>
      <c r="J41" s="48"/>
      <c r="K41" s="49"/>
    </row>
    <row r="42" customFormat="false" ht="19.35" hidden="false" customHeight="false" outlineLevel="0" collapsed="false">
      <c r="A42" s="47"/>
      <c r="B42" s="50"/>
      <c r="C42" s="46"/>
      <c r="D42" s="46"/>
      <c r="E42" s="48"/>
      <c r="F42" s="48"/>
      <c r="G42" s="48"/>
      <c r="H42" s="48"/>
      <c r="I42" s="48"/>
      <c r="J42" s="48"/>
      <c r="K42" s="49"/>
    </row>
    <row r="43" customFormat="false" ht="19.35" hidden="false" customHeight="false" outlineLevel="0" collapsed="false">
      <c r="A43" s="47"/>
      <c r="B43" s="50"/>
      <c r="C43" s="46"/>
      <c r="D43" s="46"/>
      <c r="E43" s="48"/>
      <c r="F43" s="48"/>
      <c r="G43" s="48"/>
      <c r="H43" s="48"/>
      <c r="I43" s="48"/>
      <c r="J43" s="48"/>
      <c r="K43" s="49"/>
    </row>
    <row r="44" customFormat="false" ht="19.35" hidden="false" customHeight="false" outlineLevel="0" collapsed="false">
      <c r="A44" s="47"/>
      <c r="B44" s="50"/>
      <c r="C44" s="46"/>
      <c r="D44" s="46"/>
      <c r="E44" s="48"/>
      <c r="F44" s="48"/>
      <c r="G44" s="48"/>
      <c r="H44" s="48"/>
      <c r="I44" s="48"/>
      <c r="J44" s="48"/>
      <c r="K44" s="49"/>
    </row>
    <row r="45" customFormat="false" ht="19.35" hidden="false" customHeight="false" outlineLevel="0" collapsed="false">
      <c r="A45" s="47"/>
      <c r="B45" s="50"/>
      <c r="C45" s="46"/>
      <c r="D45" s="46"/>
      <c r="E45" s="48"/>
      <c r="F45" s="48"/>
      <c r="G45" s="48"/>
      <c r="H45" s="48"/>
      <c r="I45" s="48"/>
      <c r="J45" s="48"/>
      <c r="K45" s="49"/>
    </row>
    <row r="46" customFormat="false" ht="19.35" hidden="false" customHeight="false" outlineLevel="0" collapsed="false">
      <c r="A46" s="47"/>
      <c r="B46" s="50"/>
      <c r="C46" s="46"/>
      <c r="D46" s="46"/>
      <c r="E46" s="48"/>
      <c r="F46" s="48"/>
      <c r="G46" s="48"/>
      <c r="H46" s="48"/>
      <c r="I46" s="48"/>
      <c r="J46" s="48"/>
      <c r="K46" s="49"/>
    </row>
    <row r="47" customFormat="false" ht="19.35" hidden="false" customHeight="false" outlineLevel="0" collapsed="false">
      <c r="A47" s="47"/>
      <c r="B47" s="50"/>
      <c r="C47" s="46"/>
      <c r="D47" s="46"/>
      <c r="E47" s="48"/>
      <c r="F47" s="48"/>
      <c r="G47" s="48"/>
      <c r="H47" s="48"/>
      <c r="I47" s="48"/>
      <c r="J47" s="48"/>
      <c r="K47" s="49"/>
    </row>
    <row r="48" customFormat="false" ht="19.35" hidden="false" customHeight="false" outlineLevel="0" collapsed="false">
      <c r="A48" s="47"/>
      <c r="B48" s="50"/>
      <c r="C48" s="46"/>
      <c r="D48" s="46"/>
      <c r="E48" s="48"/>
      <c r="F48" s="48"/>
      <c r="G48" s="48"/>
      <c r="H48" s="48"/>
      <c r="I48" s="48"/>
      <c r="J48" s="48"/>
      <c r="K48" s="49"/>
    </row>
    <row r="49" customFormat="false" ht="19.35" hidden="false" customHeight="false" outlineLevel="0" collapsed="false">
      <c r="A49" s="47"/>
      <c r="B49" s="50"/>
      <c r="C49" s="46"/>
      <c r="D49" s="46"/>
      <c r="E49" s="48"/>
      <c r="F49" s="48"/>
      <c r="G49" s="48"/>
      <c r="H49" s="48"/>
      <c r="I49" s="48"/>
      <c r="J49" s="48"/>
      <c r="K49" s="49"/>
    </row>
    <row r="50" customFormat="false" ht="19.35" hidden="false" customHeight="false" outlineLevel="0" collapsed="false">
      <c r="A50" s="47"/>
      <c r="B50" s="50"/>
      <c r="C50" s="46"/>
      <c r="D50" s="46"/>
      <c r="E50" s="48"/>
      <c r="F50" s="48"/>
      <c r="G50" s="48"/>
      <c r="H50" s="48"/>
      <c r="I50" s="48"/>
      <c r="J50" s="48"/>
      <c r="K50" s="49"/>
    </row>
    <row r="51" customFormat="false" ht="19.35" hidden="false" customHeight="false" outlineLevel="0" collapsed="false">
      <c r="A51" s="47"/>
      <c r="B51" s="50"/>
      <c r="C51" s="46"/>
      <c r="D51" s="46"/>
      <c r="E51" s="48"/>
      <c r="F51" s="48"/>
      <c r="G51" s="48"/>
      <c r="H51" s="48"/>
      <c r="I51" s="48"/>
      <c r="J51" s="48"/>
      <c r="K51" s="49"/>
    </row>
    <row r="52" customFormat="false" ht="19.35" hidden="false" customHeight="false" outlineLevel="0" collapsed="false">
      <c r="A52" s="47"/>
      <c r="B52" s="50"/>
      <c r="C52" s="46"/>
      <c r="D52" s="46"/>
      <c r="E52" s="48"/>
      <c r="F52" s="48"/>
      <c r="G52" s="48"/>
      <c r="H52" s="48"/>
      <c r="I52" s="48"/>
      <c r="J52" s="48"/>
      <c r="K52" s="49"/>
    </row>
    <row r="53" customFormat="false" ht="19.35" hidden="false" customHeight="false" outlineLevel="0" collapsed="false">
      <c r="A53" s="47"/>
      <c r="B53" s="50"/>
      <c r="C53" s="46"/>
      <c r="D53" s="46"/>
      <c r="E53" s="48"/>
      <c r="F53" s="48"/>
      <c r="G53" s="48"/>
      <c r="H53" s="48"/>
      <c r="I53" s="48"/>
      <c r="J53" s="48"/>
      <c r="K53" s="49"/>
    </row>
    <row r="54" customFormat="false" ht="19.35" hidden="false" customHeight="false" outlineLevel="0" collapsed="false">
      <c r="A54" s="47"/>
      <c r="B54" s="50"/>
      <c r="C54" s="46"/>
      <c r="D54" s="46"/>
      <c r="E54" s="48"/>
      <c r="F54" s="48"/>
      <c r="G54" s="48"/>
      <c r="H54" s="48"/>
      <c r="I54" s="48"/>
      <c r="J54" s="48"/>
      <c r="K54" s="49"/>
    </row>
    <row r="55" customFormat="false" ht="19.35" hidden="false" customHeight="false" outlineLevel="0" collapsed="false">
      <c r="A55" s="47"/>
      <c r="B55" s="50"/>
      <c r="C55" s="46"/>
      <c r="D55" s="46"/>
      <c r="E55" s="48"/>
      <c r="F55" s="48"/>
      <c r="G55" s="48"/>
      <c r="H55" s="48"/>
      <c r="I55" s="48"/>
      <c r="J55" s="48"/>
      <c r="K55" s="49"/>
    </row>
    <row r="56" customFormat="false" ht="19.35" hidden="false" customHeight="false" outlineLevel="0" collapsed="false">
      <c r="A56" s="47"/>
      <c r="B56" s="50"/>
      <c r="C56" s="46"/>
      <c r="D56" s="46"/>
      <c r="E56" s="48"/>
      <c r="F56" s="48"/>
      <c r="G56" s="48"/>
      <c r="H56" s="48"/>
      <c r="I56" s="48"/>
      <c r="J56" s="48"/>
      <c r="K56" s="49"/>
    </row>
    <row r="57" customFormat="false" ht="19.35" hidden="false" customHeight="false" outlineLevel="0" collapsed="false">
      <c r="A57" s="56"/>
      <c r="B57" s="57"/>
      <c r="C57" s="57"/>
      <c r="D57" s="57"/>
      <c r="E57" s="57"/>
      <c r="F57" s="57"/>
      <c r="G57" s="57"/>
      <c r="H57" s="57"/>
      <c r="I57" s="57"/>
      <c r="J57" s="57"/>
      <c r="K57" s="58"/>
    </row>
    <row r="58" customFormat="false" ht="19.35" hidden="false" customHeight="false" outlineLevel="0" collapsed="false">
      <c r="A58" s="59"/>
      <c r="B58" s="59"/>
      <c r="C58" s="59"/>
      <c r="D58" s="59"/>
      <c r="E58" s="59"/>
      <c r="F58" s="59"/>
      <c r="G58" s="59"/>
      <c r="H58" s="59"/>
      <c r="I58" s="59"/>
      <c r="J58" s="59"/>
      <c r="K58" s="59"/>
    </row>
  </sheetData>
  <mergeCells count="3">
    <mergeCell ref="A4:K4"/>
    <mergeCell ref="A5:K5"/>
    <mergeCell ref="A15:K15"/>
  </mergeCells>
  <printOptions headings="false" gridLines="false" gridLinesSet="true" horizontalCentered="true" verticalCentered="false"/>
  <pageMargins left="0.25" right="0.25" top="0.25" bottom="0.5" header="0.511811023622047" footer="0.25"/>
  <pageSetup paperSize="1" scale="6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8"/>
  <sheetViews>
    <sheetView showFormulas="false" showGridLines="true" showRowColHeaders="true" showZeros="true" rightToLeft="false" tabSelected="true" showOutlineSymbols="true" defaultGridColor="true" view="normal" topLeftCell="A12" colorId="64" zoomScale="50" zoomScaleNormal="50" zoomScalePageLayoutView="100" workbookViewId="0">
      <selection pane="topLeft" activeCell="D36" activeCellId="0" sqref="D36 D36"/>
    </sheetView>
  </sheetViews>
  <sheetFormatPr defaultColWidth="8.90234375" defaultRowHeight="17" customHeight="true" zeroHeight="false" outlineLevelRow="0" outlineLevelCol="0"/>
  <cols>
    <col collapsed="false" customWidth="true" hidden="false" outlineLevel="0" max="1" min="1" style="0" width="3.77"/>
    <col collapsed="false" customWidth="true" hidden="false" outlineLevel="0" max="2" min="2" style="0" width="12.77"/>
    <col collapsed="false" customWidth="true" hidden="false" outlineLevel="0" max="3" min="3" style="0" width="11.76"/>
    <col collapsed="false" customWidth="true" hidden="false" outlineLevel="0" max="4" min="4" style="0" width="18.77"/>
    <col collapsed="false" customWidth="true" hidden="false" outlineLevel="0" max="7" min="5" style="0" width="8.77"/>
    <col collapsed="false" customWidth="true" hidden="true" outlineLevel="0" max="9" min="8" style="0" width="14.77"/>
    <col collapsed="false" customWidth="true" hidden="false" outlineLevel="0" max="10" min="10" style="0" width="14.77"/>
  </cols>
  <sheetData>
    <row r="1" customFormat="false" ht="21.7" hidden="false" customHeight="false" outlineLevel="0" collapsed="false">
      <c r="A1" s="1"/>
      <c r="B1" s="2"/>
      <c r="C1" s="2"/>
      <c r="D1" s="2"/>
      <c r="E1" s="2"/>
      <c r="F1" s="2"/>
      <c r="G1" s="2"/>
      <c r="H1" s="2"/>
      <c r="I1" s="2"/>
      <c r="J1" s="3"/>
    </row>
    <row r="2" customFormat="false" ht="21.7" hidden="false" customHeight="false" outlineLevel="0" collapsed="false">
      <c r="A2" s="4"/>
      <c r="B2" s="5"/>
      <c r="C2" s="5"/>
      <c r="D2" s="5"/>
      <c r="E2" s="5"/>
      <c r="F2" s="5"/>
      <c r="G2" s="5"/>
      <c r="H2" s="5"/>
      <c r="I2" s="5"/>
      <c r="J2" s="6"/>
    </row>
    <row r="3" customFormat="false" ht="14.65" hidden="false" customHeight="false" outlineLevel="0" collapsed="false">
      <c r="A3" s="7"/>
      <c r="B3" s="8"/>
      <c r="C3" s="8"/>
      <c r="D3" s="8"/>
      <c r="E3" s="8"/>
      <c r="F3" s="8"/>
      <c r="G3" s="8"/>
      <c r="H3" s="8"/>
      <c r="I3" s="8"/>
      <c r="J3" s="9"/>
    </row>
    <row r="4" customFormat="false" ht="19.35" hidden="false" customHeight="false" outlineLevel="0" collapsed="false">
      <c r="A4" s="10" t="s">
        <v>0</v>
      </c>
      <c r="B4" s="10"/>
      <c r="C4" s="10"/>
      <c r="D4" s="10"/>
      <c r="E4" s="10"/>
      <c r="F4" s="10"/>
      <c r="G4" s="10"/>
      <c r="H4" s="10"/>
      <c r="I4" s="10"/>
      <c r="J4" s="10"/>
    </row>
    <row r="5" customFormat="false" ht="19.35" hidden="false" customHeight="false" outlineLevel="0" collapsed="false">
      <c r="A5" s="11" t="n">
        <f aca="true">TODAY()</f>
        <v>45926</v>
      </c>
      <c r="B5" s="11"/>
      <c r="C5" s="11"/>
      <c r="D5" s="11"/>
      <c r="E5" s="11"/>
      <c r="F5" s="11"/>
      <c r="G5" s="11"/>
      <c r="H5" s="11"/>
      <c r="I5" s="11"/>
      <c r="J5" s="11"/>
    </row>
    <row r="6" customFormat="false" ht="14.65" hidden="false" customHeight="false" outlineLevel="0" collapsed="false">
      <c r="A6" s="12"/>
      <c r="B6" s="13"/>
      <c r="C6" s="13"/>
      <c r="D6" s="13"/>
      <c r="E6" s="13"/>
      <c r="F6" s="13"/>
      <c r="G6" s="13"/>
      <c r="H6" s="13"/>
      <c r="I6" s="13"/>
      <c r="J6" s="14"/>
    </row>
    <row r="7" customFormat="false" ht="14.65" hidden="false" customHeight="false" outlineLevel="0" collapsed="false">
      <c r="A7" s="15"/>
      <c r="B7" s="16"/>
      <c r="C7" s="16"/>
      <c r="D7" s="16"/>
      <c r="E7" s="16"/>
      <c r="F7" s="16"/>
      <c r="G7" s="16"/>
      <c r="H7" s="16"/>
      <c r="I7" s="16"/>
      <c r="J7" s="17"/>
    </row>
    <row r="8" customFormat="false" ht="18" hidden="false" customHeight="true" outlineLevel="0" collapsed="false">
      <c r="A8" s="60"/>
      <c r="B8" s="19"/>
      <c r="C8" s="21" t="s">
        <v>1</v>
      </c>
      <c r="D8" s="61" t="s">
        <v>18</v>
      </c>
      <c r="E8" s="23"/>
      <c r="F8" s="23"/>
      <c r="G8" s="20"/>
      <c r="H8" s="20"/>
      <c r="I8" s="20"/>
      <c r="J8" s="24"/>
    </row>
    <row r="9" customFormat="false" ht="18" hidden="false" customHeight="true" outlineLevel="0" collapsed="false">
      <c r="A9" s="60"/>
      <c r="B9" s="19"/>
      <c r="C9" s="21" t="s">
        <v>3</v>
      </c>
      <c r="D9" s="25" t="s">
        <v>19</v>
      </c>
      <c r="E9" s="23"/>
      <c r="F9" s="23"/>
      <c r="G9" s="20"/>
      <c r="H9" s="20"/>
      <c r="I9" s="20"/>
      <c r="J9" s="24"/>
    </row>
    <row r="10" customFormat="false" ht="18" hidden="false" customHeight="true" outlineLevel="0" collapsed="false">
      <c r="A10" s="60"/>
      <c r="B10" s="19"/>
      <c r="C10" s="21" t="s">
        <v>20</v>
      </c>
      <c r="D10" s="26"/>
      <c r="E10" s="23"/>
      <c r="F10" s="23"/>
      <c r="G10" s="20"/>
      <c r="H10" s="20"/>
      <c r="I10" s="20"/>
      <c r="J10" s="24"/>
    </row>
    <row r="11" customFormat="false" ht="18" hidden="false" customHeight="true" outlineLevel="0" collapsed="false">
      <c r="A11" s="60"/>
      <c r="B11" s="19"/>
      <c r="C11" s="21" t="s">
        <v>6</v>
      </c>
      <c r="D11" s="27" t="s">
        <v>7</v>
      </c>
      <c r="E11" s="23"/>
      <c r="F11" s="23"/>
      <c r="G11" s="20"/>
      <c r="H11" s="20"/>
      <c r="I11" s="20"/>
      <c r="J11" s="24"/>
    </row>
    <row r="12" customFormat="false" ht="18" hidden="false" customHeight="true" outlineLevel="0" collapsed="false">
      <c r="A12" s="60"/>
      <c r="B12" s="19"/>
      <c r="C12" s="21" t="s">
        <v>8</v>
      </c>
      <c r="D12" s="27"/>
      <c r="E12" s="23"/>
      <c r="F12" s="23"/>
      <c r="G12" s="20"/>
      <c r="H12" s="20"/>
      <c r="I12" s="20"/>
      <c r="J12" s="24"/>
    </row>
    <row r="13" customFormat="false" ht="14.65" hidden="false" customHeight="false" outlineLevel="0" collapsed="false">
      <c r="A13" s="28"/>
      <c r="B13" s="16"/>
      <c r="C13" s="29"/>
      <c r="D13" s="30"/>
      <c r="E13" s="31"/>
      <c r="F13" s="31"/>
      <c r="G13" s="16"/>
      <c r="H13" s="16"/>
      <c r="I13" s="16"/>
      <c r="J13" s="17"/>
    </row>
    <row r="14" customFormat="false" ht="17" hidden="false" customHeight="false" outlineLevel="0" collapsed="false">
      <c r="A14" s="62"/>
      <c r="B14" s="63"/>
      <c r="C14" s="64"/>
      <c r="D14" s="65"/>
      <c r="E14" s="66"/>
      <c r="F14" s="66"/>
      <c r="G14" s="63"/>
      <c r="H14" s="63"/>
      <c r="I14" s="63"/>
      <c r="J14" s="67"/>
    </row>
    <row r="15" customFormat="false" ht="19.35" hidden="false" customHeight="false" outlineLevel="0" collapsed="false">
      <c r="A15" s="68" t="s">
        <v>21</v>
      </c>
      <c r="B15" s="68"/>
      <c r="C15" s="68"/>
      <c r="D15" s="68"/>
      <c r="E15" s="68"/>
      <c r="F15" s="68"/>
      <c r="G15" s="68"/>
      <c r="H15" s="68"/>
      <c r="I15" s="68"/>
      <c r="J15" s="68"/>
    </row>
    <row r="16" customFormat="false" ht="17" hidden="false" customHeight="false" outlineLevel="0" collapsed="false">
      <c r="A16" s="69"/>
      <c r="B16" s="13"/>
      <c r="C16" s="70"/>
      <c r="D16" s="71"/>
      <c r="E16" s="72"/>
      <c r="F16" s="72"/>
      <c r="G16" s="13"/>
      <c r="H16" s="13"/>
      <c r="I16" s="13"/>
      <c r="J16" s="14"/>
    </row>
    <row r="17" customFormat="false" ht="17" hidden="false" customHeight="false" outlineLevel="0" collapsed="false">
      <c r="A17" s="39"/>
      <c r="B17" s="41"/>
      <c r="C17" s="41"/>
      <c r="D17" s="41"/>
      <c r="E17" s="73"/>
      <c r="F17" s="74"/>
      <c r="G17" s="75"/>
      <c r="H17" s="74"/>
      <c r="I17" s="75"/>
      <c r="J17" s="76" t="s">
        <v>22</v>
      </c>
    </row>
    <row r="18" customFormat="false" ht="17" hidden="false" customHeight="false" outlineLevel="0" collapsed="false">
      <c r="A18" s="43"/>
      <c r="B18" s="20"/>
      <c r="C18" s="20"/>
      <c r="D18" s="20"/>
      <c r="E18" s="77"/>
      <c r="F18" s="78"/>
      <c r="G18" s="79"/>
      <c r="H18" s="80" t="s">
        <v>23</v>
      </c>
      <c r="I18" s="80" t="s">
        <v>24</v>
      </c>
      <c r="J18" s="81" t="s">
        <v>25</v>
      </c>
    </row>
    <row r="19" customFormat="false" ht="19.35" hidden="false" customHeight="false" outlineLevel="0" collapsed="false">
      <c r="A19" s="82" t="s">
        <v>26</v>
      </c>
      <c r="B19" s="82"/>
      <c r="C19" s="82"/>
      <c r="D19" s="82"/>
      <c r="E19" s="77"/>
      <c r="F19" s="78"/>
      <c r="G19" s="79"/>
      <c r="H19" s="80" t="s">
        <v>27</v>
      </c>
      <c r="I19" s="80" t="s">
        <v>27</v>
      </c>
      <c r="J19" s="81" t="s">
        <v>27</v>
      </c>
    </row>
    <row r="20" customFormat="false" ht="19.35" hidden="false" customHeight="false" outlineLevel="0" collapsed="false">
      <c r="A20" s="83"/>
      <c r="B20" s="84"/>
      <c r="C20" s="84"/>
      <c r="D20" s="84"/>
      <c r="E20" s="85" t="s">
        <v>28</v>
      </c>
      <c r="F20" s="86" t="s">
        <v>29</v>
      </c>
      <c r="G20" s="86" t="s">
        <v>30</v>
      </c>
      <c r="H20" s="86" t="s">
        <v>31</v>
      </c>
      <c r="I20" s="86" t="s">
        <v>31</v>
      </c>
      <c r="J20" s="87" t="s">
        <v>31</v>
      </c>
    </row>
    <row r="21" customFormat="false" ht="20.1" hidden="false" customHeight="true" outlineLevel="0" collapsed="false">
      <c r="A21" s="88"/>
      <c r="B21" s="89"/>
      <c r="C21" s="89"/>
      <c r="D21" s="89"/>
      <c r="E21" s="90"/>
      <c r="F21" s="91"/>
      <c r="G21" s="91"/>
      <c r="H21" s="92" t="n">
        <f aca="false">SUM(E21*G21)</f>
        <v>0</v>
      </c>
      <c r="I21" s="91" t="n">
        <f aca="false">SUM(H21*1.5)</f>
        <v>0</v>
      </c>
      <c r="J21" s="93" t="n">
        <f aca="false">SUM(H21*1.1)</f>
        <v>0</v>
      </c>
    </row>
    <row r="22" customFormat="false" ht="20.1" hidden="false" customHeight="true" outlineLevel="0" collapsed="false">
      <c r="A22" s="88" t="s">
        <v>32</v>
      </c>
      <c r="B22" s="94"/>
      <c r="C22" s="94"/>
      <c r="D22" s="94"/>
      <c r="E22" s="95" t="n">
        <v>48</v>
      </c>
      <c r="F22" s="91" t="s">
        <v>33</v>
      </c>
      <c r="G22" s="91" t="n">
        <v>60</v>
      </c>
      <c r="H22" s="92" t="n">
        <f aca="false">SUM(E22*G22)</f>
        <v>2880</v>
      </c>
      <c r="I22" s="91" t="n">
        <f aca="false">SUM(H22*1.5)</f>
        <v>4320</v>
      </c>
      <c r="J22" s="93" t="n">
        <f aca="false">SUM(H22*1.1)</f>
        <v>3168</v>
      </c>
    </row>
    <row r="23" customFormat="false" ht="20.1" hidden="false" customHeight="true" outlineLevel="0" collapsed="false">
      <c r="A23" s="96" t="s">
        <v>34</v>
      </c>
      <c r="B23" s="97"/>
      <c r="C23" s="94"/>
      <c r="D23" s="94"/>
      <c r="E23" s="95" t="n">
        <v>40</v>
      </c>
      <c r="F23" s="91" t="s">
        <v>33</v>
      </c>
      <c r="G23" s="92" t="n">
        <v>100</v>
      </c>
      <c r="H23" s="92" t="n">
        <f aca="false">SUM(E23*G23)</f>
        <v>4000</v>
      </c>
      <c r="I23" s="91" t="n">
        <f aca="false">SUM(H23*1.5)</f>
        <v>6000</v>
      </c>
      <c r="J23" s="93" t="n">
        <f aca="false">SUM(H23*1.1)</f>
        <v>4400</v>
      </c>
    </row>
    <row r="24" customFormat="false" ht="20.1" hidden="false" customHeight="true" outlineLevel="0" collapsed="false">
      <c r="A24" s="96" t="s">
        <v>35</v>
      </c>
      <c r="B24" s="97"/>
      <c r="C24" s="94"/>
      <c r="D24" s="94"/>
      <c r="E24" s="95" t="n">
        <v>10</v>
      </c>
      <c r="F24" s="91" t="s">
        <v>33</v>
      </c>
      <c r="G24" s="91" t="n">
        <v>100</v>
      </c>
      <c r="H24" s="92" t="n">
        <f aca="false">SUM(E24*G24)</f>
        <v>1000</v>
      </c>
      <c r="I24" s="91" t="n">
        <f aca="false">SUM(H24*1.5)</f>
        <v>1500</v>
      </c>
      <c r="J24" s="93" t="n">
        <f aca="false">SUM(H24*1.1)</f>
        <v>1100</v>
      </c>
    </row>
    <row r="25" customFormat="false" ht="20.1" hidden="false" customHeight="true" outlineLevel="0" collapsed="false">
      <c r="A25" s="96" t="s">
        <v>36</v>
      </c>
      <c r="B25" s="94"/>
      <c r="C25" s="94"/>
      <c r="D25" s="94"/>
      <c r="E25" s="95" t="n">
        <v>10</v>
      </c>
      <c r="F25" s="91" t="s">
        <v>37</v>
      </c>
      <c r="G25" s="91" t="n">
        <v>450</v>
      </c>
      <c r="H25" s="92" t="n">
        <f aca="false">SUM(E25*G25)</f>
        <v>4500</v>
      </c>
      <c r="I25" s="91" t="n">
        <f aca="false">SUM(H25*1.5)</f>
        <v>6750</v>
      </c>
      <c r="J25" s="93" t="n">
        <f aca="false">SUM(H25*1.1)</f>
        <v>4950</v>
      </c>
    </row>
    <row r="26" customFormat="false" ht="20.1" hidden="false" customHeight="true" outlineLevel="0" collapsed="false">
      <c r="A26" s="88" t="s">
        <v>38</v>
      </c>
      <c r="B26" s="94"/>
      <c r="C26" s="94"/>
      <c r="D26" s="94"/>
      <c r="E26" s="95" t="n">
        <v>16</v>
      </c>
      <c r="F26" s="91" t="s">
        <v>33</v>
      </c>
      <c r="G26" s="91" t="n">
        <v>100</v>
      </c>
      <c r="H26" s="92" t="n">
        <f aca="false">SUM(E26*G26)</f>
        <v>1600</v>
      </c>
      <c r="I26" s="91" t="n">
        <f aca="false">SUM(H26*1.5)</f>
        <v>2400</v>
      </c>
      <c r="J26" s="93" t="n">
        <f aca="false">SUM(H26*1.1)</f>
        <v>1760</v>
      </c>
    </row>
    <row r="27" customFormat="false" ht="20.1" hidden="false" customHeight="true" outlineLevel="0" collapsed="false">
      <c r="A27" s="96" t="s">
        <v>39</v>
      </c>
      <c r="B27" s="94"/>
      <c r="C27" s="94"/>
      <c r="D27" s="94"/>
      <c r="E27" s="95" t="n">
        <v>1</v>
      </c>
      <c r="F27" s="91" t="s">
        <v>40</v>
      </c>
      <c r="G27" s="91" t="n">
        <v>1800</v>
      </c>
      <c r="H27" s="92" t="n">
        <f aca="false">SUM(E27*G27)</f>
        <v>1800</v>
      </c>
      <c r="I27" s="91" t="n">
        <f aca="false">SUM(H27*1.5)</f>
        <v>2700</v>
      </c>
      <c r="J27" s="93" t="n">
        <f aca="false">SUM(H27*1.1)</f>
        <v>1980</v>
      </c>
    </row>
    <row r="28" customFormat="false" ht="20.1" hidden="false" customHeight="true" outlineLevel="0" collapsed="false">
      <c r="A28" s="96" t="s">
        <v>41</v>
      </c>
      <c r="B28" s="94"/>
      <c r="C28" s="94"/>
      <c r="D28" s="94"/>
      <c r="E28" s="95" t="n">
        <v>1</v>
      </c>
      <c r="F28" s="91" t="s">
        <v>42</v>
      </c>
      <c r="G28" s="91" t="n">
        <v>2500</v>
      </c>
      <c r="H28" s="92" t="n">
        <f aca="false">SUM(E28*G28)</f>
        <v>2500</v>
      </c>
      <c r="I28" s="91" t="n">
        <f aca="false">SUM(H28*1.5)</f>
        <v>3750</v>
      </c>
      <c r="J28" s="93" t="n">
        <f aca="false">SUM(H28*1.1)</f>
        <v>2750</v>
      </c>
    </row>
    <row r="29" customFormat="false" ht="20.1" hidden="false" customHeight="true" outlineLevel="0" collapsed="false">
      <c r="A29" s="88"/>
      <c r="B29" s="94"/>
      <c r="C29" s="94"/>
      <c r="D29" s="94"/>
      <c r="E29" s="95"/>
      <c r="F29" s="91"/>
      <c r="G29" s="91"/>
      <c r="H29" s="92" t="n">
        <f aca="false">SUM(E29*G29)</f>
        <v>0</v>
      </c>
      <c r="I29" s="91" t="n">
        <f aca="false">SUM(H29*1.5)</f>
        <v>0</v>
      </c>
      <c r="J29" s="93" t="n">
        <f aca="false">SUM(H29*1.1)</f>
        <v>0</v>
      </c>
    </row>
    <row r="30" customFormat="false" ht="20.1" hidden="false" customHeight="true" outlineLevel="0" collapsed="false">
      <c r="A30" s="88"/>
      <c r="B30" s="94"/>
      <c r="C30" s="94"/>
      <c r="D30" s="94"/>
      <c r="E30" s="95"/>
      <c r="F30" s="91"/>
      <c r="G30" s="91"/>
      <c r="H30" s="92" t="n">
        <f aca="false">SUM(E30*G30)</f>
        <v>0</v>
      </c>
      <c r="I30" s="91" t="n">
        <f aca="false">SUM(H30*1.5)</f>
        <v>0</v>
      </c>
      <c r="J30" s="93" t="n">
        <f aca="false">SUM(H30*1.1)</f>
        <v>0</v>
      </c>
    </row>
    <row r="31" customFormat="false" ht="20.1" hidden="false" customHeight="true" outlineLevel="0" collapsed="false">
      <c r="A31" s="96" t="s">
        <v>43</v>
      </c>
      <c r="B31" s="94"/>
      <c r="C31" s="94"/>
      <c r="D31" s="94"/>
      <c r="E31" s="95" t="n">
        <v>16</v>
      </c>
      <c r="F31" s="91" t="s">
        <v>33</v>
      </c>
      <c r="G31" s="91" t="n">
        <v>100</v>
      </c>
      <c r="H31" s="92" t="n">
        <f aca="false">SUM(E31*G31)</f>
        <v>1600</v>
      </c>
      <c r="I31" s="91" t="n">
        <f aca="false">SUM(H31*1.5)</f>
        <v>2400</v>
      </c>
      <c r="J31" s="93" t="n">
        <f aca="false">SUM(H31*1.1)</f>
        <v>1760</v>
      </c>
    </row>
    <row r="32" customFormat="false" ht="20.1" hidden="false" customHeight="true" outlineLevel="0" collapsed="false">
      <c r="A32" s="96" t="s">
        <v>44</v>
      </c>
      <c r="B32" s="94"/>
      <c r="C32" s="94"/>
      <c r="D32" s="94"/>
      <c r="E32" s="95" t="n">
        <v>60</v>
      </c>
      <c r="F32" s="91" t="s">
        <v>33</v>
      </c>
      <c r="G32" s="91" t="n">
        <v>100</v>
      </c>
      <c r="H32" s="92" t="n">
        <f aca="false">SUM(E32*G32)</f>
        <v>6000</v>
      </c>
      <c r="I32" s="91" t="n">
        <f aca="false">SUM(H32*1.5)</f>
        <v>9000</v>
      </c>
      <c r="J32" s="93" t="n">
        <f aca="false">SUM(H32*1.1)</f>
        <v>6600</v>
      </c>
    </row>
    <row r="33" customFormat="false" ht="20.1" hidden="false" customHeight="true" outlineLevel="0" collapsed="false">
      <c r="A33" s="88"/>
      <c r="B33" s="94"/>
      <c r="C33" s="94"/>
      <c r="D33" s="94"/>
      <c r="E33" s="95"/>
      <c r="F33" s="91"/>
      <c r="G33" s="91"/>
      <c r="H33" s="92" t="n">
        <f aca="false">SUM(E33*G33)</f>
        <v>0</v>
      </c>
      <c r="I33" s="91" t="n">
        <f aca="false">SUM(H33*1.5)</f>
        <v>0</v>
      </c>
      <c r="J33" s="93" t="n">
        <f aca="false">SUM(H33*1.1)</f>
        <v>0</v>
      </c>
    </row>
    <row r="34" customFormat="false" ht="20.1" hidden="false" customHeight="true" outlineLevel="0" collapsed="false">
      <c r="A34" s="88"/>
      <c r="B34" s="94"/>
      <c r="C34" s="94"/>
      <c r="D34" s="94"/>
      <c r="E34" s="95"/>
      <c r="F34" s="91"/>
      <c r="G34" s="91"/>
      <c r="H34" s="92" t="n">
        <f aca="false">SUM(E34*G34)</f>
        <v>0</v>
      </c>
      <c r="I34" s="91" t="n">
        <f aca="false">SUM(H34*1.5)</f>
        <v>0</v>
      </c>
      <c r="J34" s="93" t="n">
        <f aca="false">SUM(H34*1.1)</f>
        <v>0</v>
      </c>
    </row>
    <row r="35" customFormat="false" ht="20.1" hidden="false" customHeight="true" outlineLevel="0" collapsed="false">
      <c r="A35" s="88" t="s">
        <v>45</v>
      </c>
      <c r="B35" s="94"/>
      <c r="C35" s="94"/>
      <c r="D35" s="94"/>
      <c r="E35" s="95"/>
      <c r="F35" s="91"/>
      <c r="G35" s="91"/>
      <c r="H35" s="92" t="n">
        <f aca="false">SUM(E35*G35)</f>
        <v>0</v>
      </c>
      <c r="I35" s="91" t="n">
        <f aca="false">SUM(H35*1.5)</f>
        <v>0</v>
      </c>
      <c r="J35" s="93" t="n">
        <v>0</v>
      </c>
    </row>
    <row r="36" customFormat="false" ht="20.1" hidden="false" customHeight="true" outlineLevel="0" collapsed="false">
      <c r="A36" s="88"/>
      <c r="B36" s="94"/>
      <c r="C36" s="94"/>
      <c r="D36" s="94"/>
      <c r="E36" s="95"/>
      <c r="F36" s="91"/>
      <c r="G36" s="91"/>
      <c r="H36" s="91"/>
      <c r="I36" s="91"/>
      <c r="J36" s="93"/>
    </row>
    <row r="37" customFormat="false" ht="20.1" hidden="false" customHeight="true" outlineLevel="0" collapsed="false">
      <c r="A37" s="88"/>
      <c r="B37" s="94"/>
      <c r="C37" s="94"/>
      <c r="D37" s="94"/>
      <c r="E37" s="95"/>
      <c r="F37" s="91"/>
      <c r="G37" s="91"/>
      <c r="H37" s="91"/>
      <c r="I37" s="91"/>
      <c r="J37" s="93"/>
    </row>
    <row r="38" customFormat="false" ht="20.1" hidden="false" customHeight="true" outlineLevel="0" collapsed="false">
      <c r="A38" s="88"/>
      <c r="B38" s="94"/>
      <c r="C38" s="94"/>
      <c r="D38" s="94"/>
      <c r="E38" s="95"/>
      <c r="F38" s="91"/>
      <c r="G38" s="91"/>
      <c r="H38" s="91"/>
      <c r="I38" s="91"/>
      <c r="J38" s="93"/>
    </row>
    <row r="39" customFormat="false" ht="20.1" hidden="false" customHeight="true" outlineLevel="0" collapsed="false">
      <c r="A39" s="88"/>
      <c r="B39" s="94"/>
      <c r="C39" s="94"/>
      <c r="D39" s="94"/>
      <c r="E39" s="95"/>
      <c r="F39" s="91"/>
      <c r="G39" s="91"/>
      <c r="H39" s="91"/>
      <c r="I39" s="91"/>
      <c r="J39" s="93"/>
    </row>
    <row r="40" customFormat="false" ht="20.1" hidden="false" customHeight="true" outlineLevel="0" collapsed="false">
      <c r="A40" s="88"/>
      <c r="B40" s="94"/>
      <c r="C40" s="94"/>
      <c r="D40" s="94"/>
      <c r="E40" s="95"/>
      <c r="F40" s="91"/>
      <c r="G40" s="91"/>
      <c r="H40" s="91"/>
      <c r="I40" s="91"/>
      <c r="J40" s="93"/>
    </row>
    <row r="41" customFormat="false" ht="20.1" hidden="false" customHeight="true" outlineLevel="0" collapsed="false">
      <c r="A41" s="88"/>
      <c r="B41" s="94"/>
      <c r="C41" s="94"/>
      <c r="D41" s="94"/>
      <c r="E41" s="95"/>
      <c r="F41" s="91"/>
      <c r="G41" s="91"/>
      <c r="H41" s="91"/>
      <c r="I41" s="91"/>
      <c r="J41" s="93"/>
    </row>
    <row r="42" customFormat="false" ht="20.1" hidden="false" customHeight="true" outlineLevel="0" collapsed="false">
      <c r="A42" s="88"/>
      <c r="B42" s="94"/>
      <c r="C42" s="94"/>
      <c r="D42" s="94"/>
      <c r="E42" s="95"/>
      <c r="F42" s="91"/>
      <c r="G42" s="91"/>
      <c r="H42" s="91"/>
      <c r="I42" s="91"/>
      <c r="J42" s="93"/>
    </row>
    <row r="43" customFormat="false" ht="20.1" hidden="false" customHeight="true" outlineLevel="0" collapsed="false">
      <c r="A43" s="88"/>
      <c r="B43" s="94"/>
      <c r="C43" s="94"/>
      <c r="D43" s="94"/>
      <c r="E43" s="95"/>
      <c r="F43" s="91"/>
      <c r="G43" s="91"/>
      <c r="H43" s="91"/>
      <c r="I43" s="91"/>
      <c r="J43" s="93"/>
    </row>
    <row r="44" customFormat="false" ht="20.1" hidden="false" customHeight="true" outlineLevel="0" collapsed="false">
      <c r="A44" s="88"/>
      <c r="B44" s="94"/>
      <c r="C44" s="94"/>
      <c r="D44" s="94"/>
      <c r="E44" s="95"/>
      <c r="F44" s="91"/>
      <c r="G44" s="91"/>
      <c r="H44" s="91"/>
      <c r="I44" s="91"/>
      <c r="J44" s="93"/>
    </row>
    <row r="45" customFormat="false" ht="20.1" hidden="false" customHeight="true" outlineLevel="0" collapsed="false">
      <c r="A45" s="88"/>
      <c r="B45" s="94"/>
      <c r="C45" s="94"/>
      <c r="D45" s="94"/>
      <c r="E45" s="95"/>
      <c r="F45" s="91"/>
      <c r="G45" s="91"/>
      <c r="H45" s="91"/>
      <c r="I45" s="91"/>
      <c r="J45" s="93"/>
    </row>
    <row r="46" customFormat="false" ht="20.1" hidden="false" customHeight="true" outlineLevel="0" collapsed="false">
      <c r="A46" s="88"/>
      <c r="B46" s="94"/>
      <c r="C46" s="94"/>
      <c r="D46" s="94"/>
      <c r="E46" s="95"/>
      <c r="F46" s="91"/>
      <c r="G46" s="91"/>
      <c r="H46" s="91"/>
      <c r="I46" s="91"/>
      <c r="J46" s="93"/>
    </row>
    <row r="47" customFormat="false" ht="20.1" hidden="false" customHeight="true" outlineLevel="0" collapsed="false">
      <c r="A47" s="88"/>
      <c r="B47" s="94"/>
      <c r="C47" s="94"/>
      <c r="D47" s="94"/>
      <c r="E47" s="95"/>
      <c r="F47" s="91"/>
      <c r="G47" s="91"/>
      <c r="H47" s="91"/>
      <c r="I47" s="91"/>
      <c r="J47" s="93"/>
    </row>
    <row r="48" customFormat="false" ht="20.1" hidden="false" customHeight="true" outlineLevel="0" collapsed="false">
      <c r="A48" s="88" t="s">
        <v>46</v>
      </c>
      <c r="B48" s="94"/>
      <c r="C48" s="94"/>
      <c r="D48" s="94"/>
      <c r="E48" s="95"/>
      <c r="F48" s="91"/>
      <c r="G48" s="91"/>
      <c r="H48" s="91" t="n">
        <f aca="false">0.0625*SUM(H21:H47)</f>
        <v>1617.5</v>
      </c>
      <c r="I48" s="91" t="n">
        <f aca="false">0.0625*SUM(I21:I47)</f>
        <v>2426.25</v>
      </c>
      <c r="J48" s="93" t="n">
        <f aca="false">0.0625*SUM(J21:J47)</f>
        <v>1779.25</v>
      </c>
    </row>
    <row r="49" customFormat="false" ht="20.1" hidden="false" customHeight="true" outlineLevel="0" collapsed="false">
      <c r="A49" s="88"/>
      <c r="B49" s="94"/>
      <c r="C49" s="94"/>
      <c r="D49" s="94"/>
      <c r="E49" s="95"/>
      <c r="F49" s="91"/>
      <c r="G49" s="91"/>
      <c r="H49" s="91"/>
      <c r="I49" s="91"/>
      <c r="J49" s="93"/>
    </row>
    <row r="50" customFormat="false" ht="20.1" hidden="false" customHeight="true" outlineLevel="0" collapsed="false">
      <c r="A50" s="88" t="s">
        <v>47</v>
      </c>
      <c r="B50" s="94"/>
      <c r="C50" s="94"/>
      <c r="D50" s="94"/>
      <c r="E50" s="95"/>
      <c r="F50" s="91"/>
      <c r="G50" s="91"/>
      <c r="H50" s="91" t="n">
        <f aca="false">SUM(H21:H49)*0.2</f>
        <v>5499.5</v>
      </c>
      <c r="I50" s="91" t="n">
        <f aca="false">SUM(I21:I49)*0.2</f>
        <v>8249.25</v>
      </c>
      <c r="J50" s="91" t="n">
        <f aca="false">SUM(J21:J49)*0.2</f>
        <v>6049.45</v>
      </c>
    </row>
    <row r="51" customFormat="false" ht="20.1" hidden="false" customHeight="true" outlineLevel="0" collapsed="false">
      <c r="A51" s="88"/>
      <c r="B51" s="94"/>
      <c r="C51" s="94"/>
      <c r="D51" s="94"/>
      <c r="E51" s="95"/>
      <c r="F51" s="91"/>
      <c r="G51" s="91"/>
      <c r="H51" s="91"/>
      <c r="I51" s="91"/>
      <c r="J51" s="93"/>
    </row>
    <row r="52" customFormat="false" ht="20.1" hidden="false" customHeight="true" outlineLevel="0" collapsed="false">
      <c r="A52" s="96"/>
      <c r="B52" s="94"/>
      <c r="C52" s="94"/>
      <c r="D52" s="94"/>
      <c r="E52" s="95"/>
      <c r="F52" s="91"/>
      <c r="G52" s="91"/>
      <c r="H52" s="91"/>
      <c r="I52" s="91"/>
      <c r="J52" s="93"/>
    </row>
    <row r="53" customFormat="false" ht="20.1" hidden="false" customHeight="true" outlineLevel="0" collapsed="false">
      <c r="A53" s="98"/>
      <c r="B53" s="99"/>
      <c r="C53" s="99"/>
      <c r="D53" s="100" t="s">
        <v>48</v>
      </c>
      <c r="E53" s="101"/>
      <c r="F53" s="101"/>
      <c r="G53" s="101"/>
      <c r="H53" s="101" t="n">
        <f aca="false">SUM(H21:H52)</f>
        <v>32997</v>
      </c>
      <c r="I53" s="101" t="n">
        <f aca="false">SUM(I21:I52)</f>
        <v>49495.5</v>
      </c>
      <c r="J53" s="102" t="n">
        <f aca="false">SUM(J21:J52)</f>
        <v>36296.7</v>
      </c>
    </row>
    <row r="54" customFormat="false" ht="19.35" hidden="false" customHeight="false" outlineLevel="0" collapsed="false"/>
    <row r="55" customFormat="false" ht="19.35" hidden="false" customHeight="false" outlineLevel="0" collapsed="false"/>
    <row r="56" customFormat="false" ht="19.35" hidden="false" customHeight="false" outlineLevel="0" collapsed="false"/>
    <row r="57" customFormat="false" ht="19.35" hidden="false" customHeight="false" outlineLevel="0" collapsed="false"/>
    <row r="58" customFormat="false" ht="19.35" hidden="false" customHeight="false" outlineLevel="0" collapsed="false"/>
  </sheetData>
  <mergeCells count="4">
    <mergeCell ref="A4:J4"/>
    <mergeCell ref="A5:J5"/>
    <mergeCell ref="A15:J15"/>
    <mergeCell ref="A19:D19"/>
  </mergeCells>
  <printOptions headings="false" gridLines="false" gridLinesSet="true" horizontalCentered="true" verticalCentered="false"/>
  <pageMargins left="0.25" right="0.25" top="0.25" bottom="0.5" header="0.511811023622047" footer="0.25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