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E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<sst xmlns="http://schemas.openxmlformats.org/spreadsheetml/2006/main" count="57" uniqueCount="21">
  <si>
    <t xml:space="preserve">Forward 1</t>
  </si>
  <si>
    <t xml:space="preserve">Forward 2</t>
  </si>
  <si>
    <t xml:space="preserve">Forward 3</t>
  </si>
  <si>
    <t xml:space="preserve">Shares</t>
  </si>
  <si>
    <t xml:space="preserve">Trade Date</t>
  </si>
  <si>
    <t xml:space="preserve">Settle Date</t>
  </si>
  <si>
    <t xml:space="preserve">Expiration Date</t>
  </si>
  <si>
    <t xml:space="preserve">Maturity Date</t>
  </si>
  <si>
    <t xml:space="preserve">Days</t>
  </si>
  <si>
    <t xml:space="preserve">Ticker</t>
  </si>
  <si>
    <t xml:space="preserve">ENE UN Equity</t>
  </si>
  <si>
    <t xml:space="preserve">Stock price</t>
  </si>
  <si>
    <t xml:space="preserve">Discount to spot</t>
  </si>
  <si>
    <t xml:space="preserve">Spot</t>
  </si>
  <si>
    <t xml:space="preserve">Base Rate</t>
  </si>
  <si>
    <t xml:space="preserve">Spread</t>
  </si>
  <si>
    <t xml:space="preserve">Fwd Price</t>
  </si>
  <si>
    <t xml:space="preserve">Share Cap</t>
  </si>
  <si>
    <t xml:space="preserve">Implied Put Strike</t>
  </si>
  <si>
    <t xml:space="preserve">Put Options</t>
  </si>
  <si>
    <t xml:space="preserve">Put Expiration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</si>
</sst>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* #,##0.00_);_(* \(#,##0.00\);_(* \-??_);_(@_)"/>
    <numFmt numFmtId="166" formatCode="_(* #,##0_);_(* \(#,##0\);_(* \-??_);_(@_)"/>
    <numFmt numFmtId="167" formatCode="mm/dd/yy"/>
    <numFmt numFmtId="168" formatCode="0.0000"/>
    <numFmt numFmtId="169" formatCode="0%"/>
    <numFmt numFmtId="170" formatCode="0.000%"/>
    <numFmt numFmtId="171" formatCode="0.00%"/>
    <numFmt numFmtId="172" formatCode="_(\$* #,##0.0000_);_(\$* \(#,##0.0000\);_(\$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u val="single"/>
      <sz val="12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18.7"/>
    <col collapsed="false" customWidth="true" hidden="false" outlineLevel="0" max="2" min="2" style="1" width="17.42"/>
    <col collapsed="false" customWidth="false" hidden="false" outlineLevel="0" max="3" min="3" style="1" width="9.14"/>
    <col collapsed="false" customWidth="true" hidden="false" outlineLevel="0" max="4" min="4" style="1" width="17.28"/>
    <col collapsed="false" customWidth="true" hidden="false" outlineLevel="0" max="5" min="5" style="1" width="16.28"/>
    <col collapsed="false" customWidth="false" hidden="false" outlineLevel="0" max="6" min="6" style="1" width="9.14"/>
    <col collapsed="false" customWidth="true" hidden="false" outlineLevel="0" max="7" min="7" style="1" width="19.41"/>
    <col collapsed="false" customWidth="true" hidden="false" outlineLevel="0" max="8" min="8" style="1" width="19.56"/>
    <col collapsed="false" customWidth="false" hidden="false" outlineLevel="0" max="257" min="9" style="1" width="9.14"/>
  </cols>
  <sheetData>
    <row r="1" customFormat="false" ht="15.75" hidden="false" customHeight="false" outlineLevel="0" collapsed="false">
      <c r="A1" s="2" t="s">
        <v>0</v>
      </c>
      <c r="B1" s="3"/>
      <c r="D1" s="4" t="s">
        <v>1</v>
      </c>
      <c r="E1" s="5"/>
      <c r="G1" s="4" t="s">
        <v>2</v>
      </c>
      <c r="H1" s="5"/>
    </row>
    <row r="2" customFormat="false" ht="12" hidden="false" customHeight="false" outlineLevel="0" collapsed="false">
      <c r="A2" s="3" t="s">
        <v>3</v>
      </c>
      <c r="B2" s="6" t="n">
        <v>1000000</v>
      </c>
      <c r="D2" s="3" t="s">
        <v>3</v>
      </c>
      <c r="E2" s="6" t="n">
        <v>850000</v>
      </c>
      <c r="G2" s="3" t="s">
        <v>3</v>
      </c>
      <c r="H2" s="6" t="n">
        <v>1388100</v>
      </c>
    </row>
    <row r="3" customFormat="false" ht="12" hidden="false" customHeight="false" outlineLevel="0" collapsed="false">
      <c r="A3" s="3"/>
      <c r="B3" s="3"/>
      <c r="D3" s="3"/>
      <c r="E3" s="3"/>
      <c r="G3" s="3"/>
      <c r="H3" s="3"/>
    </row>
    <row r="4" customFormat="false" ht="12" hidden="false" customHeight="false" outlineLevel="0" collapsed="false">
      <c r="A4" s="3" t="s">
        <v>4</v>
      </c>
      <c r="B4" s="7" t="n">
        <v>36980</v>
      </c>
      <c r="D4" s="3" t="s">
        <v>4</v>
      </c>
      <c r="E4" s="7" t="n">
        <v>36980</v>
      </c>
      <c r="G4" s="3" t="s">
        <v>4</v>
      </c>
      <c r="H4" s="7" t="n">
        <v>36980</v>
      </c>
    </row>
    <row r="5" customFormat="false" ht="12" hidden="false" customHeight="false" outlineLevel="0" collapsed="false">
      <c r="A5" s="3" t="s">
        <v>5</v>
      </c>
      <c r="B5" s="7" t="n">
        <v>36985</v>
      </c>
      <c r="D5" s="3" t="s">
        <v>5</v>
      </c>
      <c r="E5" s="7" t="n">
        <v>36985</v>
      </c>
      <c r="G5" s="3" t="s">
        <v>5</v>
      </c>
      <c r="H5" s="7" t="n">
        <v>36985</v>
      </c>
    </row>
    <row r="6" customFormat="false" ht="12" hidden="false" customHeight="false" outlineLevel="0" collapsed="false">
      <c r="A6" s="3"/>
      <c r="B6" s="3"/>
      <c r="D6" s="3"/>
      <c r="E6" s="3"/>
      <c r="G6" s="3"/>
      <c r="H6" s="3"/>
    </row>
    <row r="7" customFormat="false" ht="12" hidden="false" customHeight="false" outlineLevel="0" collapsed="false">
      <c r="A7" s="3" t="s">
        <v>6</v>
      </c>
      <c r="B7" s="7" t="n">
        <v>37071</v>
      </c>
      <c r="D7" s="3" t="s">
        <v>6</v>
      </c>
      <c r="E7" s="7" t="n">
        <v>37071</v>
      </c>
      <c r="G7" s="3" t="s">
        <v>6</v>
      </c>
      <c r="H7" s="7" t="n">
        <v>37071</v>
      </c>
    </row>
    <row r="8" customFormat="false" ht="12" hidden="false" customHeight="false" outlineLevel="0" collapsed="false">
      <c r="A8" s="3" t="s">
        <v>7</v>
      </c>
      <c r="B8" s="7" t="n">
        <v>37077</v>
      </c>
      <c r="D8" s="3" t="s">
        <v>7</v>
      </c>
      <c r="E8" s="7" t="n">
        <v>37077</v>
      </c>
      <c r="G8" s="3" t="s">
        <v>7</v>
      </c>
      <c r="H8" s="7" t="n">
        <v>37077</v>
      </c>
    </row>
    <row r="9" customFormat="false" ht="12" hidden="false" customHeight="false" outlineLevel="0" collapsed="false">
      <c r="A9" s="3"/>
      <c r="B9" s="3"/>
      <c r="D9" s="3"/>
      <c r="E9" s="3"/>
      <c r="G9" s="3"/>
      <c r="H9" s="3"/>
    </row>
    <row r="10" customFormat="false" ht="12" hidden="false" customHeight="false" outlineLevel="0" collapsed="false">
      <c r="A10" s="3" t="s">
        <v>8</v>
      </c>
      <c r="B10" s="3" t="n">
        <f aca="false">B8-B5</f>
        <v>92</v>
      </c>
      <c r="D10" s="3" t="s">
        <v>8</v>
      </c>
      <c r="E10" s="3" t="n">
        <f aca="false">E8-E5</f>
        <v>92</v>
      </c>
      <c r="G10" s="3" t="s">
        <v>8</v>
      </c>
      <c r="H10" s="3" t="n">
        <f aca="false">H8-H5</f>
        <v>92</v>
      </c>
    </row>
    <row r="11" customFormat="false" ht="12" hidden="false" customHeight="false" outlineLevel="0" collapsed="false">
      <c r="A11" s="3"/>
      <c r="B11" s="3"/>
      <c r="D11" s="3"/>
      <c r="E11" s="3"/>
      <c r="G11" s="3"/>
      <c r="H11" s="3"/>
    </row>
    <row r="12" customFormat="false" ht="12" hidden="false" customHeight="false" outlineLevel="0" collapsed="false">
      <c r="A12" s="3" t="s">
        <v>9</v>
      </c>
      <c r="B12" s="3" t="s">
        <v>10</v>
      </c>
      <c r="D12" s="3" t="s">
        <v>9</v>
      </c>
      <c r="E12" s="3" t="s">
        <v>10</v>
      </c>
      <c r="G12" s="3" t="s">
        <v>9</v>
      </c>
      <c r="H12" s="3" t="s">
        <v>10</v>
      </c>
    </row>
    <row r="13" customFormat="false" ht="12" hidden="false" customHeight="false" outlineLevel="0" collapsed="false">
      <c r="A13" s="3" t="s">
        <v>11</v>
      </c>
      <c r="B13" s="8" t="n">
        <v>74.1756706154311</v>
      </c>
      <c r="D13" s="3" t="s">
        <v>11</v>
      </c>
      <c r="E13" s="8" t="n">
        <v>71.3033245818419</v>
      </c>
      <c r="G13" s="3" t="s">
        <v>11</v>
      </c>
      <c r="H13" s="8" t="n">
        <v>82.5646</v>
      </c>
    </row>
    <row r="14" customFormat="false" ht="12" hidden="false" customHeight="false" outlineLevel="0" collapsed="false">
      <c r="A14" s="3" t="s">
        <v>12</v>
      </c>
      <c r="B14" s="3" t="n">
        <v>0</v>
      </c>
      <c r="D14" s="3" t="s">
        <v>12</v>
      </c>
      <c r="E14" s="3" t="n">
        <v>0</v>
      </c>
      <c r="G14" s="3" t="s">
        <v>12</v>
      </c>
      <c r="H14" s="3" t="n">
        <v>0</v>
      </c>
    </row>
    <row r="15" customFormat="false" ht="12" hidden="false" customHeight="false" outlineLevel="0" collapsed="false">
      <c r="A15" s="3"/>
      <c r="B15" s="3"/>
      <c r="D15" s="3"/>
      <c r="E15" s="3"/>
      <c r="G15" s="3"/>
      <c r="H15" s="3"/>
    </row>
    <row r="16" customFormat="false" ht="12" hidden="false" customHeight="false" outlineLevel="0" collapsed="false">
      <c r="A16" s="3" t="s">
        <v>13</v>
      </c>
      <c r="B16" s="8" t="n">
        <f aca="false">+B13+B14</f>
        <v>74.1756706154311</v>
      </c>
      <c r="D16" s="3" t="s">
        <v>13</v>
      </c>
      <c r="E16" s="8" t="n">
        <f aca="false">+E13+E14</f>
        <v>71.3033245818419</v>
      </c>
      <c r="G16" s="3" t="s">
        <v>13</v>
      </c>
      <c r="H16" s="8" t="n">
        <f aca="false">+H13+H14</f>
        <v>82.5646</v>
      </c>
    </row>
    <row r="17" customFormat="false" ht="12" hidden="false" customHeight="false" outlineLevel="0" collapsed="false">
      <c r="A17" s="3"/>
      <c r="B17" s="3"/>
      <c r="D17" s="3"/>
      <c r="E17" s="3"/>
      <c r="G17" s="3"/>
      <c r="H17" s="3"/>
    </row>
    <row r="18" customFormat="false" ht="12" hidden="false" customHeight="false" outlineLevel="0" collapsed="false">
      <c r="A18" s="3" t="s">
        <v>14</v>
      </c>
      <c r="B18" s="9" t="n">
        <v>0.0484</v>
      </c>
      <c r="D18" s="3" t="s">
        <v>14</v>
      </c>
      <c r="E18" s="9" t="n">
        <v>0.0484</v>
      </c>
      <c r="G18" s="3" t="s">
        <v>14</v>
      </c>
      <c r="H18" s="9" t="n">
        <v>0.0484</v>
      </c>
    </row>
    <row r="19" customFormat="false" ht="12" hidden="false" customHeight="false" outlineLevel="0" collapsed="false">
      <c r="A19" s="3" t="s">
        <v>15</v>
      </c>
      <c r="B19" s="9" t="n">
        <v>0.009</v>
      </c>
      <c r="D19" s="3" t="s">
        <v>15</v>
      </c>
      <c r="E19" s="9" t="n">
        <v>0.009</v>
      </c>
      <c r="G19" s="3" t="s">
        <v>15</v>
      </c>
      <c r="H19" s="10" t="n">
        <v>0.009</v>
      </c>
    </row>
    <row r="20" customFormat="false" ht="12" hidden="false" customHeight="false" outlineLevel="0" collapsed="false">
      <c r="A20" s="3"/>
      <c r="B20" s="3"/>
      <c r="D20" s="3"/>
      <c r="E20" s="3"/>
      <c r="G20" s="3"/>
      <c r="H20" s="3"/>
    </row>
    <row r="21" customFormat="false" ht="12" hidden="false" customHeight="false" outlineLevel="0" collapsed="false">
      <c r="A21" s="3"/>
      <c r="B21" s="3"/>
      <c r="D21" s="3"/>
      <c r="E21" s="3"/>
      <c r="G21" s="3"/>
      <c r="H21" s="3"/>
    </row>
    <row r="22" customFormat="false" ht="12" hidden="false" customHeight="false" outlineLevel="0" collapsed="false">
      <c r="A22" s="11" t="s">
        <v>16</v>
      </c>
      <c r="B22" s="12" t="n">
        <f aca="false">B16*(1+((B18+B19)*(B10/360)))</f>
        <v>75.2637452859477</v>
      </c>
      <c r="C22" s="13"/>
      <c r="D22" s="14" t="s">
        <v>16</v>
      </c>
      <c r="E22" s="12" t="n">
        <f aca="false">E16*(1+((E18+E19)*(E10/360)))</f>
        <v>72.3492651275413</v>
      </c>
      <c r="F22" s="15"/>
      <c r="G22" s="14" t="s">
        <v>16</v>
      </c>
      <c r="H22" s="16" t="n">
        <f aca="false">H16*(1+((H18+H19)*(H10/360)))</f>
        <v>83.7757309435555</v>
      </c>
    </row>
    <row r="23" customFormat="false" ht="12" hidden="false" customHeight="false" outlineLevel="0" collapsed="false">
      <c r="A23" s="17"/>
      <c r="B23" s="18"/>
      <c r="C23" s="19"/>
      <c r="D23" s="20"/>
      <c r="E23" s="18"/>
      <c r="F23" s="21"/>
      <c r="G23" s="20"/>
      <c r="H23" s="22"/>
    </row>
    <row r="24" customFormat="false" ht="12" hidden="false" customHeight="false" outlineLevel="0" collapsed="false">
      <c r="A24" s="17" t="s">
        <v>17</v>
      </c>
      <c r="B24" s="23" t="n">
        <v>3000000</v>
      </c>
      <c r="C24" s="19"/>
      <c r="D24" s="20" t="s">
        <v>17</v>
      </c>
      <c r="E24" s="23" t="n">
        <v>2550000</v>
      </c>
      <c r="F24" s="21"/>
      <c r="G24" s="20" t="s">
        <v>17</v>
      </c>
      <c r="H24" s="24" t="n">
        <v>4858350</v>
      </c>
    </row>
    <row r="25" customFormat="false" ht="12" hidden="false" customHeight="false" outlineLevel="0" collapsed="false">
      <c r="A25" s="17" t="s">
        <v>18</v>
      </c>
      <c r="B25" s="18" t="n">
        <f aca="false">B22/((B24/B2)+1)</f>
        <v>18.8159363214869</v>
      </c>
      <c r="C25" s="19"/>
      <c r="D25" s="20" t="s">
        <v>18</v>
      </c>
      <c r="E25" s="18" t="n">
        <f aca="false">E22/((E24/E2)+1)</f>
        <v>18.0873162818853</v>
      </c>
      <c r="F25" s="21"/>
      <c r="G25" s="20" t="s">
        <v>18</v>
      </c>
      <c r="H25" s="22" t="n">
        <f aca="false">H22/((H24/H2)+1)</f>
        <v>18.6168290985679</v>
      </c>
    </row>
    <row r="26" customFormat="false" ht="12" hidden="false" customHeight="false" outlineLevel="0" collapsed="false">
      <c r="A26" s="17"/>
      <c r="B26" s="18"/>
      <c r="C26" s="19"/>
      <c r="D26" s="20"/>
      <c r="E26" s="18"/>
      <c r="F26" s="21"/>
      <c r="G26" s="20"/>
      <c r="H26" s="22"/>
    </row>
    <row r="27" customFormat="false" ht="12" hidden="false" customHeight="false" outlineLevel="0" collapsed="false">
      <c r="A27" s="17" t="s">
        <v>19</v>
      </c>
      <c r="B27" s="23" t="n">
        <f aca="false">B2*(B22/B25)</f>
        <v>4000000</v>
      </c>
      <c r="C27" s="19"/>
      <c r="D27" s="20" t="s">
        <v>19</v>
      </c>
      <c r="E27" s="23" t="n">
        <f aca="false">E2*(E22/E25)</f>
        <v>3400000</v>
      </c>
      <c r="F27" s="21"/>
      <c r="G27" s="20" t="s">
        <v>19</v>
      </c>
      <c r="H27" s="24" t="n">
        <f aca="false">H2*(H22/H25)</f>
        <v>6246450</v>
      </c>
    </row>
    <row r="28" customFormat="false" ht="12" hidden="false" customHeight="false" outlineLevel="0" collapsed="false">
      <c r="A28" s="25" t="s">
        <v>20</v>
      </c>
      <c r="B28" s="26" t="n">
        <v>37070</v>
      </c>
      <c r="C28" s="27"/>
      <c r="D28" s="28" t="s">
        <v>20</v>
      </c>
      <c r="E28" s="26" t="n">
        <v>37070</v>
      </c>
      <c r="F28" s="27"/>
      <c r="G28" s="28" t="s">
        <v>20</v>
      </c>
      <c r="H28" s="29" t="n">
        <v>37070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2000-10-20T15:59:11Z</dcterms:created>
  <dc:creator>Lehman Brothers</dc:creator>
  <dc:description/>
  <dc:language>en-US</dc:language>
  <cp:lastModifiedBy>Lehman Brothers</cp:lastModifiedBy>
  <cp:lastPrinted>2001-04-02T11:21:33Z</cp:lastPrinted>
  <cp:revision>0</cp:revision>
  <dc:subject/>
  <dc:title/>
</cp:coreProperties>
</file>