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ractual Volumes" sheetId="1" state="visible" r:id="rId3"/>
    <sheet name="Actual Volume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<sst xmlns="http://schemas.openxmlformats.org/spreadsheetml/2006/main" count="110" uniqueCount="63">
  <si>
    <t xml:space="preserve">ENA SALES - USING HPL'S PIPE - CONTRACTUAL VOLUMES</t>
  </si>
  <si>
    <t xml:space="preserve">    BASE (3)</t>
  </si>
  <si>
    <t xml:space="preserve">GLOBAL</t>
  </si>
  <si>
    <t xml:space="preserve">MIN</t>
  </si>
  <si>
    <t xml:space="preserve">MAX</t>
  </si>
  <si>
    <t xml:space="preserve">DCQ</t>
  </si>
  <si>
    <t xml:space="preserve">VOLUME</t>
  </si>
  <si>
    <t xml:space="preserve">SALES CUSTOMER</t>
  </si>
  <si>
    <t xml:space="preserve">CONTRACT #</t>
  </si>
  <si>
    <t xml:space="preserve">(MMBtu/d)</t>
  </si>
  <si>
    <t xml:space="preserve">COMMENTS</t>
  </si>
  <si>
    <t xml:space="preserve">Brazoria, City of</t>
  </si>
  <si>
    <t xml:space="preserve">96012228</t>
  </si>
  <si>
    <t xml:space="preserve">Per Transaction Agreement eff. 9/1/97 thru 8/31/02</t>
  </si>
  <si>
    <t xml:space="preserve">Central Illinois Light Company</t>
  </si>
  <si>
    <t xml:space="preserve">96000389</t>
  </si>
  <si>
    <t xml:space="preserve">Per Revised Confirmation Letter</t>
  </si>
  <si>
    <t xml:space="preserve">D &amp; H Gas Company, Inc.</t>
  </si>
  <si>
    <t xml:space="preserve">96007529</t>
  </si>
  <si>
    <t xml:space="preserve">100% required by buyer to meet system supply &amp; operating needs; no specific volumes mentioned in contract</t>
  </si>
  <si>
    <t xml:space="preserve">Markham Gas</t>
  </si>
  <si>
    <t xml:space="preserve">96003353</t>
  </si>
  <si>
    <t xml:space="preserve">Per 1993 K - 550 MMBtu/d; per 1996 Confirm GTC - 48 MMBtu/d</t>
  </si>
  <si>
    <t xml:space="preserve">Reliant Energy - Entex</t>
  </si>
  <si>
    <t xml:space="preserve">(2)</t>
  </si>
  <si>
    <t xml:space="preserve">Per Ami Chokshi's spreadsheet</t>
  </si>
  <si>
    <t xml:space="preserve">Reliant Energy - HL&amp;P</t>
  </si>
  <si>
    <t xml:space="preserve">96035628</t>
  </si>
  <si>
    <t xml:space="preserve">Not in Livelink; not in File Room database; GTC Sale Firm - eff. 4/1/00; Not on Ami Chokshi's spreadsheet; Volume per Sitara Deal #212283 (4/00 thru 10/00)</t>
  </si>
  <si>
    <t xml:space="preserve">Southern Union Company</t>
  </si>
  <si>
    <t xml:space="preserve">96016888</t>
  </si>
  <si>
    <t xml:space="preserve">     March - October</t>
  </si>
  <si>
    <t xml:space="preserve">Daily volume up to 4,500; Excess daily volume 4,501 - 28,000</t>
  </si>
  <si>
    <t xml:space="preserve">     November</t>
  </si>
  <si>
    <t xml:space="preserve">Daily volume up to 7,500; Excess daily volume: Greater than 7,500</t>
  </si>
  <si>
    <t xml:space="preserve">     December - February</t>
  </si>
  <si>
    <t xml:space="preserve">Daily volume up to 14,000; Excess daily volume 14,001 - 28,000</t>
  </si>
  <si>
    <t xml:space="preserve">Texas Utilities Fuel Company (Now TXU Fuel Co.)</t>
  </si>
  <si>
    <t xml:space="preserve">96003496</t>
  </si>
  <si>
    <t xml:space="preserve">     June - September</t>
  </si>
  <si>
    <t xml:space="preserve">96001400</t>
  </si>
  <si>
    <t xml:space="preserve">     October - May</t>
  </si>
  <si>
    <t xml:space="preserve">Union Carbide Corporation (1)</t>
  </si>
  <si>
    <t xml:space="preserve">96002201</t>
  </si>
  <si>
    <t xml:space="preserve">     Normal</t>
  </si>
  <si>
    <t xml:space="preserve">Not in excess of 500 MMBtu/hour; Per 11/1/97 Amendment</t>
  </si>
  <si>
    <t xml:space="preserve">     Peaking purposes</t>
  </si>
  <si>
    <t xml:space="preserve">Not in excess of 1,000 MMBtu/hour; Per 11/1/97 Amendment</t>
  </si>
  <si>
    <t xml:space="preserve">Unit Gas Transmission Company, Inc.</t>
  </si>
  <si>
    <t xml:space="preserve">96002879</t>
  </si>
  <si>
    <t xml:space="preserve">(1)  Cash flow has to remain under ENA because of financing/monetization</t>
  </si>
  <si>
    <t xml:space="preserve">(2)  Global Contract #'s: 96002113, 96002116, 96004582, 96004597, 96019120</t>
  </si>
  <si>
    <t xml:space="preserve">(3)  Base Volume is the minimum volume Buyer is required to purchase and receive for supply to Buyer's Galveston Service Area and/or Port Arthur Service Area</t>
  </si>
  <si>
    <t xml:space="preserve">FYI - Daren Farmer also listed Merit Energy Partners as an applicable ENA Sales Customer (K# 96000950), but it is an Interruptible Contract with various volumes from 2,000-4,000 MMBtu/d</t>
  </si>
  <si>
    <t xml:space="preserve">ENA SALES - USING HPL'S PIPE - ACTUAL VOLUMES</t>
  </si>
  <si>
    <t xml:space="preserve">A P P R O X I M A T E    V O L U M E S    -    M M B T U / D</t>
  </si>
  <si>
    <t xml:space="preserve">City of Brazoria</t>
  </si>
  <si>
    <t xml:space="preserve">--</t>
  </si>
  <si>
    <t xml:space="preserve">?</t>
  </si>
  <si>
    <t xml:space="preserve">NA</t>
  </si>
  <si>
    <t xml:space="preserve">Texas Utilities Fuel Co.</t>
  </si>
  <si>
    <t xml:space="preserve">     (Now TXU Fuel Co.)</t>
  </si>
  <si>
    <t xml:space="preserve">NOTE:  Volumes listed for May 2000 are not Finals.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</si>
</sst>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#,##0_);[RED]\(#,##0\)"/>
    <numFmt numFmtId="167" formatCode="0"/>
    <numFmt numFmtId="168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7"/>
    <col collapsed="false" customWidth="true" hidden="false" outlineLevel="0" max="2" min="2" style="0" width="12.7"/>
    <col collapsed="false" customWidth="true" hidden="false" outlineLevel="0" max="3" min="3" style="0" width="10.71"/>
    <col collapsed="false" customWidth="true" hidden="false" outlineLevel="0" max="4" min="4" style="0" width="15.28"/>
    <col collapsed="false" customWidth="true" hidden="false" outlineLevel="0" max="6" min="5" style="0" width="10.71"/>
    <col collapsed="false" customWidth="true" hidden="false" outlineLevel="0" max="7" min="7" style="0" width="55.7"/>
    <col collapsed="false" customWidth="true" hidden="false" outlineLevel="0" max="8" min="8" style="0" width="2.7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2"/>
      <c r="B3" s="3"/>
      <c r="C3" s="4"/>
      <c r="D3" s="5"/>
      <c r="E3" s="5"/>
      <c r="F3" s="5" t="s">
        <v>1</v>
      </c>
      <c r="G3" s="6"/>
    </row>
    <row r="4" customFormat="false" ht="12.75" hidden="false" customHeight="false" outlineLevel="0" collapsed="false">
      <c r="A4" s="7"/>
      <c r="B4" s="8" t="s">
        <v>2</v>
      </c>
      <c r="C4" s="9" t="s">
        <v>3</v>
      </c>
      <c r="D4" s="10" t="s">
        <v>4</v>
      </c>
      <c r="E4" s="10" t="s">
        <v>5</v>
      </c>
      <c r="F4" s="9" t="s">
        <v>6</v>
      </c>
      <c r="G4" s="11"/>
    </row>
    <row r="5" customFormat="false" ht="12.75" hidden="false" customHeight="false" outlineLevel="0" collapsed="false">
      <c r="A5" s="12" t="s">
        <v>7</v>
      </c>
      <c r="B5" s="13" t="s">
        <v>8</v>
      </c>
      <c r="C5" s="12" t="s">
        <v>9</v>
      </c>
      <c r="D5" s="12" t="s">
        <v>9</v>
      </c>
      <c r="E5" s="12" t="s">
        <v>9</v>
      </c>
      <c r="F5" s="12" t="s">
        <v>9</v>
      </c>
      <c r="G5" s="12" t="s">
        <v>10</v>
      </c>
    </row>
    <row r="6" customFormat="false" ht="15" hidden="false" customHeight="true" outlineLevel="0" collapsed="false">
      <c r="A6" s="14" t="s">
        <v>11</v>
      </c>
      <c r="B6" s="15" t="s">
        <v>12</v>
      </c>
      <c r="C6" s="16"/>
      <c r="D6" s="17" t="n">
        <v>1000</v>
      </c>
      <c r="E6" s="17"/>
      <c r="F6" s="17"/>
      <c r="G6" s="18" t="s">
        <v>13</v>
      </c>
    </row>
    <row r="7" customFormat="false" ht="15" hidden="false" customHeight="true" outlineLevel="0" collapsed="false">
      <c r="A7" s="19" t="s">
        <v>14</v>
      </c>
      <c r="B7" s="20" t="s">
        <v>15</v>
      </c>
      <c r="C7" s="21"/>
      <c r="D7" s="22"/>
      <c r="E7" s="22" t="n">
        <v>4905</v>
      </c>
      <c r="F7" s="22"/>
      <c r="G7" s="23" t="s">
        <v>16</v>
      </c>
    </row>
    <row r="8" customFormat="false" ht="25.5" hidden="false" customHeight="false" outlineLevel="0" collapsed="false">
      <c r="A8" s="19" t="s">
        <v>17</v>
      </c>
      <c r="B8" s="20" t="s">
        <v>18</v>
      </c>
      <c r="C8" s="24"/>
      <c r="D8" s="24"/>
      <c r="E8" s="24"/>
      <c r="F8" s="24"/>
      <c r="G8" s="25" t="s">
        <v>19</v>
      </c>
    </row>
    <row r="9" customFormat="false" ht="15" hidden="false" customHeight="true" outlineLevel="0" collapsed="false">
      <c r="A9" s="19" t="s">
        <v>20</v>
      </c>
      <c r="B9" s="20" t="s">
        <v>21</v>
      </c>
      <c r="C9" s="21"/>
      <c r="D9" s="22"/>
      <c r="E9" s="22" t="n">
        <v>48</v>
      </c>
      <c r="F9" s="22"/>
      <c r="G9" s="23" t="s">
        <v>22</v>
      </c>
    </row>
    <row r="10" customFormat="false" ht="15" hidden="false" customHeight="true" outlineLevel="0" collapsed="false">
      <c r="A10" s="19" t="s">
        <v>23</v>
      </c>
      <c r="B10" s="20" t="s">
        <v>24</v>
      </c>
      <c r="C10" s="21" t="n">
        <v>53801</v>
      </c>
      <c r="D10" s="22" t="n">
        <v>1208100</v>
      </c>
      <c r="E10" s="22"/>
      <c r="F10" s="22"/>
      <c r="G10" s="23" t="s">
        <v>25</v>
      </c>
    </row>
    <row r="11" customFormat="false" ht="38.25" hidden="false" customHeight="false" outlineLevel="0" collapsed="false">
      <c r="A11" s="19" t="s">
        <v>26</v>
      </c>
      <c r="B11" s="20" t="s">
        <v>27</v>
      </c>
      <c r="C11" s="21"/>
      <c r="D11" s="22"/>
      <c r="E11" s="22" t="n">
        <v>10000</v>
      </c>
      <c r="F11" s="22"/>
      <c r="G11" s="25" t="s">
        <v>28</v>
      </c>
    </row>
    <row r="12" customFormat="false" ht="15" hidden="false" customHeight="true" outlineLevel="0" collapsed="false">
      <c r="A12" s="6" t="s">
        <v>29</v>
      </c>
      <c r="B12" s="26" t="s">
        <v>30</v>
      </c>
      <c r="C12" s="21"/>
      <c r="D12" s="22"/>
      <c r="E12" s="22"/>
      <c r="F12" s="22"/>
      <c r="G12" s="23"/>
    </row>
    <row r="13" customFormat="false" ht="15" hidden="false" customHeight="true" outlineLevel="0" collapsed="false">
      <c r="A13" s="7" t="s">
        <v>31</v>
      </c>
      <c r="B13" s="27"/>
      <c r="C13" s="21"/>
      <c r="D13" s="22"/>
      <c r="E13" s="22"/>
      <c r="F13" s="21" t="n">
        <v>2100</v>
      </c>
      <c r="G13" s="23" t="s">
        <v>32</v>
      </c>
    </row>
    <row r="14" customFormat="false" ht="15" hidden="false" customHeight="true" outlineLevel="0" collapsed="false">
      <c r="A14" s="7" t="s">
        <v>33</v>
      </c>
      <c r="B14" s="26"/>
      <c r="C14" s="21"/>
      <c r="D14" s="22"/>
      <c r="E14" s="22"/>
      <c r="F14" s="21" t="n">
        <v>3500</v>
      </c>
      <c r="G14" s="23" t="s">
        <v>34</v>
      </c>
    </row>
    <row r="15" customFormat="false" ht="15" hidden="false" customHeight="true" outlineLevel="0" collapsed="false">
      <c r="A15" s="14" t="s">
        <v>35</v>
      </c>
      <c r="B15" s="26"/>
      <c r="C15" s="21"/>
      <c r="D15" s="22"/>
      <c r="E15" s="22"/>
      <c r="F15" s="21" t="n">
        <v>7200</v>
      </c>
      <c r="G15" s="23" t="s">
        <v>36</v>
      </c>
    </row>
    <row r="16" customFormat="false" ht="12.75" hidden="false" customHeight="false" outlineLevel="0" collapsed="false">
      <c r="A16" s="6" t="s">
        <v>37</v>
      </c>
      <c r="B16" s="28" t="s">
        <v>38</v>
      </c>
      <c r="C16" s="21" t="n">
        <v>75000</v>
      </c>
      <c r="D16" s="22" t="n">
        <v>150000</v>
      </c>
      <c r="E16" s="22"/>
      <c r="F16" s="22"/>
      <c r="G16" s="23"/>
    </row>
    <row r="17" customFormat="false" ht="12.75" hidden="false" customHeight="false" outlineLevel="0" collapsed="false">
      <c r="A17" s="11" t="s">
        <v>39</v>
      </c>
      <c r="B17" s="29" t="s">
        <v>40</v>
      </c>
      <c r="C17" s="21" t="n">
        <v>40000</v>
      </c>
      <c r="D17" s="22"/>
      <c r="E17" s="22"/>
      <c r="F17" s="22"/>
      <c r="G17" s="23"/>
    </row>
    <row r="18" customFormat="false" ht="12.75" hidden="false" customHeight="false" outlineLevel="0" collapsed="false">
      <c r="A18" s="18" t="s">
        <v>41</v>
      </c>
      <c r="B18" s="30"/>
      <c r="C18" s="21" t="n">
        <v>30000</v>
      </c>
      <c r="D18" s="22"/>
      <c r="E18" s="22"/>
      <c r="F18" s="22"/>
      <c r="G18" s="23"/>
    </row>
    <row r="19" customFormat="false" ht="15" hidden="false" customHeight="true" outlineLevel="0" collapsed="false">
      <c r="A19" s="11" t="s">
        <v>42</v>
      </c>
      <c r="B19" s="20" t="s">
        <v>43</v>
      </c>
      <c r="C19" s="21"/>
      <c r="D19" s="22"/>
      <c r="E19" s="22"/>
      <c r="F19" s="22"/>
      <c r="G19" s="23"/>
    </row>
    <row r="20" customFormat="false" ht="15" hidden="false" customHeight="true" outlineLevel="0" collapsed="false">
      <c r="A20" s="7" t="s">
        <v>44</v>
      </c>
      <c r="B20" s="20"/>
      <c r="C20" s="21"/>
      <c r="D20" s="22"/>
      <c r="E20" s="22" t="n">
        <v>10000</v>
      </c>
      <c r="F20" s="22"/>
      <c r="G20" s="23" t="s">
        <v>45</v>
      </c>
    </row>
    <row r="21" customFormat="false" ht="15" hidden="false" customHeight="true" outlineLevel="0" collapsed="false">
      <c r="A21" s="14" t="s">
        <v>46</v>
      </c>
      <c r="B21" s="20"/>
      <c r="C21" s="21"/>
      <c r="D21" s="22"/>
      <c r="E21" s="22" t="n">
        <v>20000</v>
      </c>
      <c r="F21" s="22"/>
      <c r="G21" s="23" t="s">
        <v>47</v>
      </c>
    </row>
    <row r="22" customFormat="false" ht="15" hidden="false" customHeight="true" outlineLevel="0" collapsed="false">
      <c r="A22" s="19" t="s">
        <v>48</v>
      </c>
      <c r="B22" s="20" t="s">
        <v>49</v>
      </c>
      <c r="C22" s="21" t="n">
        <v>34001</v>
      </c>
      <c r="D22" s="22" t="n">
        <v>104000</v>
      </c>
      <c r="E22" s="22"/>
      <c r="F22" s="22"/>
      <c r="G22" s="23" t="s">
        <v>25</v>
      </c>
    </row>
    <row r="26" customFormat="false" ht="12.75" hidden="false" customHeight="false" outlineLevel="0" collapsed="false">
      <c r="A26" s="0" t="s">
        <v>50</v>
      </c>
    </row>
    <row r="27" customFormat="false" ht="12.75" hidden="false" customHeight="false" outlineLevel="0" collapsed="false">
      <c r="A27" s="0" t="s">
        <v>51</v>
      </c>
    </row>
    <row r="28" customFormat="false" ht="12.75" hidden="false" customHeight="false" outlineLevel="0" collapsed="false">
      <c r="A28" s="0" t="s">
        <v>52</v>
      </c>
    </row>
    <row r="30" customFormat="false" ht="12.75" hidden="false" customHeight="false" outlineLevel="0" collapsed="false">
      <c r="A30" s="0" t="s">
        <v>53</v>
      </c>
    </row>
  </sheetData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7"/>
    <col collapsed="false" customWidth="true" hidden="false" outlineLevel="0" max="2" min="2" style="0" width="12.14"/>
    <col collapsed="false" customWidth="true" hidden="false" outlineLevel="0" max="14" min="3" style="0" width="9.7"/>
    <col collapsed="false" customWidth="true" hidden="false" outlineLevel="0" max="15" min="15" style="0" width="2.7"/>
  </cols>
  <sheetData>
    <row r="1" customFormat="false" ht="12.75" hidden="false" customHeight="false" outlineLevel="0" collapsed="false">
      <c r="A1" s="1" t="s">
        <v>54</v>
      </c>
    </row>
    <row r="3" customFormat="false" ht="12.75" hidden="false" customHeight="false" outlineLevel="0" collapsed="false">
      <c r="A3" s="2"/>
      <c r="B3" s="3"/>
      <c r="C3" s="31" t="s">
        <v>55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customFormat="false" ht="12.75" hidden="false" customHeight="false" outlineLevel="0" collapsed="false">
      <c r="A4" s="7"/>
      <c r="B4" s="8" t="s">
        <v>2</v>
      </c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customFormat="false" ht="12.75" hidden="false" customHeight="false" outlineLevel="0" collapsed="false">
      <c r="A5" s="12" t="s">
        <v>7</v>
      </c>
      <c r="B5" s="13" t="s">
        <v>8</v>
      </c>
      <c r="C5" s="32" t="n">
        <v>36312</v>
      </c>
      <c r="D5" s="32" t="n">
        <v>36342</v>
      </c>
      <c r="E5" s="32" t="n">
        <v>36373</v>
      </c>
      <c r="F5" s="32" t="n">
        <v>36404</v>
      </c>
      <c r="G5" s="32" t="n">
        <v>36434</v>
      </c>
      <c r="H5" s="32" t="n">
        <v>36465</v>
      </c>
      <c r="I5" s="32" t="n">
        <v>36495</v>
      </c>
      <c r="J5" s="32" t="n">
        <v>36526</v>
      </c>
      <c r="K5" s="32" t="n">
        <v>36557</v>
      </c>
      <c r="L5" s="32" t="n">
        <v>36586</v>
      </c>
      <c r="M5" s="32" t="n">
        <v>36617</v>
      </c>
      <c r="N5" s="32" t="n">
        <v>36647</v>
      </c>
    </row>
    <row r="6" customFormat="false" ht="15" hidden="false" customHeight="true" outlineLevel="0" collapsed="false">
      <c r="A6" s="14" t="s">
        <v>56</v>
      </c>
      <c r="B6" s="15" t="s">
        <v>12</v>
      </c>
      <c r="C6" s="16" t="n">
        <v>84</v>
      </c>
      <c r="D6" s="33" t="s">
        <v>57</v>
      </c>
      <c r="E6" s="17" t="n">
        <v>0</v>
      </c>
      <c r="F6" s="17" t="n">
        <v>78</v>
      </c>
      <c r="G6" s="17" t="n">
        <v>96</v>
      </c>
      <c r="H6" s="17" t="n">
        <v>113</v>
      </c>
      <c r="I6" s="17" t="n">
        <v>184</v>
      </c>
      <c r="J6" s="17" t="n">
        <v>187</v>
      </c>
      <c r="K6" s="17" t="n">
        <v>147</v>
      </c>
      <c r="L6" s="17" t="n">
        <v>112</v>
      </c>
      <c r="M6" s="17" t="n">
        <v>106</v>
      </c>
      <c r="N6" s="34" t="s">
        <v>58</v>
      </c>
    </row>
    <row r="7" customFormat="false" ht="15" hidden="false" customHeight="true" outlineLevel="0" collapsed="false">
      <c r="A7" s="19" t="s">
        <v>14</v>
      </c>
      <c r="B7" s="20" t="s">
        <v>15</v>
      </c>
      <c r="C7" s="21" t="n">
        <v>11000</v>
      </c>
      <c r="D7" s="22" t="n">
        <v>11000</v>
      </c>
      <c r="E7" s="22" t="n">
        <v>11000</v>
      </c>
      <c r="F7" s="22" t="n">
        <v>10567</v>
      </c>
      <c r="G7" s="35" t="s">
        <v>57</v>
      </c>
      <c r="H7" s="22" t="n">
        <v>6885</v>
      </c>
      <c r="I7" s="22" t="n">
        <v>6586</v>
      </c>
      <c r="J7" s="22" t="n">
        <v>5767</v>
      </c>
      <c r="K7" s="22" t="n">
        <v>5361</v>
      </c>
      <c r="L7" s="22" t="n">
        <v>3761</v>
      </c>
      <c r="M7" s="35" t="s">
        <v>57</v>
      </c>
      <c r="N7" s="36" t="n">
        <v>5161</v>
      </c>
    </row>
    <row r="8" customFormat="false" ht="12.75" hidden="false" customHeight="false" outlineLevel="0" collapsed="false">
      <c r="A8" s="19" t="s">
        <v>17</v>
      </c>
      <c r="B8" s="20" t="s">
        <v>18</v>
      </c>
      <c r="C8" s="21" t="n">
        <v>3</v>
      </c>
      <c r="D8" s="21" t="n">
        <v>3</v>
      </c>
      <c r="E8" s="21" t="n">
        <v>3</v>
      </c>
      <c r="F8" s="21" t="n">
        <v>3</v>
      </c>
      <c r="G8" s="21" t="n">
        <v>22</v>
      </c>
      <c r="H8" s="21" t="n">
        <v>36</v>
      </c>
      <c r="I8" s="21" t="n">
        <v>61</v>
      </c>
      <c r="J8" s="21" t="n">
        <v>63</v>
      </c>
      <c r="K8" s="21" t="n">
        <v>34</v>
      </c>
      <c r="L8" s="21" t="n">
        <v>22</v>
      </c>
      <c r="M8" s="21" t="n">
        <v>23</v>
      </c>
      <c r="N8" s="34" t="s">
        <v>58</v>
      </c>
    </row>
    <row r="9" customFormat="false" ht="15" hidden="false" customHeight="true" outlineLevel="0" collapsed="false">
      <c r="A9" s="19" t="s">
        <v>20</v>
      </c>
      <c r="B9" s="20" t="s">
        <v>21</v>
      </c>
      <c r="C9" s="21" t="n">
        <v>18</v>
      </c>
      <c r="D9" s="22" t="n">
        <v>65</v>
      </c>
      <c r="E9" s="22" t="n">
        <v>22</v>
      </c>
      <c r="F9" s="22" t="n">
        <v>19</v>
      </c>
      <c r="G9" s="22" t="n">
        <v>22</v>
      </c>
      <c r="H9" s="22" t="n">
        <v>28</v>
      </c>
      <c r="I9" s="22" t="n">
        <v>53</v>
      </c>
      <c r="J9" s="22" t="n">
        <v>57</v>
      </c>
      <c r="K9" s="22" t="n">
        <v>38</v>
      </c>
      <c r="L9" s="22" t="n">
        <v>26</v>
      </c>
      <c r="M9" s="22" t="n">
        <v>21</v>
      </c>
      <c r="N9" s="34" t="s">
        <v>58</v>
      </c>
    </row>
    <row r="10" customFormat="false" ht="15" hidden="false" customHeight="true" outlineLevel="0" collapsed="false">
      <c r="A10" s="19" t="s">
        <v>23</v>
      </c>
      <c r="B10" s="20" t="s">
        <v>24</v>
      </c>
      <c r="C10" s="21" t="n">
        <f aca="false">249+9281+36917+2800+52171</f>
        <v>101418</v>
      </c>
      <c r="D10" s="22" t="n">
        <f aca="false">210+10000+70431+2800+70982</f>
        <v>154423</v>
      </c>
      <c r="E10" s="22" t="n">
        <f aca="false">201+10000+36802+2800+86853</f>
        <v>136656</v>
      </c>
      <c r="F10" s="22" t="n">
        <f aca="false">160+10000+37532+2800+116363</f>
        <v>166855</v>
      </c>
      <c r="G10" s="22" t="n">
        <f aca="false">185+10000+37981+2800+84199</f>
        <v>135165</v>
      </c>
      <c r="H10" s="22" t="n">
        <f aca="false">220+10000+38380+2800+59386</f>
        <v>110786</v>
      </c>
      <c r="I10" s="22" t="n">
        <f aca="false">221+10000+39747+2800+188695</f>
        <v>241463</v>
      </c>
      <c r="J10" s="22" t="n">
        <f aca="false">236+10000+59097+2800+185640</f>
        <v>257773</v>
      </c>
      <c r="K10" s="22" t="n">
        <f aca="false">147+10000+54637+2800+147403</f>
        <v>214987</v>
      </c>
      <c r="L10" s="22" t="n">
        <f aca="false">143+10000+39036+2800+131832</f>
        <v>183811</v>
      </c>
      <c r="M10" s="22" t="n">
        <f aca="false">191+10000+41389+2800+104882</f>
        <v>159262</v>
      </c>
      <c r="N10" s="36"/>
    </row>
    <row r="11" customFormat="false" ht="12.75" hidden="false" customHeight="false" outlineLevel="0" collapsed="false">
      <c r="A11" s="19" t="s">
        <v>26</v>
      </c>
      <c r="B11" s="20" t="s">
        <v>27</v>
      </c>
      <c r="C11" s="24" t="s">
        <v>59</v>
      </c>
      <c r="D11" s="24" t="s">
        <v>59</v>
      </c>
      <c r="E11" s="24" t="s">
        <v>59</v>
      </c>
      <c r="F11" s="24" t="s">
        <v>59</v>
      </c>
      <c r="G11" s="24" t="s">
        <v>59</v>
      </c>
      <c r="H11" s="24" t="s">
        <v>59</v>
      </c>
      <c r="I11" s="24" t="s">
        <v>59</v>
      </c>
      <c r="J11" s="24" t="s">
        <v>59</v>
      </c>
      <c r="K11" s="24" t="s">
        <v>59</v>
      </c>
      <c r="L11" s="24" t="s">
        <v>59</v>
      </c>
      <c r="M11" s="21" t="n">
        <v>9693</v>
      </c>
      <c r="N11" s="36" t="n">
        <v>9985</v>
      </c>
    </row>
    <row r="12" customFormat="false" ht="15" hidden="false" customHeight="true" outlineLevel="0" collapsed="false">
      <c r="A12" s="6" t="s">
        <v>29</v>
      </c>
      <c r="B12" s="26" t="s">
        <v>30</v>
      </c>
      <c r="C12" s="24" t="s">
        <v>59</v>
      </c>
      <c r="D12" s="24" t="s">
        <v>59</v>
      </c>
      <c r="E12" s="24" t="s">
        <v>59</v>
      </c>
      <c r="F12" s="22" t="n">
        <v>750</v>
      </c>
      <c r="G12" s="22" t="n">
        <v>2055</v>
      </c>
      <c r="H12" s="22" t="n">
        <v>2587</v>
      </c>
      <c r="I12" s="22" t="n">
        <v>4917</v>
      </c>
      <c r="J12" s="22" t="n">
        <v>5420</v>
      </c>
      <c r="K12" s="22" t="n">
        <v>4942</v>
      </c>
      <c r="L12" s="22" t="n">
        <v>1602</v>
      </c>
      <c r="M12" s="22" t="n">
        <v>3550</v>
      </c>
      <c r="N12" s="36" t="n">
        <v>2239</v>
      </c>
    </row>
    <row r="13" customFormat="false" ht="12.75" hidden="false" customHeight="false" outlineLevel="0" collapsed="false">
      <c r="A13" s="6" t="s">
        <v>60</v>
      </c>
      <c r="B13" s="28" t="s">
        <v>40</v>
      </c>
      <c r="C13" s="21" t="n">
        <v>40000</v>
      </c>
      <c r="D13" s="21" t="n">
        <v>40000</v>
      </c>
      <c r="E13" s="21" t="n">
        <v>40000</v>
      </c>
      <c r="F13" s="21" t="n">
        <v>40000</v>
      </c>
      <c r="G13" s="22" t="n">
        <v>30645</v>
      </c>
      <c r="H13" s="22" t="n">
        <v>30000</v>
      </c>
      <c r="I13" s="22" t="n">
        <v>28911</v>
      </c>
      <c r="J13" s="22" t="n">
        <v>29516</v>
      </c>
      <c r="K13" s="22" t="n">
        <v>30000</v>
      </c>
      <c r="L13" s="22" t="n">
        <v>30000</v>
      </c>
      <c r="M13" s="22" t="n">
        <v>30000</v>
      </c>
      <c r="N13" s="22" t="n">
        <v>30000</v>
      </c>
    </row>
    <row r="14" customFormat="false" ht="12.75" hidden="false" customHeight="false" outlineLevel="0" collapsed="false">
      <c r="A14" s="18" t="s">
        <v>61</v>
      </c>
      <c r="B14" s="30" t="s">
        <v>38</v>
      </c>
      <c r="C14" s="21" t="n">
        <v>82689</v>
      </c>
      <c r="D14" s="22" t="n">
        <v>94720</v>
      </c>
      <c r="E14" s="22" t="n">
        <v>89182</v>
      </c>
      <c r="F14" s="22" t="n">
        <v>20000</v>
      </c>
      <c r="G14" s="22" t="n">
        <v>64346</v>
      </c>
      <c r="H14" s="22" t="n">
        <v>35000</v>
      </c>
      <c r="I14" s="22" t="n">
        <v>29483</v>
      </c>
      <c r="J14" s="22" t="n">
        <v>25484</v>
      </c>
      <c r="K14" s="22" t="n">
        <v>25000</v>
      </c>
      <c r="L14" s="22" t="n">
        <v>25000</v>
      </c>
      <c r="M14" s="22" t="n">
        <v>20000</v>
      </c>
      <c r="N14" s="36" t="n">
        <v>40000</v>
      </c>
    </row>
    <row r="15" customFormat="false" ht="15" hidden="false" customHeight="true" outlineLevel="0" collapsed="false">
      <c r="A15" s="11" t="s">
        <v>42</v>
      </c>
      <c r="B15" s="20" t="s">
        <v>43</v>
      </c>
      <c r="C15" s="21" t="n">
        <v>78</v>
      </c>
      <c r="D15" s="22" t="n">
        <v>3327</v>
      </c>
      <c r="E15" s="22" t="n">
        <v>2620</v>
      </c>
      <c r="F15" s="22" t="n">
        <v>1645</v>
      </c>
      <c r="G15" s="22" t="n">
        <v>2256</v>
      </c>
      <c r="H15" s="22" t="n">
        <v>363</v>
      </c>
      <c r="I15" s="22" t="n">
        <v>1296</v>
      </c>
      <c r="J15" s="22" t="n">
        <v>2698</v>
      </c>
      <c r="K15" s="22" t="n">
        <v>369</v>
      </c>
      <c r="L15" s="35" t="s">
        <v>57</v>
      </c>
      <c r="M15" s="22" t="n">
        <v>628</v>
      </c>
      <c r="N15" s="34" t="s">
        <v>58</v>
      </c>
    </row>
    <row r="16" customFormat="false" ht="15" hidden="false" customHeight="true" outlineLevel="0" collapsed="false">
      <c r="A16" s="19" t="s">
        <v>48</v>
      </c>
      <c r="B16" s="20" t="s">
        <v>49</v>
      </c>
      <c r="C16" s="21" t="n">
        <v>18926</v>
      </c>
      <c r="D16" s="22" t="n">
        <v>11959</v>
      </c>
      <c r="E16" s="22" t="n">
        <v>11545</v>
      </c>
      <c r="F16" s="22" t="n">
        <v>11390</v>
      </c>
      <c r="G16" s="22" t="n">
        <v>11017</v>
      </c>
      <c r="H16" s="22" t="n">
        <v>12021</v>
      </c>
      <c r="I16" s="22" t="n">
        <v>11401</v>
      </c>
      <c r="J16" s="22" t="n">
        <v>10860</v>
      </c>
      <c r="K16" s="22" t="n">
        <v>11868</v>
      </c>
      <c r="L16" s="22" t="n">
        <v>11751</v>
      </c>
      <c r="M16" s="22" t="n">
        <v>11543</v>
      </c>
      <c r="N16" s="34" t="s">
        <v>58</v>
      </c>
    </row>
    <row r="19" customFormat="false" ht="12.75" hidden="false" customHeight="false" outlineLevel="0" collapsed="false">
      <c r="A19" s="0" t="s">
        <v>50</v>
      </c>
    </row>
    <row r="20" customFormat="false" ht="12.75" hidden="false" customHeight="false" outlineLevel="0" collapsed="false">
      <c r="A20" s="0" t="s">
        <v>51</v>
      </c>
    </row>
    <row r="22" customFormat="false" ht="12.75" hidden="false" customHeight="false" outlineLevel="0" collapsed="false">
      <c r="A22" s="0" t="s">
        <v>62</v>
      </c>
    </row>
  </sheetData>
  <mergeCells count="1">
    <mergeCell ref="C3:N3"/>
  </mergeCells>
  <printOptions headings="false" gridLines="false" gridLinesSet="true" horizontalCentered="true" verticalCentered="false"/>
  <pageMargins left="0" right="0" top="0.75" bottom="0.7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2000-05-23T15:24:53Z</dcterms:created>
  <dc:creator>Cheryl D. King</dc:creator>
  <dc:description/>
  <dc:language>en-US</dc:language>
  <cp:lastModifiedBy>Cheryl D. King</cp:lastModifiedBy>
  <cp:lastPrinted>2000-06-07T20:24:55Z</cp:lastPrinted>
  <cp:revision>0</cp:revision>
  <dc:subject/>
  <dc:title/>
</cp:coreProperties>
</file>