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52</xdr:colOff>
                <xdr:row>29</xdr:row>
                <xdr:rowOff>8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5</xdr:col>
                <xdr:colOff>52</xdr:colOff>
                <xdr:row>30</xdr:row>
                <xdr:rowOff>8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5</xdr:col>
                <xdr:colOff>52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5</xdr:col>
                <xdr:colOff>52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7</xdr:rowOff>
              </xdr:from>
              <xdr:to>
                <xdr:col>4</xdr:col>
                <xdr:colOff>-16</xdr:colOff>
                <xdr:row>32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-16</xdr:colOff>
                <xdr:row>33</xdr:row>
                <xdr:rowOff>13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4</xdr:col>
                <xdr:colOff>-16</xdr:colOff>
                <xdr:row>34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<sst xmlns="http://schemas.openxmlformats.org/spreadsheetml/2006/main" count="167" uniqueCount="51">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</sst>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BM28" activePane="bottomLeft" state="frozen"/>
      <selection pane="topLeft" activeCell="A1" activeCellId="0" sqref="A1"/>
      <selection pane="bottom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2" customFormat="false" ht="12.75" hidden="false" customHeight="false" outlineLevel="0" collapsed="false"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/>
      <c r="I12" s="2" t="s">
        <v>20</v>
      </c>
      <c r="J12" s="2" t="s">
        <v>21</v>
      </c>
    </row>
    <row r="13" customFormat="false" ht="12.75" hidden="false" customHeight="false" outlineLevel="0" collapsed="false">
      <c r="C13" s="4"/>
      <c r="E13" s="5"/>
      <c r="F13" s="5"/>
      <c r="G13" s="7"/>
      <c r="H13" s="7"/>
      <c r="I13" s="15" t="s">
        <v>40</v>
      </c>
      <c r="J13" s="5" t="n">
        <f aca="false">+'Feb 2002'!J34</f>
        <v>35400</v>
      </c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.75" hidden="false" customHeight="false" outlineLevel="0" collapsed="false">
      <c r="A15" s="0" t="s">
        <v>25</v>
      </c>
      <c r="B15" s="3" t="n">
        <v>37316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C15*E15</f>
        <v>5030</v>
      </c>
      <c r="H15" s="7"/>
      <c r="I15" s="7" t="n">
        <v>0</v>
      </c>
      <c r="J15" s="7" t="n">
        <f aca="false">+J13+I15-G15</f>
        <v>30370</v>
      </c>
    </row>
    <row r="16" customFormat="false" ht="12.75" hidden="false" customHeight="false" outlineLevel="0" collapsed="false">
      <c r="A16" s="0" t="s">
        <v>26</v>
      </c>
      <c r="B16" s="3" t="n">
        <f aca="false">+B15+1</f>
        <v>37317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25220</v>
      </c>
    </row>
    <row r="17" customFormat="false" ht="12.75" hidden="false" customHeight="false" outlineLevel="0" collapsed="false">
      <c r="A17" s="0" t="s">
        <v>27</v>
      </c>
      <c r="B17" s="3" t="n">
        <f aca="false">+B16+1</f>
        <v>37318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20070</v>
      </c>
      <c r="L17" s="8"/>
    </row>
    <row r="18" customFormat="false" ht="12.75" hidden="false" customHeight="false" outlineLevel="0" collapsed="false">
      <c r="A18" s="0" t="s">
        <v>28</v>
      </c>
      <c r="B18" s="3" t="n">
        <f aca="false">+B17+1</f>
        <v>37319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14920</v>
      </c>
      <c r="L18" s="8"/>
    </row>
    <row r="19" customFormat="false" ht="12.75" hidden="false" customHeight="false" outlineLevel="0" collapsed="false">
      <c r="A19" s="0" t="s">
        <v>29</v>
      </c>
      <c r="B19" s="3" t="n">
        <f aca="false">+B18+1</f>
        <v>37320</v>
      </c>
      <c r="C19" s="4" t="n">
        <v>2000</v>
      </c>
      <c r="D19" s="5" t="s">
        <v>32</v>
      </c>
      <c r="E19" s="6" t="n">
        <v>2.74</v>
      </c>
      <c r="F19" s="6" t="n">
        <f aca="false">IF(E19&gt;0,+E19+0.06,0)</f>
        <v>2.8</v>
      </c>
      <c r="G19" s="7" t="n">
        <f aca="false">C19*F19</f>
        <v>5600</v>
      </c>
      <c r="H19" s="7"/>
      <c r="I19" s="7" t="n">
        <v>0</v>
      </c>
      <c r="J19" s="7" t="n">
        <f aca="false">+J18+I19-G19</f>
        <v>9320</v>
      </c>
      <c r="L19" s="8"/>
    </row>
    <row r="20" customFormat="false" ht="12.75" hidden="false" customHeight="false" outlineLevel="0" collapsed="false">
      <c r="A20" s="0" t="s">
        <v>22</v>
      </c>
      <c r="B20" s="3" t="n">
        <f aca="false">+B19+1</f>
        <v>37321</v>
      </c>
      <c r="C20" s="4" t="n">
        <v>2000</v>
      </c>
      <c r="D20" s="5" t="s">
        <v>32</v>
      </c>
      <c r="E20" s="6" t="n">
        <v>2.63</v>
      </c>
      <c r="F20" s="6" t="n">
        <f aca="false">IF(E20&gt;0,+E20+0.06,0)</f>
        <v>2.69</v>
      </c>
      <c r="G20" s="7" t="n">
        <f aca="false">C20*F20</f>
        <v>5380</v>
      </c>
      <c r="H20" s="7"/>
      <c r="I20" s="7" t="n">
        <v>42000</v>
      </c>
      <c r="J20" s="7" t="n">
        <f aca="false">+J19+I20-G20</f>
        <v>45940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37322</v>
      </c>
      <c r="C21" s="4" t="n">
        <v>2000</v>
      </c>
      <c r="D21" s="5" t="s">
        <v>32</v>
      </c>
      <c r="E21" s="6" t="n">
        <v>2.525</v>
      </c>
      <c r="F21" s="6" t="n">
        <f aca="false">IF(E21&gt;0,+E21+0.06,0)</f>
        <v>2.585</v>
      </c>
      <c r="G21" s="7" t="n">
        <f aca="false">C21*F21</f>
        <v>5170</v>
      </c>
      <c r="H21" s="7"/>
      <c r="I21" s="7" t="n">
        <v>0</v>
      </c>
      <c r="J21" s="7" t="n">
        <f aca="false">+J20+I21-G21</f>
        <v>40770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37323</v>
      </c>
      <c r="C22" s="4" t="n">
        <v>2000</v>
      </c>
      <c r="D22" s="5" t="s">
        <v>32</v>
      </c>
      <c r="E22" s="6" t="n">
        <v>2.72</v>
      </c>
      <c r="F22" s="6" t="n">
        <f aca="false">IF(E22&gt;0,+E22+0.06,0)</f>
        <v>2.78</v>
      </c>
      <c r="G22" s="7" t="n">
        <f aca="false">C22*F22</f>
        <v>5560</v>
      </c>
      <c r="H22" s="7"/>
      <c r="I22" s="7" t="n">
        <v>0</v>
      </c>
      <c r="J22" s="7" t="n">
        <f aca="false">+J21+I22-G22</f>
        <v>35210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37324</v>
      </c>
      <c r="C23" s="4" t="n">
        <v>2000</v>
      </c>
      <c r="D23" s="5" t="s">
        <v>32</v>
      </c>
      <c r="E23" s="6" t="n">
        <v>2.805</v>
      </c>
      <c r="F23" s="6" t="n">
        <f aca="false">IF(E23&gt;0,+E23+0.06,0)</f>
        <v>2.865</v>
      </c>
      <c r="G23" s="7" t="n">
        <f aca="false">C23*F23</f>
        <v>5730</v>
      </c>
      <c r="H23" s="7"/>
      <c r="I23" s="7" t="n">
        <v>0</v>
      </c>
      <c r="J23" s="7" t="n">
        <f aca="false">+J22+I23-G23</f>
        <v>29480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37325</v>
      </c>
      <c r="C24" s="4" t="n">
        <v>2000</v>
      </c>
      <c r="D24" s="5" t="s">
        <v>32</v>
      </c>
      <c r="E24" s="6" t="n">
        <f aca="false">+E23</f>
        <v>2.805</v>
      </c>
      <c r="F24" s="6" t="n">
        <f aca="false">IF(E24&gt;0,+E24+0.06,0)</f>
        <v>2.865</v>
      </c>
      <c r="G24" s="7" t="n">
        <f aca="false">C24*F24</f>
        <v>5730</v>
      </c>
      <c r="H24" s="7"/>
      <c r="I24" s="7" t="n">
        <v>0</v>
      </c>
      <c r="J24" s="7" t="n">
        <f aca="false">+J23+I24-G24</f>
        <v>23750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37326</v>
      </c>
      <c r="C25" s="4" t="n">
        <v>2000</v>
      </c>
      <c r="D25" s="5" t="s">
        <v>32</v>
      </c>
      <c r="E25" s="6" t="n">
        <f aca="false">+E24</f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18020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37327</v>
      </c>
      <c r="C26" s="4" t="n">
        <v>0</v>
      </c>
      <c r="D26" s="5" t="s">
        <v>33</v>
      </c>
      <c r="E26" s="6" t="n">
        <v>2.885</v>
      </c>
      <c r="F26" s="6" t="n">
        <f aca="false">IF(E26&gt;0,+E26+0.06,0)</f>
        <v>2.945</v>
      </c>
      <c r="G26" s="7" t="n">
        <f aca="false">C26*F26</f>
        <v>0</v>
      </c>
      <c r="H26" s="7"/>
      <c r="I26" s="7" t="n">
        <v>0</v>
      </c>
      <c r="J26" s="7" t="n">
        <f aca="false">+J25+I26-G26</f>
        <v>18020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37328</v>
      </c>
      <c r="C27" s="4" t="n">
        <v>0</v>
      </c>
      <c r="D27" s="5" t="s">
        <v>32</v>
      </c>
      <c r="E27" s="6" t="n">
        <v>2.93</v>
      </c>
      <c r="F27" s="6" t="n">
        <f aca="false">IF(E27&gt;0,+E27+0.06,0)</f>
        <v>2.99</v>
      </c>
      <c r="G27" s="7" t="n">
        <f aca="false">C27*F27</f>
        <v>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37329</v>
      </c>
      <c r="C28" s="4" t="n">
        <v>0</v>
      </c>
      <c r="D28" s="5" t="s">
        <v>32</v>
      </c>
      <c r="E28" s="6" t="n">
        <v>2.94</v>
      </c>
      <c r="F28" s="6" t="n">
        <f aca="false">IF(E28&gt;0,+E28+0.06,0)</f>
        <v>3</v>
      </c>
      <c r="G28" s="7" t="n">
        <f aca="false">C28*F28</f>
        <v>0</v>
      </c>
      <c r="H28" s="7"/>
      <c r="I28" s="7" t="n">
        <v>25000</v>
      </c>
      <c r="J28" s="7" t="n">
        <f aca="false">+J27+I28-G28</f>
        <v>43020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37330</v>
      </c>
      <c r="C29" s="4" t="n">
        <v>0</v>
      </c>
      <c r="D29" s="5" t="s">
        <v>32</v>
      </c>
      <c r="E29" s="6" t="n">
        <v>2.775</v>
      </c>
      <c r="F29" s="6" t="n">
        <f aca="false">IF(E29&gt;0,+E29+0.06,0)</f>
        <v>2.835</v>
      </c>
      <c r="G29" s="7" t="n">
        <f aca="false">C29*F29</f>
        <v>0</v>
      </c>
      <c r="H29" s="7"/>
      <c r="I29" s="7" t="n">
        <v>0</v>
      </c>
      <c r="J29" s="7" t="n">
        <f aca="false">+J28+I29-G29</f>
        <v>43020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37331</v>
      </c>
      <c r="C30" s="4" t="n">
        <v>0</v>
      </c>
      <c r="D30" s="5" t="s">
        <v>32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37332</v>
      </c>
      <c r="C31" s="4" t="n">
        <v>0</v>
      </c>
      <c r="D31" s="5" t="s">
        <v>32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37333</v>
      </c>
      <c r="C32" s="4" t="n">
        <v>0</v>
      </c>
      <c r="D32" s="5" t="s">
        <v>32</v>
      </c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37334</v>
      </c>
      <c r="C33" s="4" t="n">
        <v>2000</v>
      </c>
      <c r="D33" s="16" t="s">
        <v>41</v>
      </c>
      <c r="E33" s="6" t="n">
        <v>3.2</v>
      </c>
      <c r="F33" s="6" t="n">
        <f aca="false">IF(E33&gt;0,+E33+0.06,0)</f>
        <v>3.26</v>
      </c>
      <c r="G33" s="7" t="n">
        <f aca="false">C33*F33</f>
        <v>6520</v>
      </c>
      <c r="H33" s="7"/>
      <c r="I33" s="7" t="n">
        <v>0</v>
      </c>
      <c r="J33" s="7" t="n">
        <f aca="false">+J32+I33-G33</f>
        <v>36500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37335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36500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37336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36500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37337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36500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37338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36500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37339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36500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37340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36500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37341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36500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37342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36500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37343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36500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37344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36500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37345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36500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37346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36500</v>
      </c>
      <c r="L45" s="8"/>
    </row>
    <row r="46" customFormat="false" ht="12.75" hidden="false" customHeight="false" outlineLevel="0" collapsed="false">
      <c r="C46" s="4"/>
      <c r="E46" s="5"/>
      <c r="F46" s="5"/>
      <c r="G46" s="7"/>
      <c r="H46" s="7"/>
    </row>
    <row r="47" customFormat="false" ht="12.75" hidden="false" customHeight="false" outlineLevel="0" collapsed="false">
      <c r="C47" s="17" t="n">
        <f aca="false">SUM(C15:C46)</f>
        <v>24000</v>
      </c>
      <c r="D47" s="0" t="s">
        <v>42</v>
      </c>
      <c r="G47" s="7" t="n">
        <f aca="false">SUM(G15:G46)</f>
        <v>65900</v>
      </c>
    </row>
    <row r="50" customFormat="false" ht="12.75" hidden="false" customHeight="false" outlineLevel="0" collapsed="false">
      <c r="B50" s="18" t="s">
        <v>43</v>
      </c>
      <c r="C50" s="18"/>
      <c r="D50" s="18"/>
      <c r="E50" s="18"/>
      <c r="F5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44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45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46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47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  <row r="15" customFormat="false" ht="12.75" hidden="false" customHeight="false" outlineLevel="0" collapsed="false">
      <c r="B15" s="0" t="s">
        <v>23</v>
      </c>
      <c r="C15" s="3" t="n">
        <v>37329</v>
      </c>
      <c r="D15" s="3"/>
      <c r="E15" s="22" t="n">
        <v>25000</v>
      </c>
    </row>
    <row r="16" customFormat="false" ht="12.75" hidden="false" customHeight="false" outlineLevel="0" collapsed="false">
      <c r="B16" s="0" t="s">
        <v>23</v>
      </c>
      <c r="C16" s="3" t="n">
        <f aca="false">+C15+7</f>
        <v>37336</v>
      </c>
      <c r="D16" s="3"/>
      <c r="E16" s="22" t="n">
        <v>0</v>
      </c>
    </row>
    <row r="17" customFormat="false" ht="12.75" hidden="false" customHeight="false" outlineLevel="0" collapsed="false">
      <c r="B17" s="0" t="s">
        <v>23</v>
      </c>
      <c r="C17" s="3" t="n">
        <f aca="false">+C16+7</f>
        <v>37343</v>
      </c>
      <c r="D17" s="3"/>
      <c r="E17" s="22" t="n">
        <v>0</v>
      </c>
    </row>
    <row r="18" customFormat="false" ht="12.75" hidden="false" customHeight="false" outlineLevel="0" collapsed="false">
      <c r="C18" s="19" t="s">
        <v>48</v>
      </c>
      <c r="E18" s="20" t="n">
        <f aca="false">SUM(E13:E17)</f>
        <v>67000</v>
      </c>
    </row>
    <row r="19" customFormat="false" ht="12.75" hidden="false" customHeight="false" outlineLevel="0" collapsed="false">
      <c r="C19" s="19" t="s">
        <v>49</v>
      </c>
      <c r="D19" s="4" t="n">
        <v>26000</v>
      </c>
      <c r="E19" s="20" t="n">
        <f aca="false">+'Mar 2002'!G47</f>
        <v>65900</v>
      </c>
    </row>
    <row r="20" customFormat="false" ht="13.5" hidden="false" customHeight="false" outlineLevel="0" collapsed="false">
      <c r="C20" s="19" t="s">
        <v>50</v>
      </c>
      <c r="D20" s="4"/>
      <c r="E20" s="21" t="n">
        <f aca="false">+E18+E11-E19</f>
        <v>36500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2002-03-18T13:33:02Z</dcterms:modified>
  <cp:revision>0</cp:revision>
  <dc:subject/>
  <dc:title/>
</cp:coreProperties>
</file>