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Activity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12</xdr:row>
                <xdr:rowOff>2</xdr:rowOff>
              </xdr:from>
              <xdr:to>
                <xdr:col>5</xdr:col>
                <xdr:colOff>21</xdr:colOff>
                <xdr:row>20</xdr:row>
                <xdr:rowOff>2</xdr:rowOff>
              </xdr:to>
            </anchor>
          </commentPr>
        </mc:Choice>
        <mc:Fallback/>
      </mc:AlternateContent>
    </commen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13</xdr:row>
                <xdr:rowOff>7</xdr:rowOff>
              </xdr:from>
              <xdr:to>
                <xdr:col>5</xdr:col>
                <xdr:colOff>23</xdr:colOff>
                <xdr:row>21</xdr:row>
                <xdr:rowOff>7</xdr:rowOff>
              </xdr:to>
            </anchor>
          </commentPr>
        </mc:Choice>
        <mc:Fallback/>
      </mc:AlternateContent>
    </commen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$20,000.00 should be wired at 3:30 PM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11</xdr:row>
                <xdr:rowOff>7</xdr:rowOff>
              </xdr:from>
              <xdr:to>
                <xdr:col>12</xdr:col>
                <xdr:colOff>57</xdr:colOff>
                <xdr:row>19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<sst xmlns="http://schemas.openxmlformats.org/spreadsheetml/2006/main" count="59" uniqueCount="39">
  <si>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</si>
  <si>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</si>
  <si>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</si>
  <si>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</si>
  <si>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</si>
  <si>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</si>
  <si>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</si>
  <si>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</si>
  <si>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</si>
  <si>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</si>
  <si>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</si>
  <si>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</si>
  <si>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</si>
  <si>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</si>
  <si>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</si>
  <si>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</si>
  <si>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</si>
  <si>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</si>
  <si>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</si>
  <si>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</si>
  <si>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</si>
  <si>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</si>
  <si>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</si>
  <si>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</si>
  <si>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FGT Z3 GD + .05 </t>
  </si>
  <si>
    <t xml:space="preserve">Sat</t>
  </si>
  <si>
    <t xml:space="preserve">Sun</t>
  </si>
  <si>
    <t xml:space="preserve">Mon</t>
  </si>
  <si>
    <t xml:space="preserve">Tue</t>
  </si>
  <si>
    <t xml:space="preserve">FGT Z3 GD + .05 **</t>
  </si>
  <si>
    <t xml:space="preserve">Sum</t>
  </si>
  <si>
    <t xml:space="preserve">**  Estimated Gas Daily Midpoint used for flow date indicated.</t>
  </si>
  <si>
    <t xml:space="preserve">Distribution List</t>
  </si>
  <si>
    <t xml:space="preserve">Jim Taylor</t>
  </si>
  <si>
    <t xml:space="preserve">Pete Torres</t>
  </si>
  <si>
    <t xml:space="preserve">Robin Barbe</t>
  </si>
  <si>
    <t xml:space="preserve">Priscilla Hamic</t>
  </si>
  <si>
    <t xml:space="preserve">Margaret Dhont</t>
  </si>
  <si>
    <t xml:space="preserve">Phil Polsky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</si>
</sst>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10" customFormat="false" ht="12.75" hidden="false" customHeight="false" outlineLevel="0" collapsed="false"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/>
      <c r="I10" s="2" t="s">
        <v>18</v>
      </c>
      <c r="J10" s="2" t="s">
        <v>19</v>
      </c>
    </row>
    <row r="11" customFormat="false" ht="12.75" hidden="false" customHeight="false" outlineLevel="0" collapsed="false">
      <c r="A11" s="0" t="s">
        <v>20</v>
      </c>
      <c r="B11" s="3" t="n">
        <v>37293</v>
      </c>
      <c r="C11" s="4" t="n">
        <v>0</v>
      </c>
      <c r="D11" s="5"/>
      <c r="E11" s="6" t="n">
        <v>0</v>
      </c>
      <c r="F11" s="6" t="n">
        <v>0</v>
      </c>
      <c r="G11" s="7" t="n">
        <f aca="false">C11*E11</f>
        <v>0</v>
      </c>
      <c r="H11" s="7"/>
      <c r="I11" s="7" t="n">
        <v>22500</v>
      </c>
      <c r="J11" s="7" t="n">
        <f aca="false">+I11-G11</f>
        <v>22500</v>
      </c>
    </row>
    <row r="12" customFormat="false" ht="12.75" hidden="false" customHeight="false" outlineLevel="0" collapsed="false">
      <c r="A12" s="0" t="s">
        <v>21</v>
      </c>
      <c r="B12" s="3" t="n">
        <f aca="false">+B11+1</f>
        <v>37294</v>
      </c>
      <c r="C12" s="4" t="n">
        <v>2000</v>
      </c>
      <c r="D12" s="5" t="s">
        <v>22</v>
      </c>
      <c r="E12" s="6" t="n">
        <v>2.155</v>
      </c>
      <c r="F12" s="6" t="n">
        <f aca="false">IF(E12&gt;0,+E12+0.05,0)</f>
        <v>2.205</v>
      </c>
      <c r="G12" s="7" t="n">
        <f aca="false">C12*F12</f>
        <v>4410</v>
      </c>
      <c r="H12" s="7"/>
      <c r="I12" s="7" t="n">
        <v>0</v>
      </c>
      <c r="J12" s="7" t="n">
        <f aca="false">+J11+I12-G12</f>
        <v>18090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37295</v>
      </c>
      <c r="C13" s="4" t="n">
        <v>2000</v>
      </c>
      <c r="D13" s="5" t="s">
        <v>24</v>
      </c>
      <c r="E13" s="6" t="n">
        <v>2.16</v>
      </c>
      <c r="F13" s="6" t="n">
        <f aca="false">IF(E13&gt;0,+E13+0.05,0)</f>
        <v>2.21</v>
      </c>
      <c r="G13" s="7" t="n">
        <f aca="false">C13*F13</f>
        <v>4420</v>
      </c>
      <c r="H13" s="7"/>
      <c r="I13" s="7" t="n">
        <v>20000</v>
      </c>
      <c r="J13" s="7" t="n">
        <f aca="false">+J12+I13-G13</f>
        <v>33670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37296</v>
      </c>
      <c r="C14" s="4" t="n">
        <v>0</v>
      </c>
      <c r="D14" s="5" t="s">
        <v>24</v>
      </c>
      <c r="E14" s="6" t="n">
        <v>2.2</v>
      </c>
      <c r="F14" s="6" t="n">
        <f aca="false">IF(E14&gt;0,+E14+0.05,0)</f>
        <v>2.25</v>
      </c>
      <c r="G14" s="7" t="n">
        <f aca="false">C14*F14</f>
        <v>0</v>
      </c>
      <c r="H14" s="7"/>
      <c r="I14" s="7" t="n">
        <v>0</v>
      </c>
      <c r="J14" s="7" t="n">
        <f aca="false">+J13+I14-G14</f>
        <v>33670</v>
      </c>
    </row>
    <row r="15" customFormat="false" ht="12.75" hidden="false" customHeight="false" outlineLevel="0" collapsed="false">
      <c r="A15" s="0" t="s">
        <v>26</v>
      </c>
      <c r="B15" s="3" t="n">
        <f aca="false">+B14+1</f>
        <v>37297</v>
      </c>
      <c r="C15" s="4" t="n">
        <v>0</v>
      </c>
      <c r="D15" s="5" t="s">
        <v>24</v>
      </c>
      <c r="E15" s="6" t="n">
        <f aca="false">+E14</f>
        <v>2.2</v>
      </c>
      <c r="F15" s="6" t="n">
        <f aca="false">IF(E15&gt;0,+E15+0.05,0)</f>
        <v>2.25</v>
      </c>
      <c r="G15" s="7" t="n">
        <f aca="false">C15*F15</f>
        <v>0</v>
      </c>
      <c r="H15" s="7"/>
      <c r="I15" s="7" t="n">
        <v>0</v>
      </c>
      <c r="J15" s="7" t="n">
        <f aca="false">+J14+I15-G15</f>
        <v>33670</v>
      </c>
    </row>
    <row r="16" customFormat="false" ht="12.75" hidden="false" customHeight="false" outlineLevel="0" collapsed="false">
      <c r="A16" s="0" t="s">
        <v>27</v>
      </c>
      <c r="B16" s="3" t="n">
        <f aca="false">+B15+1</f>
        <v>37298</v>
      </c>
      <c r="C16" s="4" t="n">
        <v>2000</v>
      </c>
      <c r="D16" s="5" t="s">
        <v>24</v>
      </c>
      <c r="E16" s="6" t="n">
        <f aca="false">+E15</f>
        <v>2.2</v>
      </c>
      <c r="F16" s="6" t="n">
        <f aca="false">IF(E16&gt;0,+E16+0.05,0)</f>
        <v>2.25</v>
      </c>
      <c r="G16" s="7" t="n">
        <f aca="false">C16*F16</f>
        <v>4500</v>
      </c>
      <c r="H16" s="7"/>
      <c r="I16" s="7" t="n">
        <v>0</v>
      </c>
      <c r="J16" s="7" t="n">
        <f aca="false">+J15+I16-G16</f>
        <v>29170</v>
      </c>
    </row>
    <row r="17" customFormat="false" ht="12.75" hidden="false" customHeight="false" outlineLevel="0" collapsed="false">
      <c r="A17" s="0" t="s">
        <v>28</v>
      </c>
      <c r="B17" s="3" t="n">
        <f aca="false">+B16+1</f>
        <v>37299</v>
      </c>
      <c r="C17" s="4" t="n">
        <v>2000</v>
      </c>
      <c r="D17" s="5" t="s">
        <v>24</v>
      </c>
      <c r="E17" s="6" t="n">
        <v>2.225</v>
      </c>
      <c r="F17" s="6" t="n">
        <f aca="false">IF(E17&gt;0,+E17+0.05,0)</f>
        <v>2.275</v>
      </c>
      <c r="G17" s="7" t="n">
        <f aca="false">C17*F17</f>
        <v>4550</v>
      </c>
      <c r="H17" s="7"/>
      <c r="I17" s="7" t="n">
        <v>0</v>
      </c>
      <c r="J17" s="7" t="n">
        <f aca="false">+J16+I17-G17</f>
        <v>24620</v>
      </c>
    </row>
    <row r="18" customFormat="false" ht="12.75" hidden="false" customHeight="false" outlineLevel="0" collapsed="false">
      <c r="A18" s="0" t="s">
        <v>20</v>
      </c>
      <c r="B18" s="3" t="n">
        <f aca="false">+B17+1</f>
        <v>37300</v>
      </c>
      <c r="C18" s="4" t="n">
        <v>2000</v>
      </c>
      <c r="D18" s="8" t="s">
        <v>29</v>
      </c>
      <c r="E18" s="6" t="n">
        <v>2.4</v>
      </c>
      <c r="F18" s="6" t="n">
        <f aca="false">IF(E18&gt;0,+E18+0.05,0)</f>
        <v>2.45</v>
      </c>
      <c r="G18" s="7" t="n">
        <f aca="false">C18*F18</f>
        <v>4900</v>
      </c>
      <c r="H18" s="7"/>
      <c r="I18" s="7" t="n">
        <v>0</v>
      </c>
      <c r="J18" s="7" t="n">
        <f aca="false">+J17+I18-G18</f>
        <v>19720</v>
      </c>
    </row>
    <row r="19" customFormat="false" ht="12.75" hidden="false" customHeight="false" outlineLevel="0" collapsed="false">
      <c r="A19" s="0" t="s">
        <v>21</v>
      </c>
      <c r="B19" s="3" t="n">
        <f aca="false">+B18+1</f>
        <v>37301</v>
      </c>
      <c r="C19" s="4" t="n">
        <v>0</v>
      </c>
      <c r="D19" s="5"/>
      <c r="E19" s="6" t="n">
        <v>0</v>
      </c>
      <c r="F19" s="6" t="n">
        <f aca="false">IF(E19&gt;0,+E19+0.05,0)</f>
        <v>0</v>
      </c>
      <c r="G19" s="7" t="n">
        <f aca="false">C19*F19</f>
        <v>0</v>
      </c>
      <c r="H19" s="7"/>
      <c r="I19" s="7" t="n">
        <v>0</v>
      </c>
      <c r="J19" s="7" t="n">
        <f aca="false">+J18+I19-G19</f>
        <v>19720</v>
      </c>
    </row>
    <row r="20" customFormat="false" ht="12.75" hidden="false" customHeight="false" outlineLevel="0" collapsed="false">
      <c r="A20" s="0" t="s">
        <v>23</v>
      </c>
      <c r="B20" s="3" t="n">
        <f aca="false">+B19+1</f>
        <v>37302</v>
      </c>
      <c r="C20" s="4" t="n">
        <v>0</v>
      </c>
      <c r="D20" s="5"/>
      <c r="E20" s="6" t="n">
        <v>0</v>
      </c>
      <c r="F20" s="6" t="n">
        <f aca="false">IF(E20&gt;0,+E20+0.05,0)</f>
        <v>0</v>
      </c>
      <c r="G20" s="7" t="n">
        <f aca="false">C20*F20</f>
        <v>0</v>
      </c>
      <c r="H20" s="7"/>
      <c r="I20" s="7" t="n">
        <v>0</v>
      </c>
      <c r="J20" s="7" t="n">
        <f aca="false">+J19+I20-G20</f>
        <v>19720</v>
      </c>
    </row>
    <row r="21" customFormat="false" ht="12.75" hidden="false" customHeight="false" outlineLevel="0" collapsed="false">
      <c r="A21" s="0" t="s">
        <v>25</v>
      </c>
      <c r="B21" s="3" t="n">
        <f aca="false">+B20+1</f>
        <v>37303</v>
      </c>
      <c r="C21" s="4" t="n">
        <v>0</v>
      </c>
      <c r="D21" s="5"/>
      <c r="E21" s="6" t="n">
        <v>0</v>
      </c>
      <c r="F21" s="6" t="n">
        <f aca="false">IF(E21&gt;0,+E21+0.05,0)</f>
        <v>0</v>
      </c>
      <c r="G21" s="7" t="n">
        <f aca="false">C21*F21</f>
        <v>0</v>
      </c>
      <c r="H21" s="7"/>
      <c r="I21" s="7" t="n">
        <v>0</v>
      </c>
      <c r="J21" s="7" t="n">
        <f aca="false">+J20+I21-G21</f>
        <v>19720</v>
      </c>
    </row>
    <row r="22" customFormat="false" ht="12.75" hidden="false" customHeight="false" outlineLevel="0" collapsed="false">
      <c r="A22" s="0" t="s">
        <v>26</v>
      </c>
      <c r="B22" s="3" t="n">
        <f aca="false">+B21+1</f>
        <v>37304</v>
      </c>
      <c r="C22" s="4" t="n">
        <v>0</v>
      </c>
      <c r="D22" s="5"/>
      <c r="E22" s="6" t="n">
        <v>0</v>
      </c>
      <c r="F22" s="6" t="n">
        <f aca="false">IF(E22&gt;0,+E22+0.05,0)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19720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37305</v>
      </c>
      <c r="C23" s="4" t="n">
        <v>0</v>
      </c>
      <c r="D23" s="5"/>
      <c r="E23" s="6" t="n">
        <v>0</v>
      </c>
      <c r="F23" s="6" t="n">
        <f aca="false">IF(E23&gt;0,+E23+0.05,0)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19720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37306</v>
      </c>
      <c r="C24" s="4" t="n">
        <v>0</v>
      </c>
      <c r="D24" s="5"/>
      <c r="E24" s="6" t="n">
        <v>0</v>
      </c>
      <c r="F24" s="6" t="n">
        <f aca="false">IF(E24&gt;0,+E24+0.05,0)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19720</v>
      </c>
    </row>
    <row r="25" customFormat="false" ht="12.75" hidden="false" customHeight="false" outlineLevel="0" collapsed="false">
      <c r="A25" s="0" t="s">
        <v>20</v>
      </c>
      <c r="B25" s="3" t="n">
        <f aca="false">+B24+1</f>
        <v>37307</v>
      </c>
      <c r="C25" s="4" t="n">
        <v>0</v>
      </c>
      <c r="D25" s="5"/>
      <c r="E25" s="6" t="n">
        <v>0</v>
      </c>
      <c r="F25" s="6" t="n">
        <f aca="false">IF(E25&gt;0,+E25+0.05,0)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19720</v>
      </c>
    </row>
    <row r="26" customFormat="false" ht="12.75" hidden="false" customHeight="false" outlineLevel="0" collapsed="false">
      <c r="A26" s="0" t="s">
        <v>21</v>
      </c>
      <c r="B26" s="3" t="n">
        <f aca="false">+B25+1</f>
        <v>37308</v>
      </c>
      <c r="C26" s="4" t="n">
        <v>0</v>
      </c>
      <c r="D26" s="5"/>
      <c r="E26" s="6" t="n">
        <v>0</v>
      </c>
      <c r="F26" s="6" t="n">
        <f aca="false">IF(E26&gt;0,+E26+0.05,0)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19720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37309</v>
      </c>
      <c r="C27" s="4" t="n">
        <v>0</v>
      </c>
      <c r="D27" s="5"/>
      <c r="E27" s="6" t="n">
        <v>0</v>
      </c>
      <c r="F27" s="6" t="n">
        <f aca="false">IF(E27&gt;0,+E27+0.05,0)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19720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37310</v>
      </c>
      <c r="C28" s="4" t="n">
        <v>0</v>
      </c>
      <c r="D28" s="5"/>
      <c r="E28" s="6" t="n">
        <v>0</v>
      </c>
      <c r="F28" s="6" t="n">
        <f aca="false">IF(E28&gt;0,+E28+0.05,0)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19720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37311</v>
      </c>
      <c r="C29" s="4" t="n">
        <v>0</v>
      </c>
      <c r="E29" s="6" t="n">
        <v>0</v>
      </c>
      <c r="F29" s="6" t="n">
        <f aca="false">IF(E29&gt;0,+E29+0.05,0)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19720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37312</v>
      </c>
      <c r="C30" s="4" t="n">
        <v>0</v>
      </c>
      <c r="E30" s="6" t="n">
        <v>0</v>
      </c>
      <c r="F30" s="6" t="n">
        <f aca="false">IF(E30&gt;0,+E30+0.05,0)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19720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37313</v>
      </c>
      <c r="C31" s="4" t="n">
        <v>0</v>
      </c>
      <c r="E31" s="6" t="n">
        <v>0</v>
      </c>
      <c r="F31" s="6" t="n">
        <f aca="false">IF(E31&gt;0,+E31+0.05,0)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19720</v>
      </c>
    </row>
    <row r="32" customFormat="false" ht="12.75" hidden="false" customHeight="false" outlineLevel="0" collapsed="false">
      <c r="A32" s="0" t="s">
        <v>20</v>
      </c>
      <c r="B32" s="3" t="n">
        <f aca="false">+B31+1</f>
        <v>37314</v>
      </c>
      <c r="C32" s="4" t="n">
        <v>0</v>
      </c>
      <c r="E32" s="6" t="n">
        <v>0</v>
      </c>
      <c r="F32" s="6" t="n">
        <f aca="false">IF(E32&gt;0,+E32+0.05,0)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19720</v>
      </c>
    </row>
    <row r="33" customFormat="false" ht="12.75" hidden="false" customHeight="false" outlineLevel="0" collapsed="false">
      <c r="A33" s="0" t="s">
        <v>21</v>
      </c>
      <c r="B33" s="3" t="n">
        <f aca="false">+B32+1</f>
        <v>37315</v>
      </c>
      <c r="C33" s="9" t="n">
        <v>0</v>
      </c>
      <c r="D33" s="10"/>
      <c r="E33" s="11" t="n">
        <v>0</v>
      </c>
      <c r="F33" s="6" t="n">
        <f aca="false">IF(E33&gt;0,+E33+0.05,0)</f>
        <v>0</v>
      </c>
      <c r="G33" s="7" t="n">
        <f aca="false">C33*F33</f>
        <v>0</v>
      </c>
      <c r="H33" s="12"/>
      <c r="I33" s="7" t="n">
        <v>0</v>
      </c>
      <c r="J33" s="7" t="n">
        <f aca="false">+J32+I33-G33</f>
        <v>19720</v>
      </c>
    </row>
    <row r="34" customFormat="false" ht="15" hidden="false" customHeight="false" outlineLevel="0" collapsed="false">
      <c r="B34" s="3"/>
      <c r="C34" s="13"/>
      <c r="D34" s="10"/>
      <c r="E34" s="5"/>
      <c r="F34" s="5"/>
      <c r="G34" s="14"/>
      <c r="H34" s="14"/>
    </row>
    <row r="35" customFormat="false" ht="15" hidden="false" customHeight="false" outlineLevel="0" collapsed="false">
      <c r="C35" s="13"/>
      <c r="E35" s="5"/>
      <c r="F35" s="5"/>
      <c r="G35" s="14"/>
      <c r="H35" s="14"/>
    </row>
    <row r="36" customFormat="false" ht="12.75" hidden="false" customHeight="false" outlineLevel="0" collapsed="false">
      <c r="B36" s="0" t="s">
        <v>30</v>
      </c>
      <c r="C36" s="4" t="n">
        <f aca="false">SUM(C11:C35)</f>
        <v>10000</v>
      </c>
      <c r="E36" s="5"/>
      <c r="F36" s="5"/>
      <c r="G36" s="7" t="n">
        <f aca="false">SUM(G11:G34)</f>
        <v>22780</v>
      </c>
      <c r="H36" s="7"/>
    </row>
    <row r="38" customFormat="false" ht="12.75" hidden="false" customHeight="false" outlineLevel="0" collapsed="false">
      <c r="B38" s="15" t="s">
        <v>31</v>
      </c>
      <c r="C38" s="15"/>
      <c r="D38" s="15"/>
      <c r="E38" s="15"/>
      <c r="F38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6" t="s">
        <v>32</v>
      </c>
    </row>
    <row r="2" customFormat="false" ht="12.75" hidden="false" customHeight="false" outlineLevel="0" collapsed="false">
      <c r="A2" s="0" t="s">
        <v>33</v>
      </c>
    </row>
    <row r="3" customFormat="false" ht="12.75" hidden="false" customHeight="false" outlineLevel="0" collapsed="false">
      <c r="A3" s="0" t="s">
        <v>34</v>
      </c>
    </row>
    <row r="4" customFormat="false" ht="12.75" hidden="false" customHeight="false" outlineLevel="0" collapsed="false">
      <c r="A4" s="0" t="s">
        <v>35</v>
      </c>
    </row>
    <row r="5" customFormat="false" ht="12.75" hidden="false" customHeight="false" outlineLevel="0" collapsed="false">
      <c r="A5" s="0" t="s">
        <v>36</v>
      </c>
    </row>
    <row r="6" customFormat="false" ht="12.75" hidden="false" customHeight="false" outlineLevel="0" collapsed="false">
      <c r="A6" s="0" t="s">
        <v>37</v>
      </c>
    </row>
    <row r="7" customFormat="false" ht="12.75" hidden="false" customHeight="false" outlineLevel="0" collapsed="false">
      <c r="A7" s="0" t="s">
        <v>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2002-02-12T13:46:01Z</dcterms:modified>
  <cp:revision>0</cp:revision>
  <dc:subject/>
  <dc:title/>
</cp:coreProperties>
</file>