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_rels/chart9.xml.rels" ContentType="application/vnd.openxmlformats-package.relationships+xml"/>
  <Override PartName="/xl/charts/_rels/chart8.xml.rels" ContentType="application/vnd.openxmlformats-package.relationships+xml"/>
  <Override PartName="/xl/charts/_rels/chart7.xml.rels" ContentType="application/vnd.openxmlformats-package.relationships+xml"/>
  <Override PartName="/xl/charts/_rels/chart6.xml.rels" ContentType="application/vnd.openxmlformats-package.relationships+xml"/>
  <Override PartName="/xl/charts/_rels/chart5.xml.rels" ContentType="application/vnd.openxmlformats-package.relationships+xml"/>
  <Override PartName="/xl/charts/_rels/chart4.xml.rels" ContentType="application/vnd.openxmlformats-package.relationships+xml"/>
  <Override PartName="/xl/charts/_rels/chart3.xml.rels" ContentType="application/vnd.openxmlformats-package.relationships+xml"/>
  <Override PartName="/xl/charts/_rels/chart2.xml.rels" ContentType="application/vnd.openxmlformats-package.relationship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drawings/_rels/drawing1.xml.rels" ContentType="application/vnd.openxmlformats-package.relationships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ml.chartshapes+xml"/>
  <Override PartName="/xl/drawings/drawing6.xml" ContentType="application/vnd.openxmlformats-officedocument.drawingml.chartshapes+xml"/>
  <Override PartName="/xl/drawings/drawing10.xml" ContentType="application/vnd.openxmlformats-officedocument.drawingml.chartshapes+xml"/>
  <Override PartName="/xl/drawings/drawing7.xml" ContentType="application/vnd.openxmlformats-officedocument.drawingml.chartshapes+xml"/>
  <Override PartName="/xl/drawings/drawing11.xml" ContentType="application/vnd.openxmlformats-officedocument.drawing+xml"/>
  <Override PartName="/xl/drawings/drawing8.xml" ContentType="application/vnd.openxmlformats-officedocument.drawingml.chartshapes+xml"/>
  <Override PartName="/xl/drawings/drawing12.xml" ContentType="application/vnd.openxmlformats-officedocument.drawing+xml"/>
  <Override PartName="/xl/drawings/drawing9.xml" ContentType="application/vnd.openxmlformats-officedocument.drawingml.chartshap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IM Trading Business" sheetId="1" state="visible" r:id="rId3"/>
    <sheet name="EIM Trdng DATA" sheetId="2" state="visible" r:id="rId4"/>
    <sheet name="Linked Data" sheetId="3" state="visible" r:id="rId5"/>
    <sheet name="Hot List" sheetId="4" state="visible" r:id="rId6"/>
    <sheet name="Portfolio Data" sheetId="5" state="visible" r:id="rId7"/>
    <sheet name="Headcount Data" sheetId="6" state="visible" r:id="rId8"/>
    <sheet name="Explanations for Changes" sheetId="7" state="visible" r:id="rId9"/>
  </sheets>
  <externalReferences>
    <externalReference r:id="rId10"/>
    <externalReference r:id="rId11"/>
  </externalReferences>
  <definedNames>
    <definedName function="false" hidden="false" localSheetId="0" name="_xlnm.Print_Area" vbProcedure="false">'EIM Trading Business'!$A$1:$P$47</definedName>
    <definedName function="false" hidden="false" localSheetId="1" name="_xlnm.Print_Area" vbProcedure="false">'EIM Trdng DATA'!$A$17:$X$82</definedName>
    <definedName function="false" hidden="false" localSheetId="2" name="_xlnm.Print_Area" vbProcedure="false">'Linked Data'!$A$1:$P$54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<sst xmlns="http://schemas.openxmlformats.org/spreadsheetml/2006/main" count="232" uniqueCount="142">
  <si>
    <t xml:space="preserve">INDUSTRIAL MKTS. TRADING</t>
  </si>
  <si>
    <t xml:space="preserve">Earnings Summary</t>
  </si>
  <si>
    <t xml:space="preserve">Direct</t>
  </si>
  <si>
    <t xml:space="preserve">Gross</t>
  </si>
  <si>
    <t xml:space="preserve">Commercial</t>
  </si>
  <si>
    <t xml:space="preserve">Plan</t>
  </si>
  <si>
    <t xml:space="preserve">Margin</t>
  </si>
  <si>
    <t xml:space="preserve">Expenses</t>
  </si>
  <si>
    <t xml:space="preserve">EBIT</t>
  </si>
  <si>
    <t xml:space="preserve">Variance</t>
  </si>
  <si>
    <t xml:space="preserve">Pulp &amp; Paper Trading</t>
  </si>
  <si>
    <t xml:space="preserve">Lumber</t>
  </si>
  <si>
    <t xml:space="preserve">Europe</t>
  </si>
  <si>
    <t xml:space="preserve">Steel</t>
  </si>
  <si>
    <t xml:space="preserve">Total</t>
  </si>
  <si>
    <t xml:space="preserve">                            Pulp &amp; Paper</t>
  </si>
  <si>
    <t xml:space="preserve">INDUSTRIAL MARKETS CHART DATA</t>
  </si>
  <si>
    <t xml:space="preserve">GROSS MARGIN</t>
  </si>
  <si>
    <t xml:space="preserve">Paper</t>
  </si>
  <si>
    <t xml:space="preserve">Paper Margin</t>
  </si>
  <si>
    <t xml:space="preserve">Lumber Margin</t>
  </si>
  <si>
    <t xml:space="preserve">Steel Margin</t>
  </si>
  <si>
    <t xml:space="preserve">4/20</t>
  </si>
  <si>
    <t xml:space="preserve">4/27</t>
  </si>
  <si>
    <t xml:space="preserve">5/4</t>
  </si>
  <si>
    <t xml:space="preserve">5/11</t>
  </si>
  <si>
    <t xml:space="preserve">5/18</t>
  </si>
  <si>
    <t xml:space="preserve">5/25</t>
  </si>
  <si>
    <t xml:space="preserve">6/1</t>
  </si>
  <si>
    <t xml:space="preserve">6/8</t>
  </si>
  <si>
    <t xml:space="preserve">6/15</t>
  </si>
  <si>
    <t xml:space="preserve">6/22</t>
  </si>
  <si>
    <t xml:space="preserve">6/29</t>
  </si>
  <si>
    <t xml:space="preserve">Pulp &amp; Paper</t>
  </si>
  <si>
    <t xml:space="preserve">VAR</t>
  </si>
  <si>
    <t xml:space="preserve">VAR Limit</t>
  </si>
  <si>
    <t xml:space="preserve">Net Open Position</t>
  </si>
  <si>
    <t xml:space="preserve">NOP Limit</t>
  </si>
  <si>
    <t xml:space="preserve">INDUSTRIAL MARKETS</t>
  </si>
  <si>
    <t xml:space="preserve">TRADING</t>
  </si>
  <si>
    <t xml:space="preserve">Actual</t>
  </si>
  <si>
    <t xml:space="preserve">Actual Dir</t>
  </si>
  <si>
    <t xml:space="preserve">Plan Direct</t>
  </si>
  <si>
    <t xml:space="preserve">Comm Exp</t>
  </si>
  <si>
    <t xml:space="preserve">Linked To Groups</t>
  </si>
  <si>
    <t xml:space="preserve">"Earnings Summary"</t>
  </si>
  <si>
    <t xml:space="preserve">Steel Trading</t>
  </si>
  <si>
    <t xml:space="preserve">ORIGINATION</t>
  </si>
  <si>
    <t xml:space="preserve">Forecast</t>
  </si>
  <si>
    <t xml:space="preserve">ASSETS &amp; INVESTMENTS</t>
  </si>
  <si>
    <t xml:space="preserve">Merchant Portfolio</t>
  </si>
  <si>
    <t xml:space="preserve">Private Valuation</t>
  </si>
  <si>
    <t xml:space="preserve">EES 50%</t>
  </si>
  <si>
    <t xml:space="preserve">Equity Earnings GSP</t>
  </si>
  <si>
    <t xml:space="preserve">Equity Earnings Stadacona</t>
  </si>
  <si>
    <t xml:space="preserve">Direct Commercial Expenses</t>
  </si>
  <si>
    <t xml:space="preserve">EXPENSES</t>
  </si>
  <si>
    <t xml:space="preserve">Actuals</t>
  </si>
  <si>
    <t xml:space="preserve">Direct </t>
  </si>
  <si>
    <t xml:space="preserve">Operating</t>
  </si>
  <si>
    <r>
      <rPr>
        <b val="true"/>
        <sz val="9"/>
        <rFont val="Arial"/>
        <family val="2"/>
      </rPr>
      <t xml:space="preserve">Group Expenses</t>
    </r>
    <r>
      <rPr>
        <sz val="9"/>
        <rFont val="Arial"/>
        <family val="2"/>
      </rPr>
      <t xml:space="preserve"> (Support)</t>
    </r>
  </si>
  <si>
    <r>
      <rPr>
        <b val="true"/>
        <sz val="9"/>
        <rFont val="Arial"/>
        <family val="2"/>
      </rPr>
      <t xml:space="preserve">Corporate Expenses</t>
    </r>
    <r>
      <rPr>
        <sz val="9"/>
        <rFont val="Arial"/>
        <family val="2"/>
      </rPr>
      <t xml:space="preserve"> (Support)</t>
    </r>
  </si>
  <si>
    <t xml:space="preserve">Support Total</t>
  </si>
  <si>
    <t xml:space="preserve">Allocated</t>
  </si>
  <si>
    <t xml:space="preserve">Facility Cost (Other)</t>
  </si>
  <si>
    <t xml:space="preserve">Interest (Other)</t>
  </si>
  <si>
    <t xml:space="preserve">Other Total for EXPENSES</t>
  </si>
  <si>
    <t xml:space="preserve">TOTAL EXPENSES</t>
  </si>
  <si>
    <t xml:space="preserve">(formula is Direct Comm Exp Total + Supprt Total + Other Total)</t>
  </si>
  <si>
    <t xml:space="preserve">EBT LINE CHECK</t>
  </si>
  <si>
    <t xml:space="preserve">TOTAL MARGIN</t>
  </si>
  <si>
    <t xml:space="preserve">(formula is Trading + Origination + Assets &amp; Invts)</t>
  </si>
  <si>
    <r>
      <rPr>
        <sz val="7"/>
        <rFont val="Arial"/>
        <family val="2"/>
      </rPr>
      <t xml:space="preserve">(formula is Total Margin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All Expenses - </t>
    </r>
    <r>
      <rPr>
        <b val="true"/>
        <u val="single"/>
        <sz val="7"/>
        <rFont val="Arial"/>
        <family val="2"/>
      </rPr>
      <t xml:space="preserve">EXCEPT INTEREST</t>
    </r>
    <r>
      <rPr>
        <sz val="7"/>
        <rFont val="Arial"/>
        <family val="2"/>
      </rPr>
      <t xml:space="preserve">)</t>
    </r>
  </si>
  <si>
    <t xml:space="preserve">EBT</t>
  </si>
  <si>
    <r>
      <rPr>
        <sz val="7"/>
        <rFont val="Arial"/>
        <family val="2"/>
      </rPr>
      <t xml:space="preserve">(formula is EBIT </t>
    </r>
    <r>
      <rPr>
        <b val="true"/>
        <sz val="7"/>
        <rFont val="Arial"/>
        <family val="2"/>
      </rPr>
      <t xml:space="preserve">-</t>
    </r>
    <r>
      <rPr>
        <sz val="7"/>
        <rFont val="Arial"/>
        <family val="2"/>
      </rPr>
      <t xml:space="preserve"> Interest)</t>
    </r>
  </si>
  <si>
    <t xml:space="preserve">HEADCOUNT</t>
  </si>
  <si>
    <t xml:space="preserve">Commercial PLAN</t>
  </si>
  <si>
    <t xml:space="preserve">Support</t>
  </si>
  <si>
    <t xml:space="preserve">Support PLAN</t>
  </si>
  <si>
    <t xml:space="preserve">IT</t>
  </si>
  <si>
    <t xml:space="preserve">TOTAL</t>
  </si>
  <si>
    <t xml:space="preserve">All gray areas feed Earnings Summary Page</t>
  </si>
  <si>
    <t xml:space="preserve">(Top Deals)</t>
  </si>
  <si>
    <t xml:space="preserve">Bontex</t>
  </si>
  <si>
    <r>
      <rPr>
        <sz val="10"/>
        <rFont val="Arial"/>
        <family val="0"/>
      </rPr>
      <t xml:space="preserve">Please fill exactly as shown, </t>
    </r>
    <r>
      <rPr>
        <b val="true"/>
        <u val="single"/>
        <sz val="10"/>
        <rFont val="Arial"/>
        <family val="2"/>
      </rPr>
      <t xml:space="preserve">do not add</t>
    </r>
    <r>
      <rPr>
        <sz val="10"/>
        <rFont val="Arial"/>
        <family val="0"/>
      </rPr>
      <t xml:space="preserve"> any columns.</t>
    </r>
  </si>
  <si>
    <t xml:space="preserve">Nat'l Steel</t>
  </si>
  <si>
    <t xml:space="preserve">Rows may be added as needed</t>
  </si>
  <si>
    <t xml:space="preserve">Other Postings</t>
  </si>
  <si>
    <t xml:space="preserve">Total Forecast</t>
  </si>
  <si>
    <t xml:space="preserve">Should equal total on hot list identified and forecast for originations</t>
  </si>
  <si>
    <t xml:space="preserve">Portfolio</t>
  </si>
  <si>
    <t xml:space="preserve"> - </t>
  </si>
  <si>
    <t xml:space="preserve">Portfolio Gain/Loss Chart Data</t>
  </si>
  <si>
    <t xml:space="preserve">1/4</t>
  </si>
  <si>
    <t xml:space="preserve">1/11</t>
  </si>
  <si>
    <t xml:space="preserve">1/18</t>
  </si>
  <si>
    <t xml:space="preserve">1/25</t>
  </si>
  <si>
    <t xml:space="preserve">2/1</t>
  </si>
  <si>
    <t xml:space="preserve">2/8</t>
  </si>
  <si>
    <t xml:space="preserve">2/15</t>
  </si>
  <si>
    <t xml:space="preserve">2/22</t>
  </si>
  <si>
    <t xml:space="preserve">3/1</t>
  </si>
  <si>
    <t xml:space="preserve">3/8</t>
  </si>
  <si>
    <t xml:space="preserve">3/15</t>
  </si>
  <si>
    <t xml:space="preserve">3/22</t>
  </si>
  <si>
    <t xml:space="preserve">3/29</t>
  </si>
  <si>
    <t xml:space="preserve">Starters/Leavers DATA</t>
  </si>
  <si>
    <t xml:space="preserve">Starters</t>
  </si>
  <si>
    <t xml:space="preserve">Leavers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</si>
  <si>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</si>
  <si>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</si>
  <si>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</si>
  <si>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</si>
  <si>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</si>
  <si>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</si>
  <si>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</si>
  <si>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</si>
  <si>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Sept</t>
  </si>
  <si>
    <t xml:space="preserve">Oct</t>
  </si>
  <si>
    <t xml:space="preserve">Nov</t>
  </si>
  <si>
    <t xml:space="preserve">Dec</t>
  </si>
  <si>
    <t xml:space="preserve">Commercial Headcount DATA</t>
  </si>
  <si>
    <t xml:space="preserve">Pulp. Paper &amp; Lumber</t>
  </si>
  <si>
    <t xml:space="preserve">Asset Operations</t>
  </si>
  <si>
    <t xml:space="preserve">Transaction Dev. &amp; Other</t>
  </si>
  <si>
    <t xml:space="preserve">Analysts, Assoc. &amp; Other</t>
  </si>
  <si>
    <t xml:space="preserve">SUM</t>
  </si>
  <si>
    <t xml:space="preserve">Commercial Support Headcount DATA</t>
  </si>
  <si>
    <t xml:space="preserve">Current Week</t>
  </si>
  <si>
    <t xml:space="preserve">Previous Week</t>
  </si>
  <si>
    <t xml:space="preserve">Explanations</t>
  </si>
  <si>
    <t xml:space="preserve">Trading Margin</t>
  </si>
  <si>
    <t xml:space="preserve">Change in DPR activity.  </t>
  </si>
  <si>
    <t xml:space="preserve">Origination Margin</t>
  </si>
  <si>
    <t xml:space="preserve">Huntco Call Option &amp; Huntco Inventory Mgmt Originations Closed</t>
  </si>
  <si>
    <t xml:space="preserve">Assets &amp; Investments</t>
  </si>
  <si>
    <t xml:space="preserve">Reserve for loss on sale of Mobile Energy Services (Merchant Investment)</t>
  </si>
  <si>
    <t xml:space="preserve">  Total Margin</t>
  </si>
  <si>
    <t xml:space="preserve">Group Expenses</t>
  </si>
  <si>
    <t xml:space="preserve">Corporate Expenses</t>
  </si>
  <si>
    <t xml:space="preserve">  Expenses</t>
  </si>
  <si>
    <t xml:space="preserve">  EBIT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</si>
</sst>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(* #,##0.00_);_(* \(#,##0.00\);_(* \-??_);_(@_)"/>
    <numFmt numFmtId="166" formatCode="0.0_);\(0.0\)"/>
    <numFmt numFmtId="167" formatCode="_(* #,##0.0_);_(* \(#,##0.0\);_(* \-?_);_(@_)"/>
    <numFmt numFmtId="168" formatCode="#,##0.0_);\(#,##0.0\)"/>
    <numFmt numFmtId="169" formatCode="0_);\(0\)"/>
    <numFmt numFmtId="170" formatCode="[$-409]#,##0_);\(#,##0\)"/>
    <numFmt numFmtId="171" formatCode="@"/>
    <numFmt numFmtId="172" formatCode="m/d"/>
    <numFmt numFmtId="173" formatCode="#,##0"/>
    <numFmt numFmtId="174" formatCode="#,##0.0"/>
    <numFmt numFmtId="175" formatCode="_(* #,##0.0_);_(* \(#,##0.0\);_(* \-??_);_(@_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8"/>
      <name val="Arial"/>
      <family val="2"/>
    </font>
    <font>
      <b val="true"/>
      <sz val="11"/>
      <color rgb="FFFFFFFF"/>
      <name val="Arial"/>
      <family val="2"/>
    </font>
    <font>
      <b val="true"/>
      <sz val="14"/>
      <color rgb="FF000000"/>
      <name val="Arial"/>
      <family val="2"/>
    </font>
    <font>
      <b val="true"/>
      <i val="true"/>
      <sz val="10"/>
      <color rgb="FFFFFFFF"/>
      <name val="Times New Roman"/>
      <family val="1"/>
    </font>
    <font>
      <b val="true"/>
      <sz val="10"/>
      <name val="Arial"/>
      <family val="2"/>
    </font>
    <font>
      <b val="true"/>
      <i val="true"/>
      <sz val="8"/>
      <name val="Times New Roman"/>
      <family val="1"/>
    </font>
    <font>
      <b val="true"/>
      <sz val="11"/>
      <color rgb="FF0000FF"/>
      <name val="Arial"/>
      <family val="2"/>
    </font>
    <font>
      <sz val="8"/>
      <name val="Arial"/>
      <family val="0"/>
    </font>
    <font>
      <b val="true"/>
      <sz val="10"/>
      <color rgb="FF333399"/>
      <name val="Arial"/>
      <family val="2"/>
    </font>
    <font>
      <b val="true"/>
      <sz val="10"/>
      <color rgb="FF0000FF"/>
      <name val="Arial"/>
      <family val="2"/>
    </font>
    <font>
      <b val="true"/>
      <sz val="8"/>
      <color rgb="FF333399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FF6600"/>
      <name val="Arial"/>
      <family val="2"/>
    </font>
    <font>
      <sz val="4"/>
      <name val="Arial Narrow"/>
      <family val="2"/>
    </font>
    <font>
      <sz val="4.25"/>
      <color rgb="FF000000"/>
      <name val="Arial Narrow"/>
      <family val="2"/>
    </font>
    <font>
      <b val="true"/>
      <sz val="4"/>
      <color rgb="FF000000"/>
      <name val="Arial Narrow"/>
      <family val="2"/>
    </font>
    <font>
      <b val="true"/>
      <sz val="4"/>
      <name val="Arial"/>
      <family val="2"/>
    </font>
    <font>
      <sz val="4"/>
      <color rgb="FF000000"/>
      <name val="Arial Narrow"/>
      <family val="2"/>
    </font>
    <font>
      <sz val="4.5"/>
      <color rgb="FF000000"/>
      <name val="Arial Narrow"/>
      <family val="2"/>
    </font>
    <font>
      <b val="true"/>
      <sz val="4.25"/>
      <color rgb="FF000000"/>
      <name val="Arial Narrow"/>
      <family val="2"/>
    </font>
    <font>
      <sz val="8"/>
      <name val="Arial"/>
      <family val="2"/>
    </font>
    <font>
      <b val="true"/>
      <sz val="12"/>
      <color rgb="FFFF0000"/>
      <name val="Arial"/>
      <family val="2"/>
    </font>
    <font>
      <b val="true"/>
      <sz val="8"/>
      <color rgb="FFFF0000"/>
      <name val="Arial"/>
      <family val="2"/>
    </font>
    <font>
      <sz val="8"/>
      <color rgb="FFFF0000"/>
      <name val="Arial"/>
      <family val="2"/>
    </font>
    <font>
      <b val="true"/>
      <sz val="8"/>
      <color rgb="FF0000FF"/>
      <name val="Arial"/>
      <family val="2"/>
    </font>
    <font>
      <sz val="8"/>
      <color rgb="FF0000FF"/>
      <name val="Arial"/>
      <family val="2"/>
    </font>
    <font>
      <b val="true"/>
      <sz val="7"/>
      <name val="Arial"/>
      <family val="2"/>
    </font>
    <font>
      <sz val="7"/>
      <name val="Arial"/>
      <family val="2"/>
    </font>
    <font>
      <b val="true"/>
      <sz val="14"/>
      <color rgb="FFFFFFFF"/>
      <name val="Arial"/>
      <family val="2"/>
    </font>
    <font>
      <b val="true"/>
      <sz val="9"/>
      <color rgb="FFFF0000"/>
      <name val="Arial"/>
      <family val="2"/>
    </font>
    <font>
      <sz val="9"/>
      <name val="Arial"/>
      <family val="2"/>
    </font>
    <font>
      <b val="true"/>
      <sz val="9"/>
      <name val="Arial"/>
      <family val="2"/>
    </font>
    <font>
      <sz val="10"/>
      <name val="Arial"/>
      <family val="2"/>
    </font>
    <font>
      <b val="true"/>
      <sz val="10"/>
      <color rgb="FFFF0000"/>
      <name val="Arial"/>
      <family val="2"/>
    </font>
    <font>
      <b val="true"/>
      <sz val="9"/>
      <color rgb="FF000000"/>
      <name val="Arial"/>
      <family val="2"/>
    </font>
    <font>
      <b val="true"/>
      <sz val="11"/>
      <color rgb="FFFF0000"/>
      <name val="Arial"/>
      <family val="2"/>
    </font>
    <font>
      <b val="true"/>
      <u val="single"/>
      <sz val="7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u val="single"/>
      <sz val="10"/>
      <name val="Arial"/>
      <family val="2"/>
    </font>
    <font>
      <b val="true"/>
      <i val="true"/>
      <sz val="10"/>
      <color rgb="FFFF0000"/>
      <name val="Arial"/>
      <family val="2"/>
    </font>
    <font>
      <sz val="6"/>
      <name val="Arial"/>
      <family val="2"/>
    </font>
    <font>
      <b val="true"/>
      <sz val="12"/>
      <color rgb="FF0000FF"/>
      <name val="Arial"/>
      <family val="2"/>
    </font>
    <font>
      <sz val="10"/>
      <name val="Symbol"/>
      <family val="1"/>
      <charset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808080"/>
        <bgColor rgb="FF969696"/>
      </patternFill>
    </fill>
    <fill>
      <patternFill patternType="solid">
        <fgColor rgb="FFFF0000"/>
        <bgColor rgb="FF993300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thin">
        <color rgb="FF969696"/>
      </top>
      <bottom style="thin">
        <color rgb="FF969696"/>
      </bottom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2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5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2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2" fontId="3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31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7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7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5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7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0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6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8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2" fillId="8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36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6" fillId="8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6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8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8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8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8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3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1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6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3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5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35" fillId="4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7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3" fillId="7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3" fillId="7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2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3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37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numbersforMK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_rels/chart2.xml.rels><?xml version="1.0" encoding="UTF-8"?>
<Relationships xmlns="http://schemas.openxmlformats.org/package/2006/relationships"><Relationship Id="rId1" Type="http://schemas.openxmlformats.org/officeDocument/2006/relationships/chartUserShapes" Target="../drawings/drawing3.xml"/>
</Relationships>
</file>

<file path=xl/charts/_rels/chart3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chartUserShapes" Target="../drawings/drawing5.xml"/>
</Relationships>
</file>

<file path=xl/charts/_rels/chart5.xml.rels><?xml version="1.0" encoding="UTF-8"?>
<Relationships xmlns="http://schemas.openxmlformats.org/package/2006/relationships"><Relationship Id="rId1" Type="http://schemas.openxmlformats.org/officeDocument/2006/relationships/chartUserShapes" Target="../drawings/drawing6.xml"/>
</Relationships>
</file>

<file path=xl/charts/_rels/chart6.xml.rels><?xml version="1.0" encoding="UTF-8"?>
<Relationships xmlns="http://schemas.openxmlformats.org/package/2006/relationships"><Relationship Id="rId1" Type="http://schemas.openxmlformats.org/officeDocument/2006/relationships/chartUserShapes" Target="../drawings/drawing7.xml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chartUserShapes" Target="../drawings/drawing8.xml"/>
</Relationships>
</file>

<file path=xl/charts/_rels/chart8.xml.rels><?xml version="1.0" encoding="UTF-8"?>
<Relationships xmlns="http://schemas.openxmlformats.org/package/2006/relationships"><Relationship Id="rId1" Type="http://schemas.openxmlformats.org/officeDocument/2006/relationships/chartUserShapes" Target="../drawings/drawing9.xml"/>
</Relationships>
</file>

<file path=xl/charts/_rels/chart9.xml.rels><?xml version="1.0" encoding="UTF-8"?>
<Relationships xmlns="http://schemas.openxmlformats.org/package/2006/relationships"><Relationship Id="rId1" Type="http://schemas.openxmlformats.org/officeDocument/2006/relationships/chartUserShapes" Target="../drawings/drawing10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07238540002458"/>
          <c:y val="0.0638569604086846"/>
          <c:w val="0.969276145999754"/>
          <c:h val="0.865389527458493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DATA'!$B$19:$B$104</c:f>
              <c:numCache>
                <c:formatCode>0.0_);\(0.0\)</c:formatCode>
                <c:ptCount val="86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0.6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0.6</c:v>
                </c:pt>
                <c:pt idx="8">
                  <c:v>0.6</c:v>
                </c:pt>
                <c:pt idx="9">
                  <c:v>0.6</c:v>
                </c:pt>
                <c:pt idx="10">
                  <c:v>0.6</c:v>
                </c:pt>
                <c:pt idx="11">
                  <c:v>0.6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0.6</c:v>
                </c:pt>
                <c:pt idx="16">
                  <c:v>0.6</c:v>
                </c:pt>
                <c:pt idx="17">
                  <c:v>0.6</c:v>
                </c:pt>
                <c:pt idx="18">
                  <c:v>0.6</c:v>
                </c:pt>
                <c:pt idx="19">
                  <c:v>0.6</c:v>
                </c:pt>
                <c:pt idx="20">
                  <c:v>0.6</c:v>
                </c:pt>
                <c:pt idx="21">
                  <c:v>0.6</c:v>
                </c:pt>
                <c:pt idx="22">
                  <c:v>0.9</c:v>
                </c:pt>
                <c:pt idx="23">
                  <c:v>0.9</c:v>
                </c:pt>
                <c:pt idx="24">
                  <c:v>0.9</c:v>
                </c:pt>
                <c:pt idx="25">
                  <c:v>0.9</c:v>
                </c:pt>
                <c:pt idx="26">
                  <c:v>0.9</c:v>
                </c:pt>
                <c:pt idx="27">
                  <c:v>0.9</c:v>
                </c:pt>
                <c:pt idx="28">
                  <c:v>0.9</c:v>
                </c:pt>
                <c:pt idx="29">
                  <c:v>0.9</c:v>
                </c:pt>
                <c:pt idx="30">
                  <c:v>0.9</c:v>
                </c:pt>
                <c:pt idx="31">
                  <c:v>0.7</c:v>
                </c:pt>
                <c:pt idx="32">
                  <c:v>0.8</c:v>
                </c:pt>
                <c:pt idx="33">
                  <c:v>0.9</c:v>
                </c:pt>
                <c:pt idx="34">
                  <c:v>0.9</c:v>
                </c:pt>
                <c:pt idx="35">
                  <c:v>0.9</c:v>
                </c:pt>
                <c:pt idx="36">
                  <c:v>0.9</c:v>
                </c:pt>
                <c:pt idx="37">
                  <c:v>0.9</c:v>
                </c:pt>
                <c:pt idx="38">
                  <c:v>0.9</c:v>
                </c:pt>
                <c:pt idx="39">
                  <c:v>0.9</c:v>
                </c:pt>
                <c:pt idx="40">
                  <c:v>0.9</c:v>
                </c:pt>
                <c:pt idx="41">
                  <c:v>0.9</c:v>
                </c:pt>
                <c:pt idx="42">
                  <c:v>0.9</c:v>
                </c:pt>
                <c:pt idx="43">
                  <c:v>0.9</c:v>
                </c:pt>
                <c:pt idx="44">
                  <c:v>0.9</c:v>
                </c:pt>
                <c:pt idx="45">
                  <c:v>0.9</c:v>
                </c:pt>
                <c:pt idx="46">
                  <c:v>0.9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0.7</c:v>
                </c:pt>
                <c:pt idx="53">
                  <c:v>0.7</c:v>
                </c:pt>
                <c:pt idx="54">
                  <c:v>0.5</c:v>
                </c:pt>
                <c:pt idx="55">
                  <c:v>0.5</c:v>
                </c:pt>
                <c:pt idx="56">
                  <c:v>0.5</c:v>
                </c:pt>
                <c:pt idx="57">
                  <c:v>0.5</c:v>
                </c:pt>
                <c:pt idx="58">
                  <c:v>0.4</c:v>
                </c:pt>
                <c:pt idx="59">
                  <c:v>0.4</c:v>
                </c:pt>
                <c:pt idx="60">
                  <c:v>0.6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DATA'!$D$19:$D$104</c:f>
              <c:numCache>
                <c:formatCode>0.0_);\(0.0\)</c:formatCode>
                <c:ptCount val="8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8215551"/>
        <c:axId val="16730379"/>
      </c:lineChart>
      <c:dateAx>
        <c:axId val="48215551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6730379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16730379"/>
        <c:scaling>
          <c:orientation val="minMax"/>
          <c:max val="6"/>
          <c:min val="0"/>
        </c:scaling>
        <c:delete val="0"/>
        <c:axPos val="l"/>
        <c:numFmt formatCode="0_);\(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8215551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06132481258449"/>
          <c:y val="1.25006385696041"/>
          <c:w val="0.381467371267052"/>
          <c:h val="0.054150702426564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0833744449926"/>
          <c:y val="0.063403499873193"/>
          <c:w val="0.956462752836705"/>
          <c:h val="0.93659650012680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'EIM Trdng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'EIM Trdng DATA'!$B$4:$B$14</c:f>
              <c:numCache>
                <c:formatCode>0.0_);\(0.0\)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-0.3</c:v>
                </c:pt>
                <c:pt idx="4">
                  <c:v>-0.4</c:v>
                </c:pt>
                <c:pt idx="5">
                  <c:v>-1.3</c:v>
                </c:pt>
                <c:pt idx="6">
                  <c:v>-1.6</c:v>
                </c:pt>
                <c:pt idx="7">
                  <c:v>-1</c:v>
                </c:pt>
              </c:numCache>
            </c:numRef>
          </c:val>
        </c:ser>
        <c:gapWidth val="100"/>
        <c:overlap val="0"/>
        <c:axId val="88359116"/>
        <c:axId val="32133601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'EIM Trdng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'EIM Trdng DATA'!$D$4:$D$14</c:f>
              <c:numCache>
                <c:formatCode>0.0_);\(0.0\)</c:formatCode>
                <c:ptCount val="11"/>
                <c:pt idx="0">
                  <c:v>7.5</c:v>
                </c:pt>
                <c:pt idx="1">
                  <c:v>7.5</c:v>
                </c:pt>
                <c:pt idx="2">
                  <c:v>7.5</c:v>
                </c:pt>
                <c:pt idx="3">
                  <c:v>7.5</c:v>
                </c:pt>
                <c:pt idx="4">
                  <c:v>7.5</c:v>
                </c:pt>
                <c:pt idx="5">
                  <c:v>7.5</c:v>
                </c:pt>
                <c:pt idx="6">
                  <c:v>7.5</c:v>
                </c:pt>
                <c:pt idx="7">
                  <c:v>7.5</c:v>
                </c:pt>
                <c:pt idx="8">
                  <c:v>7.5</c:v>
                </c:pt>
                <c:pt idx="9">
                  <c:v>7.5</c:v>
                </c:pt>
                <c:pt idx="10">
                  <c:v>7.5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8359116"/>
        <c:axId val="32133601"/>
      </c:lineChart>
      <c:catAx>
        <c:axId val="88359116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2133601"/>
        <c:crossesAt val="0"/>
        <c:auto val="1"/>
        <c:lblAlgn val="ctr"/>
        <c:lblOffset val="100"/>
        <c:noMultiLvlLbl val="0"/>
      </c:catAx>
      <c:valAx>
        <c:axId val="32133601"/>
        <c:scaling>
          <c:orientation val="minMax"/>
          <c:max val="8"/>
          <c:min val="-4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88359116"/>
        <c:crossesAt val="1"/>
        <c:crossBetween val="midCat"/>
        <c:majorUnit val="1"/>
        <c:minorUnit val="1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07276302851524"/>
          <c:y val="0.0642508352608584"/>
          <c:w val="0.969272369714848"/>
          <c:h val="0.814700591107684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DATA'!$N$19:$N$104</c:f>
              <c:numCache>
                <c:formatCode>0.0_);\(0.0\)</c:formatCode>
                <c:ptCount val="8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DATA'!$P$19:$P$104</c:f>
              <c:numCache>
                <c:formatCode>0.0_);\(0.0\)</c:formatCode>
                <c:ptCount val="8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0.5</c:v>
                </c:pt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54">
                  <c:v>0.5</c:v>
                </c:pt>
                <c:pt idx="55">
                  <c:v>0.5</c:v>
                </c:pt>
                <c:pt idx="56">
                  <c:v>0.5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5340639"/>
        <c:axId val="47592412"/>
      </c:lineChart>
      <c:dateAx>
        <c:axId val="75340639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7592412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47592412"/>
        <c:scaling>
          <c:orientation val="minMax"/>
          <c:max val="6"/>
          <c:min val="-1"/>
        </c:scaling>
        <c:delete val="0"/>
        <c:axPos val="l"/>
        <c:numFmt formatCode="#,##0.0_);\(#,##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5340639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0929203539823009"/>
          <c:y val="0.976612695965048"/>
          <c:w val="0.750122910521141"/>
          <c:h val="0.0907221793883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00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0000ff"/>
      </a:solidFill>
      <a:round/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99257840555423"/>
          <c:y val="0.062546910182637"/>
          <c:w val="0.968158965764903"/>
          <c:h val="0.9374530898173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0">
              <a:noFill/>
            </a:ln>
          </c:spPr>
          <c:invertIfNegative val="0"/>
          <c:dPt>
            <c:idx val="0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1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Pt>
            <c:idx val="2"/>
            <c:invertIfNegative val="0"/>
            <c:spPr>
              <a:solidFill>
                <a:srgbClr val="800080"/>
              </a:solidFill>
              <a:ln w="0">
                <a:noFill/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400" strike="noStrike" u="none">
                      <a:solidFill>
                        <a:srgbClr val="000000"/>
                      </a:solidFill>
                      <a:uFillTx/>
                      <a:latin typeface="Arial Narrow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'EIM Trdng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'EIM Trdng DATA'!$F$4:$F$14</c:f>
              <c:numCache>
                <c:formatCode>0.0_);\(0.0\)</c:formatCode>
                <c:ptCount val="11"/>
                <c:pt idx="0">
                  <c:v>-1.7</c:v>
                </c:pt>
                <c:pt idx="1">
                  <c:v>-2.2</c:v>
                </c:pt>
                <c:pt idx="2">
                  <c:v>-2.5</c:v>
                </c:pt>
                <c:pt idx="3">
                  <c:v>-2.8</c:v>
                </c:pt>
                <c:pt idx="4">
                  <c:v>-3.3</c:v>
                </c:pt>
                <c:pt idx="5">
                  <c:v>-3.6</c:v>
                </c:pt>
                <c:pt idx="6">
                  <c:v>-4.3</c:v>
                </c:pt>
                <c:pt idx="7">
                  <c:v>-4.6</c:v>
                </c:pt>
              </c:numCache>
            </c:numRef>
          </c:val>
        </c:ser>
        <c:gapWidth val="100"/>
        <c:overlap val="0"/>
        <c:axId val="23689789"/>
        <c:axId val="15934091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'EIM Trdng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'EIM Trdng DATA'!$H$4:$H$14</c:f>
              <c:numCache>
                <c:formatCode>0.0_);\(0.0\)</c:formatCode>
                <c:ptCount val="11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3689789"/>
        <c:axId val="15934091"/>
      </c:lineChart>
      <c:catAx>
        <c:axId val="23689789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5934091"/>
        <c:crossesAt val="0"/>
        <c:auto val="1"/>
        <c:lblAlgn val="ctr"/>
        <c:lblOffset val="100"/>
        <c:noMultiLvlLbl val="0"/>
      </c:catAx>
      <c:valAx>
        <c:axId val="15934091"/>
        <c:scaling>
          <c:orientation val="minMax"/>
          <c:max val="2"/>
          <c:min val="-6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3689789"/>
        <c:crossesAt val="1"/>
        <c:crossBetween val="midCat"/>
        <c:majorUnit val="1"/>
        <c:minorUnit val="1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98293759694547"/>
          <c:y val="0.0629722921914358"/>
          <c:w val="0.970170624030545"/>
          <c:h val="0.829974811083123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DATA'!$F$19:$F$104</c:f>
              <c:numCache>
                <c:formatCode>0.0_);\(0.0\)</c:formatCode>
                <c:ptCount val="86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0.2</c:v>
                </c:pt>
                <c:pt idx="55">
                  <c:v>0.2</c:v>
                </c:pt>
                <c:pt idx="56">
                  <c:v>0.2</c:v>
                </c:pt>
                <c:pt idx="57">
                  <c:v>0.2</c:v>
                </c:pt>
                <c:pt idx="58">
                  <c:v>0.2</c:v>
                </c:pt>
                <c:pt idx="59">
                  <c:v>0.2</c:v>
                </c:pt>
                <c:pt idx="60">
                  <c:v>0.2</c:v>
                </c:pt>
                <c:pt idx="61">
                  <c:v>0.1</c:v>
                </c:pt>
                <c:pt idx="62">
                  <c:v>0.1</c:v>
                </c:pt>
                <c:pt idx="63">
                  <c:v>0.1</c:v>
                </c:pt>
                <c:pt idx="64">
                  <c:v>0.1</c:v>
                </c:pt>
                <c:pt idx="65">
                  <c:v>0.1</c:v>
                </c:pt>
                <c:pt idx="66">
                  <c:v>0.1</c:v>
                </c:pt>
                <c:pt idx="67">
                  <c:v>0.1</c:v>
                </c:pt>
                <c:pt idx="68">
                  <c:v>0.1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DATA'!$H$19:$H$104</c:f>
              <c:numCache>
                <c:formatCode>0.0_);\(0.0\)</c:formatCode>
                <c:ptCount val="86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0.54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0.5</c:v>
                </c:pt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54">
                  <c:v>0.5</c:v>
                </c:pt>
                <c:pt idx="55">
                  <c:v>0.5</c:v>
                </c:pt>
                <c:pt idx="56">
                  <c:v>0.5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1308596"/>
        <c:axId val="14309135"/>
      </c:lineChart>
      <c:dateAx>
        <c:axId val="31308596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14309135"/>
        <c:crossesAt val="0"/>
        <c:auto val="1"/>
        <c:lblOffset val="100"/>
        <c:baseTimeUnit val="days"/>
        <c:majorUnit val="6"/>
        <c:majorTimeUnit val="days"/>
        <c:minorUnit val="1"/>
        <c:minorTimeUnit val="days"/>
        <c:noMultiLvlLbl val="0"/>
      </c:dateAx>
      <c:valAx>
        <c:axId val="14309135"/>
        <c:scaling>
          <c:orientation val="minMax"/>
          <c:max val="0.6"/>
          <c:min val="-0.1"/>
        </c:scaling>
        <c:delete val="0"/>
        <c:axPos val="l"/>
        <c:numFmt formatCode="0.0_);\(0.0\)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1308596"/>
        <c:crossesAt val="36895"/>
        <c:crossBetween val="midCat"/>
        <c:majorUnit val="0.1"/>
        <c:minorUnit val="0.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12134590144374"/>
          <c:y val="1.2070528967254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98293759694547"/>
          <c:y val="0.0633713561470216"/>
          <c:w val="0.970170624030545"/>
          <c:h val="0.837769328263625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DATA'!$R$19:$R$104</c:f>
              <c:numCache>
                <c:formatCode>0.0_);\(0.0\)</c:formatCode>
                <c:ptCount val="86"/>
                <c:pt idx="0">
                  <c:v>-38</c:v>
                </c:pt>
                <c:pt idx="1">
                  <c:v>-38</c:v>
                </c:pt>
                <c:pt idx="2">
                  <c:v>-40</c:v>
                </c:pt>
                <c:pt idx="3">
                  <c:v>-44</c:v>
                </c:pt>
                <c:pt idx="4">
                  <c:v>-42</c:v>
                </c:pt>
                <c:pt idx="5">
                  <c:v>-44</c:v>
                </c:pt>
                <c:pt idx="6">
                  <c:v>-44</c:v>
                </c:pt>
                <c:pt idx="7">
                  <c:v>-44</c:v>
                </c:pt>
                <c:pt idx="8">
                  <c:v>-44</c:v>
                </c:pt>
                <c:pt idx="9">
                  <c:v>-40</c:v>
                </c:pt>
                <c:pt idx="10">
                  <c:v>-44</c:v>
                </c:pt>
                <c:pt idx="11">
                  <c:v>-44</c:v>
                </c:pt>
                <c:pt idx="12">
                  <c:v>-44</c:v>
                </c:pt>
                <c:pt idx="13">
                  <c:v>-44</c:v>
                </c:pt>
                <c:pt idx="14">
                  <c:v>-44</c:v>
                </c:pt>
                <c:pt idx="15">
                  <c:v>-43</c:v>
                </c:pt>
                <c:pt idx="16">
                  <c:v>-40</c:v>
                </c:pt>
                <c:pt idx="17">
                  <c:v>-43</c:v>
                </c:pt>
                <c:pt idx="18">
                  <c:v>-37</c:v>
                </c:pt>
                <c:pt idx="19">
                  <c:v>-12</c:v>
                </c:pt>
                <c:pt idx="20">
                  <c:v>-12</c:v>
                </c:pt>
                <c:pt idx="21">
                  <c:v>-12</c:v>
                </c:pt>
                <c:pt idx="22">
                  <c:v>-12</c:v>
                </c:pt>
                <c:pt idx="23">
                  <c:v>-5</c:v>
                </c:pt>
                <c:pt idx="24">
                  <c:v>4</c:v>
                </c:pt>
                <c:pt idx="25">
                  <c:v>-10</c:v>
                </c:pt>
                <c:pt idx="26">
                  <c:v>-10</c:v>
                </c:pt>
                <c:pt idx="27">
                  <c:v>-10</c:v>
                </c:pt>
                <c:pt idx="28">
                  <c:v>-10</c:v>
                </c:pt>
                <c:pt idx="29">
                  <c:v>-15</c:v>
                </c:pt>
                <c:pt idx="30">
                  <c:v>-10</c:v>
                </c:pt>
                <c:pt idx="31">
                  <c:v>-13</c:v>
                </c:pt>
                <c:pt idx="32">
                  <c:v>-9</c:v>
                </c:pt>
                <c:pt idx="33">
                  <c:v>-10</c:v>
                </c:pt>
                <c:pt idx="34">
                  <c:v>-10</c:v>
                </c:pt>
                <c:pt idx="35">
                  <c:v>-10</c:v>
                </c:pt>
                <c:pt idx="36">
                  <c:v>-9</c:v>
                </c:pt>
                <c:pt idx="37">
                  <c:v>-9</c:v>
                </c:pt>
                <c:pt idx="38">
                  <c:v>-10</c:v>
                </c:pt>
                <c:pt idx="39">
                  <c:v>-9</c:v>
                </c:pt>
                <c:pt idx="40">
                  <c:v>-20</c:v>
                </c:pt>
                <c:pt idx="41">
                  <c:v>-20</c:v>
                </c:pt>
                <c:pt idx="42">
                  <c:v>-20</c:v>
                </c:pt>
                <c:pt idx="43">
                  <c:v>-13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16</c:v>
                </c:pt>
                <c:pt idx="51">
                  <c:v>17</c:v>
                </c:pt>
                <c:pt idx="52">
                  <c:v>16</c:v>
                </c:pt>
                <c:pt idx="53">
                  <c:v>17</c:v>
                </c:pt>
                <c:pt idx="54">
                  <c:v>19</c:v>
                </c:pt>
                <c:pt idx="55">
                  <c:v>19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18</c:v>
                </c:pt>
                <c:pt idx="60">
                  <c:v>10</c:v>
                </c:pt>
                <c:pt idx="61">
                  <c:v>8</c:v>
                </c:pt>
                <c:pt idx="62">
                  <c:v>8</c:v>
                </c:pt>
                <c:pt idx="63">
                  <c:v>8</c:v>
                </c:pt>
                <c:pt idx="64">
                  <c:v>8</c:v>
                </c:pt>
                <c:pt idx="65">
                  <c:v>7</c:v>
                </c:pt>
                <c:pt idx="66">
                  <c:v>8</c:v>
                </c:pt>
                <c:pt idx="67">
                  <c:v>6</c:v>
                </c:pt>
                <c:pt idx="68">
                  <c:v>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DATA'!$T$19:$T$104</c:f>
              <c:numCache>
                <c:formatCode>0.0_);\(0.0\)</c:formatCode>
                <c:ptCount val="86"/>
                <c:pt idx="0">
                  <c:v>44</c:v>
                </c:pt>
                <c:pt idx="1">
                  <c:v>44</c:v>
                </c:pt>
                <c:pt idx="2">
                  <c:v>44</c:v>
                </c:pt>
                <c:pt idx="3">
                  <c:v>44</c:v>
                </c:pt>
                <c:pt idx="4">
                  <c:v>44</c:v>
                </c:pt>
                <c:pt idx="5">
                  <c:v>44</c:v>
                </c:pt>
                <c:pt idx="6">
                  <c:v>44</c:v>
                </c:pt>
                <c:pt idx="7">
                  <c:v>44</c:v>
                </c:pt>
                <c:pt idx="8">
                  <c:v>44</c:v>
                </c:pt>
                <c:pt idx="9">
                  <c:v>44</c:v>
                </c:pt>
                <c:pt idx="10">
                  <c:v>44</c:v>
                </c:pt>
                <c:pt idx="11">
                  <c:v>44</c:v>
                </c:pt>
                <c:pt idx="12">
                  <c:v>44</c:v>
                </c:pt>
                <c:pt idx="13">
                  <c:v>44</c:v>
                </c:pt>
                <c:pt idx="14">
                  <c:v>44</c:v>
                </c:pt>
                <c:pt idx="15">
                  <c:v>44</c:v>
                </c:pt>
                <c:pt idx="16">
                  <c:v>44</c:v>
                </c:pt>
                <c:pt idx="17">
                  <c:v>44</c:v>
                </c:pt>
                <c:pt idx="18">
                  <c:v>44</c:v>
                </c:pt>
                <c:pt idx="19">
                  <c:v>44</c:v>
                </c:pt>
                <c:pt idx="20">
                  <c:v>44</c:v>
                </c:pt>
                <c:pt idx="21">
                  <c:v>44</c:v>
                </c:pt>
                <c:pt idx="22">
                  <c:v>44</c:v>
                </c:pt>
                <c:pt idx="23">
                  <c:v>44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44</c:v>
                </c:pt>
                <c:pt idx="29">
                  <c:v>44</c:v>
                </c:pt>
                <c:pt idx="30">
                  <c:v>44</c:v>
                </c:pt>
                <c:pt idx="31">
                  <c:v>44</c:v>
                </c:pt>
                <c:pt idx="32">
                  <c:v>44</c:v>
                </c:pt>
                <c:pt idx="33">
                  <c:v>44</c:v>
                </c:pt>
                <c:pt idx="34">
                  <c:v>44</c:v>
                </c:pt>
                <c:pt idx="35">
                  <c:v>44</c:v>
                </c:pt>
                <c:pt idx="36">
                  <c:v>44</c:v>
                </c:pt>
                <c:pt idx="37">
                  <c:v>44</c:v>
                </c:pt>
                <c:pt idx="38">
                  <c:v>44</c:v>
                </c:pt>
                <c:pt idx="39">
                  <c:v>44</c:v>
                </c:pt>
                <c:pt idx="40">
                  <c:v>44</c:v>
                </c:pt>
                <c:pt idx="41">
                  <c:v>44</c:v>
                </c:pt>
                <c:pt idx="42">
                  <c:v>44</c:v>
                </c:pt>
                <c:pt idx="43">
                  <c:v>44</c:v>
                </c:pt>
                <c:pt idx="44">
                  <c:v>44</c:v>
                </c:pt>
                <c:pt idx="45">
                  <c:v>44</c:v>
                </c:pt>
                <c:pt idx="46">
                  <c:v>44</c:v>
                </c:pt>
                <c:pt idx="47">
                  <c:v>44</c:v>
                </c:pt>
                <c:pt idx="48">
                  <c:v>44</c:v>
                </c:pt>
                <c:pt idx="49">
                  <c:v>44</c:v>
                </c:pt>
                <c:pt idx="50">
                  <c:v>44</c:v>
                </c:pt>
                <c:pt idx="51">
                  <c:v>44</c:v>
                </c:pt>
                <c:pt idx="52">
                  <c:v>44</c:v>
                </c:pt>
                <c:pt idx="53">
                  <c:v>44</c:v>
                </c:pt>
                <c:pt idx="54">
                  <c:v>44</c:v>
                </c:pt>
                <c:pt idx="55">
                  <c:v>44</c:v>
                </c:pt>
                <c:pt idx="56">
                  <c:v>44</c:v>
                </c:pt>
                <c:pt idx="57">
                  <c:v>44</c:v>
                </c:pt>
                <c:pt idx="58">
                  <c:v>44</c:v>
                </c:pt>
                <c:pt idx="59">
                  <c:v>44</c:v>
                </c:pt>
                <c:pt idx="60">
                  <c:v>44</c:v>
                </c:pt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64">
                  <c:v>44</c:v>
                </c:pt>
                <c:pt idx="65">
                  <c:v>44</c:v>
                </c:pt>
                <c:pt idx="66">
                  <c:v>44</c:v>
                </c:pt>
                <c:pt idx="67">
                  <c:v>44</c:v>
                </c:pt>
                <c:pt idx="68">
                  <c:v>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2071481"/>
        <c:axId val="44688366"/>
      </c:lineChart>
      <c:dateAx>
        <c:axId val="62071481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4688366"/>
        <c:crossesAt val="0"/>
        <c:auto val="1"/>
        <c:lblOffset val="100"/>
        <c:baseTimeUnit val="days"/>
        <c:majorUnit val="6"/>
        <c:majorTimeUnit val="days"/>
        <c:minorUnit val="1"/>
        <c:minorTimeUnit val="days"/>
        <c:noMultiLvlLbl val="0"/>
      </c:dateAx>
      <c:valAx>
        <c:axId val="44688366"/>
        <c:scaling>
          <c:orientation val="minMax"/>
          <c:max val="60"/>
          <c:min val="-60"/>
        </c:scaling>
        <c:delete val="0"/>
        <c:axPos val="l"/>
        <c:numFmt formatCode="[$-409]#,##0_);\(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62071481"/>
        <c:crossesAt val="36895"/>
        <c:crossBetween val="midCat"/>
        <c:majorUnit val="20"/>
        <c:minorUnit val="20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30891301753967"/>
          <c:y val="1.123447401774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800080"/>
      </a:solidFill>
      <a:round/>
    </a:ln>
  </c:sp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300156081162204"/>
          <c:y val="0.062142679592344"/>
          <c:w val="0.96998439188378"/>
          <c:h val="0.93785732040765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008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400" strike="noStrike" u="none">
                    <a:solidFill>
                      <a:srgbClr val="000000"/>
                    </a:solidFill>
                    <a:uFillTx/>
                    <a:latin typeface="Arial Narrow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'EIM Trdng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'EIM Trdng DATA'!$J$4:$J$14</c:f>
              <c:numCache>
                <c:formatCode>0.0_);\(0.0\)</c:formatCode>
                <c:ptCount val="11"/>
                <c:pt idx="0">
                  <c:v>2</c:v>
                </c:pt>
                <c:pt idx="1">
                  <c:v>2.1</c:v>
                </c:pt>
                <c:pt idx="2">
                  <c:v>2.2</c:v>
                </c:pt>
                <c:pt idx="3">
                  <c:v>2.2</c:v>
                </c:pt>
                <c:pt idx="4">
                  <c:v>2.5</c:v>
                </c:pt>
                <c:pt idx="5">
                  <c:v>2.6</c:v>
                </c:pt>
                <c:pt idx="6">
                  <c:v>2.7</c:v>
                </c:pt>
                <c:pt idx="7">
                  <c:v>3.1</c:v>
                </c:pt>
              </c:numCache>
            </c:numRef>
          </c:val>
        </c:ser>
        <c:gapWidth val="100"/>
        <c:overlap val="0"/>
        <c:axId val="59248221"/>
        <c:axId val="46351140"/>
      </c:barChart>
      <c:lineChart>
        <c:grouping val="standard"/>
        <c:varyColors val="0"/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'EIM Trdng DATA'!$A$4:$A$14</c:f>
              <c:strCache>
                <c:ptCount val="11"/>
                <c:pt idx="0">
                  <c:v>4/20</c:v>
                </c:pt>
                <c:pt idx="1">
                  <c:v>4/27</c:v>
                </c:pt>
                <c:pt idx="2">
                  <c:v>5/4</c:v>
                </c:pt>
                <c:pt idx="3">
                  <c:v>5/11</c:v>
                </c:pt>
                <c:pt idx="4">
                  <c:v>5/18</c:v>
                </c:pt>
                <c:pt idx="5">
                  <c:v>5/25</c:v>
                </c:pt>
                <c:pt idx="6">
                  <c:v>6/1</c:v>
                </c:pt>
                <c:pt idx="7">
                  <c:v>6/8</c:v>
                </c:pt>
                <c:pt idx="8">
                  <c:v>6/15</c:v>
                </c:pt>
                <c:pt idx="9">
                  <c:v>6/22</c:v>
                </c:pt>
                <c:pt idx="10">
                  <c:v>6/29</c:v>
                </c:pt>
              </c:strCache>
            </c:strRef>
          </c:cat>
          <c:val>
            <c:numRef>
              <c:f>'EIM Trdng DATA'!$L$4:$L$14</c:f>
              <c:numCache>
                <c:formatCode>0.0_);\(0.0\)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9248221"/>
        <c:axId val="46351140"/>
      </c:lineChart>
      <c:catAx>
        <c:axId val="59248221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6351140"/>
        <c:crossesAt val="0"/>
        <c:auto val="1"/>
        <c:lblAlgn val="ctr"/>
        <c:lblOffset val="100"/>
        <c:noMultiLvlLbl val="0"/>
      </c:catAx>
      <c:valAx>
        <c:axId val="46351140"/>
        <c:scaling>
          <c:orientation val="minMax"/>
          <c:max val="5"/>
          <c:min val="0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59248221"/>
        <c:crossesAt val="1"/>
        <c:crossBetween val="midCat"/>
        <c:majorUnit val="1"/>
        <c:minorUnit val="1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99114620722661"/>
          <c:y val="0.0625782227784731"/>
          <c:w val="0.970088537927734"/>
          <c:h val="0.844555694618273"/>
        </c:manualLayout>
      </c:layout>
      <c:lineChart>
        <c:grouping val="standard"/>
        <c:varyColors val="0"/>
        <c:ser>
          <c:idx val="0"/>
          <c:order val="0"/>
          <c:tx>
            <c:strRef>
              <c:f>"VAR"</c:f>
              <c:strCache>
                <c:ptCount val="1"/>
                <c:pt idx="0">
                  <c:v>VAR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DATA'!$J$19:$J$104</c:f>
              <c:numCache>
                <c:formatCode>0.0_);\(0.0\)</c:formatCode>
                <c:ptCount val="86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0.3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0.3</c:v>
                </c:pt>
                <c:pt idx="16">
                  <c:v>0.3</c:v>
                </c:pt>
                <c:pt idx="17">
                  <c:v>0.3</c:v>
                </c:pt>
                <c:pt idx="18">
                  <c:v>0.3</c:v>
                </c:pt>
                <c:pt idx="19">
                  <c:v>0.3</c:v>
                </c:pt>
                <c:pt idx="20">
                  <c:v>0.3</c:v>
                </c:pt>
                <c:pt idx="21">
                  <c:v>0.3</c:v>
                </c:pt>
                <c:pt idx="22">
                  <c:v>0.3</c:v>
                </c:pt>
                <c:pt idx="23">
                  <c:v>0.3</c:v>
                </c:pt>
                <c:pt idx="24">
                  <c:v>0.3</c:v>
                </c:pt>
                <c:pt idx="25">
                  <c:v>0.3</c:v>
                </c:pt>
                <c:pt idx="26">
                  <c:v>0.3</c:v>
                </c:pt>
                <c:pt idx="27">
                  <c:v>0.3</c:v>
                </c:pt>
                <c:pt idx="28">
                  <c:v>0.3</c:v>
                </c:pt>
                <c:pt idx="29">
                  <c:v>0.3</c:v>
                </c:pt>
                <c:pt idx="30">
                  <c:v>0.3</c:v>
                </c:pt>
                <c:pt idx="31">
                  <c:v>0.3</c:v>
                </c:pt>
                <c:pt idx="32">
                  <c:v>0.3</c:v>
                </c:pt>
                <c:pt idx="33">
                  <c:v>0.3</c:v>
                </c:pt>
                <c:pt idx="34">
                  <c:v>0.3</c:v>
                </c:pt>
                <c:pt idx="35">
                  <c:v>0.3</c:v>
                </c:pt>
                <c:pt idx="36">
                  <c:v>0.4</c:v>
                </c:pt>
                <c:pt idx="37">
                  <c:v>0.4</c:v>
                </c:pt>
                <c:pt idx="38">
                  <c:v>0.4</c:v>
                </c:pt>
                <c:pt idx="39">
                  <c:v>0.4</c:v>
                </c:pt>
                <c:pt idx="40">
                  <c:v>0.4</c:v>
                </c:pt>
                <c:pt idx="41">
                  <c:v>0.4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0.4</c:v>
                </c:pt>
                <c:pt idx="47">
                  <c:v>0.4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0.3</c:v>
                </c:pt>
                <c:pt idx="55">
                  <c:v>0.3</c:v>
                </c:pt>
                <c:pt idx="56">
                  <c:v>0.3</c:v>
                </c:pt>
                <c:pt idx="57">
                  <c:v>0.3</c:v>
                </c:pt>
                <c:pt idx="58">
                  <c:v>0.3</c:v>
                </c:pt>
                <c:pt idx="59">
                  <c:v>0.3</c:v>
                </c:pt>
                <c:pt idx="60">
                  <c:v>0.3</c:v>
                </c:pt>
                <c:pt idx="61">
                  <c:v>0.2</c:v>
                </c:pt>
                <c:pt idx="62">
                  <c:v>0.2</c:v>
                </c:pt>
                <c:pt idx="63">
                  <c:v>0.2</c:v>
                </c:pt>
                <c:pt idx="64">
                  <c:v>0.2</c:v>
                </c:pt>
                <c:pt idx="65">
                  <c:v>0.3</c:v>
                </c:pt>
                <c:pt idx="66">
                  <c:v>0.3</c:v>
                </c:pt>
                <c:pt idx="67">
                  <c:v>0.2</c:v>
                </c:pt>
                <c:pt idx="68">
                  <c:v>0.2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"VAR Limit"</c:f>
              <c:strCache>
                <c:ptCount val="1"/>
                <c:pt idx="0">
                  <c:v>VAR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DATA'!$L$19:$L$104</c:f>
              <c:numCache>
                <c:formatCode>0.0_);\(0.0\)</c:formatCode>
                <c:ptCount val="8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3282590"/>
        <c:axId val="43875530"/>
      </c:lineChart>
      <c:dateAx>
        <c:axId val="33282590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43875530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43875530"/>
        <c:scaling>
          <c:orientation val="minMax"/>
          <c:max val="6"/>
          <c:min val="0"/>
        </c:scaling>
        <c:delete val="0"/>
        <c:axPos val="l"/>
        <c:numFmt formatCode="0.0_);\(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33282590"/>
        <c:crossesAt val="36895"/>
        <c:crossBetween val="midCat"/>
        <c:majorUnit val="1"/>
        <c:minorUnit val="1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31335247666906"/>
          <c:y val="1.1236545682102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9915041282757"/>
          <c:y val="0.0841521793902746"/>
          <c:w val="0.970084958717243"/>
          <c:h val="0.807760141093474"/>
        </c:manualLayout>
      </c:layout>
      <c:lineChart>
        <c:grouping val="standard"/>
        <c:varyColors val="0"/>
        <c:ser>
          <c:idx val="0"/>
          <c:order val="0"/>
          <c:tx>
            <c:strRef>
              <c:f>"Net Open Position"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DATA'!$V$19:$V$104</c:f>
              <c:numCache>
                <c:formatCode>0.0_);\(0.0\)</c:formatCode>
                <c:ptCount val="8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-0.1</c:v>
                </c:pt>
                <c:pt idx="30">
                  <c:v>-0.1</c:v>
                </c:pt>
                <c:pt idx="31">
                  <c:v>-0.1</c:v>
                </c:pt>
                <c:pt idx="32">
                  <c:v>-0.1</c:v>
                </c:pt>
                <c:pt idx="33">
                  <c:v>-0.1</c:v>
                </c:pt>
                <c:pt idx="34">
                  <c:v>-0.1</c:v>
                </c:pt>
                <c:pt idx="35">
                  <c:v>-0.1</c:v>
                </c:pt>
                <c:pt idx="36">
                  <c:v>-0.1</c:v>
                </c:pt>
                <c:pt idx="37">
                  <c:v>-0.1</c:v>
                </c:pt>
                <c:pt idx="38">
                  <c:v>0.1</c:v>
                </c:pt>
                <c:pt idx="39">
                  <c:v>-0.1</c:v>
                </c:pt>
                <c:pt idx="40">
                  <c:v>-0.1</c:v>
                </c:pt>
                <c:pt idx="41">
                  <c:v>-0.1</c:v>
                </c:pt>
                <c:pt idx="42">
                  <c:v>-0.1</c:v>
                </c:pt>
                <c:pt idx="43">
                  <c:v>-0.1</c:v>
                </c:pt>
                <c:pt idx="44">
                  <c:v>-0.1</c:v>
                </c:pt>
                <c:pt idx="45">
                  <c:v>-0.1</c:v>
                </c:pt>
                <c:pt idx="46">
                  <c:v>-0.1</c:v>
                </c:pt>
                <c:pt idx="47">
                  <c:v>-0.1</c:v>
                </c:pt>
                <c:pt idx="48">
                  <c:v>-0.1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-0.1</c:v>
                </c:pt>
                <c:pt idx="66">
                  <c:v>-0.1</c:v>
                </c:pt>
                <c:pt idx="67">
                  <c:v>-0.1</c:v>
                </c:pt>
                <c:pt idx="68">
                  <c:v>-0.1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"Net Open Position Limit"</c:f>
              <c:strCache>
                <c:ptCount val="1"/>
                <c:pt idx="0">
                  <c:v>Net Open Position Limit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'EIM Trdng DATA'!$A$19:$A$104</c:f>
              <c:numCache>
                <c:formatCode>m/d</c:formatCode>
                <c:ptCount val="86"/>
                <c:pt idx="0">
                  <c:v>36982</c:v>
                </c:pt>
                <c:pt idx="1">
                  <c:v>36983</c:v>
                </c:pt>
                <c:pt idx="2">
                  <c:v>36984</c:v>
                </c:pt>
                <c:pt idx="3">
                  <c:v>36985</c:v>
                </c:pt>
                <c:pt idx="4">
                  <c:v>36986</c:v>
                </c:pt>
                <c:pt idx="5">
                  <c:v>36987</c:v>
                </c:pt>
                <c:pt idx="6">
                  <c:v>36988</c:v>
                </c:pt>
                <c:pt idx="7">
                  <c:v>36989</c:v>
                </c:pt>
                <c:pt idx="8">
                  <c:v>36990</c:v>
                </c:pt>
                <c:pt idx="9">
                  <c:v>36991</c:v>
                </c:pt>
                <c:pt idx="10">
                  <c:v>36992</c:v>
                </c:pt>
                <c:pt idx="11">
                  <c:v>36993</c:v>
                </c:pt>
                <c:pt idx="12">
                  <c:v>36994</c:v>
                </c:pt>
                <c:pt idx="13">
                  <c:v>36995</c:v>
                </c:pt>
                <c:pt idx="14">
                  <c:v>36996</c:v>
                </c:pt>
                <c:pt idx="15">
                  <c:v>36997</c:v>
                </c:pt>
                <c:pt idx="16">
                  <c:v>36998</c:v>
                </c:pt>
                <c:pt idx="17">
                  <c:v>36999</c:v>
                </c:pt>
                <c:pt idx="18">
                  <c:v>37000</c:v>
                </c:pt>
                <c:pt idx="19">
                  <c:v>37001</c:v>
                </c:pt>
                <c:pt idx="20">
                  <c:v>37002</c:v>
                </c:pt>
                <c:pt idx="21">
                  <c:v>37003</c:v>
                </c:pt>
                <c:pt idx="22">
                  <c:v>37004</c:v>
                </c:pt>
                <c:pt idx="23">
                  <c:v>37005</c:v>
                </c:pt>
                <c:pt idx="24">
                  <c:v>37006</c:v>
                </c:pt>
                <c:pt idx="25">
                  <c:v>37007</c:v>
                </c:pt>
                <c:pt idx="26">
                  <c:v>37008</c:v>
                </c:pt>
                <c:pt idx="27">
                  <c:v>37009</c:v>
                </c:pt>
                <c:pt idx="28">
                  <c:v>37010</c:v>
                </c:pt>
                <c:pt idx="29">
                  <c:v>37011</c:v>
                </c:pt>
                <c:pt idx="30">
                  <c:v>37012</c:v>
                </c:pt>
                <c:pt idx="31">
                  <c:v>37013</c:v>
                </c:pt>
                <c:pt idx="32">
                  <c:v>37014</c:v>
                </c:pt>
                <c:pt idx="33">
                  <c:v>37015</c:v>
                </c:pt>
                <c:pt idx="34">
                  <c:v>37016</c:v>
                </c:pt>
                <c:pt idx="35">
                  <c:v>37017</c:v>
                </c:pt>
                <c:pt idx="36">
                  <c:v>37018</c:v>
                </c:pt>
                <c:pt idx="37">
                  <c:v>37019</c:v>
                </c:pt>
                <c:pt idx="38">
                  <c:v>37020</c:v>
                </c:pt>
                <c:pt idx="39">
                  <c:v>37021</c:v>
                </c:pt>
                <c:pt idx="40">
                  <c:v>37022</c:v>
                </c:pt>
                <c:pt idx="41">
                  <c:v>37023</c:v>
                </c:pt>
                <c:pt idx="42">
                  <c:v>37024</c:v>
                </c:pt>
                <c:pt idx="43">
                  <c:v>37025</c:v>
                </c:pt>
                <c:pt idx="44">
                  <c:v>37026</c:v>
                </c:pt>
                <c:pt idx="45">
                  <c:v>37027</c:v>
                </c:pt>
                <c:pt idx="46">
                  <c:v>37028</c:v>
                </c:pt>
                <c:pt idx="47">
                  <c:v>37029</c:v>
                </c:pt>
                <c:pt idx="48">
                  <c:v>37030</c:v>
                </c:pt>
                <c:pt idx="49">
                  <c:v>37031</c:v>
                </c:pt>
                <c:pt idx="50">
                  <c:v>37032</c:v>
                </c:pt>
                <c:pt idx="51">
                  <c:v>37033</c:v>
                </c:pt>
                <c:pt idx="52">
                  <c:v>37034</c:v>
                </c:pt>
                <c:pt idx="53">
                  <c:v>37035</c:v>
                </c:pt>
                <c:pt idx="54">
                  <c:v>37036</c:v>
                </c:pt>
                <c:pt idx="55">
                  <c:v>37037</c:v>
                </c:pt>
                <c:pt idx="56">
                  <c:v>37038</c:v>
                </c:pt>
                <c:pt idx="57">
                  <c:v>37039</c:v>
                </c:pt>
                <c:pt idx="58">
                  <c:v>37040</c:v>
                </c:pt>
                <c:pt idx="59">
                  <c:v>37041</c:v>
                </c:pt>
                <c:pt idx="60">
                  <c:v>37042</c:v>
                </c:pt>
                <c:pt idx="61">
                  <c:v>37043</c:v>
                </c:pt>
                <c:pt idx="62">
                  <c:v>37044</c:v>
                </c:pt>
                <c:pt idx="63">
                  <c:v>37045</c:v>
                </c:pt>
                <c:pt idx="64">
                  <c:v>37046</c:v>
                </c:pt>
                <c:pt idx="65">
                  <c:v>37047</c:v>
                </c:pt>
                <c:pt idx="66">
                  <c:v>37048</c:v>
                </c:pt>
                <c:pt idx="67">
                  <c:v>37049</c:v>
                </c:pt>
                <c:pt idx="68">
                  <c:v>37050</c:v>
                </c:pt>
                <c:pt idx="69">
                  <c:v>37051</c:v>
                </c:pt>
                <c:pt idx="70">
                  <c:v>37052</c:v>
                </c:pt>
                <c:pt idx="71">
                  <c:v>37053</c:v>
                </c:pt>
                <c:pt idx="72">
                  <c:v>37054</c:v>
                </c:pt>
                <c:pt idx="73">
                  <c:v>37055</c:v>
                </c:pt>
                <c:pt idx="74">
                  <c:v>37056</c:v>
                </c:pt>
                <c:pt idx="75">
                  <c:v>37057</c:v>
                </c:pt>
                <c:pt idx="76">
                  <c:v>37058</c:v>
                </c:pt>
                <c:pt idx="77">
                  <c:v>37059</c:v>
                </c:pt>
                <c:pt idx="78">
                  <c:v>37060</c:v>
                </c:pt>
                <c:pt idx="79">
                  <c:v>37061</c:v>
                </c:pt>
                <c:pt idx="80">
                  <c:v>37062</c:v>
                </c:pt>
                <c:pt idx="81">
                  <c:v>37063</c:v>
                </c:pt>
                <c:pt idx="82">
                  <c:v>37064</c:v>
                </c:pt>
                <c:pt idx="83">
                  <c:v>37065</c:v>
                </c:pt>
                <c:pt idx="84">
                  <c:v>37066</c:v>
                </c:pt>
                <c:pt idx="85">
                  <c:v>37067</c:v>
                </c:pt>
              </c:numCache>
            </c:numRef>
          </c:cat>
          <c:val>
            <c:numRef>
              <c:f>'EIM Trdng DATA'!$X$19:$X$104</c:f>
              <c:numCache>
                <c:formatCode>0.0_);\(0.0\)</c:formatCode>
                <c:ptCount val="8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6629068"/>
        <c:axId val="77796169"/>
      </c:lineChart>
      <c:dateAx>
        <c:axId val="26629068"/>
        <c:scaling>
          <c:orientation val="minMax"/>
          <c:max val="37072"/>
          <c:min val="36982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5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77796169"/>
        <c:crossesAt val="0"/>
        <c:auto val="1"/>
        <c:lblOffset val="100"/>
        <c:majorUnit val="6"/>
        <c:majorTimeUnit val="days"/>
        <c:minorUnit val="1"/>
        <c:minorTimeUnit val="days"/>
        <c:noMultiLvlLbl val="0"/>
      </c:dateAx>
      <c:valAx>
        <c:axId val="77796169"/>
        <c:scaling>
          <c:orientation val="minMax"/>
          <c:max val="1.7"/>
          <c:min val="-0.4"/>
        </c:scaling>
        <c:delete val="0"/>
        <c:axPos val="l"/>
        <c:numFmt formatCode="#,##0.0_);\(#,##0.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00" strike="noStrike" u="none">
                <a:solidFill>
                  <a:srgbClr val="000000"/>
                </a:solidFill>
                <a:uFillTx/>
                <a:latin typeface="Arial Narrow"/>
              </a:defRPr>
            </a:pPr>
          </a:p>
        </c:txPr>
        <c:crossAx val="26629068"/>
        <c:crossesAt val="36895"/>
        <c:crossBetween val="midCat"/>
        <c:majorUnit val="0.3"/>
        <c:minorUnit val="0.3"/>
      </c:valAx>
      <c:spPr>
        <a:noFill/>
        <a:ln w="12600">
          <a:noFill/>
        </a:ln>
      </c:spPr>
    </c:plotArea>
    <c:legend>
      <c:legendPos val="r"/>
      <c:layout>
        <c:manualLayout>
          <c:xMode val="edge"/>
          <c:yMode val="edge"/>
          <c:x val="0.133780064616489"/>
          <c:y val="1.109095490047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425" strike="noStrike" u="none">
              <a:solidFill>
                <a:srgbClr val="000000"/>
              </a:solidFill>
              <a:uFillTx/>
              <a:latin typeface="Arial Narrow"/>
            </a:defRPr>
          </a:pPr>
        </a:p>
      </c:txPr>
    </c:legend>
    <c:plotVisOnly val="1"/>
    <c:dispBlanksAs val="gap"/>
  </c:chart>
  <c:spPr>
    <a:solidFill>
      <a:srgbClr val="ffffff"/>
    </a:solidFill>
    <a:ln w="12600">
      <a:solidFill>
        <a:srgbClr val="ff6600"/>
      </a:solidFill>
      <a:round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27</xdr:row>
      <xdr:rowOff>372240</xdr:rowOff>
    </xdr:from>
    <xdr:to>
      <xdr:col>4</xdr:col>
      <xdr:colOff>554760</xdr:colOff>
      <xdr:row>36</xdr:row>
      <xdr:rowOff>95400</xdr:rowOff>
    </xdr:to>
    <xdr:graphicFrame>
      <xdr:nvGraphicFramePr>
        <xdr:cNvPr id="0" name="Chart 141"/>
        <xdr:cNvGraphicFramePr/>
      </xdr:nvGraphicFramePr>
      <xdr:xfrm>
        <a:off x="582840" y="4856760"/>
        <a:ext cx="2928960" cy="1409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1267920</xdr:colOff>
      <xdr:row>4</xdr:row>
      <xdr:rowOff>47520</xdr:rowOff>
    </xdr:from>
    <xdr:to>
      <xdr:col>15</xdr:col>
      <xdr:colOff>62280</xdr:colOff>
      <xdr:row>14</xdr:row>
      <xdr:rowOff>85680</xdr:rowOff>
    </xdr:to>
    <xdr:sp>
      <xdr:nvSpPr>
        <xdr:cNvPr id="2" name="Rectangle 99"/>
        <xdr:cNvSpPr/>
      </xdr:nvSpPr>
      <xdr:spPr>
        <a:xfrm>
          <a:off x="1528920" y="895320"/>
          <a:ext cx="7101360" cy="1541160"/>
        </a:xfrm>
        <a:prstGeom prst="rect">
          <a:avLst/>
        </a:prstGeom>
        <a:noFill/>
        <a:ln w="316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321840</xdr:colOff>
      <xdr:row>18</xdr:row>
      <xdr:rowOff>47520</xdr:rowOff>
    </xdr:from>
    <xdr:to>
      <xdr:col>4</xdr:col>
      <xdr:colOff>544320</xdr:colOff>
      <xdr:row>27</xdr:row>
      <xdr:rowOff>9000</xdr:rowOff>
    </xdr:to>
    <xdr:graphicFrame>
      <xdr:nvGraphicFramePr>
        <xdr:cNvPr id="3" name="Chart 100"/>
        <xdr:cNvGraphicFramePr/>
      </xdr:nvGraphicFramePr>
      <xdr:xfrm>
        <a:off x="582840" y="3074400"/>
        <a:ext cx="2918520" cy="1419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342360</xdr:colOff>
      <xdr:row>38</xdr:row>
      <xdr:rowOff>37800</xdr:rowOff>
    </xdr:from>
    <xdr:to>
      <xdr:col>4</xdr:col>
      <xdr:colOff>574920</xdr:colOff>
      <xdr:row>45</xdr:row>
      <xdr:rowOff>133200</xdr:rowOff>
    </xdr:to>
    <xdr:graphicFrame>
      <xdr:nvGraphicFramePr>
        <xdr:cNvPr id="5" name="Chart 118"/>
        <xdr:cNvGraphicFramePr/>
      </xdr:nvGraphicFramePr>
      <xdr:xfrm>
        <a:off x="603360" y="6503400"/>
        <a:ext cx="2928600" cy="140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39960</xdr:colOff>
      <xdr:row>18</xdr:row>
      <xdr:rowOff>9720</xdr:rowOff>
    </xdr:from>
    <xdr:to>
      <xdr:col>1</xdr:col>
      <xdr:colOff>252360</xdr:colOff>
      <xdr:row>26</xdr:row>
      <xdr:rowOff>162000</xdr:rowOff>
    </xdr:to>
    <xdr:sp>
      <xdr:nvSpPr>
        <xdr:cNvPr id="7" name="Text 169"/>
        <xdr:cNvSpPr/>
      </xdr:nvSpPr>
      <xdr:spPr>
        <a:xfrm>
          <a:off x="300960" y="3036600"/>
          <a:ext cx="212400" cy="14479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Gross Margin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20520</xdr:colOff>
      <xdr:row>28</xdr:row>
      <xdr:rowOff>0</xdr:rowOff>
    </xdr:from>
    <xdr:to>
      <xdr:col>1</xdr:col>
      <xdr:colOff>243360</xdr:colOff>
      <xdr:row>36</xdr:row>
      <xdr:rowOff>86040</xdr:rowOff>
    </xdr:to>
    <xdr:sp>
      <xdr:nvSpPr>
        <xdr:cNvPr id="8" name="Text 170"/>
        <xdr:cNvSpPr/>
      </xdr:nvSpPr>
      <xdr:spPr>
        <a:xfrm>
          <a:off x="281520" y="4874760"/>
          <a:ext cx="222840" cy="1381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Value-at-Risk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38</xdr:row>
      <xdr:rowOff>48240</xdr:rowOff>
    </xdr:from>
    <xdr:to>
      <xdr:col>1</xdr:col>
      <xdr:colOff>272880</xdr:colOff>
      <xdr:row>45</xdr:row>
      <xdr:rowOff>114480</xdr:rowOff>
    </xdr:to>
    <xdr:sp>
      <xdr:nvSpPr>
        <xdr:cNvPr id="9" name="Text 171"/>
        <xdr:cNvSpPr/>
      </xdr:nvSpPr>
      <xdr:spPr>
        <a:xfrm>
          <a:off x="271440" y="6513840"/>
          <a:ext cx="262440" cy="1371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 anchorCtr="1" vert="eaVert">
          <a:noAutofit/>
        </a:bodyPr>
        <a:p>
          <a:pPr algn="ctr"/>
          <a:r>
            <a:rPr b="1" lang="en-US" sz="800" strike="noStrike" u="none">
              <a:effectLst/>
              <a:uFillTx/>
              <a:latin typeface="Arial"/>
            </a:rPr>
            <a:t>Net Open Position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5</xdr:col>
      <xdr:colOff>90000</xdr:colOff>
      <xdr:row>18</xdr:row>
      <xdr:rowOff>19080</xdr:rowOff>
    </xdr:from>
    <xdr:to>
      <xdr:col>11</xdr:col>
      <xdr:colOff>453600</xdr:colOff>
      <xdr:row>26</xdr:row>
      <xdr:rowOff>162000</xdr:rowOff>
    </xdr:to>
    <xdr:graphicFrame>
      <xdr:nvGraphicFramePr>
        <xdr:cNvPr id="10" name="Chart 180"/>
        <xdr:cNvGraphicFramePr/>
      </xdr:nvGraphicFramePr>
      <xdr:xfrm>
        <a:off x="3912840" y="3045960"/>
        <a:ext cx="3007080" cy="1438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29880</xdr:colOff>
      <xdr:row>28</xdr:row>
      <xdr:rowOff>0</xdr:rowOff>
    </xdr:from>
    <xdr:to>
      <xdr:col>11</xdr:col>
      <xdr:colOff>403200</xdr:colOff>
      <xdr:row>36</xdr:row>
      <xdr:rowOff>133200</xdr:rowOff>
    </xdr:to>
    <xdr:graphicFrame>
      <xdr:nvGraphicFramePr>
        <xdr:cNvPr id="12" name="Chart 181"/>
        <xdr:cNvGraphicFramePr/>
      </xdr:nvGraphicFramePr>
      <xdr:xfrm>
        <a:off x="3852720" y="4874760"/>
        <a:ext cx="3016800" cy="142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60120</xdr:colOff>
      <xdr:row>38</xdr:row>
      <xdr:rowOff>9000</xdr:rowOff>
    </xdr:from>
    <xdr:to>
      <xdr:col>11</xdr:col>
      <xdr:colOff>433440</xdr:colOff>
      <xdr:row>45</xdr:row>
      <xdr:rowOff>123840</xdr:rowOff>
    </xdr:to>
    <xdr:graphicFrame>
      <xdr:nvGraphicFramePr>
        <xdr:cNvPr id="14" name="Chart 182"/>
        <xdr:cNvGraphicFramePr/>
      </xdr:nvGraphicFramePr>
      <xdr:xfrm>
        <a:off x="3882960" y="6474600"/>
        <a:ext cx="3016800" cy="1419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11</xdr:col>
      <xdr:colOff>855360</xdr:colOff>
      <xdr:row>18</xdr:row>
      <xdr:rowOff>9720</xdr:rowOff>
    </xdr:from>
    <xdr:to>
      <xdr:col>16</xdr:col>
      <xdr:colOff>30960</xdr:colOff>
      <xdr:row>26</xdr:row>
      <xdr:rowOff>162000</xdr:rowOff>
    </xdr:to>
    <xdr:graphicFrame>
      <xdr:nvGraphicFramePr>
        <xdr:cNvPr id="16" name="Chart 183"/>
        <xdr:cNvGraphicFramePr/>
      </xdr:nvGraphicFramePr>
      <xdr:xfrm>
        <a:off x="7321680" y="3036600"/>
        <a:ext cx="2998080" cy="1447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12</xdr:col>
      <xdr:colOff>0</xdr:colOff>
      <xdr:row>27</xdr:row>
      <xdr:rowOff>381240</xdr:rowOff>
    </xdr:from>
    <xdr:to>
      <xdr:col>16</xdr:col>
      <xdr:colOff>51480</xdr:colOff>
      <xdr:row>36</xdr:row>
      <xdr:rowOff>133200</xdr:rowOff>
    </xdr:to>
    <xdr:graphicFrame>
      <xdr:nvGraphicFramePr>
        <xdr:cNvPr id="18" name="Chart 184"/>
        <xdr:cNvGraphicFramePr/>
      </xdr:nvGraphicFramePr>
      <xdr:xfrm>
        <a:off x="7331760" y="4865760"/>
        <a:ext cx="3008520" cy="1437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12</xdr:col>
      <xdr:colOff>30240</xdr:colOff>
      <xdr:row>38</xdr:row>
      <xdr:rowOff>19440</xdr:rowOff>
    </xdr:from>
    <xdr:to>
      <xdr:col>16</xdr:col>
      <xdr:colOff>81360</xdr:colOff>
      <xdr:row>45</xdr:row>
      <xdr:rowOff>142920</xdr:rowOff>
    </xdr:to>
    <xdr:graphicFrame>
      <xdr:nvGraphicFramePr>
        <xdr:cNvPr id="20" name="Chart 185"/>
        <xdr:cNvGraphicFramePr/>
      </xdr:nvGraphicFramePr>
      <xdr:xfrm>
        <a:off x="7362000" y="6485040"/>
        <a:ext cx="3008160" cy="1428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10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0.0594711020701209</cdr:x>
      <cdr:y>0</cdr:y>
    </cdr:from>
    <cdr:to>
      <cdr:x>0.276295321287543</cdr:x>
      <cdr:y>0.0685311161501638</cdr:y>
    </cdr:to>
    <cdr:sp>
      <cdr:nvSpPr>
        <cdr:cNvPr id="21" name="Text 1"/>
        <cdr:cNvSpPr/>
      </cdr:nvSpPr>
      <cdr:spPr>
        <a:xfrm>
          <a:off x="178920" y="0"/>
          <a:ext cx="6523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Net Tons (in millions)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14</xdr:row>
      <xdr:rowOff>0</xdr:rowOff>
    </xdr:from>
    <xdr:to>
      <xdr:col>1</xdr:col>
      <xdr:colOff>81000</xdr:colOff>
      <xdr:row>15</xdr:row>
      <xdr:rowOff>38160</xdr:rowOff>
    </xdr:to>
    <xdr:sp>
      <xdr:nvSpPr>
        <xdr:cNvPr id="22" name="Text 4"/>
        <xdr:cNvSpPr/>
      </xdr:nvSpPr>
      <xdr:spPr>
        <a:xfrm>
          <a:off x="422280" y="26290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81000</xdr:colOff>
      <xdr:row>44</xdr:row>
      <xdr:rowOff>47520</xdr:rowOff>
    </xdr:to>
    <xdr:sp>
      <xdr:nvSpPr>
        <xdr:cNvPr id="23" name="Text 5"/>
        <xdr:cNvSpPr/>
      </xdr:nvSpPr>
      <xdr:spPr>
        <a:xfrm>
          <a:off x="422280" y="72676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81000</xdr:colOff>
      <xdr:row>72</xdr:row>
      <xdr:rowOff>47880</xdr:rowOff>
    </xdr:to>
    <xdr:sp>
      <xdr:nvSpPr>
        <xdr:cNvPr id="24" name="Text 6"/>
        <xdr:cNvSpPr/>
      </xdr:nvSpPr>
      <xdr:spPr>
        <a:xfrm>
          <a:off x="422280" y="11534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81000</xdr:colOff>
      <xdr:row>45</xdr:row>
      <xdr:rowOff>47880</xdr:rowOff>
    </xdr:to>
    <xdr:sp>
      <xdr:nvSpPr>
        <xdr:cNvPr id="25" name="Text 7"/>
        <xdr:cNvSpPr/>
      </xdr:nvSpPr>
      <xdr:spPr>
        <a:xfrm>
          <a:off x="422280" y="7419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81000</xdr:colOff>
      <xdr:row>46</xdr:row>
      <xdr:rowOff>47520</xdr:rowOff>
    </xdr:to>
    <xdr:sp>
      <xdr:nvSpPr>
        <xdr:cNvPr id="26" name="Text 8"/>
        <xdr:cNvSpPr/>
      </xdr:nvSpPr>
      <xdr:spPr>
        <a:xfrm>
          <a:off x="422280" y="75722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81000</xdr:colOff>
      <xdr:row>47</xdr:row>
      <xdr:rowOff>47520</xdr:rowOff>
    </xdr:to>
    <xdr:sp>
      <xdr:nvSpPr>
        <xdr:cNvPr id="27" name="Text 9"/>
        <xdr:cNvSpPr/>
      </xdr:nvSpPr>
      <xdr:spPr>
        <a:xfrm>
          <a:off x="422280" y="77248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81000</xdr:colOff>
      <xdr:row>48</xdr:row>
      <xdr:rowOff>47880</xdr:rowOff>
    </xdr:to>
    <xdr:sp>
      <xdr:nvSpPr>
        <xdr:cNvPr id="28" name="Text 10"/>
        <xdr:cNvSpPr/>
      </xdr:nvSpPr>
      <xdr:spPr>
        <a:xfrm>
          <a:off x="422280" y="78771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81000</xdr:colOff>
      <xdr:row>51</xdr:row>
      <xdr:rowOff>47880</xdr:rowOff>
    </xdr:to>
    <xdr:sp>
      <xdr:nvSpPr>
        <xdr:cNvPr id="29" name="Text 11"/>
        <xdr:cNvSpPr/>
      </xdr:nvSpPr>
      <xdr:spPr>
        <a:xfrm>
          <a:off x="422280" y="83343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81000</xdr:colOff>
      <xdr:row>52</xdr:row>
      <xdr:rowOff>47520</xdr:rowOff>
    </xdr:to>
    <xdr:sp>
      <xdr:nvSpPr>
        <xdr:cNvPr id="30" name="Text 12"/>
        <xdr:cNvSpPr/>
      </xdr:nvSpPr>
      <xdr:spPr>
        <a:xfrm>
          <a:off x="422280" y="8486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31" name="Text 13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81000</xdr:colOff>
      <xdr:row>54</xdr:row>
      <xdr:rowOff>47880</xdr:rowOff>
    </xdr:to>
    <xdr:sp>
      <xdr:nvSpPr>
        <xdr:cNvPr id="32" name="Text 14"/>
        <xdr:cNvSpPr/>
      </xdr:nvSpPr>
      <xdr:spPr>
        <a:xfrm>
          <a:off x="422280" y="87915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81000</xdr:colOff>
      <xdr:row>55</xdr:row>
      <xdr:rowOff>47520</xdr:rowOff>
    </xdr:to>
    <xdr:sp>
      <xdr:nvSpPr>
        <xdr:cNvPr id="33" name="Text 15"/>
        <xdr:cNvSpPr/>
      </xdr:nvSpPr>
      <xdr:spPr>
        <a:xfrm>
          <a:off x="422280" y="89438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81000</xdr:colOff>
      <xdr:row>48</xdr:row>
      <xdr:rowOff>47880</xdr:rowOff>
    </xdr:to>
    <xdr:sp>
      <xdr:nvSpPr>
        <xdr:cNvPr id="34" name="Text 16"/>
        <xdr:cNvSpPr/>
      </xdr:nvSpPr>
      <xdr:spPr>
        <a:xfrm>
          <a:off x="422280" y="78771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81000</xdr:colOff>
      <xdr:row>49</xdr:row>
      <xdr:rowOff>47520</xdr:rowOff>
    </xdr:to>
    <xdr:sp>
      <xdr:nvSpPr>
        <xdr:cNvPr id="35" name="Text 17"/>
        <xdr:cNvSpPr/>
      </xdr:nvSpPr>
      <xdr:spPr>
        <a:xfrm>
          <a:off x="422280" y="80294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81000</xdr:colOff>
      <xdr:row>49</xdr:row>
      <xdr:rowOff>47520</xdr:rowOff>
    </xdr:to>
    <xdr:sp>
      <xdr:nvSpPr>
        <xdr:cNvPr id="36" name="Text 18"/>
        <xdr:cNvSpPr/>
      </xdr:nvSpPr>
      <xdr:spPr>
        <a:xfrm>
          <a:off x="422280" y="80294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81000</xdr:colOff>
      <xdr:row>50</xdr:row>
      <xdr:rowOff>47520</xdr:rowOff>
    </xdr:to>
    <xdr:sp>
      <xdr:nvSpPr>
        <xdr:cNvPr id="37" name="Text 19"/>
        <xdr:cNvSpPr/>
      </xdr:nvSpPr>
      <xdr:spPr>
        <a:xfrm>
          <a:off x="422280" y="81820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54</xdr:row>
      <xdr:rowOff>0</xdr:rowOff>
    </xdr:from>
    <xdr:to>
      <xdr:col>1</xdr:col>
      <xdr:colOff>81000</xdr:colOff>
      <xdr:row>55</xdr:row>
      <xdr:rowOff>47520</xdr:rowOff>
    </xdr:to>
    <xdr:sp>
      <xdr:nvSpPr>
        <xdr:cNvPr id="38" name="Text 20"/>
        <xdr:cNvSpPr/>
      </xdr:nvSpPr>
      <xdr:spPr>
        <a:xfrm>
          <a:off x="422280" y="89438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81000</xdr:colOff>
      <xdr:row>56</xdr:row>
      <xdr:rowOff>47520</xdr:rowOff>
    </xdr:to>
    <xdr:sp>
      <xdr:nvSpPr>
        <xdr:cNvPr id="39" name="Text 21"/>
        <xdr:cNvSpPr/>
      </xdr:nvSpPr>
      <xdr:spPr>
        <a:xfrm>
          <a:off x="422280" y="90964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81000</xdr:colOff>
      <xdr:row>56</xdr:row>
      <xdr:rowOff>47520</xdr:rowOff>
    </xdr:to>
    <xdr:sp>
      <xdr:nvSpPr>
        <xdr:cNvPr id="40" name="Text 22"/>
        <xdr:cNvSpPr/>
      </xdr:nvSpPr>
      <xdr:spPr>
        <a:xfrm>
          <a:off x="422280" y="90964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81000</xdr:colOff>
      <xdr:row>57</xdr:row>
      <xdr:rowOff>47880</xdr:rowOff>
    </xdr:to>
    <xdr:sp>
      <xdr:nvSpPr>
        <xdr:cNvPr id="41" name="Text 23"/>
        <xdr:cNvSpPr/>
      </xdr:nvSpPr>
      <xdr:spPr>
        <a:xfrm>
          <a:off x="422280" y="92487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81000</xdr:colOff>
      <xdr:row>52</xdr:row>
      <xdr:rowOff>47520</xdr:rowOff>
    </xdr:to>
    <xdr:sp>
      <xdr:nvSpPr>
        <xdr:cNvPr id="42" name="Text 24"/>
        <xdr:cNvSpPr/>
      </xdr:nvSpPr>
      <xdr:spPr>
        <a:xfrm>
          <a:off x="422280" y="8486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43" name="Text 25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44" name="Text 26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81000</xdr:colOff>
      <xdr:row>54</xdr:row>
      <xdr:rowOff>47880</xdr:rowOff>
    </xdr:to>
    <xdr:sp>
      <xdr:nvSpPr>
        <xdr:cNvPr id="45" name="Text 27"/>
        <xdr:cNvSpPr/>
      </xdr:nvSpPr>
      <xdr:spPr>
        <a:xfrm>
          <a:off x="422280" y="87915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81000</xdr:colOff>
      <xdr:row>50</xdr:row>
      <xdr:rowOff>47520</xdr:rowOff>
    </xdr:to>
    <xdr:sp>
      <xdr:nvSpPr>
        <xdr:cNvPr id="46" name="Text 28"/>
        <xdr:cNvSpPr/>
      </xdr:nvSpPr>
      <xdr:spPr>
        <a:xfrm>
          <a:off x="422280" y="81820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81000</xdr:colOff>
      <xdr:row>51</xdr:row>
      <xdr:rowOff>47880</xdr:rowOff>
    </xdr:to>
    <xdr:sp>
      <xdr:nvSpPr>
        <xdr:cNvPr id="47" name="Text 29"/>
        <xdr:cNvSpPr/>
      </xdr:nvSpPr>
      <xdr:spPr>
        <a:xfrm>
          <a:off x="422280" y="83343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81000</xdr:colOff>
      <xdr:row>51</xdr:row>
      <xdr:rowOff>47880</xdr:rowOff>
    </xdr:to>
    <xdr:sp>
      <xdr:nvSpPr>
        <xdr:cNvPr id="48" name="Text 30"/>
        <xdr:cNvSpPr/>
      </xdr:nvSpPr>
      <xdr:spPr>
        <a:xfrm>
          <a:off x="422280" y="83343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81000</xdr:colOff>
      <xdr:row>52</xdr:row>
      <xdr:rowOff>47520</xdr:rowOff>
    </xdr:to>
    <xdr:sp>
      <xdr:nvSpPr>
        <xdr:cNvPr id="49" name="Text 31"/>
        <xdr:cNvSpPr/>
      </xdr:nvSpPr>
      <xdr:spPr>
        <a:xfrm>
          <a:off x="422280" y="8486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50" name="Text 32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51" name="Text 33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81000</xdr:colOff>
      <xdr:row>52</xdr:row>
      <xdr:rowOff>47520</xdr:rowOff>
    </xdr:to>
    <xdr:sp>
      <xdr:nvSpPr>
        <xdr:cNvPr id="52" name="Text 34"/>
        <xdr:cNvSpPr/>
      </xdr:nvSpPr>
      <xdr:spPr>
        <a:xfrm>
          <a:off x="422280" y="8486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81000</xdr:colOff>
      <xdr:row>52</xdr:row>
      <xdr:rowOff>47520</xdr:rowOff>
    </xdr:to>
    <xdr:sp>
      <xdr:nvSpPr>
        <xdr:cNvPr id="53" name="Text 35"/>
        <xdr:cNvSpPr/>
      </xdr:nvSpPr>
      <xdr:spPr>
        <a:xfrm>
          <a:off x="422280" y="84866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54" name="Text 36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81000</xdr:colOff>
      <xdr:row>54</xdr:row>
      <xdr:rowOff>47880</xdr:rowOff>
    </xdr:to>
    <xdr:sp>
      <xdr:nvSpPr>
        <xdr:cNvPr id="55" name="Text 37"/>
        <xdr:cNvSpPr/>
      </xdr:nvSpPr>
      <xdr:spPr>
        <a:xfrm>
          <a:off x="422280" y="87915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53</xdr:row>
      <xdr:rowOff>0</xdr:rowOff>
    </xdr:from>
    <xdr:to>
      <xdr:col>1</xdr:col>
      <xdr:colOff>81000</xdr:colOff>
      <xdr:row>54</xdr:row>
      <xdr:rowOff>47880</xdr:rowOff>
    </xdr:to>
    <xdr:sp>
      <xdr:nvSpPr>
        <xdr:cNvPr id="56" name="Text 38"/>
        <xdr:cNvSpPr/>
      </xdr:nvSpPr>
      <xdr:spPr>
        <a:xfrm>
          <a:off x="422280" y="87915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57" name="Text 39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81000</xdr:colOff>
      <xdr:row>53</xdr:row>
      <xdr:rowOff>47520</xdr:rowOff>
    </xdr:to>
    <xdr:sp>
      <xdr:nvSpPr>
        <xdr:cNvPr id="58" name="Text 40"/>
        <xdr:cNvSpPr/>
      </xdr:nvSpPr>
      <xdr:spPr>
        <a:xfrm>
          <a:off x="422280" y="86392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57</xdr:row>
      <xdr:rowOff>0</xdr:rowOff>
    </xdr:from>
    <xdr:to>
      <xdr:col>1</xdr:col>
      <xdr:colOff>81000</xdr:colOff>
      <xdr:row>58</xdr:row>
      <xdr:rowOff>47520</xdr:rowOff>
    </xdr:to>
    <xdr:sp>
      <xdr:nvSpPr>
        <xdr:cNvPr id="59" name="Text 41"/>
        <xdr:cNvSpPr/>
      </xdr:nvSpPr>
      <xdr:spPr>
        <a:xfrm>
          <a:off x="422280" y="94010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81000</xdr:colOff>
      <xdr:row>59</xdr:row>
      <xdr:rowOff>47520</xdr:rowOff>
    </xdr:to>
    <xdr:sp>
      <xdr:nvSpPr>
        <xdr:cNvPr id="60" name="Text 42"/>
        <xdr:cNvSpPr/>
      </xdr:nvSpPr>
      <xdr:spPr>
        <a:xfrm>
          <a:off x="422280" y="95536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59</xdr:row>
      <xdr:rowOff>0</xdr:rowOff>
    </xdr:from>
    <xdr:to>
      <xdr:col>1</xdr:col>
      <xdr:colOff>81000</xdr:colOff>
      <xdr:row>60</xdr:row>
      <xdr:rowOff>47880</xdr:rowOff>
    </xdr:to>
    <xdr:sp>
      <xdr:nvSpPr>
        <xdr:cNvPr id="61" name="Text 43"/>
        <xdr:cNvSpPr/>
      </xdr:nvSpPr>
      <xdr:spPr>
        <a:xfrm>
          <a:off x="422280" y="9705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81000</xdr:colOff>
      <xdr:row>73</xdr:row>
      <xdr:rowOff>47520</xdr:rowOff>
    </xdr:to>
    <xdr:sp>
      <xdr:nvSpPr>
        <xdr:cNvPr id="62" name="Text 44"/>
        <xdr:cNvSpPr/>
      </xdr:nvSpPr>
      <xdr:spPr>
        <a:xfrm>
          <a:off x="422280" y="1168704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73</xdr:row>
      <xdr:rowOff>0</xdr:rowOff>
    </xdr:from>
    <xdr:to>
      <xdr:col>1</xdr:col>
      <xdr:colOff>81000</xdr:colOff>
      <xdr:row>74</xdr:row>
      <xdr:rowOff>47520</xdr:rowOff>
    </xdr:to>
    <xdr:sp>
      <xdr:nvSpPr>
        <xdr:cNvPr id="63" name="Text 45"/>
        <xdr:cNvSpPr/>
      </xdr:nvSpPr>
      <xdr:spPr>
        <a:xfrm>
          <a:off x="422280" y="11839680"/>
          <a:ext cx="8100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74</xdr:row>
      <xdr:rowOff>0</xdr:rowOff>
    </xdr:from>
    <xdr:to>
      <xdr:col>1</xdr:col>
      <xdr:colOff>81000</xdr:colOff>
      <xdr:row>75</xdr:row>
      <xdr:rowOff>47880</xdr:rowOff>
    </xdr:to>
    <xdr:sp>
      <xdr:nvSpPr>
        <xdr:cNvPr id="64" name="Text 46"/>
        <xdr:cNvSpPr/>
      </xdr:nvSpPr>
      <xdr:spPr>
        <a:xfrm>
          <a:off x="422280" y="11991960"/>
          <a:ext cx="8100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65" name="Text 1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66" name="Text 2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67" name="Text 3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68" name="Text 4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69" name="Text 7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70" name="Text 8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71" name="Text 9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72" name="Text 10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73" name="Text 11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74" name="Text 12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75" name="Text 13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76" name="Text 14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77" name="Text 15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78" name="Text 16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79" name="Text 17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80" name="Text 18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81" name="Text 19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82" name="Text 20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83" name="Text 21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84" name="Text 22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85" name="Text 23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86" name="Text 24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87" name="Text 25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88" name="Text 26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89" name="Text 27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90" name="Text 28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91" name="Text 29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92" name="Text 30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93" name="Text 31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94" name="Text 32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38160</xdr:rowOff>
    </xdr:from>
    <xdr:to>
      <xdr:col>0</xdr:col>
      <xdr:colOff>1099440</xdr:colOff>
      <xdr:row>48</xdr:row>
      <xdr:rowOff>9720</xdr:rowOff>
    </xdr:to>
    <xdr:sp>
      <xdr:nvSpPr>
        <xdr:cNvPr id="95" name="Text 33"/>
        <xdr:cNvSpPr/>
      </xdr:nvSpPr>
      <xdr:spPr>
        <a:xfrm>
          <a:off x="151560" y="85345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45</xdr:row>
      <xdr:rowOff>66240</xdr:rowOff>
    </xdr:from>
    <xdr:to>
      <xdr:col>0</xdr:col>
      <xdr:colOff>1099440</xdr:colOff>
      <xdr:row>48</xdr:row>
      <xdr:rowOff>38520</xdr:rowOff>
    </xdr:to>
    <xdr:sp>
      <xdr:nvSpPr>
        <xdr:cNvPr id="96" name="Text 34"/>
        <xdr:cNvSpPr/>
      </xdr:nvSpPr>
      <xdr:spPr>
        <a:xfrm>
          <a:off x="151560" y="8562600"/>
          <a:ext cx="947880" cy="60084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48</xdr:row>
      <xdr:rowOff>209520</xdr:rowOff>
    </xdr:to>
    <xdr:sp>
      <xdr:nvSpPr>
        <xdr:cNvPr id="97" name="Text 35"/>
        <xdr:cNvSpPr/>
      </xdr:nvSpPr>
      <xdr:spPr>
        <a:xfrm>
          <a:off x="151560" y="87343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28800</xdr:rowOff>
    </xdr:to>
    <xdr:sp>
      <xdr:nvSpPr>
        <xdr:cNvPr id="98" name="Text 36"/>
        <xdr:cNvSpPr/>
      </xdr:nvSpPr>
      <xdr:spPr>
        <a:xfrm>
          <a:off x="151560" y="87631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48</xdr:row>
      <xdr:rowOff>209520</xdr:rowOff>
    </xdr:to>
    <xdr:sp>
      <xdr:nvSpPr>
        <xdr:cNvPr id="99" name="Text 37"/>
        <xdr:cNvSpPr/>
      </xdr:nvSpPr>
      <xdr:spPr>
        <a:xfrm>
          <a:off x="151560" y="87343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28800</xdr:rowOff>
    </xdr:to>
    <xdr:sp>
      <xdr:nvSpPr>
        <xdr:cNvPr id="100" name="Text 38"/>
        <xdr:cNvSpPr/>
      </xdr:nvSpPr>
      <xdr:spPr>
        <a:xfrm>
          <a:off x="151560" y="87631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48</xdr:row>
      <xdr:rowOff>209520</xdr:rowOff>
    </xdr:to>
    <xdr:sp>
      <xdr:nvSpPr>
        <xdr:cNvPr id="101" name="Text 39"/>
        <xdr:cNvSpPr/>
      </xdr:nvSpPr>
      <xdr:spPr>
        <a:xfrm>
          <a:off x="151560" y="87343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28800</xdr:rowOff>
    </xdr:to>
    <xdr:sp>
      <xdr:nvSpPr>
        <xdr:cNvPr id="102" name="Text 40"/>
        <xdr:cNvSpPr/>
      </xdr:nvSpPr>
      <xdr:spPr>
        <a:xfrm>
          <a:off x="151560" y="87631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48</xdr:row>
      <xdr:rowOff>209520</xdr:rowOff>
    </xdr:to>
    <xdr:sp>
      <xdr:nvSpPr>
        <xdr:cNvPr id="103" name="Text 41"/>
        <xdr:cNvSpPr/>
      </xdr:nvSpPr>
      <xdr:spPr>
        <a:xfrm>
          <a:off x="151560" y="87343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28800</xdr:rowOff>
    </xdr:to>
    <xdr:sp>
      <xdr:nvSpPr>
        <xdr:cNvPr id="104" name="Text 42"/>
        <xdr:cNvSpPr/>
      </xdr:nvSpPr>
      <xdr:spPr>
        <a:xfrm>
          <a:off x="151560" y="8763120"/>
          <a:ext cx="947880" cy="60012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05" name="Text 4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06" name="Text 4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07" name="Text 4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08" name="Text 4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09" name="Text 4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10" name="Text 4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11" name="Text 4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12" name="Text 5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13" name="Text 5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14" name="Text 5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15" name="Text 5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16" name="Text 5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17" name="Text 5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18" name="Text 5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19" name="Text 5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20" name="Text 5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21" name="Text 5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22" name="Text 6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23" name="Text 6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24" name="Text 6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25" name="Text 6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26" name="Text 6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27" name="Text 6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28" name="Text 6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29" name="Text 6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30" name="Text 6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31" name="Text 6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32" name="Text 7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33" name="Text 7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34" name="Text 7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35" name="Text 7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36" name="Text 7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37" name="Text 7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38" name="Text 7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39" name="Text 7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40" name="Text 7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41" name="Text 7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42" name="Text 8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43" name="Text 8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44" name="Text 8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45" name="Text 8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46" name="Text 8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47" name="Text 8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48" name="Text 8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49" name="Text 8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50" name="Text 8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51" name="Text 8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52" name="Text 9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53" name="Text 9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54" name="Text 9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55" name="Text 9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56" name="Text 9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57" name="Text 9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58" name="Text 9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59" name="Text 9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60" name="Text 9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61" name="Text 9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62" name="Text 10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63" name="Text 10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64" name="Text 10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65" name="Text 10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66" name="Text 10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67" name="Text 10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68" name="Text 10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69" name="Text 10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70" name="Text 10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71" name="Text 10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72" name="Text 11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73" name="Text 11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74" name="Text 11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75" name="Text 11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76" name="Text 11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77" name="Text 11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78" name="Text 11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79" name="Text 11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80" name="Text 11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81" name="Text 11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82" name="Text 12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83" name="Text 12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84" name="Text 12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85" name="Text 12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86" name="Text 12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87" name="Text 12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88" name="Text 12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89" name="Text 12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90" name="Text 12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91" name="Text 129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92" name="Text 130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93" name="Text 131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94" name="Text 132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95" name="Text 133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96" name="Text 134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97" name="Text 135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198" name="Text 136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38160</xdr:rowOff>
    </xdr:from>
    <xdr:to>
      <xdr:col>0</xdr:col>
      <xdr:colOff>1099440</xdr:colOff>
      <xdr:row>49</xdr:row>
      <xdr:rowOff>9360</xdr:rowOff>
    </xdr:to>
    <xdr:sp>
      <xdr:nvSpPr>
        <xdr:cNvPr id="199" name="Text 137"/>
        <xdr:cNvSpPr/>
      </xdr:nvSpPr>
      <xdr:spPr>
        <a:xfrm>
          <a:off x="151560" y="87343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151560</xdr:colOff>
      <xdr:row>46</xdr:row>
      <xdr:rowOff>66960</xdr:rowOff>
    </xdr:from>
    <xdr:to>
      <xdr:col>0</xdr:col>
      <xdr:colOff>1099440</xdr:colOff>
      <xdr:row>49</xdr:row>
      <xdr:rowOff>38160</xdr:rowOff>
    </xdr:to>
    <xdr:sp>
      <xdr:nvSpPr>
        <xdr:cNvPr id="200" name="Text 138"/>
        <xdr:cNvSpPr/>
      </xdr:nvSpPr>
      <xdr:spPr>
        <a:xfrm>
          <a:off x="151560" y="8763120"/>
          <a:ext cx="947880" cy="609480"/>
        </a:xfrm>
        <a:prstGeom prst="rect">
          <a:avLst/>
        </a:prstGeom>
        <a:solidFill>
          <a:srgbClr val="000000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none">
              <a:solidFill>
                <a:srgbClr val="ffffff"/>
              </a:solidFill>
              <a:effectLst/>
              <a:uFillTx/>
              <a:latin typeface="Arial"/>
            </a:rPr>
            <a:t>DO NOT EDIT THIS SECTION</a:t>
          </a:r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0.0548113555364385</cdr:x>
      <cdr:y>0</cdr:y>
    </cdr:from>
    <cdr:to>
      <cdr:x>0.168489615337348</cdr:x>
      <cdr:y>0.0694763729246488</cdr:y>
    </cdr:to>
    <cdr:sp>
      <cdr:nvSpPr>
        <cdr:cNvPr id="1" name="Text 1031"/>
        <cdr:cNvSpPr/>
      </cdr:nvSpPr>
      <cdr:spPr>
        <a:xfrm>
          <a:off x="160560" y="0"/>
          <a:ext cx="33300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3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0.75826344351258</cdr:x>
      <cdr:y>0.0114126299771747</cdr:y>
    </cdr:from>
    <cdr:to>
      <cdr:x>0.943019240256537</cdr:x>
      <cdr:y>0.0674613238650774</cdr:y>
    </cdr:to>
    <cdr:sp>
      <cdr:nvSpPr>
        <cdr:cNvPr id="4" name="Text 6"/>
        <cdr:cNvSpPr/>
      </cdr:nvSpPr>
      <cdr:spPr>
        <a:xfrm>
          <a:off x="2213280" y="16200"/>
          <a:ext cx="539280" cy="795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pPr algn="ctr"/>
          <a:r>
            <a:rPr b="1" sz="400" strike="noStrike" u="none">
              <a:effectLst/>
              <a:uFillTx/>
              <a:latin typeface="Arial"/>
            </a:rPr>
            <a:t>$7.5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0.118485742379548</cdr:x>
      <cdr:y>0</cdr:y>
    </cdr:from>
    <cdr:to>
      <cdr:x>0.3992133726647</cdr:x>
      <cdr:y>0.0699049087638139</cdr:y>
    </cdr:to>
    <cdr:sp>
      <cdr:nvSpPr>
        <cdr:cNvPr id="6" name="Text 1033"/>
        <cdr:cNvSpPr/>
      </cdr:nvSpPr>
      <cdr:spPr>
        <a:xfrm>
          <a:off x="347040" y="0"/>
          <a:ext cx="8222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Metric Tons (in thousands)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5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0.834211156332296</cdr:x>
      <cdr:y>0</cdr:y>
    </cdr:from>
    <cdr:to>
      <cdr:x>0.96851807517357</cdr:x>
      <cdr:y>0.068051038278709</cdr:y>
    </cdr:to>
    <cdr:sp>
      <cdr:nvSpPr>
        <cdr:cNvPr id="11" name="Text 2"/>
        <cdr:cNvSpPr/>
      </cdr:nvSpPr>
      <cdr:spPr>
        <a:xfrm>
          <a:off x="2508840" y="0"/>
          <a:ext cx="4039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1" sz="400" strike="noStrike" u="none">
              <a:effectLst/>
              <a:uFillTx/>
              <a:latin typeface="Arial"/>
            </a:rPr>
            <a:t>$1.5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0.0712325498150579</cdr:x>
      <cdr:y>0.0581863979848867</cdr:y>
    </cdr:from>
    <cdr:to>
      <cdr:x>0.180766018374896</cdr:x>
      <cdr:y>0.126700251889169</cdr:y>
    </cdr:to>
    <cdr:sp>
      <cdr:nvSpPr>
        <cdr:cNvPr id="13" name="Text 1"/>
        <cdr:cNvSpPr/>
      </cdr:nvSpPr>
      <cdr:spPr>
        <a:xfrm>
          <a:off x="214920" y="83160"/>
          <a:ext cx="33048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7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0.0609712444815655</cdr:x>
      <cdr:y>0</cdr:y>
    </cdr:from>
    <cdr:to>
      <cdr:x>0.264049636081613</cdr:x>
      <cdr:y>0.0689480354879594</cdr:y>
    </cdr:to>
    <cdr:sp>
      <cdr:nvSpPr>
        <cdr:cNvPr id="15" name="Text 1"/>
        <cdr:cNvSpPr/>
      </cdr:nvSpPr>
      <cdr:spPr>
        <a:xfrm>
          <a:off x="183960" y="0"/>
          <a:ext cx="61272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MBF (in thousands)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8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0.824228598871413</cdr:x>
      <cdr:y>0.601292567735521</cdr:y>
    </cdr:from>
    <cdr:to>
      <cdr:x>0.976227638371953</cdr:x>
      <cdr:y>0.683818046234154</cdr:y>
    </cdr:to>
    <cdr:sp>
      <cdr:nvSpPr>
        <cdr:cNvPr id="17" name="Text 2"/>
        <cdr:cNvSpPr/>
      </cdr:nvSpPr>
      <cdr:spPr>
        <a:xfrm>
          <a:off x="2471400" y="870840"/>
          <a:ext cx="455760" cy="1195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solidFill>
          <a:srgbClr val="ffffff"/>
        </a:solidFill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1" sz="400" strike="noStrike" u="none">
              <a:effectLst/>
              <a:uFillTx/>
              <a:latin typeface="Arial"/>
            </a:rPr>
            <a:t>$1.0 MM Plan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drawings/drawing9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0.0894950945202201</cdr:x>
      <cdr:y>0.0685857321652065</cdr:y>
    </cdr:from>
    <cdr:to>
      <cdr:x>0.19944962909787</cdr:x>
      <cdr:y>0.136670838548185</cdr:y>
    </cdr:to>
    <cdr:sp>
      <cdr:nvSpPr>
        <cdr:cNvPr id="19" name="Text 1"/>
        <cdr:cNvSpPr/>
      </cdr:nvSpPr>
      <cdr:spPr>
        <a:xfrm>
          <a:off x="269280" y="98640"/>
          <a:ext cx="330840" cy="97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spAutoFit/>
        </a:bodyPr>
        <a:p>
          <a:r>
            <a:rPr b="0" sz="400" strike="noStrike" u="none">
              <a:effectLst/>
              <a:uFillTx/>
              <a:latin typeface="Arial Narrow"/>
            </a:rPr>
            <a:t>$ millions</a:t>
          </a:r>
          <a:endParaRPr b="0" sz="400" strike="noStrike" u="none">
            <a:effectLst/>
            <a:uFillTx/>
            <a:latin typeface="Times New Roman"/>
          </a:endParaRPr>
        </a:p>
      </cdr:txBody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ate%20Link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Finrpt/CONSOL/Frevert%20Reports/TEMPLATES/EIM_Templa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es"/>
    </sheetNames>
    <sheetDataSet>
      <sheetData sheetId="0">
        <row r="1">
          <cell r="Q1" t="str">
            <v>Second Quarter 2001</v>
          </cell>
        </row>
        <row r="3">
          <cell r="B3" t="str">
            <v>Through 06/08/01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inked Data"/>
      <sheetName val="Hot List"/>
      <sheetName val="Portfolio Data"/>
      <sheetName val="Headcount Data"/>
      <sheetName val="Explanations for Changes"/>
    </sheetNames>
    <sheetDataSet>
      <sheetData sheetId="0">
        <row r="15">
          <cell r="C15">
            <v>35.6</v>
          </cell>
        </row>
        <row r="24">
          <cell r="C24">
            <v>23.2</v>
          </cell>
        </row>
        <row r="31">
          <cell r="I31">
            <v>17.6</v>
          </cell>
        </row>
        <row r="33">
          <cell r="I33">
            <v>8.1</v>
          </cell>
        </row>
        <row r="34">
          <cell r="I34">
            <v>9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7"/>
    <col collapsed="false" customWidth="true" hidden="false" outlineLevel="0" max="2" min="2" style="0" width="18.7"/>
    <col collapsed="false" customWidth="true" hidden="false" outlineLevel="0" max="3" min="3" style="0" width="15.13"/>
    <col collapsed="false" customWidth="true" hidden="false" outlineLevel="0" max="4" min="4" style="0" width="4.41"/>
    <col collapsed="false" customWidth="true" hidden="false" outlineLevel="0" max="5" min="5" style="1" width="12.28"/>
    <col collapsed="false" customWidth="true" hidden="false" outlineLevel="0" max="6" min="6" style="1" width="3.42"/>
    <col collapsed="false" customWidth="true" hidden="false" outlineLevel="0" max="7" min="7" style="1" width="12.99"/>
    <col collapsed="false" customWidth="true" hidden="false" outlineLevel="0" max="8" min="8" style="1" width="3.56"/>
    <col collapsed="false" customWidth="true" hidden="false" outlineLevel="0" max="9" min="9" style="1" width="12.28"/>
    <col collapsed="false" customWidth="true" hidden="false" outlineLevel="0" max="10" min="10" style="1" width="2.56"/>
    <col collapsed="false" customWidth="true" hidden="false" outlineLevel="0" max="11" min="11" style="1" width="2.7"/>
    <col collapsed="false" customWidth="true" hidden="false" outlineLevel="0" max="12" min="12" style="1" width="12.28"/>
    <col collapsed="false" customWidth="true" hidden="false" outlineLevel="0" max="13" min="13" style="1" width="2.56"/>
    <col collapsed="false" customWidth="true" hidden="false" outlineLevel="0" max="14" min="14" style="1" width="2.7"/>
    <col collapsed="false" customWidth="true" hidden="false" outlineLevel="0" max="15" min="15" style="1" width="12.28"/>
    <col collapsed="false" customWidth="true" hidden="false" outlineLevel="0" max="16" min="16" style="0" width="24.41"/>
    <col collapsed="false" customWidth="true" hidden="false" outlineLevel="0" max="17" min="17" style="0" width="13.56"/>
    <col collapsed="false" customWidth="true" hidden="false" outlineLevel="0" max="18" min="18" style="0" width="47.14"/>
  </cols>
  <sheetData>
    <row r="1" customFormat="false" ht="21.75" hidden="false" customHeight="true" outlineLevel="0" collapsed="false">
      <c r="A1" s="2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 t="str">
        <f aca="false">[1]Dates!$Q$1</f>
        <v>Second Quarter 2001</v>
      </c>
      <c r="Q1" s="6"/>
      <c r="R1" s="7"/>
      <c r="S1" s="6"/>
      <c r="T1" s="7"/>
      <c r="U1" s="6"/>
      <c r="V1" s="6"/>
      <c r="W1" s="7"/>
      <c r="X1" s="6"/>
      <c r="Y1" s="7"/>
      <c r="Z1" s="6"/>
      <c r="AB1" s="8"/>
      <c r="AC1" s="8"/>
    </row>
    <row r="2" customFormat="false" ht="14.25" hidden="false" customHeight="true" outlineLevel="0" collapsed="false">
      <c r="A2" s="9"/>
      <c r="B2" s="10" t="str">
        <f aca="false">[1]Dates!$B$3</f>
        <v>Through 06/08/01</v>
      </c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11"/>
      <c r="Q2" s="6"/>
      <c r="R2" s="7"/>
      <c r="S2" s="6"/>
      <c r="U2" s="6"/>
      <c r="V2" s="6"/>
      <c r="X2" s="6"/>
      <c r="Z2" s="6"/>
      <c r="AB2" s="8"/>
      <c r="AC2" s="8"/>
    </row>
    <row r="3" customFormat="false" ht="15" hidden="false" customHeight="true" outlineLevel="0" collapsed="false">
      <c r="A3" s="9"/>
      <c r="B3" s="3"/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11"/>
      <c r="Q3" s="6"/>
      <c r="R3" s="7"/>
      <c r="S3" s="6"/>
      <c r="U3" s="6"/>
      <c r="V3" s="6"/>
      <c r="X3" s="6"/>
      <c r="Z3" s="6"/>
      <c r="AB3" s="8"/>
      <c r="AC3" s="8"/>
    </row>
    <row r="4" customFormat="false" ht="15.75" hidden="false" customHeight="true" outlineLevel="0" collapsed="false">
      <c r="C4" s="12" t="s">
        <v>1</v>
      </c>
      <c r="E4" s="0"/>
      <c r="F4" s="0"/>
      <c r="G4" s="0"/>
      <c r="H4" s="0"/>
      <c r="I4" s="0"/>
      <c r="J4" s="0"/>
      <c r="K4" s="0"/>
      <c r="L4" s="0"/>
      <c r="M4" s="0"/>
      <c r="N4" s="0"/>
      <c r="O4" s="0"/>
    </row>
    <row r="5" customFormat="false" ht="11.25" hidden="false" customHeight="true" outlineLevel="0" collapsed="false"/>
    <row r="6" customFormat="false" ht="11.25" hidden="false" customHeight="true" outlineLevel="0" collapsed="false">
      <c r="G6" s="1" t="s">
        <v>2</v>
      </c>
    </row>
    <row r="7" customFormat="false" ht="11.25" hidden="false" customHeight="false" outlineLevel="0" collapsed="false">
      <c r="A7" s="13"/>
      <c r="B7" s="13"/>
      <c r="C7" s="13"/>
      <c r="D7" s="13"/>
      <c r="E7" s="1" t="s">
        <v>3</v>
      </c>
      <c r="G7" s="1" t="s">
        <v>4</v>
      </c>
      <c r="J7" s="14"/>
      <c r="K7" s="15"/>
      <c r="L7" s="15" t="s">
        <v>5</v>
      </c>
      <c r="M7" s="14"/>
      <c r="P7" s="13"/>
      <c r="Q7" s="13"/>
      <c r="R7" s="13"/>
    </row>
    <row r="8" customFormat="false" ht="11.25" hidden="false" customHeight="false" outlineLevel="0" collapsed="false">
      <c r="A8" s="13"/>
      <c r="B8" s="13"/>
      <c r="C8" s="13"/>
      <c r="D8" s="13"/>
      <c r="E8" s="16" t="s">
        <v>6</v>
      </c>
      <c r="G8" s="16" t="s">
        <v>7</v>
      </c>
      <c r="I8" s="16" t="s">
        <v>8</v>
      </c>
      <c r="J8" s="14"/>
      <c r="K8" s="15"/>
      <c r="L8" s="16" t="s">
        <v>8</v>
      </c>
      <c r="M8" s="14"/>
      <c r="O8" s="16" t="s">
        <v>9</v>
      </c>
      <c r="P8" s="13"/>
      <c r="Q8" s="13"/>
      <c r="R8" s="13"/>
    </row>
    <row r="9" customFormat="false" ht="12.95" hidden="false" customHeight="true" outlineLevel="0" collapsed="false">
      <c r="A9" s="13"/>
      <c r="B9" s="13"/>
      <c r="C9" s="13" t="s">
        <v>10</v>
      </c>
      <c r="D9" s="13"/>
      <c r="E9" s="17" t="n">
        <f aca="false">'Linked Data'!C6</f>
        <v>-1.037</v>
      </c>
      <c r="F9" s="18"/>
      <c r="G9" s="17" t="n">
        <f aca="false">'Linked Data'!I6</f>
        <v>3</v>
      </c>
      <c r="H9" s="18"/>
      <c r="I9" s="18" t="n">
        <f aca="false">E9-G9</f>
        <v>-4.037</v>
      </c>
      <c r="J9" s="19"/>
      <c r="K9" s="17"/>
      <c r="L9" s="17" t="n">
        <f aca="false">'Linked Data'!O6</f>
        <v>5.9</v>
      </c>
      <c r="M9" s="19"/>
      <c r="N9" s="18"/>
      <c r="O9" s="18" t="n">
        <f aca="false">I9-L9</f>
        <v>-9.937</v>
      </c>
      <c r="P9" s="13"/>
      <c r="Q9" s="13"/>
      <c r="R9" s="13"/>
    </row>
    <row r="10" customFormat="false" ht="12.75" hidden="false" customHeight="false" outlineLevel="0" collapsed="false">
      <c r="C10" s="13" t="s">
        <v>11</v>
      </c>
      <c r="E10" s="17" t="n">
        <f aca="false">'Linked Data'!C7</f>
        <v>-4.639</v>
      </c>
      <c r="G10" s="17" t="n">
        <f aca="false">'Linked Data'!I7</f>
        <v>0.1</v>
      </c>
      <c r="I10" s="18" t="n">
        <f aca="false">E10-G10</f>
        <v>-4.739</v>
      </c>
      <c r="J10" s="19"/>
      <c r="L10" s="17" t="n">
        <f aca="false">'Linked Data'!O7</f>
        <v>1.3</v>
      </c>
      <c r="M10" s="19"/>
      <c r="O10" s="18" t="n">
        <f aca="false">I10-L10</f>
        <v>-6.039</v>
      </c>
    </row>
    <row r="11" customFormat="false" ht="12.95" hidden="false" customHeight="true" outlineLevel="0" collapsed="false">
      <c r="A11" s="13"/>
      <c r="B11" s="13"/>
      <c r="C11" s="13" t="s">
        <v>12</v>
      </c>
      <c r="D11" s="13"/>
      <c r="E11" s="17" t="n">
        <f aca="false">'Linked Data'!C8</f>
        <v>0</v>
      </c>
      <c r="F11" s="18"/>
      <c r="G11" s="17" t="n">
        <f aca="false">'Linked Data'!I8</f>
        <v>1.4</v>
      </c>
      <c r="H11" s="18"/>
      <c r="I11" s="18" t="n">
        <f aca="false">E11-G11</f>
        <v>-1.4</v>
      </c>
      <c r="J11" s="19"/>
      <c r="K11" s="17"/>
      <c r="L11" s="17" t="n">
        <f aca="false">'Linked Data'!O8</f>
        <v>0</v>
      </c>
      <c r="M11" s="19"/>
      <c r="N11" s="18"/>
      <c r="O11" s="18" t="n">
        <f aca="false">I11-L11</f>
        <v>-1.4</v>
      </c>
      <c r="P11" s="13"/>
      <c r="Q11" s="13"/>
      <c r="R11" s="13"/>
    </row>
    <row r="12" customFormat="false" ht="12.95" hidden="false" customHeight="true" outlineLevel="0" collapsed="false">
      <c r="A12" s="13"/>
      <c r="B12" s="13"/>
      <c r="C12" s="13" t="s">
        <v>13</v>
      </c>
      <c r="D12" s="13"/>
      <c r="E12" s="17" t="n">
        <f aca="false">'Linked Data'!C9</f>
        <v>3.097</v>
      </c>
      <c r="F12" s="18"/>
      <c r="G12" s="17" t="n">
        <f aca="false">'Linked Data'!I9</f>
        <v>0.4</v>
      </c>
      <c r="H12" s="18"/>
      <c r="I12" s="18" t="n">
        <f aca="false">E12-G12</f>
        <v>2.697</v>
      </c>
      <c r="J12" s="19"/>
      <c r="K12" s="17"/>
      <c r="L12" s="17" t="n">
        <f aca="false">'Linked Data'!O9</f>
        <v>0.6</v>
      </c>
      <c r="M12" s="19"/>
      <c r="N12" s="18"/>
      <c r="O12" s="18" t="n">
        <f aca="false">I12-L12</f>
        <v>2.097</v>
      </c>
      <c r="P12" s="13"/>
      <c r="Q12" s="13"/>
      <c r="R12" s="13"/>
    </row>
    <row r="13" customFormat="false" ht="14.25" hidden="false" customHeight="true" outlineLevel="0" collapsed="false">
      <c r="A13" s="20"/>
      <c r="B13" s="20"/>
      <c r="C13" s="21" t="s">
        <v>14</v>
      </c>
      <c r="D13" s="20"/>
      <c r="E13" s="22" t="n">
        <f aca="false">SUM(E9:E12)</f>
        <v>-2.579</v>
      </c>
      <c r="F13" s="23"/>
      <c r="G13" s="22" t="n">
        <f aca="false">SUM(G9:G12)</f>
        <v>4.9</v>
      </c>
      <c r="H13" s="23"/>
      <c r="I13" s="22" t="n">
        <f aca="false">SUM(I9:I12)</f>
        <v>-7.479</v>
      </c>
      <c r="J13" s="24"/>
      <c r="K13" s="25"/>
      <c r="L13" s="22" t="n">
        <f aca="false">SUM(L9:L12)</f>
        <v>7.8</v>
      </c>
      <c r="M13" s="24"/>
      <c r="N13" s="23"/>
      <c r="O13" s="22" t="n">
        <f aca="false">SUM(I13-L13)</f>
        <v>-15.279</v>
      </c>
      <c r="P13" s="20"/>
      <c r="Q13" s="20"/>
      <c r="R13" s="20"/>
    </row>
    <row r="14" customFormat="false" ht="7.5" hidden="false" customHeight="true" outlineLevel="0" collapsed="false">
      <c r="A14" s="20"/>
      <c r="B14" s="20"/>
      <c r="C14" s="21"/>
      <c r="D14" s="20"/>
      <c r="E14" s="26"/>
      <c r="F14" s="27"/>
      <c r="G14" s="26"/>
      <c r="H14" s="27"/>
      <c r="I14" s="26"/>
      <c r="J14" s="28"/>
      <c r="K14" s="26"/>
      <c r="L14" s="26"/>
      <c r="M14" s="28"/>
      <c r="N14" s="27"/>
      <c r="O14" s="26"/>
      <c r="P14" s="20"/>
      <c r="Q14" s="20"/>
      <c r="R14" s="20"/>
    </row>
    <row r="15" customFormat="false" ht="6.75" hidden="false" customHeight="true" outlineLevel="0" collapsed="false"/>
    <row r="16" customFormat="false" ht="15" hidden="false" customHeight="true" outlineLevel="0" collapsed="false"/>
    <row r="17" customFormat="false" ht="12" hidden="false" customHeight="true" outlineLevel="0" collapsed="false"/>
    <row r="18" customFormat="false" ht="19.5" hidden="false" customHeight="true" outlineLevel="0" collapsed="false">
      <c r="A18" s="29"/>
      <c r="B18" s="30" t="s">
        <v>15</v>
      </c>
      <c r="C18" s="29"/>
      <c r="D18" s="29"/>
      <c r="E18" s="31"/>
      <c r="F18" s="29"/>
      <c r="G18" s="29"/>
      <c r="H18" s="32" t="s">
        <v>11</v>
      </c>
      <c r="I18" s="32"/>
      <c r="J18" s="33"/>
      <c r="K18" s="33"/>
      <c r="L18" s="31"/>
      <c r="M18" s="29"/>
      <c r="N18" s="31"/>
      <c r="O18" s="34" t="s">
        <v>13</v>
      </c>
      <c r="P18" s="34"/>
      <c r="Q18" s="29"/>
      <c r="R18" s="29"/>
    </row>
    <row r="19" customFormat="false" ht="12.75" hidden="false" customHeight="false" outlineLevel="0" collapsed="false">
      <c r="J19" s="15"/>
      <c r="K19" s="15"/>
    </row>
    <row r="20" customFormat="false" ht="12.75" hidden="false" customHeight="false" outlineLevel="0" collapsed="false">
      <c r="J20" s="15"/>
      <c r="K20" s="15"/>
    </row>
    <row r="21" customFormat="false" ht="12.75" hidden="false" customHeight="false" outlineLevel="0" collapsed="false">
      <c r="J21" s="15"/>
      <c r="K21" s="15"/>
    </row>
    <row r="22" customFormat="false" ht="12.75" hidden="false" customHeight="false" outlineLevel="0" collapsed="false">
      <c r="J22" s="15"/>
      <c r="K22" s="15"/>
    </row>
    <row r="23" customFormat="false" ht="12.75" hidden="false" customHeight="false" outlineLevel="0" collapsed="false">
      <c r="J23" s="15"/>
      <c r="K23" s="15"/>
    </row>
    <row r="24" customFormat="false" ht="12.75" hidden="false" customHeight="false" outlineLevel="0" collapsed="false">
      <c r="J24" s="15"/>
      <c r="K24" s="15"/>
    </row>
    <row r="25" customFormat="false" ht="12.75" hidden="false" customHeight="false" outlineLevel="0" collapsed="false">
      <c r="J25" s="15"/>
      <c r="K25" s="15"/>
    </row>
    <row r="26" customFormat="false" ht="12.75" hidden="false" customHeight="false" outlineLevel="0" collapsed="false">
      <c r="J26" s="15"/>
      <c r="K26" s="15"/>
    </row>
    <row r="27" customFormat="false" ht="12.75" hidden="false" customHeight="false" outlineLevel="0" collapsed="false">
      <c r="J27" s="15"/>
      <c r="K27" s="15"/>
    </row>
    <row r="28" customFormat="false" ht="30.75" hidden="false" customHeight="true" outlineLevel="0" collapsed="false">
      <c r="J28" s="15"/>
      <c r="K28" s="15"/>
    </row>
    <row r="29" customFormat="false" ht="12.75" hidden="false" customHeight="false" outlineLevel="0" collapsed="false">
      <c r="J29" s="15"/>
      <c r="K29" s="15"/>
    </row>
    <row r="30" customFormat="false" ht="12.75" hidden="false" customHeight="false" outlineLevel="0" collapsed="false">
      <c r="J30" s="15"/>
      <c r="K30" s="15"/>
    </row>
    <row r="31" customFormat="false" ht="12.75" hidden="false" customHeight="false" outlineLevel="0" collapsed="false">
      <c r="J31" s="15"/>
      <c r="K31" s="15"/>
    </row>
    <row r="32" customFormat="false" ht="12.75" hidden="false" customHeight="false" outlineLevel="0" collapsed="false">
      <c r="J32" s="15"/>
      <c r="K32" s="15"/>
    </row>
    <row r="33" customFormat="false" ht="12.75" hidden="false" customHeight="false" outlineLevel="0" collapsed="false">
      <c r="J33" s="15"/>
      <c r="K33" s="15"/>
    </row>
    <row r="34" customFormat="false" ht="12.75" hidden="false" customHeight="false" outlineLevel="0" collapsed="false">
      <c r="J34" s="15"/>
      <c r="K34" s="15"/>
    </row>
    <row r="35" customFormat="false" ht="12.75" hidden="false" customHeight="false" outlineLevel="0" collapsed="false">
      <c r="J35" s="15"/>
      <c r="K35" s="15"/>
    </row>
    <row r="36" customFormat="false" ht="12.75" hidden="false" customHeight="false" outlineLevel="0" collapsed="false">
      <c r="J36" s="15"/>
      <c r="K36" s="15"/>
    </row>
    <row r="37" customFormat="false" ht="12.75" hidden="false" customHeight="false" outlineLevel="0" collapsed="false">
      <c r="J37" s="15"/>
      <c r="K37" s="15"/>
    </row>
    <row r="38" customFormat="false" ht="10.5" hidden="false" customHeight="true" outlineLevel="0" collapsed="false">
      <c r="J38" s="15"/>
      <c r="K38" s="15"/>
    </row>
    <row r="39" customFormat="false" ht="26.25" hidden="false" customHeight="true" outlineLevel="0" collapsed="false">
      <c r="J39" s="15"/>
      <c r="K39" s="15"/>
    </row>
    <row r="40" customFormat="false" ht="12.75" hidden="false" customHeight="false" outlineLevel="0" collapsed="false">
      <c r="J40" s="15"/>
      <c r="K40" s="15"/>
    </row>
    <row r="41" customFormat="false" ht="12.75" hidden="false" customHeight="false" outlineLevel="0" collapsed="false">
      <c r="J41" s="15"/>
      <c r="K41" s="15"/>
    </row>
    <row r="42" customFormat="false" ht="12.75" hidden="false" customHeight="false" outlineLevel="0" collapsed="false">
      <c r="J42" s="15"/>
      <c r="K42" s="15"/>
    </row>
    <row r="43" customFormat="false" ht="12.75" hidden="false" customHeight="false" outlineLevel="0" collapsed="false">
      <c r="J43" s="15"/>
      <c r="K43" s="15"/>
    </row>
    <row r="44" customFormat="false" ht="12.75" hidden="false" customHeight="false" outlineLevel="0" collapsed="false">
      <c r="J44" s="15"/>
      <c r="K44" s="15"/>
    </row>
    <row r="45" customFormat="false" ht="12.75" hidden="false" customHeight="false" outlineLevel="0" collapsed="false">
      <c r="J45" s="15"/>
      <c r="K45" s="15"/>
    </row>
    <row r="46" customFormat="false" ht="12.75" hidden="false" customHeight="false" outlineLevel="0" collapsed="false">
      <c r="J46" s="15"/>
      <c r="K46" s="15"/>
    </row>
    <row r="47" customFormat="false" ht="12.75" hidden="false" customHeight="false" outlineLevel="0" collapsed="false">
      <c r="J47" s="15"/>
      <c r="K47" s="15"/>
    </row>
    <row r="48" customFormat="false" ht="12.75" hidden="false" customHeight="false" outlineLevel="0" collapsed="false">
      <c r="J48" s="15"/>
      <c r="K48" s="15"/>
    </row>
  </sheetData>
  <mergeCells count="3">
    <mergeCell ref="A1:C1"/>
    <mergeCell ref="H18:I18"/>
    <mergeCell ref="O18:P18"/>
  </mergeCells>
  <printOptions headings="false" gridLines="false" gridLinesSet="true" horizontalCentered="false" verticalCentered="false"/>
  <pageMargins left="0.5" right="0.25" top="0.5" bottom="0.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&amp;C12&amp;R&amp;6&amp;D  - 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44"/>
  <sheetViews>
    <sheetView showFormulas="false" showGridLines="true" showRowColHeaders="true" showZeros="true" rightToLeft="false" tabSelected="false" showOutlineSymbols="true" defaultGridColor="true" view="normal" topLeftCell="A17" colorId="64" zoomScale="105" zoomScaleNormal="105" zoomScalePageLayoutView="100" workbookViewId="0">
      <pane xSplit="0" ySplit="1095" topLeftCell="BM77" activePane="topLeft" state="split"/>
      <selection pane="topLeft" activeCell="X88" activeCellId="0" sqref="X88"/>
      <selection pane="bottomLeft" activeCell="A77" activeCellId="0" sqref="A77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5" width="5.99"/>
    <col collapsed="false" customWidth="true" hidden="false" outlineLevel="0" max="2" min="2" style="36" width="7.85"/>
    <col collapsed="false" customWidth="true" hidden="false" outlineLevel="0" max="3" min="3" style="36" width="1.7"/>
    <col collapsed="false" customWidth="true" hidden="false" outlineLevel="0" max="4" min="4" style="36" width="8.28"/>
    <col collapsed="false" customWidth="true" hidden="false" outlineLevel="0" max="5" min="5" style="35" width="3.56"/>
    <col collapsed="false" customWidth="true" hidden="false" outlineLevel="0" max="6" min="6" style="35" width="8.7"/>
    <col collapsed="false" customWidth="true" hidden="false" outlineLevel="0" max="7" min="7" style="36" width="0.99"/>
    <col collapsed="false" customWidth="true" hidden="false" outlineLevel="0" max="8" min="8" style="36" width="7.99"/>
    <col collapsed="false" customWidth="true" hidden="false" outlineLevel="0" max="9" min="9" style="35" width="3.14"/>
    <col collapsed="false" customWidth="true" hidden="false" outlineLevel="0" max="10" min="10" style="35" width="8.7"/>
    <col collapsed="false" customWidth="true" hidden="false" outlineLevel="0" max="11" min="11" style="36" width="1.56"/>
    <col collapsed="false" customWidth="true" hidden="false" outlineLevel="0" max="12" min="12" style="36" width="7.56"/>
    <col collapsed="false" customWidth="true" hidden="false" outlineLevel="0" max="13" min="13" style="35" width="3.7"/>
    <col collapsed="false" customWidth="true" hidden="false" outlineLevel="0" max="14" min="14" style="35" width="8.85"/>
    <col collapsed="false" customWidth="true" hidden="false" outlineLevel="0" max="15" min="15" style="37" width="1.7"/>
    <col collapsed="false" customWidth="true" hidden="false" outlineLevel="0" max="16" min="16" style="35" width="8.14"/>
    <col collapsed="false" customWidth="true" hidden="false" outlineLevel="0" max="17" min="17" style="37" width="2.7"/>
    <col collapsed="false" customWidth="false" hidden="false" outlineLevel="0" max="18" min="18" style="35" width="9.14"/>
    <col collapsed="false" customWidth="true" hidden="false" outlineLevel="0" max="19" min="19" style="37" width="1.13"/>
    <col collapsed="false" customWidth="true" hidden="false" outlineLevel="0" max="20" min="20" style="35" width="7.7"/>
    <col collapsed="false" customWidth="true" hidden="false" outlineLevel="0" max="21" min="21" style="37" width="2.42"/>
    <col collapsed="false" customWidth="false" hidden="false" outlineLevel="0" max="22" min="22" style="35" width="9.14"/>
    <col collapsed="false" customWidth="true" hidden="false" outlineLevel="0" max="23" min="23" style="37" width="0.99"/>
    <col collapsed="false" customWidth="true" hidden="false" outlineLevel="0" max="24" min="24" style="35" width="7.7"/>
    <col collapsed="false" customWidth="false" hidden="false" outlineLevel="0" max="257" min="25" style="37" width="9.14"/>
  </cols>
  <sheetData>
    <row r="1" customFormat="false" ht="29.25" hidden="false" customHeight="true" outlineLevel="0" collapsed="false">
      <c r="A1" s="38" t="s">
        <v>16</v>
      </c>
    </row>
    <row r="2" customFormat="false" ht="15" hidden="false" customHeight="true" outlineLevel="0" collapsed="false">
      <c r="A2" s="39" t="s">
        <v>17</v>
      </c>
      <c r="B2" s="39"/>
      <c r="C2" s="40"/>
      <c r="D2" s="40"/>
      <c r="E2" s="41"/>
      <c r="F2" s="42"/>
      <c r="G2" s="40"/>
      <c r="H2" s="40"/>
      <c r="I2" s="42"/>
      <c r="J2" s="42"/>
      <c r="K2" s="40"/>
      <c r="L2" s="40"/>
      <c r="M2" s="0"/>
      <c r="N2" s="0"/>
      <c r="O2" s="0"/>
      <c r="P2" s="0"/>
      <c r="Q2" s="43"/>
      <c r="R2" s="41"/>
      <c r="S2" s="43"/>
      <c r="T2" s="41"/>
      <c r="U2" s="43"/>
      <c r="V2" s="41"/>
      <c r="W2" s="43"/>
      <c r="X2" s="41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</row>
    <row r="3" customFormat="false" ht="22.5" hidden="false" customHeight="false" outlineLevel="0" collapsed="false">
      <c r="A3" s="44"/>
      <c r="B3" s="45" t="s">
        <v>18</v>
      </c>
      <c r="C3" s="46"/>
      <c r="D3" s="47" t="s">
        <v>19</v>
      </c>
      <c r="E3" s="44"/>
      <c r="F3" s="45" t="s">
        <v>11</v>
      </c>
      <c r="G3" s="46"/>
      <c r="H3" s="47" t="s">
        <v>20</v>
      </c>
      <c r="I3" s="46"/>
      <c r="J3" s="45" t="s">
        <v>13</v>
      </c>
      <c r="K3" s="46"/>
      <c r="L3" s="47" t="s">
        <v>21</v>
      </c>
      <c r="M3" s="0"/>
      <c r="N3" s="0"/>
      <c r="O3" s="0"/>
      <c r="P3" s="0"/>
      <c r="Q3" s="48"/>
      <c r="R3" s="44"/>
      <c r="S3" s="48"/>
      <c r="T3" s="44"/>
      <c r="U3" s="48"/>
      <c r="V3" s="44"/>
      <c r="W3" s="48"/>
      <c r="X3" s="44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8"/>
      <c r="EW3" s="48"/>
      <c r="EX3" s="48"/>
      <c r="EY3" s="48"/>
      <c r="EZ3" s="48"/>
      <c r="FA3" s="48"/>
      <c r="FB3" s="48"/>
      <c r="FC3" s="48"/>
      <c r="FD3" s="48"/>
      <c r="FE3" s="48"/>
      <c r="FF3" s="48"/>
      <c r="FG3" s="48"/>
      <c r="FH3" s="48"/>
      <c r="FI3" s="48"/>
      <c r="FJ3" s="48"/>
      <c r="FK3" s="48"/>
      <c r="FL3" s="48"/>
      <c r="FM3" s="48"/>
      <c r="FN3" s="48"/>
      <c r="FO3" s="48"/>
      <c r="FP3" s="48"/>
      <c r="FQ3" s="48"/>
      <c r="FR3" s="48"/>
      <c r="FS3" s="48"/>
      <c r="FT3" s="48"/>
      <c r="FU3" s="48"/>
      <c r="FV3" s="48"/>
      <c r="FW3" s="48"/>
      <c r="FX3" s="48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  <c r="HK3" s="48"/>
      <c r="HL3" s="48"/>
      <c r="HM3" s="48"/>
      <c r="HN3" s="48"/>
      <c r="HO3" s="48"/>
      <c r="HP3" s="48"/>
      <c r="HQ3" s="48"/>
      <c r="HR3" s="48"/>
      <c r="HS3" s="48"/>
      <c r="HT3" s="48"/>
      <c r="HU3" s="48"/>
      <c r="HV3" s="48"/>
      <c r="HW3" s="48"/>
      <c r="HX3" s="48"/>
      <c r="HY3" s="48"/>
      <c r="HZ3" s="48"/>
      <c r="IA3" s="48"/>
      <c r="IB3" s="48"/>
      <c r="IC3" s="48"/>
      <c r="ID3" s="48"/>
      <c r="IE3" s="48"/>
      <c r="IF3" s="48"/>
      <c r="IG3" s="48"/>
      <c r="IH3" s="48"/>
      <c r="II3" s="48"/>
      <c r="IJ3" s="48"/>
      <c r="IK3" s="48"/>
      <c r="IL3" s="48"/>
      <c r="IM3" s="48"/>
      <c r="IN3" s="48"/>
      <c r="IO3" s="48"/>
      <c r="IP3" s="48"/>
      <c r="IQ3" s="48"/>
      <c r="IR3" s="48"/>
      <c r="IS3" s="48"/>
      <c r="IT3" s="48"/>
      <c r="IU3" s="48"/>
      <c r="IV3" s="48"/>
      <c r="IW3" s="48"/>
    </row>
    <row r="4" customFormat="false" ht="12.75" hidden="false" customHeight="false" outlineLevel="0" collapsed="false">
      <c r="A4" s="49" t="s">
        <v>22</v>
      </c>
      <c r="B4" s="36" t="n">
        <v>0</v>
      </c>
      <c r="D4" s="50" t="n">
        <v>7.5</v>
      </c>
      <c r="E4" s="36"/>
      <c r="F4" s="36" t="n">
        <v>-1.7</v>
      </c>
      <c r="H4" s="50" t="n">
        <v>1.5</v>
      </c>
      <c r="I4" s="36"/>
      <c r="J4" s="36" t="n">
        <v>2</v>
      </c>
      <c r="L4" s="50" t="n">
        <v>1</v>
      </c>
      <c r="M4" s="0"/>
      <c r="N4" s="0"/>
      <c r="O4" s="0"/>
      <c r="P4" s="0"/>
    </row>
    <row r="5" customFormat="false" ht="12.75" hidden="false" customHeight="false" outlineLevel="0" collapsed="false">
      <c r="A5" s="49" t="s">
        <v>23</v>
      </c>
      <c r="B5" s="36" t="n">
        <v>0</v>
      </c>
      <c r="D5" s="50" t="n">
        <v>7.5</v>
      </c>
      <c r="E5" s="36"/>
      <c r="F5" s="36" t="n">
        <v>-2.2</v>
      </c>
      <c r="H5" s="50" t="n">
        <v>1.5</v>
      </c>
      <c r="I5" s="36"/>
      <c r="J5" s="36" t="n">
        <v>2.1</v>
      </c>
      <c r="L5" s="50" t="n">
        <v>1</v>
      </c>
      <c r="M5" s="0"/>
      <c r="N5" s="0"/>
      <c r="O5" s="0"/>
      <c r="P5" s="0"/>
    </row>
    <row r="6" customFormat="false" ht="12.75" hidden="false" customHeight="false" outlineLevel="0" collapsed="false">
      <c r="A6" s="49" t="s">
        <v>24</v>
      </c>
      <c r="B6" s="36" t="n">
        <v>0.2</v>
      </c>
      <c r="D6" s="50" t="n">
        <v>7.5</v>
      </c>
      <c r="E6" s="36"/>
      <c r="F6" s="36" t="n">
        <v>-2.5</v>
      </c>
      <c r="H6" s="50" t="n">
        <v>1.5</v>
      </c>
      <c r="I6" s="36"/>
      <c r="J6" s="36" t="n">
        <v>2.2</v>
      </c>
      <c r="L6" s="50" t="n">
        <v>1</v>
      </c>
      <c r="M6" s="0"/>
      <c r="N6" s="0"/>
      <c r="O6" s="0"/>
      <c r="P6" s="0"/>
    </row>
    <row r="7" customFormat="false" ht="12.75" hidden="false" customHeight="false" outlineLevel="0" collapsed="false">
      <c r="A7" s="49" t="s">
        <v>25</v>
      </c>
      <c r="B7" s="36" t="n">
        <v>-0.3</v>
      </c>
      <c r="D7" s="50" t="n">
        <v>7.5</v>
      </c>
      <c r="E7" s="36"/>
      <c r="F7" s="36" t="n">
        <v>-2.8</v>
      </c>
      <c r="H7" s="50" t="n">
        <v>1.5</v>
      </c>
      <c r="I7" s="36"/>
      <c r="J7" s="36" t="n">
        <v>2.2</v>
      </c>
      <c r="L7" s="50" t="n">
        <v>1</v>
      </c>
      <c r="M7" s="0"/>
      <c r="N7" s="0"/>
      <c r="O7" s="0"/>
      <c r="P7" s="0"/>
    </row>
    <row r="8" customFormat="false" ht="12.75" hidden="false" customHeight="false" outlineLevel="0" collapsed="false">
      <c r="A8" s="49" t="s">
        <v>26</v>
      </c>
      <c r="B8" s="36" t="n">
        <v>-0.4</v>
      </c>
      <c r="D8" s="50" t="n">
        <v>7.5</v>
      </c>
      <c r="E8" s="36"/>
      <c r="F8" s="36" t="n">
        <v>-3.3</v>
      </c>
      <c r="H8" s="50" t="n">
        <v>1.5</v>
      </c>
      <c r="I8" s="36"/>
      <c r="J8" s="36" t="n">
        <v>2.5</v>
      </c>
      <c r="L8" s="50" t="n">
        <v>1</v>
      </c>
      <c r="M8" s="0"/>
      <c r="N8" s="0"/>
      <c r="O8" s="0"/>
      <c r="P8" s="0"/>
    </row>
    <row r="9" customFormat="false" ht="12.75" hidden="false" customHeight="false" outlineLevel="0" collapsed="false">
      <c r="A9" s="49" t="s">
        <v>27</v>
      </c>
      <c r="B9" s="36" t="n">
        <v>-1.3</v>
      </c>
      <c r="D9" s="50" t="n">
        <v>7.5</v>
      </c>
      <c r="E9" s="36"/>
      <c r="F9" s="36" t="n">
        <v>-3.6</v>
      </c>
      <c r="H9" s="50" t="n">
        <v>1.5</v>
      </c>
      <c r="I9" s="36"/>
      <c r="J9" s="36" t="n">
        <v>2.6</v>
      </c>
      <c r="L9" s="50" t="n">
        <v>1</v>
      </c>
      <c r="M9" s="0"/>
      <c r="N9" s="0"/>
      <c r="O9" s="0"/>
      <c r="P9" s="0"/>
    </row>
    <row r="10" customFormat="false" ht="12.75" hidden="false" customHeight="false" outlineLevel="0" collapsed="false">
      <c r="A10" s="49" t="s">
        <v>28</v>
      </c>
      <c r="B10" s="36" t="n">
        <v>-1.6</v>
      </c>
      <c r="D10" s="50" t="n">
        <v>7.5</v>
      </c>
      <c r="E10" s="36"/>
      <c r="F10" s="36" t="n">
        <v>-4.3</v>
      </c>
      <c r="H10" s="50" t="n">
        <v>1.5</v>
      </c>
      <c r="I10" s="36"/>
      <c r="J10" s="36" t="n">
        <v>2.7</v>
      </c>
      <c r="L10" s="50" t="n">
        <v>1</v>
      </c>
      <c r="M10" s="0"/>
      <c r="N10" s="0"/>
      <c r="O10" s="0"/>
      <c r="P10" s="0"/>
    </row>
    <row r="11" customFormat="false" ht="12.75" hidden="false" customHeight="false" outlineLevel="0" collapsed="false">
      <c r="A11" s="49" t="s">
        <v>29</v>
      </c>
      <c r="B11" s="36" t="n">
        <v>-1</v>
      </c>
      <c r="D11" s="50" t="n">
        <v>7.5</v>
      </c>
      <c r="E11" s="36"/>
      <c r="F11" s="36" t="n">
        <v>-4.6</v>
      </c>
      <c r="H11" s="50" t="n">
        <v>1.5</v>
      </c>
      <c r="I11" s="36"/>
      <c r="J11" s="36" t="n">
        <v>3.1</v>
      </c>
      <c r="L11" s="50" t="n">
        <v>1</v>
      </c>
      <c r="M11" s="0"/>
      <c r="N11" s="0"/>
      <c r="O11" s="0"/>
      <c r="P11" s="0"/>
    </row>
    <row r="12" customFormat="false" ht="12.75" hidden="false" customHeight="false" outlineLevel="0" collapsed="false">
      <c r="A12" s="49" t="s">
        <v>30</v>
      </c>
      <c r="D12" s="50" t="n">
        <v>7.5</v>
      </c>
      <c r="E12" s="36"/>
      <c r="F12" s="36"/>
      <c r="H12" s="50" t="n">
        <v>1.5</v>
      </c>
      <c r="I12" s="36"/>
      <c r="J12" s="36"/>
      <c r="L12" s="50" t="n">
        <v>1</v>
      </c>
      <c r="M12" s="0"/>
      <c r="N12" s="0"/>
      <c r="O12" s="0"/>
      <c r="P12" s="0"/>
    </row>
    <row r="13" customFormat="false" ht="12.75" hidden="false" customHeight="false" outlineLevel="0" collapsed="false">
      <c r="A13" s="49" t="s">
        <v>31</v>
      </c>
      <c r="D13" s="50" t="n">
        <v>7.5</v>
      </c>
      <c r="E13" s="36"/>
      <c r="F13" s="36"/>
      <c r="H13" s="50" t="n">
        <v>1.5</v>
      </c>
      <c r="I13" s="36"/>
      <c r="J13" s="36"/>
      <c r="L13" s="50" t="n">
        <v>1</v>
      </c>
      <c r="M13" s="0"/>
      <c r="N13" s="0"/>
      <c r="O13" s="0"/>
      <c r="P13" s="0"/>
    </row>
    <row r="14" customFormat="false" ht="12.75" hidden="false" customHeight="false" outlineLevel="0" collapsed="false">
      <c r="A14" s="49" t="s">
        <v>32</v>
      </c>
      <c r="D14" s="50" t="n">
        <v>7.5</v>
      </c>
      <c r="E14" s="36"/>
      <c r="F14" s="36"/>
      <c r="H14" s="50" t="n">
        <v>1.5</v>
      </c>
      <c r="I14" s="36"/>
      <c r="J14" s="36"/>
      <c r="L14" s="50" t="n">
        <v>1</v>
      </c>
      <c r="M14" s="0"/>
      <c r="N14" s="0"/>
      <c r="O14" s="0"/>
      <c r="P14" s="0"/>
    </row>
    <row r="15" customFormat="false" ht="12.75" hidden="false" customHeight="false" outlineLevel="0" collapsed="false">
      <c r="M15" s="0"/>
      <c r="N15" s="0"/>
      <c r="O15" s="0"/>
      <c r="P15" s="0"/>
    </row>
    <row r="16" customFormat="false" ht="13.5" hidden="false" customHeight="false" outlineLevel="0" collapsed="false">
      <c r="A16" s="0"/>
      <c r="M16" s="0"/>
    </row>
    <row r="17" customFormat="false" ht="15" hidden="false" customHeight="true" outlineLevel="0" collapsed="false">
      <c r="A17" s="0"/>
      <c r="B17" s="51" t="s">
        <v>33</v>
      </c>
      <c r="C17" s="51"/>
      <c r="D17" s="51"/>
      <c r="E17" s="52"/>
      <c r="F17" s="51" t="s">
        <v>11</v>
      </c>
      <c r="G17" s="51"/>
      <c r="H17" s="51"/>
      <c r="I17" s="52"/>
      <c r="J17" s="51" t="s">
        <v>13</v>
      </c>
      <c r="K17" s="51"/>
      <c r="L17" s="51"/>
      <c r="M17" s="53"/>
      <c r="N17" s="51" t="s">
        <v>33</v>
      </c>
      <c r="O17" s="51"/>
      <c r="P17" s="51"/>
      <c r="Q17" s="52"/>
      <c r="R17" s="51" t="s">
        <v>11</v>
      </c>
      <c r="S17" s="51"/>
      <c r="T17" s="51"/>
      <c r="U17" s="52"/>
      <c r="V17" s="51" t="s">
        <v>13</v>
      </c>
      <c r="W17" s="51"/>
      <c r="X17" s="51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</row>
    <row r="18" customFormat="false" ht="24" hidden="false" customHeight="true" outlineLevel="0" collapsed="false">
      <c r="A18" s="0"/>
      <c r="B18" s="55" t="s">
        <v>34</v>
      </c>
      <c r="C18" s="56"/>
      <c r="D18" s="55" t="s">
        <v>35</v>
      </c>
      <c r="E18" s="57"/>
      <c r="F18" s="55" t="s">
        <v>34</v>
      </c>
      <c r="G18" s="56"/>
      <c r="H18" s="55" t="s">
        <v>35</v>
      </c>
      <c r="I18" s="57"/>
      <c r="J18" s="55" t="s">
        <v>34</v>
      </c>
      <c r="K18" s="56"/>
      <c r="L18" s="55" t="s">
        <v>35</v>
      </c>
      <c r="M18" s="58"/>
      <c r="N18" s="59" t="s">
        <v>36</v>
      </c>
      <c r="O18" s="60"/>
      <c r="P18" s="59" t="s">
        <v>37</v>
      </c>
      <c r="Q18" s="61"/>
      <c r="R18" s="59" t="s">
        <v>36</v>
      </c>
      <c r="S18" s="60"/>
      <c r="T18" s="59" t="s">
        <v>37</v>
      </c>
      <c r="U18" s="61"/>
      <c r="V18" s="59" t="s">
        <v>36</v>
      </c>
      <c r="W18" s="60"/>
      <c r="X18" s="59" t="s">
        <v>37</v>
      </c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48"/>
      <c r="HL18" s="48"/>
      <c r="HM18" s="48"/>
      <c r="HN18" s="48"/>
      <c r="HO18" s="48"/>
      <c r="HP18" s="48"/>
      <c r="HQ18" s="48"/>
      <c r="HR18" s="48"/>
      <c r="HS18" s="48"/>
      <c r="HT18" s="48"/>
      <c r="HU18" s="48"/>
      <c r="HV18" s="48"/>
      <c r="HW18" s="48"/>
      <c r="HX18" s="48"/>
      <c r="HY18" s="48"/>
      <c r="HZ18" s="48"/>
      <c r="IA18" s="48"/>
      <c r="IB18" s="48"/>
      <c r="IC18" s="48"/>
      <c r="ID18" s="48"/>
      <c r="IE18" s="48"/>
      <c r="IF18" s="48"/>
      <c r="IG18" s="48"/>
      <c r="IH18" s="48"/>
      <c r="II18" s="48"/>
      <c r="IJ18" s="48"/>
      <c r="IK18" s="48"/>
      <c r="IL18" s="48"/>
      <c r="IM18" s="48"/>
      <c r="IN18" s="48"/>
      <c r="IO18" s="48"/>
      <c r="IP18" s="48"/>
      <c r="IQ18" s="48"/>
      <c r="IR18" s="48"/>
      <c r="IS18" s="48"/>
      <c r="IT18" s="48"/>
      <c r="IU18" s="48"/>
      <c r="IV18" s="48"/>
      <c r="IW18" s="48"/>
    </row>
    <row r="19" customFormat="false" ht="12" hidden="false" customHeight="true" outlineLevel="0" collapsed="false">
      <c r="A19" s="63" t="n">
        <v>36982</v>
      </c>
      <c r="B19" s="64" t="n">
        <v>0.5</v>
      </c>
      <c r="C19" s="64"/>
      <c r="D19" s="64" t="n">
        <v>5</v>
      </c>
      <c r="E19" s="64"/>
      <c r="F19" s="64" t="n">
        <v>0.1</v>
      </c>
      <c r="G19" s="64"/>
      <c r="H19" s="64" t="n">
        <v>0.5</v>
      </c>
      <c r="I19" s="64"/>
      <c r="J19" s="64" t="n">
        <v>0.3</v>
      </c>
      <c r="K19" s="64"/>
      <c r="L19" s="64" t="n">
        <v>5</v>
      </c>
      <c r="M19" s="65"/>
      <c r="N19" s="64" t="n">
        <v>2</v>
      </c>
      <c r="O19" s="64"/>
      <c r="P19" s="64" t="n">
        <v>5</v>
      </c>
      <c r="Q19" s="64"/>
      <c r="R19" s="64" t="n">
        <v>-38</v>
      </c>
      <c r="S19" s="64"/>
      <c r="T19" s="64" t="n">
        <v>44</v>
      </c>
      <c r="U19" s="64"/>
      <c r="V19" s="64" t="n">
        <v>0</v>
      </c>
      <c r="W19" s="64"/>
      <c r="X19" s="64" t="n">
        <v>1.5</v>
      </c>
    </row>
    <row r="20" customFormat="false" ht="12" hidden="false" customHeight="true" outlineLevel="0" collapsed="false">
      <c r="A20" s="63" t="n">
        <v>36983</v>
      </c>
      <c r="B20" s="64" t="n">
        <v>0.5</v>
      </c>
      <c r="C20" s="64"/>
      <c r="D20" s="64" t="n">
        <v>5</v>
      </c>
      <c r="E20" s="64"/>
      <c r="F20" s="64" t="n">
        <v>0.1</v>
      </c>
      <c r="G20" s="64"/>
      <c r="H20" s="64" t="n">
        <v>0.5</v>
      </c>
      <c r="I20" s="64"/>
      <c r="J20" s="64" t="n">
        <v>0.3</v>
      </c>
      <c r="K20" s="64"/>
      <c r="L20" s="64" t="n">
        <v>5</v>
      </c>
      <c r="M20" s="65"/>
      <c r="N20" s="64" t="n">
        <v>2</v>
      </c>
      <c r="O20" s="64"/>
      <c r="P20" s="64" t="n">
        <v>5</v>
      </c>
      <c r="Q20" s="64"/>
      <c r="R20" s="64" t="n">
        <v>-38</v>
      </c>
      <c r="S20" s="64"/>
      <c r="T20" s="64" t="n">
        <v>44</v>
      </c>
      <c r="U20" s="64"/>
      <c r="V20" s="64" t="n">
        <v>0</v>
      </c>
      <c r="W20" s="64"/>
      <c r="X20" s="64" t="n">
        <v>1.5</v>
      </c>
    </row>
    <row r="21" customFormat="false" ht="12" hidden="false" customHeight="true" outlineLevel="0" collapsed="false">
      <c r="A21" s="63" t="n">
        <v>36984</v>
      </c>
      <c r="B21" s="64" t="n">
        <v>0.5</v>
      </c>
      <c r="C21" s="64"/>
      <c r="D21" s="64" t="n">
        <v>5</v>
      </c>
      <c r="E21" s="64"/>
      <c r="F21" s="64" t="n">
        <v>0.1</v>
      </c>
      <c r="G21" s="64"/>
      <c r="H21" s="64" t="n">
        <v>0.5</v>
      </c>
      <c r="I21" s="64"/>
      <c r="J21" s="64" t="n">
        <v>0.3</v>
      </c>
      <c r="K21" s="64"/>
      <c r="L21" s="64" t="n">
        <v>5</v>
      </c>
      <c r="M21" s="65"/>
      <c r="N21" s="64" t="n">
        <v>2</v>
      </c>
      <c r="O21" s="64"/>
      <c r="P21" s="64" t="n">
        <v>5</v>
      </c>
      <c r="Q21" s="64"/>
      <c r="R21" s="64" t="n">
        <v>-40</v>
      </c>
      <c r="S21" s="64"/>
      <c r="T21" s="64" t="n">
        <v>44</v>
      </c>
      <c r="U21" s="64"/>
      <c r="V21" s="64" t="n">
        <v>0</v>
      </c>
      <c r="W21" s="64"/>
      <c r="X21" s="64" t="n">
        <v>1.5</v>
      </c>
    </row>
    <row r="22" customFormat="false" ht="12" hidden="false" customHeight="true" outlineLevel="0" collapsed="false">
      <c r="A22" s="63" t="n">
        <v>36985</v>
      </c>
      <c r="B22" s="64" t="n">
        <v>0.6</v>
      </c>
      <c r="C22" s="64"/>
      <c r="D22" s="64" t="n">
        <v>5</v>
      </c>
      <c r="E22" s="64"/>
      <c r="F22" s="64" t="n">
        <v>0.1</v>
      </c>
      <c r="G22" s="64"/>
      <c r="H22" s="64" t="n">
        <v>0.5</v>
      </c>
      <c r="I22" s="64"/>
      <c r="J22" s="64" t="n">
        <v>0.3</v>
      </c>
      <c r="K22" s="64"/>
      <c r="L22" s="64" t="n">
        <v>5</v>
      </c>
      <c r="M22" s="65"/>
      <c r="N22" s="64" t="n">
        <v>2</v>
      </c>
      <c r="O22" s="64"/>
      <c r="P22" s="64" t="n">
        <v>5</v>
      </c>
      <c r="Q22" s="64"/>
      <c r="R22" s="64" t="n">
        <v>-44</v>
      </c>
      <c r="S22" s="64"/>
      <c r="T22" s="64" t="n">
        <v>44</v>
      </c>
      <c r="U22" s="64"/>
      <c r="V22" s="64" t="n">
        <v>0</v>
      </c>
      <c r="W22" s="64"/>
      <c r="X22" s="64" t="n">
        <v>1.5</v>
      </c>
    </row>
    <row r="23" customFormat="false" ht="12" hidden="false" customHeight="true" outlineLevel="0" collapsed="false">
      <c r="A23" s="63" t="n">
        <v>36986</v>
      </c>
      <c r="B23" s="64" t="n">
        <v>0.6</v>
      </c>
      <c r="C23" s="64"/>
      <c r="D23" s="64" t="n">
        <v>5</v>
      </c>
      <c r="E23" s="64"/>
      <c r="F23" s="64" t="n">
        <v>0.1</v>
      </c>
      <c r="G23" s="64"/>
      <c r="H23" s="64" t="n">
        <v>0.5</v>
      </c>
      <c r="I23" s="64"/>
      <c r="J23" s="64" t="n">
        <v>0.3</v>
      </c>
      <c r="K23" s="64"/>
      <c r="L23" s="64" t="n">
        <v>5</v>
      </c>
      <c r="M23" s="65"/>
      <c r="N23" s="64" t="n">
        <v>2</v>
      </c>
      <c r="O23" s="64"/>
      <c r="P23" s="64" t="n">
        <v>5</v>
      </c>
      <c r="Q23" s="64"/>
      <c r="R23" s="64" t="n">
        <v>-42</v>
      </c>
      <c r="S23" s="64"/>
      <c r="T23" s="64" t="n">
        <v>44</v>
      </c>
      <c r="U23" s="64"/>
      <c r="V23" s="64" t="n">
        <v>0</v>
      </c>
      <c r="W23" s="64"/>
      <c r="X23" s="64" t="n">
        <v>1.5</v>
      </c>
    </row>
    <row r="24" customFormat="false" ht="12" hidden="false" customHeight="true" outlineLevel="0" collapsed="false">
      <c r="A24" s="63" t="n">
        <v>36987</v>
      </c>
      <c r="B24" s="64" t="n">
        <v>0.6</v>
      </c>
      <c r="C24" s="64"/>
      <c r="D24" s="64" t="n">
        <v>5</v>
      </c>
      <c r="E24" s="64"/>
      <c r="F24" s="64" t="n">
        <v>0.1</v>
      </c>
      <c r="G24" s="64"/>
      <c r="H24" s="64" t="n">
        <v>0.5</v>
      </c>
      <c r="I24" s="64"/>
      <c r="J24" s="64" t="n">
        <v>0.3</v>
      </c>
      <c r="K24" s="64"/>
      <c r="L24" s="64" t="n">
        <v>5</v>
      </c>
      <c r="M24" s="65"/>
      <c r="N24" s="64" t="n">
        <v>2</v>
      </c>
      <c r="O24" s="64"/>
      <c r="P24" s="64" t="n">
        <v>5</v>
      </c>
      <c r="Q24" s="64"/>
      <c r="R24" s="64" t="n">
        <v>-44</v>
      </c>
      <c r="S24" s="64"/>
      <c r="T24" s="64" t="n">
        <v>44</v>
      </c>
      <c r="U24" s="64"/>
      <c r="V24" s="64" t="n">
        <v>0</v>
      </c>
      <c r="W24" s="64"/>
      <c r="X24" s="64" t="n">
        <v>1.5</v>
      </c>
    </row>
    <row r="25" customFormat="false" ht="12" hidden="false" customHeight="true" outlineLevel="0" collapsed="false">
      <c r="A25" s="66" t="n">
        <v>36988</v>
      </c>
      <c r="B25" s="64" t="n">
        <v>0.6</v>
      </c>
      <c r="C25" s="64"/>
      <c r="D25" s="64" t="n">
        <v>5</v>
      </c>
      <c r="E25" s="64"/>
      <c r="F25" s="64" t="n">
        <v>0.1</v>
      </c>
      <c r="G25" s="64"/>
      <c r="H25" s="64" t="n">
        <v>0.5</v>
      </c>
      <c r="I25" s="64"/>
      <c r="J25" s="64" t="n">
        <v>0.3</v>
      </c>
      <c r="K25" s="64"/>
      <c r="L25" s="64" t="n">
        <v>5</v>
      </c>
      <c r="M25" s="65"/>
      <c r="N25" s="64" t="n">
        <v>2</v>
      </c>
      <c r="O25" s="64"/>
      <c r="P25" s="64" t="n">
        <v>5</v>
      </c>
      <c r="Q25" s="64"/>
      <c r="R25" s="64" t="n">
        <v>-44</v>
      </c>
      <c r="S25" s="64"/>
      <c r="T25" s="64" t="n">
        <v>44</v>
      </c>
      <c r="U25" s="64"/>
      <c r="V25" s="64" t="n">
        <v>0</v>
      </c>
      <c r="W25" s="64"/>
      <c r="X25" s="64" t="n">
        <v>1.5</v>
      </c>
    </row>
    <row r="26" customFormat="false" ht="12" hidden="false" customHeight="true" outlineLevel="0" collapsed="false">
      <c r="A26" s="66" t="n">
        <v>36989</v>
      </c>
      <c r="B26" s="64" t="n">
        <v>0.6</v>
      </c>
      <c r="C26" s="64"/>
      <c r="D26" s="64" t="n">
        <v>5</v>
      </c>
      <c r="E26" s="64"/>
      <c r="F26" s="64" t="n">
        <v>0.1</v>
      </c>
      <c r="G26" s="64"/>
      <c r="H26" s="64" t="n">
        <v>0.5</v>
      </c>
      <c r="I26" s="64"/>
      <c r="J26" s="64" t="n">
        <v>0.3</v>
      </c>
      <c r="K26" s="64"/>
      <c r="L26" s="64" t="n">
        <v>5</v>
      </c>
      <c r="M26" s="65"/>
      <c r="N26" s="64" t="n">
        <v>2</v>
      </c>
      <c r="O26" s="64"/>
      <c r="P26" s="64" t="n">
        <v>5</v>
      </c>
      <c r="Q26" s="64"/>
      <c r="R26" s="64" t="n">
        <v>-44</v>
      </c>
      <c r="S26" s="64"/>
      <c r="T26" s="64" t="n">
        <v>44</v>
      </c>
      <c r="U26" s="64"/>
      <c r="V26" s="64" t="n">
        <v>0</v>
      </c>
      <c r="W26" s="64"/>
      <c r="X26" s="64" t="n">
        <v>1.5</v>
      </c>
    </row>
    <row r="27" customFormat="false" ht="12" hidden="false" customHeight="true" outlineLevel="0" collapsed="false">
      <c r="A27" s="63" t="n">
        <v>36990</v>
      </c>
      <c r="B27" s="64" t="n">
        <v>0.6</v>
      </c>
      <c r="C27" s="64"/>
      <c r="D27" s="64" t="n">
        <v>5</v>
      </c>
      <c r="E27" s="64"/>
      <c r="F27" s="64" t="n">
        <v>0.1</v>
      </c>
      <c r="G27" s="64"/>
      <c r="H27" s="64" t="n">
        <v>0.5</v>
      </c>
      <c r="I27" s="64"/>
      <c r="J27" s="64" t="n">
        <v>0.3</v>
      </c>
      <c r="K27" s="64"/>
      <c r="L27" s="64" t="n">
        <v>5</v>
      </c>
      <c r="M27" s="65"/>
      <c r="N27" s="64" t="n">
        <v>2</v>
      </c>
      <c r="O27" s="64"/>
      <c r="P27" s="64" t="n">
        <v>5</v>
      </c>
      <c r="Q27" s="64"/>
      <c r="R27" s="64" t="n">
        <v>-44</v>
      </c>
      <c r="S27" s="64"/>
      <c r="T27" s="64" t="n">
        <v>44</v>
      </c>
      <c r="U27" s="64"/>
      <c r="V27" s="64" t="n">
        <v>0</v>
      </c>
      <c r="W27" s="64"/>
      <c r="X27" s="64" t="n">
        <v>1.5</v>
      </c>
    </row>
    <row r="28" customFormat="false" ht="12" hidden="false" customHeight="true" outlineLevel="0" collapsed="false">
      <c r="A28" s="63" t="n">
        <v>36991</v>
      </c>
      <c r="B28" s="64" t="n">
        <v>0.6</v>
      </c>
      <c r="C28" s="64"/>
      <c r="D28" s="64" t="n">
        <v>5</v>
      </c>
      <c r="E28" s="64"/>
      <c r="F28" s="64" t="n">
        <v>0.1</v>
      </c>
      <c r="G28" s="64"/>
      <c r="H28" s="64" t="n">
        <v>0.5</v>
      </c>
      <c r="I28" s="64"/>
      <c r="J28" s="64" t="n">
        <v>0.3</v>
      </c>
      <c r="K28" s="64"/>
      <c r="L28" s="64" t="n">
        <v>5</v>
      </c>
      <c r="M28" s="65"/>
      <c r="N28" s="64" t="n">
        <v>2</v>
      </c>
      <c r="O28" s="64"/>
      <c r="P28" s="64" t="n">
        <v>5</v>
      </c>
      <c r="Q28" s="64"/>
      <c r="R28" s="64" t="n">
        <v>-40</v>
      </c>
      <c r="S28" s="64"/>
      <c r="T28" s="64" t="n">
        <v>44</v>
      </c>
      <c r="U28" s="64"/>
      <c r="V28" s="64" t="n">
        <v>0</v>
      </c>
      <c r="W28" s="64"/>
      <c r="X28" s="64" t="n">
        <v>1.5</v>
      </c>
    </row>
    <row r="29" customFormat="false" ht="12" hidden="false" customHeight="true" outlineLevel="0" collapsed="false">
      <c r="A29" s="63" t="n">
        <v>36992</v>
      </c>
      <c r="B29" s="64" t="n">
        <v>0.6</v>
      </c>
      <c r="C29" s="64"/>
      <c r="D29" s="64" t="n">
        <v>5</v>
      </c>
      <c r="E29" s="64"/>
      <c r="F29" s="64" t="n">
        <v>0.1</v>
      </c>
      <c r="G29" s="64"/>
      <c r="H29" s="64" t="n">
        <v>0.5</v>
      </c>
      <c r="I29" s="64"/>
      <c r="J29" s="64" t="n">
        <v>0.3</v>
      </c>
      <c r="K29" s="64"/>
      <c r="L29" s="64" t="n">
        <v>5</v>
      </c>
      <c r="M29" s="65"/>
      <c r="N29" s="64" t="n">
        <v>2</v>
      </c>
      <c r="O29" s="64"/>
      <c r="P29" s="64" t="n">
        <v>5</v>
      </c>
      <c r="Q29" s="64"/>
      <c r="R29" s="64" t="n">
        <v>-44</v>
      </c>
      <c r="S29" s="64"/>
      <c r="T29" s="64" t="n">
        <v>44</v>
      </c>
      <c r="U29" s="64"/>
      <c r="V29" s="64" t="n">
        <v>0</v>
      </c>
      <c r="W29" s="64"/>
      <c r="X29" s="64" t="n">
        <v>1.5</v>
      </c>
    </row>
    <row r="30" customFormat="false" ht="12" hidden="false" customHeight="true" outlineLevel="0" collapsed="false">
      <c r="A30" s="63" t="n">
        <v>36993</v>
      </c>
      <c r="B30" s="64" t="n">
        <v>0.6</v>
      </c>
      <c r="C30" s="64"/>
      <c r="D30" s="64" t="n">
        <v>5</v>
      </c>
      <c r="E30" s="64"/>
      <c r="F30" s="64" t="n">
        <v>0.1</v>
      </c>
      <c r="G30" s="64"/>
      <c r="H30" s="64" t="n">
        <v>0.5</v>
      </c>
      <c r="I30" s="64"/>
      <c r="J30" s="64" t="n">
        <v>0.3</v>
      </c>
      <c r="K30" s="64"/>
      <c r="L30" s="64" t="n">
        <v>5</v>
      </c>
      <c r="M30" s="65"/>
      <c r="N30" s="64" t="n">
        <v>1</v>
      </c>
      <c r="O30" s="64"/>
      <c r="P30" s="64" t="n">
        <v>5</v>
      </c>
      <c r="Q30" s="64"/>
      <c r="R30" s="64" t="n">
        <v>-44</v>
      </c>
      <c r="S30" s="64"/>
      <c r="T30" s="64" t="n">
        <v>44</v>
      </c>
      <c r="U30" s="64"/>
      <c r="V30" s="64" t="n">
        <v>0</v>
      </c>
      <c r="W30" s="64"/>
      <c r="X30" s="64" t="n">
        <v>1.5</v>
      </c>
    </row>
    <row r="31" customFormat="false" ht="12" hidden="false" customHeight="true" outlineLevel="0" collapsed="false">
      <c r="A31" s="63" t="n">
        <v>36994</v>
      </c>
      <c r="B31" s="64" t="n">
        <v>0.6</v>
      </c>
      <c r="C31" s="64"/>
      <c r="D31" s="64" t="n">
        <v>5</v>
      </c>
      <c r="E31" s="64"/>
      <c r="F31" s="64" t="n">
        <v>0.1</v>
      </c>
      <c r="G31" s="64"/>
      <c r="H31" s="64" t="n">
        <v>0.5</v>
      </c>
      <c r="I31" s="64"/>
      <c r="J31" s="64" t="n">
        <v>0.3</v>
      </c>
      <c r="K31" s="64"/>
      <c r="L31" s="64" t="n">
        <v>5</v>
      </c>
      <c r="M31" s="65"/>
      <c r="N31" s="64" t="n">
        <v>1</v>
      </c>
      <c r="O31" s="64"/>
      <c r="P31" s="64" t="n">
        <v>5</v>
      </c>
      <c r="Q31" s="64"/>
      <c r="R31" s="64" t="n">
        <v>-44</v>
      </c>
      <c r="S31" s="64"/>
      <c r="T31" s="64" t="n">
        <v>44</v>
      </c>
      <c r="U31" s="64"/>
      <c r="V31" s="64" t="n">
        <v>0</v>
      </c>
      <c r="W31" s="64"/>
      <c r="X31" s="64" t="n">
        <v>1.5</v>
      </c>
    </row>
    <row r="32" customFormat="false" ht="12" hidden="false" customHeight="true" outlineLevel="0" collapsed="false">
      <c r="A32" s="66" t="n">
        <v>36995</v>
      </c>
      <c r="B32" s="64" t="n">
        <v>0.6</v>
      </c>
      <c r="C32" s="64"/>
      <c r="D32" s="64" t="n">
        <v>5</v>
      </c>
      <c r="E32" s="64"/>
      <c r="F32" s="64" t="n">
        <v>0.1</v>
      </c>
      <c r="G32" s="64"/>
      <c r="H32" s="64" t="n">
        <v>0.5</v>
      </c>
      <c r="I32" s="64"/>
      <c r="J32" s="64" t="n">
        <v>0.3</v>
      </c>
      <c r="K32" s="64"/>
      <c r="L32" s="64" t="n">
        <v>5</v>
      </c>
      <c r="M32" s="65"/>
      <c r="N32" s="64" t="n">
        <v>1</v>
      </c>
      <c r="O32" s="64"/>
      <c r="P32" s="64" t="n">
        <v>5</v>
      </c>
      <c r="Q32" s="64"/>
      <c r="R32" s="64" t="n">
        <v>-44</v>
      </c>
      <c r="S32" s="64"/>
      <c r="T32" s="64" t="n">
        <v>44</v>
      </c>
      <c r="U32" s="64"/>
      <c r="V32" s="64" t="n">
        <v>0</v>
      </c>
      <c r="W32" s="64"/>
      <c r="X32" s="64" t="n">
        <v>1.5</v>
      </c>
    </row>
    <row r="33" customFormat="false" ht="12" hidden="false" customHeight="true" outlineLevel="0" collapsed="false">
      <c r="A33" s="66" t="n">
        <v>36996</v>
      </c>
      <c r="B33" s="64" t="n">
        <v>0.6</v>
      </c>
      <c r="C33" s="64"/>
      <c r="D33" s="64" t="n">
        <v>5</v>
      </c>
      <c r="E33" s="64"/>
      <c r="F33" s="64" t="n">
        <v>0.1</v>
      </c>
      <c r="G33" s="64"/>
      <c r="H33" s="64" t="n">
        <v>0.5</v>
      </c>
      <c r="I33" s="64"/>
      <c r="J33" s="64" t="n">
        <v>0.3</v>
      </c>
      <c r="K33" s="64"/>
      <c r="L33" s="64" t="n">
        <v>5</v>
      </c>
      <c r="M33" s="65"/>
      <c r="N33" s="64" t="n">
        <v>1</v>
      </c>
      <c r="O33" s="64"/>
      <c r="P33" s="64" t="n">
        <v>5</v>
      </c>
      <c r="Q33" s="64"/>
      <c r="R33" s="64" t="n">
        <v>-44</v>
      </c>
      <c r="S33" s="64"/>
      <c r="T33" s="64" t="n">
        <v>44</v>
      </c>
      <c r="U33" s="64"/>
      <c r="V33" s="64" t="n">
        <v>0</v>
      </c>
      <c r="W33" s="64"/>
      <c r="X33" s="64" t="n">
        <v>1.5</v>
      </c>
    </row>
    <row r="34" customFormat="false" ht="12" hidden="false" customHeight="true" outlineLevel="0" collapsed="false">
      <c r="A34" s="63" t="n">
        <v>36997</v>
      </c>
      <c r="B34" s="64" t="n">
        <v>0.6</v>
      </c>
      <c r="C34" s="64"/>
      <c r="D34" s="64" t="n">
        <v>5</v>
      </c>
      <c r="E34" s="64"/>
      <c r="F34" s="64" t="n">
        <v>0.1</v>
      </c>
      <c r="G34" s="64"/>
      <c r="H34" s="64" t="n">
        <v>0.5</v>
      </c>
      <c r="I34" s="64"/>
      <c r="J34" s="64" t="n">
        <v>0.3</v>
      </c>
      <c r="K34" s="64"/>
      <c r="L34" s="64" t="n">
        <v>5</v>
      </c>
      <c r="M34" s="65"/>
      <c r="N34" s="64" t="n">
        <v>1</v>
      </c>
      <c r="O34" s="64"/>
      <c r="P34" s="64" t="n">
        <v>5</v>
      </c>
      <c r="Q34" s="64"/>
      <c r="R34" s="64" t="n">
        <v>-43</v>
      </c>
      <c r="S34" s="64"/>
      <c r="T34" s="64" t="n">
        <v>44</v>
      </c>
      <c r="U34" s="64"/>
      <c r="V34" s="64" t="n">
        <v>0</v>
      </c>
      <c r="W34" s="64"/>
      <c r="X34" s="64" t="n">
        <v>1.5</v>
      </c>
    </row>
    <row r="35" customFormat="false" ht="12" hidden="false" customHeight="true" outlineLevel="0" collapsed="false">
      <c r="A35" s="63" t="n">
        <v>36998</v>
      </c>
      <c r="B35" s="64" t="n">
        <v>0.6</v>
      </c>
      <c r="C35" s="64"/>
      <c r="D35" s="64" t="n">
        <v>5</v>
      </c>
      <c r="E35" s="64"/>
      <c r="F35" s="64" t="n">
        <v>0.1</v>
      </c>
      <c r="G35" s="64"/>
      <c r="H35" s="64" t="n">
        <v>0.5</v>
      </c>
      <c r="I35" s="64"/>
      <c r="J35" s="64" t="n">
        <v>0.3</v>
      </c>
      <c r="K35" s="64"/>
      <c r="L35" s="64" t="n">
        <v>5</v>
      </c>
      <c r="M35" s="65"/>
      <c r="N35" s="64" t="n">
        <v>1</v>
      </c>
      <c r="O35" s="64"/>
      <c r="P35" s="64" t="n">
        <v>5</v>
      </c>
      <c r="Q35" s="64"/>
      <c r="R35" s="64" t="n">
        <v>-40</v>
      </c>
      <c r="S35" s="64"/>
      <c r="T35" s="64" t="n">
        <v>44</v>
      </c>
      <c r="U35" s="64"/>
      <c r="V35" s="64" t="n">
        <v>0</v>
      </c>
      <c r="W35" s="64"/>
      <c r="X35" s="64" t="n">
        <v>1.5</v>
      </c>
    </row>
    <row r="36" customFormat="false" ht="12" hidden="false" customHeight="true" outlineLevel="0" collapsed="false">
      <c r="A36" s="63" t="n">
        <v>36999</v>
      </c>
      <c r="B36" s="64" t="n">
        <v>0.6</v>
      </c>
      <c r="C36" s="64"/>
      <c r="D36" s="64" t="n">
        <v>5</v>
      </c>
      <c r="E36" s="64"/>
      <c r="F36" s="64" t="n">
        <v>0.1</v>
      </c>
      <c r="G36" s="64"/>
      <c r="H36" s="64" t="n">
        <v>0.5</v>
      </c>
      <c r="I36" s="64"/>
      <c r="J36" s="64" t="n">
        <v>0.3</v>
      </c>
      <c r="K36" s="64"/>
      <c r="L36" s="64" t="n">
        <v>5</v>
      </c>
      <c r="M36" s="65"/>
      <c r="N36" s="64" t="n">
        <v>1</v>
      </c>
      <c r="O36" s="64"/>
      <c r="P36" s="64" t="n">
        <v>5</v>
      </c>
      <c r="Q36" s="64"/>
      <c r="R36" s="64" t="n">
        <v>-43</v>
      </c>
      <c r="S36" s="64"/>
      <c r="T36" s="64" t="n">
        <v>44</v>
      </c>
      <c r="U36" s="64"/>
      <c r="V36" s="64" t="n">
        <v>0</v>
      </c>
      <c r="W36" s="64"/>
      <c r="X36" s="64" t="n">
        <v>1.5</v>
      </c>
    </row>
    <row r="37" customFormat="false" ht="12" hidden="false" customHeight="true" outlineLevel="0" collapsed="false">
      <c r="A37" s="63" t="n">
        <v>37000</v>
      </c>
      <c r="B37" s="64" t="n">
        <v>0.6</v>
      </c>
      <c r="C37" s="64"/>
      <c r="D37" s="64" t="n">
        <v>5</v>
      </c>
      <c r="E37" s="64"/>
      <c r="F37" s="64" t="n">
        <v>0.1</v>
      </c>
      <c r="G37" s="64"/>
      <c r="H37" s="64" t="n">
        <v>0.54</v>
      </c>
      <c r="I37" s="64"/>
      <c r="J37" s="64" t="n">
        <v>0.3</v>
      </c>
      <c r="K37" s="64"/>
      <c r="L37" s="64" t="n">
        <v>5</v>
      </c>
      <c r="M37" s="65"/>
      <c r="N37" s="64" t="n">
        <v>1</v>
      </c>
      <c r="O37" s="64"/>
      <c r="P37" s="64" t="n">
        <v>5</v>
      </c>
      <c r="Q37" s="64"/>
      <c r="R37" s="64" t="n">
        <v>-37</v>
      </c>
      <c r="S37" s="64"/>
      <c r="T37" s="64" t="n">
        <v>44</v>
      </c>
      <c r="U37" s="64"/>
      <c r="V37" s="64" t="n">
        <v>0</v>
      </c>
      <c r="W37" s="64"/>
      <c r="X37" s="64" t="n">
        <v>1.5</v>
      </c>
    </row>
    <row r="38" customFormat="false" ht="12" hidden="false" customHeight="true" outlineLevel="0" collapsed="false">
      <c r="A38" s="63" t="n">
        <v>37001</v>
      </c>
      <c r="B38" s="64" t="n">
        <v>0.6</v>
      </c>
      <c r="C38" s="64"/>
      <c r="D38" s="64" t="n">
        <v>5</v>
      </c>
      <c r="E38" s="64"/>
      <c r="F38" s="64" t="n">
        <v>0.1</v>
      </c>
      <c r="G38" s="64"/>
      <c r="H38" s="64" t="n">
        <v>0.5</v>
      </c>
      <c r="I38" s="64"/>
      <c r="J38" s="64" t="n">
        <v>0.3</v>
      </c>
      <c r="K38" s="64"/>
      <c r="L38" s="64" t="n">
        <v>5</v>
      </c>
      <c r="M38" s="65"/>
      <c r="N38" s="64" t="n">
        <v>2</v>
      </c>
      <c r="O38" s="64"/>
      <c r="P38" s="64" t="n">
        <v>5</v>
      </c>
      <c r="Q38" s="64"/>
      <c r="R38" s="64" t="n">
        <v>-12</v>
      </c>
      <c r="S38" s="64"/>
      <c r="T38" s="64" t="n">
        <v>44</v>
      </c>
      <c r="U38" s="64"/>
      <c r="V38" s="64" t="n">
        <v>0</v>
      </c>
      <c r="W38" s="64"/>
      <c r="X38" s="64" t="n">
        <v>1.5</v>
      </c>
    </row>
    <row r="39" customFormat="false" ht="12" hidden="false" customHeight="true" outlineLevel="0" collapsed="false">
      <c r="A39" s="66" t="n">
        <v>37002</v>
      </c>
      <c r="B39" s="64" t="n">
        <v>0.6</v>
      </c>
      <c r="C39" s="64"/>
      <c r="D39" s="64" t="n">
        <v>5</v>
      </c>
      <c r="E39" s="64"/>
      <c r="F39" s="64" t="n">
        <v>0.1</v>
      </c>
      <c r="G39" s="64"/>
      <c r="H39" s="64" t="n">
        <v>0.5</v>
      </c>
      <c r="I39" s="64"/>
      <c r="J39" s="64" t="n">
        <v>0.3</v>
      </c>
      <c r="K39" s="64"/>
      <c r="L39" s="64" t="n">
        <v>5</v>
      </c>
      <c r="M39" s="65"/>
      <c r="N39" s="64" t="n">
        <v>2</v>
      </c>
      <c r="O39" s="64"/>
      <c r="P39" s="64" t="n">
        <v>5</v>
      </c>
      <c r="Q39" s="64"/>
      <c r="R39" s="64" t="n">
        <v>-12</v>
      </c>
      <c r="S39" s="64"/>
      <c r="T39" s="64" t="n">
        <v>44</v>
      </c>
      <c r="U39" s="64"/>
      <c r="V39" s="64" t="n">
        <v>0</v>
      </c>
      <c r="W39" s="64"/>
      <c r="X39" s="64" t="n">
        <v>1.5</v>
      </c>
    </row>
    <row r="40" customFormat="false" ht="12" hidden="false" customHeight="true" outlineLevel="0" collapsed="false">
      <c r="A40" s="66" t="n">
        <v>37003</v>
      </c>
      <c r="B40" s="64" t="n">
        <v>0.6</v>
      </c>
      <c r="C40" s="64"/>
      <c r="D40" s="64" t="n">
        <v>5</v>
      </c>
      <c r="E40" s="64"/>
      <c r="F40" s="64" t="n">
        <v>0.1</v>
      </c>
      <c r="G40" s="64"/>
      <c r="H40" s="64" t="n">
        <v>0.5</v>
      </c>
      <c r="I40" s="64"/>
      <c r="J40" s="64" t="n">
        <v>0.3</v>
      </c>
      <c r="K40" s="64"/>
      <c r="L40" s="64" t="n">
        <v>5</v>
      </c>
      <c r="M40" s="65"/>
      <c r="N40" s="64" t="n">
        <v>2</v>
      </c>
      <c r="O40" s="64"/>
      <c r="P40" s="64" t="n">
        <v>5</v>
      </c>
      <c r="Q40" s="64"/>
      <c r="R40" s="64" t="n">
        <v>-12</v>
      </c>
      <c r="S40" s="64"/>
      <c r="T40" s="64" t="n">
        <v>44</v>
      </c>
      <c r="U40" s="64"/>
      <c r="V40" s="64" t="n">
        <v>0</v>
      </c>
      <c r="W40" s="64"/>
      <c r="X40" s="64" t="n">
        <v>1.5</v>
      </c>
    </row>
    <row r="41" customFormat="false" ht="12" hidden="false" customHeight="true" outlineLevel="0" collapsed="false">
      <c r="A41" s="63" t="n">
        <v>37004</v>
      </c>
      <c r="B41" s="64" t="n">
        <v>0.9</v>
      </c>
      <c r="C41" s="64"/>
      <c r="D41" s="64" t="n">
        <v>5</v>
      </c>
      <c r="E41" s="64"/>
      <c r="F41" s="64" t="n">
        <v>0.1</v>
      </c>
      <c r="G41" s="64"/>
      <c r="H41" s="64" t="n">
        <v>0.5</v>
      </c>
      <c r="I41" s="64"/>
      <c r="J41" s="64" t="n">
        <v>0.3</v>
      </c>
      <c r="K41" s="64"/>
      <c r="L41" s="64" t="n">
        <v>5</v>
      </c>
      <c r="M41" s="65"/>
      <c r="N41" s="64" t="n">
        <v>0</v>
      </c>
      <c r="O41" s="64"/>
      <c r="P41" s="64" t="n">
        <v>0.5</v>
      </c>
      <c r="Q41" s="64"/>
      <c r="R41" s="64" t="n">
        <v>-12</v>
      </c>
      <c r="S41" s="64"/>
      <c r="T41" s="64" t="n">
        <v>44</v>
      </c>
      <c r="U41" s="64"/>
      <c r="V41" s="64" t="n">
        <v>0</v>
      </c>
      <c r="W41" s="64"/>
      <c r="X41" s="64" t="n">
        <v>1.5</v>
      </c>
    </row>
    <row r="42" customFormat="false" ht="12" hidden="false" customHeight="true" outlineLevel="0" collapsed="false">
      <c r="A42" s="63" t="n">
        <v>37005</v>
      </c>
      <c r="B42" s="64" t="n">
        <v>0.9</v>
      </c>
      <c r="C42" s="64"/>
      <c r="D42" s="64" t="n">
        <v>5</v>
      </c>
      <c r="E42" s="64"/>
      <c r="F42" s="64" t="n">
        <v>0</v>
      </c>
      <c r="G42" s="64"/>
      <c r="H42" s="64" t="n">
        <v>0.5</v>
      </c>
      <c r="I42" s="64"/>
      <c r="J42" s="64" t="n">
        <v>0.3</v>
      </c>
      <c r="K42" s="64"/>
      <c r="L42" s="64" t="n">
        <v>5</v>
      </c>
      <c r="M42" s="65"/>
      <c r="N42" s="64" t="n">
        <v>0</v>
      </c>
      <c r="O42" s="64"/>
      <c r="P42" s="64" t="n">
        <v>0.5</v>
      </c>
      <c r="Q42" s="64"/>
      <c r="R42" s="64" t="n">
        <v>-5</v>
      </c>
      <c r="S42" s="64"/>
      <c r="T42" s="64" t="n">
        <v>44</v>
      </c>
      <c r="U42" s="64"/>
      <c r="V42" s="64" t="n">
        <v>0</v>
      </c>
      <c r="W42" s="64"/>
      <c r="X42" s="64" t="n">
        <v>1.5</v>
      </c>
    </row>
    <row r="43" customFormat="false" ht="12" hidden="false" customHeight="true" outlineLevel="0" collapsed="false">
      <c r="A43" s="63" t="n">
        <v>37006</v>
      </c>
      <c r="B43" s="64" t="n">
        <v>0.9</v>
      </c>
      <c r="C43" s="64"/>
      <c r="D43" s="64" t="n">
        <v>5</v>
      </c>
      <c r="E43" s="64"/>
      <c r="F43" s="64" t="n">
        <v>0</v>
      </c>
      <c r="G43" s="64"/>
      <c r="H43" s="64" t="n">
        <v>0.5</v>
      </c>
      <c r="I43" s="64"/>
      <c r="J43" s="64" t="n">
        <v>0.3</v>
      </c>
      <c r="K43" s="64"/>
      <c r="L43" s="64" t="n">
        <v>5</v>
      </c>
      <c r="M43" s="65"/>
      <c r="N43" s="64" t="n">
        <v>0</v>
      </c>
      <c r="O43" s="64"/>
      <c r="P43" s="64" t="n">
        <v>0.5</v>
      </c>
      <c r="Q43" s="64"/>
      <c r="R43" s="64" t="n">
        <v>4</v>
      </c>
      <c r="S43" s="64"/>
      <c r="T43" s="64" t="n">
        <v>44</v>
      </c>
      <c r="U43" s="64"/>
      <c r="V43" s="64" t="n">
        <v>0</v>
      </c>
      <c r="W43" s="64"/>
      <c r="X43" s="64" t="n">
        <v>1.5</v>
      </c>
    </row>
    <row r="44" customFormat="false" ht="12" hidden="false" customHeight="true" outlineLevel="0" collapsed="false">
      <c r="A44" s="63" t="n">
        <v>37007</v>
      </c>
      <c r="B44" s="64" t="n">
        <v>0.9</v>
      </c>
      <c r="C44" s="64"/>
      <c r="D44" s="64" t="n">
        <v>5</v>
      </c>
      <c r="E44" s="64"/>
      <c r="F44" s="64" t="n">
        <v>0</v>
      </c>
      <c r="G44" s="64"/>
      <c r="H44" s="64" t="n">
        <v>0.5</v>
      </c>
      <c r="I44" s="64"/>
      <c r="J44" s="64" t="n">
        <v>0.3</v>
      </c>
      <c r="K44" s="64"/>
      <c r="L44" s="64" t="n">
        <v>5</v>
      </c>
      <c r="M44" s="65"/>
      <c r="N44" s="64" t="n">
        <v>0</v>
      </c>
      <c r="O44" s="64"/>
      <c r="P44" s="64" t="n">
        <v>0.5</v>
      </c>
      <c r="Q44" s="64"/>
      <c r="R44" s="64" t="n">
        <v>-10</v>
      </c>
      <c r="S44" s="64"/>
      <c r="T44" s="64" t="n">
        <v>44</v>
      </c>
      <c r="U44" s="64"/>
      <c r="V44" s="64" t="n">
        <v>0</v>
      </c>
      <c r="W44" s="64"/>
      <c r="X44" s="64" t="n">
        <v>1.5</v>
      </c>
    </row>
    <row r="45" customFormat="false" ht="12" hidden="false" customHeight="true" outlineLevel="0" collapsed="false">
      <c r="A45" s="63" t="n">
        <v>37008</v>
      </c>
      <c r="B45" s="64" t="n">
        <v>0.9</v>
      </c>
      <c r="C45" s="64"/>
      <c r="D45" s="64" t="n">
        <v>5</v>
      </c>
      <c r="E45" s="64"/>
      <c r="F45" s="64" t="n">
        <v>0</v>
      </c>
      <c r="G45" s="64"/>
      <c r="H45" s="64" t="n">
        <v>0.5</v>
      </c>
      <c r="I45" s="64"/>
      <c r="J45" s="64" t="n">
        <v>0.3</v>
      </c>
      <c r="K45" s="64"/>
      <c r="L45" s="64" t="n">
        <v>5</v>
      </c>
      <c r="M45" s="65"/>
      <c r="N45" s="64" t="n">
        <v>0</v>
      </c>
      <c r="O45" s="64"/>
      <c r="P45" s="64" t="n">
        <v>0.5</v>
      </c>
      <c r="Q45" s="64"/>
      <c r="R45" s="64" t="n">
        <v>-10</v>
      </c>
      <c r="S45" s="64"/>
      <c r="T45" s="64" t="n">
        <v>44</v>
      </c>
      <c r="U45" s="64"/>
      <c r="V45" s="64" t="n">
        <v>0</v>
      </c>
      <c r="W45" s="64"/>
      <c r="X45" s="64" t="n">
        <v>1.5</v>
      </c>
    </row>
    <row r="46" customFormat="false" ht="12" hidden="false" customHeight="true" outlineLevel="0" collapsed="false">
      <c r="A46" s="66" t="n">
        <v>37009</v>
      </c>
      <c r="B46" s="64" t="n">
        <v>0.9</v>
      </c>
      <c r="C46" s="64"/>
      <c r="D46" s="64" t="n">
        <v>5</v>
      </c>
      <c r="E46" s="64"/>
      <c r="F46" s="64" t="n">
        <v>0</v>
      </c>
      <c r="G46" s="64"/>
      <c r="H46" s="64" t="n">
        <v>0.5</v>
      </c>
      <c r="I46" s="64"/>
      <c r="J46" s="64" t="n">
        <v>0.3</v>
      </c>
      <c r="K46" s="64"/>
      <c r="L46" s="64" t="n">
        <v>5</v>
      </c>
      <c r="M46" s="65"/>
      <c r="N46" s="64" t="n">
        <v>0</v>
      </c>
      <c r="O46" s="64"/>
      <c r="P46" s="64" t="n">
        <v>0.5</v>
      </c>
      <c r="Q46" s="64"/>
      <c r="R46" s="64" t="n">
        <v>-10</v>
      </c>
      <c r="S46" s="64"/>
      <c r="T46" s="64" t="n">
        <v>44</v>
      </c>
      <c r="U46" s="64"/>
      <c r="V46" s="64" t="n">
        <v>0</v>
      </c>
      <c r="W46" s="64"/>
      <c r="X46" s="64" t="n">
        <v>1.5</v>
      </c>
    </row>
    <row r="47" customFormat="false" ht="12" hidden="false" customHeight="true" outlineLevel="0" collapsed="false">
      <c r="A47" s="66" t="n">
        <v>37010</v>
      </c>
      <c r="B47" s="64" t="n">
        <v>0.9</v>
      </c>
      <c r="C47" s="64"/>
      <c r="D47" s="64" t="n">
        <v>5</v>
      </c>
      <c r="E47" s="64"/>
      <c r="F47" s="64" t="n">
        <v>0</v>
      </c>
      <c r="G47" s="64"/>
      <c r="H47" s="64" t="n">
        <v>0.5</v>
      </c>
      <c r="I47" s="64"/>
      <c r="J47" s="64" t="n">
        <v>0.3</v>
      </c>
      <c r="K47" s="64"/>
      <c r="L47" s="64" t="n">
        <v>5</v>
      </c>
      <c r="M47" s="65"/>
      <c r="N47" s="64" t="n">
        <v>0</v>
      </c>
      <c r="O47" s="64"/>
      <c r="P47" s="64" t="n">
        <v>0.5</v>
      </c>
      <c r="Q47" s="64"/>
      <c r="R47" s="64" t="n">
        <v>-10</v>
      </c>
      <c r="S47" s="64"/>
      <c r="T47" s="64" t="n">
        <v>44</v>
      </c>
      <c r="U47" s="64"/>
      <c r="V47" s="64" t="n">
        <v>0</v>
      </c>
      <c r="W47" s="64"/>
      <c r="X47" s="64" t="n">
        <v>1.5</v>
      </c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4"/>
      <c r="EL47" s="54"/>
      <c r="EM47" s="54"/>
      <c r="EN47" s="54"/>
      <c r="EO47" s="54"/>
      <c r="EP47" s="54"/>
      <c r="EQ47" s="54"/>
      <c r="ER47" s="54"/>
      <c r="ES47" s="54"/>
      <c r="ET47" s="54"/>
      <c r="EU47" s="54"/>
      <c r="EV47" s="54"/>
      <c r="EW47" s="54"/>
      <c r="EX47" s="54"/>
      <c r="EY47" s="54"/>
      <c r="EZ47" s="54"/>
      <c r="FA47" s="54"/>
      <c r="FB47" s="54"/>
      <c r="FC47" s="54"/>
      <c r="FD47" s="54"/>
      <c r="FE47" s="54"/>
      <c r="FF47" s="54"/>
      <c r="FG47" s="54"/>
      <c r="FH47" s="54"/>
      <c r="FI47" s="54"/>
      <c r="FJ47" s="54"/>
      <c r="FK47" s="54"/>
      <c r="FL47" s="54"/>
      <c r="FM47" s="54"/>
      <c r="FN47" s="54"/>
      <c r="FO47" s="54"/>
      <c r="FP47" s="54"/>
      <c r="FQ47" s="54"/>
      <c r="FR47" s="54"/>
      <c r="FS47" s="54"/>
      <c r="FT47" s="54"/>
      <c r="FU47" s="54"/>
      <c r="FV47" s="54"/>
      <c r="FW47" s="54"/>
      <c r="FX47" s="54"/>
      <c r="FY47" s="54"/>
      <c r="FZ47" s="54"/>
      <c r="GA47" s="54"/>
      <c r="GB47" s="54"/>
      <c r="GC47" s="54"/>
      <c r="GD47" s="54"/>
      <c r="GE47" s="54"/>
      <c r="GF47" s="54"/>
      <c r="GG47" s="54"/>
      <c r="GH47" s="54"/>
      <c r="GI47" s="54"/>
      <c r="GJ47" s="54"/>
      <c r="GK47" s="54"/>
      <c r="GL47" s="54"/>
      <c r="GM47" s="54"/>
      <c r="GN47" s="54"/>
      <c r="GO47" s="54"/>
      <c r="GP47" s="54"/>
      <c r="GQ47" s="54"/>
      <c r="GR47" s="54"/>
      <c r="GS47" s="54"/>
      <c r="GT47" s="54"/>
      <c r="GU47" s="54"/>
      <c r="GV47" s="54"/>
      <c r="GW47" s="54"/>
      <c r="GX47" s="54"/>
      <c r="GY47" s="54"/>
      <c r="GZ47" s="54"/>
      <c r="HA47" s="54"/>
      <c r="HB47" s="54"/>
      <c r="HC47" s="54"/>
      <c r="HD47" s="54"/>
      <c r="HE47" s="54"/>
      <c r="HF47" s="54"/>
      <c r="HG47" s="54"/>
      <c r="HH47" s="54"/>
      <c r="HI47" s="54"/>
      <c r="HJ47" s="54"/>
      <c r="HK47" s="54"/>
      <c r="HL47" s="54"/>
      <c r="HM47" s="54"/>
      <c r="HN47" s="54"/>
      <c r="HO47" s="54"/>
      <c r="HP47" s="54"/>
      <c r="HQ47" s="54"/>
      <c r="HR47" s="54"/>
      <c r="HS47" s="54"/>
      <c r="HT47" s="54"/>
      <c r="HU47" s="54"/>
      <c r="HV47" s="54"/>
      <c r="HW47" s="54"/>
      <c r="HX47" s="54"/>
      <c r="HY47" s="54"/>
      <c r="HZ47" s="54"/>
      <c r="IA47" s="54"/>
      <c r="IB47" s="54"/>
      <c r="IC47" s="54"/>
      <c r="ID47" s="54"/>
      <c r="IE47" s="54"/>
      <c r="IF47" s="54"/>
      <c r="IG47" s="54"/>
      <c r="IH47" s="54"/>
      <c r="II47" s="54"/>
      <c r="IJ47" s="54"/>
      <c r="IK47" s="54"/>
      <c r="IL47" s="54"/>
      <c r="IM47" s="54"/>
      <c r="IN47" s="54"/>
      <c r="IO47" s="54"/>
      <c r="IP47" s="54"/>
      <c r="IQ47" s="54"/>
      <c r="IR47" s="54"/>
      <c r="IS47" s="54"/>
      <c r="IT47" s="54"/>
      <c r="IU47" s="54"/>
      <c r="IV47" s="54"/>
      <c r="IW47" s="54"/>
    </row>
    <row r="48" customFormat="false" ht="12" hidden="false" customHeight="true" outlineLevel="0" collapsed="false">
      <c r="A48" s="63" t="n">
        <v>37011</v>
      </c>
      <c r="B48" s="64" t="n">
        <v>0.9</v>
      </c>
      <c r="C48" s="64"/>
      <c r="D48" s="64" t="n">
        <v>5</v>
      </c>
      <c r="E48" s="64"/>
      <c r="F48" s="64" t="n">
        <v>0</v>
      </c>
      <c r="G48" s="64"/>
      <c r="H48" s="64" t="n">
        <v>0.5</v>
      </c>
      <c r="I48" s="64"/>
      <c r="J48" s="64" t="n">
        <v>0.3</v>
      </c>
      <c r="K48" s="64"/>
      <c r="L48" s="64" t="n">
        <v>5</v>
      </c>
      <c r="M48" s="65"/>
      <c r="N48" s="64" t="n">
        <v>0</v>
      </c>
      <c r="O48" s="64"/>
      <c r="P48" s="64" t="n">
        <v>0.5</v>
      </c>
      <c r="Q48" s="64"/>
      <c r="R48" s="64" t="n">
        <v>-15</v>
      </c>
      <c r="S48" s="64"/>
      <c r="T48" s="64" t="n">
        <v>44</v>
      </c>
      <c r="U48" s="64"/>
      <c r="V48" s="64" t="n">
        <v>-0.1</v>
      </c>
      <c r="W48" s="64"/>
      <c r="X48" s="64" t="n">
        <v>1.5</v>
      </c>
    </row>
    <row r="49" customFormat="false" ht="12" hidden="false" customHeight="true" outlineLevel="0" collapsed="false">
      <c r="A49" s="63" t="n">
        <v>37012</v>
      </c>
      <c r="B49" s="64" t="n">
        <v>0.9</v>
      </c>
      <c r="C49" s="64"/>
      <c r="D49" s="64" t="n">
        <v>5</v>
      </c>
      <c r="E49" s="64"/>
      <c r="F49" s="64" t="n">
        <v>0</v>
      </c>
      <c r="G49" s="64"/>
      <c r="H49" s="64" t="n">
        <v>0.5</v>
      </c>
      <c r="I49" s="64"/>
      <c r="J49" s="64" t="n">
        <v>0.3</v>
      </c>
      <c r="K49" s="64"/>
      <c r="L49" s="64" t="n">
        <v>5</v>
      </c>
      <c r="M49" s="65"/>
      <c r="N49" s="64" t="n">
        <v>0</v>
      </c>
      <c r="O49" s="64"/>
      <c r="P49" s="64" t="n">
        <v>0.5</v>
      </c>
      <c r="Q49" s="64"/>
      <c r="R49" s="64" t="n">
        <v>-10</v>
      </c>
      <c r="S49" s="64"/>
      <c r="T49" s="64" t="n">
        <v>44</v>
      </c>
      <c r="U49" s="64"/>
      <c r="V49" s="64" t="n">
        <v>-0.1</v>
      </c>
      <c r="W49" s="64"/>
      <c r="X49" s="64" t="n">
        <v>1.5</v>
      </c>
    </row>
    <row r="50" customFormat="false" ht="12" hidden="false" customHeight="true" outlineLevel="0" collapsed="false">
      <c r="A50" s="63" t="n">
        <v>37013</v>
      </c>
      <c r="B50" s="64" t="n">
        <v>0.7</v>
      </c>
      <c r="C50" s="64"/>
      <c r="D50" s="64" t="n">
        <v>5</v>
      </c>
      <c r="E50" s="64"/>
      <c r="F50" s="64" t="n">
        <v>0</v>
      </c>
      <c r="G50" s="64"/>
      <c r="H50" s="64" t="n">
        <v>0.5</v>
      </c>
      <c r="I50" s="64"/>
      <c r="J50" s="64" t="n">
        <v>0.3</v>
      </c>
      <c r="K50" s="64"/>
      <c r="L50" s="64" t="n">
        <v>5</v>
      </c>
      <c r="M50" s="65"/>
      <c r="N50" s="64" t="n">
        <v>0</v>
      </c>
      <c r="O50" s="64"/>
      <c r="P50" s="64" t="n">
        <v>0.5</v>
      </c>
      <c r="Q50" s="64"/>
      <c r="R50" s="64" t="n">
        <v>-13</v>
      </c>
      <c r="S50" s="64"/>
      <c r="T50" s="64" t="n">
        <v>44</v>
      </c>
      <c r="U50" s="64"/>
      <c r="V50" s="64" t="n">
        <v>-0.1</v>
      </c>
      <c r="W50" s="64"/>
      <c r="X50" s="64" t="n">
        <v>1.5</v>
      </c>
    </row>
    <row r="51" customFormat="false" ht="12" hidden="false" customHeight="true" outlineLevel="0" collapsed="false">
      <c r="A51" s="63" t="n">
        <v>37014</v>
      </c>
      <c r="B51" s="64" t="n">
        <v>0.8</v>
      </c>
      <c r="C51" s="64"/>
      <c r="D51" s="64" t="n">
        <v>5</v>
      </c>
      <c r="E51" s="64"/>
      <c r="F51" s="64" t="n">
        <v>0</v>
      </c>
      <c r="G51" s="64"/>
      <c r="H51" s="64" t="n">
        <v>0.5</v>
      </c>
      <c r="I51" s="64"/>
      <c r="J51" s="64" t="n">
        <v>0.3</v>
      </c>
      <c r="K51" s="64"/>
      <c r="L51" s="64" t="n">
        <v>5</v>
      </c>
      <c r="M51" s="65"/>
      <c r="N51" s="64" t="n">
        <v>0</v>
      </c>
      <c r="O51" s="64"/>
      <c r="P51" s="64" t="n">
        <v>0.5</v>
      </c>
      <c r="Q51" s="64"/>
      <c r="R51" s="64" t="n">
        <v>-9</v>
      </c>
      <c r="S51" s="64"/>
      <c r="T51" s="64" t="n">
        <v>44</v>
      </c>
      <c r="U51" s="64"/>
      <c r="V51" s="64" t="n">
        <v>-0.1</v>
      </c>
      <c r="W51" s="64"/>
      <c r="X51" s="64" t="n">
        <v>1.5</v>
      </c>
    </row>
    <row r="52" customFormat="false" ht="12" hidden="false" customHeight="true" outlineLevel="0" collapsed="false">
      <c r="A52" s="63" t="n">
        <v>37015</v>
      </c>
      <c r="B52" s="64" t="n">
        <v>0.9</v>
      </c>
      <c r="C52" s="64"/>
      <c r="D52" s="64" t="n">
        <v>5</v>
      </c>
      <c r="E52" s="64"/>
      <c r="F52" s="64" t="n">
        <v>0</v>
      </c>
      <c r="G52" s="64"/>
      <c r="H52" s="64" t="n">
        <v>0.5</v>
      </c>
      <c r="I52" s="64"/>
      <c r="J52" s="64" t="n">
        <v>0.3</v>
      </c>
      <c r="K52" s="64"/>
      <c r="L52" s="64" t="n">
        <v>5</v>
      </c>
      <c r="M52" s="65"/>
      <c r="N52" s="64" t="n">
        <v>0</v>
      </c>
      <c r="O52" s="64"/>
      <c r="P52" s="64" t="n">
        <v>0.5</v>
      </c>
      <c r="Q52" s="64"/>
      <c r="R52" s="64" t="n">
        <v>-10</v>
      </c>
      <c r="S52" s="64"/>
      <c r="T52" s="64" t="n">
        <v>44</v>
      </c>
      <c r="U52" s="64"/>
      <c r="V52" s="64" t="n">
        <v>-0.1</v>
      </c>
      <c r="W52" s="64"/>
      <c r="X52" s="64" t="n">
        <v>1.5</v>
      </c>
    </row>
    <row r="53" customFormat="false" ht="12" hidden="false" customHeight="true" outlineLevel="0" collapsed="false">
      <c r="A53" s="66" t="n">
        <v>37016</v>
      </c>
      <c r="B53" s="64" t="n">
        <v>0.9</v>
      </c>
      <c r="C53" s="64"/>
      <c r="D53" s="64" t="n">
        <v>5</v>
      </c>
      <c r="E53" s="64"/>
      <c r="F53" s="64" t="n">
        <v>0</v>
      </c>
      <c r="G53" s="64"/>
      <c r="H53" s="64" t="n">
        <v>0.5</v>
      </c>
      <c r="I53" s="64"/>
      <c r="J53" s="64" t="n">
        <v>0.3</v>
      </c>
      <c r="K53" s="64"/>
      <c r="L53" s="64" t="n">
        <v>5</v>
      </c>
      <c r="M53" s="65"/>
      <c r="N53" s="64" t="n">
        <v>0</v>
      </c>
      <c r="O53" s="64"/>
      <c r="P53" s="64" t="n">
        <v>0.5</v>
      </c>
      <c r="Q53" s="64"/>
      <c r="R53" s="64" t="n">
        <v>-10</v>
      </c>
      <c r="S53" s="64"/>
      <c r="T53" s="64" t="n">
        <v>44</v>
      </c>
      <c r="U53" s="64"/>
      <c r="V53" s="64" t="n">
        <v>-0.1</v>
      </c>
      <c r="W53" s="64"/>
      <c r="X53" s="64" t="n">
        <v>1.5</v>
      </c>
    </row>
    <row r="54" customFormat="false" ht="12" hidden="false" customHeight="true" outlineLevel="0" collapsed="false">
      <c r="A54" s="66" t="n">
        <v>37017</v>
      </c>
      <c r="B54" s="64" t="n">
        <v>0.9</v>
      </c>
      <c r="C54" s="64"/>
      <c r="D54" s="64" t="n">
        <v>5</v>
      </c>
      <c r="E54" s="64"/>
      <c r="F54" s="64" t="n">
        <v>0</v>
      </c>
      <c r="G54" s="64"/>
      <c r="H54" s="64" t="n">
        <v>0.5</v>
      </c>
      <c r="I54" s="64"/>
      <c r="J54" s="64" t="n">
        <v>0.3</v>
      </c>
      <c r="K54" s="64"/>
      <c r="L54" s="64" t="n">
        <v>5</v>
      </c>
      <c r="M54" s="65"/>
      <c r="N54" s="64" t="n">
        <v>0</v>
      </c>
      <c r="O54" s="64"/>
      <c r="P54" s="64" t="n">
        <v>0.5</v>
      </c>
      <c r="Q54" s="64"/>
      <c r="R54" s="64" t="n">
        <v>-10</v>
      </c>
      <c r="S54" s="64"/>
      <c r="T54" s="64" t="n">
        <v>44</v>
      </c>
      <c r="U54" s="64"/>
      <c r="V54" s="64" t="n">
        <v>-0.1</v>
      </c>
      <c r="W54" s="64"/>
      <c r="X54" s="64" t="n">
        <v>1.5</v>
      </c>
    </row>
    <row r="55" customFormat="false" ht="12" hidden="false" customHeight="true" outlineLevel="0" collapsed="false">
      <c r="A55" s="63" t="n">
        <v>37018</v>
      </c>
      <c r="B55" s="64" t="n">
        <v>0.9</v>
      </c>
      <c r="C55" s="64"/>
      <c r="D55" s="64" t="n">
        <v>5</v>
      </c>
      <c r="E55" s="64"/>
      <c r="F55" s="64" t="n">
        <v>0</v>
      </c>
      <c r="G55" s="64"/>
      <c r="H55" s="64" t="n">
        <v>0.5</v>
      </c>
      <c r="I55" s="64"/>
      <c r="J55" s="64" t="n">
        <v>0.4</v>
      </c>
      <c r="K55" s="64"/>
      <c r="L55" s="64" t="n">
        <v>5</v>
      </c>
      <c r="M55" s="65"/>
      <c r="N55" s="64" t="n">
        <v>0</v>
      </c>
      <c r="O55" s="64"/>
      <c r="P55" s="64" t="n">
        <v>0.5</v>
      </c>
      <c r="Q55" s="64"/>
      <c r="R55" s="64" t="n">
        <v>-9</v>
      </c>
      <c r="S55" s="64"/>
      <c r="T55" s="64" t="n">
        <v>44</v>
      </c>
      <c r="U55" s="64"/>
      <c r="V55" s="64" t="n">
        <v>-0.1</v>
      </c>
      <c r="W55" s="64"/>
      <c r="X55" s="64" t="n">
        <v>1.5</v>
      </c>
    </row>
    <row r="56" customFormat="false" ht="12" hidden="false" customHeight="true" outlineLevel="0" collapsed="false">
      <c r="A56" s="63" t="n">
        <v>37019</v>
      </c>
      <c r="B56" s="64" t="n">
        <v>0.9</v>
      </c>
      <c r="C56" s="64"/>
      <c r="D56" s="64" t="n">
        <v>5</v>
      </c>
      <c r="E56" s="64"/>
      <c r="F56" s="64" t="n">
        <v>0</v>
      </c>
      <c r="G56" s="64"/>
      <c r="H56" s="64" t="n">
        <v>0.5</v>
      </c>
      <c r="I56" s="64"/>
      <c r="J56" s="64" t="n">
        <v>0.4</v>
      </c>
      <c r="K56" s="64"/>
      <c r="L56" s="64" t="n">
        <v>5</v>
      </c>
      <c r="M56" s="65"/>
      <c r="N56" s="64" t="n">
        <v>0</v>
      </c>
      <c r="O56" s="64"/>
      <c r="P56" s="64" t="n">
        <v>0.5</v>
      </c>
      <c r="Q56" s="64"/>
      <c r="R56" s="64" t="n">
        <v>-9</v>
      </c>
      <c r="S56" s="64"/>
      <c r="T56" s="64" t="n">
        <v>44</v>
      </c>
      <c r="U56" s="64"/>
      <c r="V56" s="64" t="n">
        <v>-0.1</v>
      </c>
      <c r="W56" s="64"/>
      <c r="X56" s="64" t="n">
        <v>1.5</v>
      </c>
    </row>
    <row r="57" customFormat="false" ht="12" hidden="false" customHeight="true" outlineLevel="0" collapsed="false">
      <c r="A57" s="63" t="n">
        <v>37020</v>
      </c>
      <c r="B57" s="64" t="n">
        <v>0.9</v>
      </c>
      <c r="C57" s="64"/>
      <c r="D57" s="64" t="n">
        <v>5</v>
      </c>
      <c r="E57" s="64"/>
      <c r="F57" s="64" t="n">
        <v>0</v>
      </c>
      <c r="G57" s="64"/>
      <c r="H57" s="64" t="n">
        <v>0.5</v>
      </c>
      <c r="I57" s="64"/>
      <c r="J57" s="64" t="n">
        <v>0.4</v>
      </c>
      <c r="K57" s="64"/>
      <c r="L57" s="64" t="n">
        <v>5</v>
      </c>
      <c r="M57" s="65"/>
      <c r="N57" s="64" t="n">
        <v>0</v>
      </c>
      <c r="O57" s="64"/>
      <c r="P57" s="64" t="n">
        <v>0.5</v>
      </c>
      <c r="Q57" s="64"/>
      <c r="R57" s="64" t="n">
        <v>-10</v>
      </c>
      <c r="S57" s="64"/>
      <c r="T57" s="64" t="n">
        <v>44</v>
      </c>
      <c r="U57" s="64"/>
      <c r="V57" s="64" t="n">
        <v>0.1</v>
      </c>
      <c r="W57" s="64"/>
      <c r="X57" s="64" t="n">
        <v>1.5</v>
      </c>
    </row>
    <row r="58" customFormat="false" ht="12" hidden="false" customHeight="true" outlineLevel="0" collapsed="false">
      <c r="A58" s="63" t="n">
        <v>37021</v>
      </c>
      <c r="B58" s="64" t="n">
        <v>0.9</v>
      </c>
      <c r="C58" s="64"/>
      <c r="D58" s="64" t="n">
        <v>5</v>
      </c>
      <c r="E58" s="64"/>
      <c r="F58" s="64" t="n">
        <v>0</v>
      </c>
      <c r="G58" s="64"/>
      <c r="H58" s="64" t="n">
        <v>0.5</v>
      </c>
      <c r="I58" s="64"/>
      <c r="J58" s="64" t="n">
        <v>0.4</v>
      </c>
      <c r="K58" s="64"/>
      <c r="L58" s="64" t="n">
        <v>5</v>
      </c>
      <c r="M58" s="65"/>
      <c r="N58" s="64" t="n">
        <v>0</v>
      </c>
      <c r="O58" s="64"/>
      <c r="P58" s="64" t="n">
        <v>0.5</v>
      </c>
      <c r="Q58" s="64"/>
      <c r="R58" s="64" t="n">
        <v>-9</v>
      </c>
      <c r="S58" s="64"/>
      <c r="T58" s="64" t="n">
        <v>44</v>
      </c>
      <c r="U58" s="64"/>
      <c r="V58" s="64" t="n">
        <v>-0.1</v>
      </c>
      <c r="W58" s="64"/>
      <c r="X58" s="64" t="n">
        <v>1.5</v>
      </c>
    </row>
    <row r="59" customFormat="false" ht="12" hidden="false" customHeight="true" outlineLevel="0" collapsed="false">
      <c r="A59" s="63" t="n">
        <v>37022</v>
      </c>
      <c r="B59" s="64" t="n">
        <v>0.9</v>
      </c>
      <c r="C59" s="64"/>
      <c r="D59" s="64" t="n">
        <v>5</v>
      </c>
      <c r="E59" s="64"/>
      <c r="F59" s="64" t="n">
        <v>0</v>
      </c>
      <c r="G59" s="64"/>
      <c r="H59" s="64" t="n">
        <v>0.5</v>
      </c>
      <c r="I59" s="64"/>
      <c r="J59" s="64" t="n">
        <v>0.4</v>
      </c>
      <c r="K59" s="64"/>
      <c r="L59" s="64" t="n">
        <v>5</v>
      </c>
      <c r="M59" s="65"/>
      <c r="N59" s="64" t="n">
        <v>0</v>
      </c>
      <c r="O59" s="64"/>
      <c r="P59" s="64" t="n">
        <v>0.5</v>
      </c>
      <c r="Q59" s="64"/>
      <c r="R59" s="64" t="n">
        <v>-20</v>
      </c>
      <c r="S59" s="64"/>
      <c r="T59" s="64" t="n">
        <v>44</v>
      </c>
      <c r="U59" s="64"/>
      <c r="V59" s="64" t="n">
        <v>-0.1</v>
      </c>
      <c r="W59" s="64"/>
      <c r="X59" s="64" t="n">
        <v>1.5</v>
      </c>
    </row>
    <row r="60" customFormat="false" ht="12" hidden="false" customHeight="true" outlineLevel="0" collapsed="false">
      <c r="A60" s="66" t="n">
        <v>37023</v>
      </c>
      <c r="B60" s="64" t="n">
        <v>0.9</v>
      </c>
      <c r="C60" s="64"/>
      <c r="D60" s="64" t="n">
        <v>5</v>
      </c>
      <c r="E60" s="64"/>
      <c r="F60" s="64" t="n">
        <v>0</v>
      </c>
      <c r="G60" s="64"/>
      <c r="H60" s="64" t="n">
        <v>0.5</v>
      </c>
      <c r="I60" s="64"/>
      <c r="J60" s="64" t="n">
        <v>0.4</v>
      </c>
      <c r="K60" s="64"/>
      <c r="L60" s="64" t="n">
        <v>5</v>
      </c>
      <c r="M60" s="65"/>
      <c r="N60" s="64" t="n">
        <v>0</v>
      </c>
      <c r="O60" s="64"/>
      <c r="P60" s="64" t="n">
        <v>0.5</v>
      </c>
      <c r="Q60" s="64"/>
      <c r="R60" s="64" t="n">
        <v>-20</v>
      </c>
      <c r="S60" s="64"/>
      <c r="T60" s="64" t="n">
        <v>44</v>
      </c>
      <c r="U60" s="64"/>
      <c r="V60" s="64" t="n">
        <v>-0.1</v>
      </c>
      <c r="W60" s="64"/>
      <c r="X60" s="64" t="n">
        <v>1.5</v>
      </c>
    </row>
    <row r="61" customFormat="false" ht="12" hidden="false" customHeight="true" outlineLevel="0" collapsed="false">
      <c r="A61" s="66" t="n">
        <v>37024</v>
      </c>
      <c r="B61" s="64" t="n">
        <v>0.9</v>
      </c>
      <c r="C61" s="64"/>
      <c r="D61" s="64" t="n">
        <v>5</v>
      </c>
      <c r="E61" s="64"/>
      <c r="F61" s="64" t="n">
        <v>0</v>
      </c>
      <c r="G61" s="64"/>
      <c r="H61" s="64" t="n">
        <v>0.5</v>
      </c>
      <c r="I61" s="64"/>
      <c r="J61" s="64" t="n">
        <v>0.4</v>
      </c>
      <c r="K61" s="64"/>
      <c r="L61" s="64" t="n">
        <v>5</v>
      </c>
      <c r="M61" s="65"/>
      <c r="N61" s="64" t="n">
        <v>0</v>
      </c>
      <c r="O61" s="64"/>
      <c r="P61" s="64" t="n">
        <v>0.5</v>
      </c>
      <c r="Q61" s="64"/>
      <c r="R61" s="64" t="n">
        <v>-20</v>
      </c>
      <c r="S61" s="64"/>
      <c r="T61" s="64" t="n">
        <v>44</v>
      </c>
      <c r="U61" s="64"/>
      <c r="V61" s="64" t="n">
        <v>-0.1</v>
      </c>
      <c r="W61" s="64"/>
      <c r="X61" s="64" t="n">
        <v>1.5</v>
      </c>
    </row>
    <row r="62" customFormat="false" ht="12" hidden="false" customHeight="true" outlineLevel="0" collapsed="false">
      <c r="A62" s="63" t="n">
        <v>37025</v>
      </c>
      <c r="B62" s="64" t="n">
        <v>0.9</v>
      </c>
      <c r="C62" s="64"/>
      <c r="D62" s="64" t="n">
        <v>5</v>
      </c>
      <c r="E62" s="64"/>
      <c r="F62" s="64" t="n">
        <v>0</v>
      </c>
      <c r="G62" s="64"/>
      <c r="H62" s="64" t="n">
        <v>0.5</v>
      </c>
      <c r="I62" s="64"/>
      <c r="J62" s="64" t="n">
        <v>0.4</v>
      </c>
      <c r="K62" s="64"/>
      <c r="L62" s="64" t="n">
        <v>5</v>
      </c>
      <c r="M62" s="65"/>
      <c r="N62" s="64" t="n">
        <v>0</v>
      </c>
      <c r="O62" s="64"/>
      <c r="P62" s="64" t="n">
        <v>0.5</v>
      </c>
      <c r="Q62" s="64"/>
      <c r="R62" s="64" t="n">
        <v>-13</v>
      </c>
      <c r="S62" s="64"/>
      <c r="T62" s="64" t="n">
        <v>44</v>
      </c>
      <c r="U62" s="64"/>
      <c r="V62" s="64" t="n">
        <v>-0.1</v>
      </c>
      <c r="W62" s="64"/>
      <c r="X62" s="64" t="n">
        <v>1.5</v>
      </c>
    </row>
    <row r="63" customFormat="false" ht="12" hidden="false" customHeight="true" outlineLevel="0" collapsed="false">
      <c r="A63" s="63" t="n">
        <v>37026</v>
      </c>
      <c r="B63" s="64" t="n">
        <v>0.9</v>
      </c>
      <c r="C63" s="64"/>
      <c r="D63" s="64" t="n">
        <v>5</v>
      </c>
      <c r="E63" s="64"/>
      <c r="F63" s="64" t="n">
        <v>0</v>
      </c>
      <c r="G63" s="64"/>
      <c r="H63" s="64" t="n">
        <v>0.5</v>
      </c>
      <c r="I63" s="64"/>
      <c r="J63" s="64" t="n">
        <v>0.4</v>
      </c>
      <c r="K63" s="64"/>
      <c r="L63" s="64" t="n">
        <v>5</v>
      </c>
      <c r="M63" s="65"/>
      <c r="N63" s="64" t="n">
        <v>0</v>
      </c>
      <c r="O63" s="64"/>
      <c r="P63" s="64" t="n">
        <v>0.5</v>
      </c>
      <c r="Q63" s="64"/>
      <c r="R63" s="64" t="n">
        <v>0</v>
      </c>
      <c r="S63" s="64"/>
      <c r="T63" s="64" t="n">
        <v>44</v>
      </c>
      <c r="U63" s="64"/>
      <c r="V63" s="64" t="n">
        <v>-0.1</v>
      </c>
      <c r="W63" s="64"/>
      <c r="X63" s="64" t="n">
        <v>1.5</v>
      </c>
    </row>
    <row r="64" customFormat="false" ht="12" hidden="false" customHeight="true" outlineLevel="0" collapsed="false">
      <c r="A64" s="63" t="n">
        <v>37027</v>
      </c>
      <c r="B64" s="64" t="n">
        <v>0.9</v>
      </c>
      <c r="C64" s="64"/>
      <c r="D64" s="64" t="n">
        <v>5</v>
      </c>
      <c r="E64" s="64"/>
      <c r="F64" s="64" t="n">
        <v>0</v>
      </c>
      <c r="G64" s="64"/>
      <c r="H64" s="64" t="n">
        <v>0.5</v>
      </c>
      <c r="I64" s="64"/>
      <c r="J64" s="64" t="n">
        <v>0.4</v>
      </c>
      <c r="K64" s="64"/>
      <c r="L64" s="64" t="n">
        <v>5</v>
      </c>
      <c r="M64" s="65"/>
      <c r="N64" s="64" t="n">
        <v>0</v>
      </c>
      <c r="O64" s="64"/>
      <c r="P64" s="64" t="n">
        <v>0.5</v>
      </c>
      <c r="Q64" s="64"/>
      <c r="R64" s="64" t="n">
        <v>2</v>
      </c>
      <c r="S64" s="64"/>
      <c r="T64" s="64" t="n">
        <v>44</v>
      </c>
      <c r="U64" s="64"/>
      <c r="V64" s="64" t="n">
        <v>-0.1</v>
      </c>
      <c r="W64" s="64"/>
      <c r="X64" s="64" t="n">
        <v>1.5</v>
      </c>
    </row>
    <row r="65" customFormat="false" ht="12" hidden="false" customHeight="true" outlineLevel="0" collapsed="false">
      <c r="A65" s="63" t="n">
        <v>37028</v>
      </c>
      <c r="B65" s="64" t="n">
        <v>0.9</v>
      </c>
      <c r="C65" s="64"/>
      <c r="D65" s="64" t="n">
        <v>5</v>
      </c>
      <c r="E65" s="64"/>
      <c r="F65" s="64" t="n">
        <v>0</v>
      </c>
      <c r="G65" s="64"/>
      <c r="H65" s="64" t="n">
        <v>0.5</v>
      </c>
      <c r="I65" s="64"/>
      <c r="J65" s="64" t="n">
        <v>0.4</v>
      </c>
      <c r="K65" s="64"/>
      <c r="L65" s="64" t="n">
        <v>5</v>
      </c>
      <c r="M65" s="65"/>
      <c r="N65" s="64" t="n">
        <v>0</v>
      </c>
      <c r="O65" s="64"/>
      <c r="P65" s="64" t="n">
        <v>0.5</v>
      </c>
      <c r="Q65" s="64"/>
      <c r="R65" s="64" t="n">
        <v>2</v>
      </c>
      <c r="S65" s="64"/>
      <c r="T65" s="64" t="n">
        <v>44</v>
      </c>
      <c r="U65" s="64"/>
      <c r="V65" s="64" t="n">
        <v>-0.1</v>
      </c>
      <c r="W65" s="64"/>
      <c r="X65" s="64" t="n">
        <v>1.5</v>
      </c>
    </row>
    <row r="66" customFormat="false" ht="12" hidden="false" customHeight="true" outlineLevel="0" collapsed="false">
      <c r="A66" s="63" t="n">
        <v>37029</v>
      </c>
      <c r="B66" s="64" t="n">
        <v>1</v>
      </c>
      <c r="C66" s="64"/>
      <c r="D66" s="64" t="n">
        <v>5</v>
      </c>
      <c r="E66" s="64"/>
      <c r="F66" s="64" t="n">
        <v>0</v>
      </c>
      <c r="G66" s="64"/>
      <c r="H66" s="64" t="n">
        <v>0.5</v>
      </c>
      <c r="I66" s="64"/>
      <c r="J66" s="64" t="n">
        <v>0.4</v>
      </c>
      <c r="K66" s="64"/>
      <c r="L66" s="64" t="n">
        <v>5</v>
      </c>
      <c r="M66" s="65"/>
      <c r="N66" s="64" t="n">
        <v>0</v>
      </c>
      <c r="O66" s="64"/>
      <c r="P66" s="64" t="n">
        <v>0.5</v>
      </c>
      <c r="Q66" s="64"/>
      <c r="R66" s="64" t="n">
        <v>3</v>
      </c>
      <c r="S66" s="64"/>
      <c r="T66" s="64" t="n">
        <v>44</v>
      </c>
      <c r="U66" s="64"/>
      <c r="V66" s="64" t="n">
        <v>-0.1</v>
      </c>
      <c r="W66" s="64"/>
      <c r="X66" s="64" t="n">
        <v>1.5</v>
      </c>
    </row>
    <row r="67" customFormat="false" ht="12" hidden="false" customHeight="true" outlineLevel="0" collapsed="false">
      <c r="A67" s="66" t="n">
        <v>37030</v>
      </c>
      <c r="B67" s="64" t="n">
        <v>1</v>
      </c>
      <c r="C67" s="64"/>
      <c r="D67" s="64" t="n">
        <v>5</v>
      </c>
      <c r="E67" s="64"/>
      <c r="F67" s="64" t="n">
        <v>0</v>
      </c>
      <c r="G67" s="64"/>
      <c r="H67" s="64" t="n">
        <v>0.5</v>
      </c>
      <c r="I67" s="64"/>
      <c r="J67" s="64" t="n">
        <v>0.4</v>
      </c>
      <c r="K67" s="64"/>
      <c r="L67" s="64" t="n">
        <v>5</v>
      </c>
      <c r="M67" s="65"/>
      <c r="N67" s="64" t="n">
        <v>0</v>
      </c>
      <c r="O67" s="64"/>
      <c r="P67" s="64" t="n">
        <v>0.5</v>
      </c>
      <c r="Q67" s="64"/>
      <c r="R67" s="64" t="n">
        <v>3</v>
      </c>
      <c r="S67" s="64"/>
      <c r="T67" s="64" t="n">
        <v>44</v>
      </c>
      <c r="U67" s="64"/>
      <c r="V67" s="64" t="n">
        <v>-0.1</v>
      </c>
      <c r="W67" s="64"/>
      <c r="X67" s="64" t="n">
        <v>1.5</v>
      </c>
    </row>
    <row r="68" customFormat="false" ht="12" hidden="false" customHeight="true" outlineLevel="0" collapsed="false">
      <c r="A68" s="66" t="n">
        <v>37031</v>
      </c>
      <c r="B68" s="64" t="n">
        <v>1</v>
      </c>
      <c r="C68" s="64"/>
      <c r="D68" s="64" t="n">
        <v>5</v>
      </c>
      <c r="E68" s="64"/>
      <c r="F68" s="64" t="n">
        <v>0</v>
      </c>
      <c r="G68" s="64"/>
      <c r="H68" s="64" t="n">
        <v>0.5</v>
      </c>
      <c r="I68" s="64"/>
      <c r="J68" s="64" t="n">
        <v>0.4</v>
      </c>
      <c r="K68" s="64"/>
      <c r="L68" s="64" t="n">
        <v>5</v>
      </c>
      <c r="M68" s="65"/>
      <c r="N68" s="64" t="n">
        <v>0</v>
      </c>
      <c r="O68" s="64"/>
      <c r="P68" s="64" t="n">
        <v>0.5</v>
      </c>
      <c r="Q68" s="64"/>
      <c r="R68" s="64" t="n">
        <v>3</v>
      </c>
      <c r="S68" s="64"/>
      <c r="T68" s="64" t="n">
        <v>44</v>
      </c>
      <c r="U68" s="64"/>
      <c r="V68" s="64" t="n">
        <v>-0.1</v>
      </c>
      <c r="W68" s="64"/>
      <c r="X68" s="64" t="n">
        <v>1.5</v>
      </c>
    </row>
    <row r="69" customFormat="false" ht="12" hidden="false" customHeight="true" outlineLevel="0" collapsed="false">
      <c r="A69" s="63" t="n">
        <v>37032</v>
      </c>
      <c r="B69" s="64" t="n">
        <v>1</v>
      </c>
      <c r="C69" s="64"/>
      <c r="D69" s="64" t="n">
        <v>5</v>
      </c>
      <c r="E69" s="64"/>
      <c r="F69" s="64" t="n">
        <v>0.1</v>
      </c>
      <c r="G69" s="64"/>
      <c r="H69" s="64" t="n">
        <v>0.5</v>
      </c>
      <c r="I69" s="64"/>
      <c r="J69" s="64" t="n">
        <v>0.4</v>
      </c>
      <c r="K69" s="64"/>
      <c r="L69" s="64" t="n">
        <v>5</v>
      </c>
      <c r="M69" s="65"/>
      <c r="N69" s="64" t="n">
        <v>0</v>
      </c>
      <c r="O69" s="64"/>
      <c r="P69" s="64" t="n">
        <v>0.5</v>
      </c>
      <c r="Q69" s="64"/>
      <c r="R69" s="64" t="n">
        <v>16</v>
      </c>
      <c r="S69" s="64"/>
      <c r="T69" s="64" t="n">
        <v>44</v>
      </c>
      <c r="U69" s="64"/>
      <c r="V69" s="64" t="n">
        <v>-0.1</v>
      </c>
      <c r="W69" s="64"/>
      <c r="X69" s="64" t="n">
        <v>1.5</v>
      </c>
    </row>
    <row r="70" customFormat="false" ht="12" hidden="false" customHeight="true" outlineLevel="0" collapsed="false">
      <c r="A70" s="63" t="n">
        <v>37033</v>
      </c>
      <c r="B70" s="64" t="n">
        <v>1</v>
      </c>
      <c r="C70" s="64"/>
      <c r="D70" s="64" t="n">
        <v>5</v>
      </c>
      <c r="E70" s="64"/>
      <c r="F70" s="64" t="n">
        <v>0.1</v>
      </c>
      <c r="G70" s="64"/>
      <c r="H70" s="64" t="n">
        <v>0.5</v>
      </c>
      <c r="I70" s="64"/>
      <c r="J70" s="64" t="n">
        <v>0.4</v>
      </c>
      <c r="K70" s="64"/>
      <c r="L70" s="64" t="n">
        <v>5</v>
      </c>
      <c r="M70" s="65"/>
      <c r="N70" s="64" t="n">
        <v>0</v>
      </c>
      <c r="O70" s="64"/>
      <c r="P70" s="64" t="n">
        <v>0.5</v>
      </c>
      <c r="Q70" s="64"/>
      <c r="R70" s="64" t="n">
        <v>17</v>
      </c>
      <c r="S70" s="64"/>
      <c r="T70" s="64" t="n">
        <v>44</v>
      </c>
      <c r="U70" s="64"/>
      <c r="V70" s="64" t="n">
        <v>-0.1</v>
      </c>
      <c r="W70" s="64"/>
      <c r="X70" s="64" t="n">
        <v>1.5</v>
      </c>
    </row>
    <row r="71" customFormat="false" ht="12" hidden="false" customHeight="true" outlineLevel="0" collapsed="false">
      <c r="A71" s="63" t="n">
        <v>37034</v>
      </c>
      <c r="B71" s="64" t="n">
        <v>0.7</v>
      </c>
      <c r="C71" s="64"/>
      <c r="D71" s="64" t="n">
        <v>5</v>
      </c>
      <c r="E71" s="64"/>
      <c r="F71" s="64" t="n">
        <v>0.1</v>
      </c>
      <c r="G71" s="64"/>
      <c r="H71" s="64" t="n">
        <v>0.5</v>
      </c>
      <c r="I71" s="64"/>
      <c r="J71" s="64" t="n">
        <v>0.4</v>
      </c>
      <c r="K71" s="64"/>
      <c r="L71" s="64" t="n">
        <v>5</v>
      </c>
      <c r="M71" s="65"/>
      <c r="N71" s="64" t="n">
        <v>0</v>
      </c>
      <c r="O71" s="64"/>
      <c r="P71" s="64" t="n">
        <v>0.5</v>
      </c>
      <c r="Q71" s="64"/>
      <c r="R71" s="64" t="n">
        <v>16</v>
      </c>
      <c r="S71" s="64"/>
      <c r="T71" s="64" t="n">
        <v>44</v>
      </c>
      <c r="U71" s="64"/>
      <c r="V71" s="64" t="n">
        <v>-0.1</v>
      </c>
      <c r="W71" s="64"/>
      <c r="X71" s="64" t="n">
        <v>1.5</v>
      </c>
    </row>
    <row r="72" customFormat="false" ht="12" hidden="false" customHeight="true" outlineLevel="0" collapsed="false">
      <c r="A72" s="63" t="n">
        <v>37035</v>
      </c>
      <c r="B72" s="64" t="n">
        <v>0.7</v>
      </c>
      <c r="C72" s="64"/>
      <c r="D72" s="64" t="n">
        <v>5</v>
      </c>
      <c r="E72" s="64"/>
      <c r="F72" s="64" t="n">
        <v>0.1</v>
      </c>
      <c r="G72" s="64"/>
      <c r="H72" s="64" t="n">
        <v>0.5</v>
      </c>
      <c r="I72" s="64"/>
      <c r="J72" s="64" t="n">
        <v>0.4</v>
      </c>
      <c r="K72" s="64"/>
      <c r="L72" s="64" t="n">
        <v>5</v>
      </c>
      <c r="M72" s="65"/>
      <c r="N72" s="64" t="n">
        <v>0</v>
      </c>
      <c r="O72" s="64"/>
      <c r="P72" s="64" t="n">
        <v>0.5</v>
      </c>
      <c r="Q72" s="64"/>
      <c r="R72" s="64" t="n">
        <v>17</v>
      </c>
      <c r="S72" s="64"/>
      <c r="T72" s="64" t="n">
        <v>44</v>
      </c>
      <c r="U72" s="64"/>
      <c r="V72" s="64" t="n">
        <v>-0.1</v>
      </c>
      <c r="W72" s="64"/>
      <c r="X72" s="64" t="n">
        <v>1.5</v>
      </c>
    </row>
    <row r="73" customFormat="false" ht="12" hidden="false" customHeight="true" outlineLevel="0" collapsed="false">
      <c r="A73" s="63" t="n">
        <v>37036</v>
      </c>
      <c r="B73" s="64" t="n">
        <v>0.5</v>
      </c>
      <c r="C73" s="64"/>
      <c r="D73" s="64" t="n">
        <v>5</v>
      </c>
      <c r="E73" s="64"/>
      <c r="F73" s="64" t="n">
        <v>0.2</v>
      </c>
      <c r="G73" s="64"/>
      <c r="H73" s="64" t="n">
        <v>0.5</v>
      </c>
      <c r="I73" s="64"/>
      <c r="J73" s="64" t="n">
        <v>0.3</v>
      </c>
      <c r="K73" s="64"/>
      <c r="L73" s="64" t="n">
        <v>5</v>
      </c>
      <c r="M73" s="65"/>
      <c r="N73" s="64" t="n">
        <v>0</v>
      </c>
      <c r="O73" s="64"/>
      <c r="P73" s="64" t="n">
        <v>0.5</v>
      </c>
      <c r="Q73" s="64"/>
      <c r="R73" s="64" t="n">
        <v>19</v>
      </c>
      <c r="S73" s="64"/>
      <c r="T73" s="64" t="n">
        <v>44</v>
      </c>
      <c r="U73" s="64"/>
      <c r="V73" s="64" t="n">
        <v>-0.1</v>
      </c>
      <c r="W73" s="64"/>
      <c r="X73" s="64" t="n">
        <v>1.5</v>
      </c>
    </row>
    <row r="74" customFormat="false" ht="12" hidden="false" customHeight="true" outlineLevel="0" collapsed="false">
      <c r="A74" s="66" t="n">
        <v>37037</v>
      </c>
      <c r="B74" s="64" t="n">
        <v>0.5</v>
      </c>
      <c r="C74" s="64"/>
      <c r="D74" s="64" t="n">
        <v>5</v>
      </c>
      <c r="E74" s="64"/>
      <c r="F74" s="64" t="n">
        <v>0.2</v>
      </c>
      <c r="G74" s="64"/>
      <c r="H74" s="64" t="n">
        <v>0.5</v>
      </c>
      <c r="I74" s="64"/>
      <c r="J74" s="64" t="n">
        <v>0.3</v>
      </c>
      <c r="K74" s="64"/>
      <c r="L74" s="64" t="n">
        <v>5</v>
      </c>
      <c r="M74" s="65"/>
      <c r="N74" s="64" t="n">
        <v>0</v>
      </c>
      <c r="O74" s="64"/>
      <c r="P74" s="64" t="n">
        <v>0.5</v>
      </c>
      <c r="Q74" s="64"/>
      <c r="R74" s="64" t="n">
        <v>19</v>
      </c>
      <c r="S74" s="64"/>
      <c r="T74" s="64" t="n">
        <v>44</v>
      </c>
      <c r="U74" s="64"/>
      <c r="V74" s="64" t="n">
        <v>-0.1</v>
      </c>
      <c r="W74" s="64"/>
      <c r="X74" s="64" t="n">
        <v>1.5</v>
      </c>
    </row>
    <row r="75" customFormat="false" ht="12" hidden="false" customHeight="true" outlineLevel="0" collapsed="false">
      <c r="A75" s="66" t="n">
        <v>37038</v>
      </c>
      <c r="B75" s="64" t="n">
        <v>0.5</v>
      </c>
      <c r="C75" s="64"/>
      <c r="D75" s="64" t="n">
        <v>5</v>
      </c>
      <c r="E75" s="64"/>
      <c r="F75" s="64" t="n">
        <v>0.2</v>
      </c>
      <c r="G75" s="64"/>
      <c r="H75" s="64" t="n">
        <v>0.5</v>
      </c>
      <c r="I75" s="64"/>
      <c r="J75" s="64" t="n">
        <v>0.3</v>
      </c>
      <c r="K75" s="64"/>
      <c r="L75" s="64" t="n">
        <v>5</v>
      </c>
      <c r="M75" s="65"/>
      <c r="N75" s="64" t="n">
        <v>0</v>
      </c>
      <c r="O75" s="64"/>
      <c r="P75" s="64" t="n">
        <v>0.5</v>
      </c>
      <c r="Q75" s="64"/>
      <c r="R75" s="64" t="n">
        <v>19</v>
      </c>
      <c r="S75" s="64"/>
      <c r="T75" s="64" t="n">
        <v>44</v>
      </c>
      <c r="U75" s="64"/>
      <c r="V75" s="64" t="n">
        <v>-0.1</v>
      </c>
      <c r="W75" s="64"/>
      <c r="X75" s="64" t="n">
        <v>1.5</v>
      </c>
    </row>
    <row r="76" customFormat="false" ht="12" hidden="false" customHeight="true" outlineLevel="0" collapsed="false">
      <c r="A76" s="63" t="n">
        <v>37039</v>
      </c>
      <c r="B76" s="64" t="n">
        <v>0.5</v>
      </c>
      <c r="C76" s="64"/>
      <c r="D76" s="64" t="n">
        <v>5</v>
      </c>
      <c r="E76" s="64"/>
      <c r="F76" s="64" t="n">
        <v>0.2</v>
      </c>
      <c r="G76" s="64"/>
      <c r="H76" s="64" t="n">
        <v>0.5</v>
      </c>
      <c r="I76" s="64"/>
      <c r="J76" s="64" t="n">
        <v>0.3</v>
      </c>
      <c r="K76" s="64"/>
      <c r="L76" s="64" t="n">
        <v>5</v>
      </c>
      <c r="M76" s="65"/>
      <c r="N76" s="64" t="n">
        <v>0</v>
      </c>
      <c r="O76" s="64"/>
      <c r="P76" s="64" t="n">
        <v>0.5</v>
      </c>
      <c r="Q76" s="64"/>
      <c r="R76" s="64" t="n">
        <v>19</v>
      </c>
      <c r="S76" s="64"/>
      <c r="T76" s="64" t="n">
        <v>44</v>
      </c>
      <c r="U76" s="64"/>
      <c r="V76" s="64" t="n">
        <v>-0.1</v>
      </c>
      <c r="W76" s="64"/>
      <c r="X76" s="64" t="n">
        <v>1.5</v>
      </c>
    </row>
    <row r="77" customFormat="false" ht="12" hidden="false" customHeight="true" outlineLevel="0" collapsed="false">
      <c r="A77" s="63" t="n">
        <v>37040</v>
      </c>
      <c r="B77" s="64" t="n">
        <v>0.4</v>
      </c>
      <c r="C77" s="64"/>
      <c r="D77" s="64" t="n">
        <v>5</v>
      </c>
      <c r="E77" s="64"/>
      <c r="F77" s="64" t="n">
        <v>0.2</v>
      </c>
      <c r="G77" s="64"/>
      <c r="H77" s="64" t="n">
        <v>0.5</v>
      </c>
      <c r="I77" s="64"/>
      <c r="J77" s="64" t="n">
        <v>0.3</v>
      </c>
      <c r="K77" s="64"/>
      <c r="L77" s="64" t="n">
        <v>5</v>
      </c>
      <c r="M77" s="65"/>
      <c r="N77" s="64" t="n">
        <v>0</v>
      </c>
      <c r="O77" s="64"/>
      <c r="P77" s="64" t="n">
        <v>0.5</v>
      </c>
      <c r="Q77" s="64"/>
      <c r="R77" s="64" t="n">
        <v>19</v>
      </c>
      <c r="S77" s="64"/>
      <c r="T77" s="64" t="n">
        <v>44</v>
      </c>
      <c r="U77" s="64"/>
      <c r="V77" s="64" t="n">
        <v>-0.1</v>
      </c>
      <c r="W77" s="64"/>
      <c r="X77" s="64" t="n">
        <v>1.5</v>
      </c>
    </row>
    <row r="78" customFormat="false" ht="12" hidden="false" customHeight="true" outlineLevel="0" collapsed="false">
      <c r="A78" s="63" t="n">
        <v>37041</v>
      </c>
      <c r="B78" s="64" t="n">
        <v>0.4</v>
      </c>
      <c r="C78" s="64"/>
      <c r="D78" s="64" t="n">
        <v>5</v>
      </c>
      <c r="E78" s="64"/>
      <c r="F78" s="64" t="n">
        <v>0.2</v>
      </c>
      <c r="G78" s="64"/>
      <c r="H78" s="64" t="n">
        <v>0.5</v>
      </c>
      <c r="I78" s="64"/>
      <c r="J78" s="64" t="n">
        <v>0.3</v>
      </c>
      <c r="K78" s="64"/>
      <c r="L78" s="64" t="n">
        <v>5</v>
      </c>
      <c r="M78" s="65"/>
      <c r="N78" s="64" t="n">
        <v>0</v>
      </c>
      <c r="O78" s="64"/>
      <c r="P78" s="64" t="n">
        <v>0.5</v>
      </c>
      <c r="Q78" s="64"/>
      <c r="R78" s="64" t="n">
        <v>18</v>
      </c>
      <c r="S78" s="64"/>
      <c r="T78" s="64" t="n">
        <v>44</v>
      </c>
      <c r="U78" s="64"/>
      <c r="V78" s="64" t="n">
        <v>-0.1</v>
      </c>
      <c r="W78" s="64"/>
      <c r="X78" s="64" t="n">
        <v>1.5</v>
      </c>
    </row>
    <row r="79" customFormat="false" ht="12" hidden="false" customHeight="true" outlineLevel="0" collapsed="false">
      <c r="A79" s="63" t="n">
        <v>37042</v>
      </c>
      <c r="B79" s="64" t="n">
        <v>0.6</v>
      </c>
      <c r="C79" s="64"/>
      <c r="D79" s="64" t="n">
        <v>5</v>
      </c>
      <c r="E79" s="64"/>
      <c r="F79" s="64" t="n">
        <v>0.2</v>
      </c>
      <c r="G79" s="64"/>
      <c r="H79" s="64" t="n">
        <v>0.5</v>
      </c>
      <c r="I79" s="64"/>
      <c r="J79" s="64" t="n">
        <v>0.3</v>
      </c>
      <c r="K79" s="64"/>
      <c r="L79" s="64" t="n">
        <v>5</v>
      </c>
      <c r="M79" s="65"/>
      <c r="N79" s="64" t="n">
        <v>0</v>
      </c>
      <c r="O79" s="64"/>
      <c r="P79" s="64" t="n">
        <v>0.5</v>
      </c>
      <c r="Q79" s="64"/>
      <c r="R79" s="64" t="n">
        <v>10</v>
      </c>
      <c r="S79" s="64"/>
      <c r="T79" s="64" t="n">
        <v>44</v>
      </c>
      <c r="U79" s="64"/>
      <c r="V79" s="64" t="n">
        <v>0</v>
      </c>
      <c r="W79" s="64"/>
      <c r="X79" s="64" t="n">
        <v>1.5</v>
      </c>
    </row>
    <row r="80" customFormat="false" ht="12" hidden="false" customHeight="true" outlineLevel="0" collapsed="false">
      <c r="A80" s="63" t="n">
        <v>37043</v>
      </c>
      <c r="B80" s="64" t="n">
        <v>0.5</v>
      </c>
      <c r="C80" s="64"/>
      <c r="D80" s="64" t="n">
        <v>5</v>
      </c>
      <c r="E80" s="64"/>
      <c r="F80" s="64" t="n">
        <v>0.1</v>
      </c>
      <c r="G80" s="64"/>
      <c r="H80" s="64" t="n">
        <v>0.5</v>
      </c>
      <c r="I80" s="64"/>
      <c r="J80" s="64" t="n">
        <v>0.2</v>
      </c>
      <c r="K80" s="64"/>
      <c r="L80" s="64" t="n">
        <v>5</v>
      </c>
      <c r="M80" s="65"/>
      <c r="N80" s="64" t="n">
        <v>0</v>
      </c>
      <c r="O80" s="64"/>
      <c r="P80" s="64" t="n">
        <v>0.5</v>
      </c>
      <c r="Q80" s="64"/>
      <c r="R80" s="64" t="n">
        <v>8</v>
      </c>
      <c r="S80" s="64"/>
      <c r="T80" s="64" t="n">
        <v>44</v>
      </c>
      <c r="U80" s="64"/>
      <c r="V80" s="64" t="n">
        <v>0</v>
      </c>
      <c r="W80" s="64"/>
      <c r="X80" s="64" t="n">
        <v>1.5</v>
      </c>
    </row>
    <row r="81" customFormat="false" ht="12" hidden="false" customHeight="true" outlineLevel="0" collapsed="false">
      <c r="A81" s="66" t="n">
        <v>37044</v>
      </c>
      <c r="B81" s="64" t="n">
        <v>0.5</v>
      </c>
      <c r="C81" s="64"/>
      <c r="D81" s="64" t="n">
        <v>5</v>
      </c>
      <c r="E81" s="64"/>
      <c r="F81" s="64" t="n">
        <v>0.1</v>
      </c>
      <c r="G81" s="64"/>
      <c r="H81" s="64" t="n">
        <v>0.5</v>
      </c>
      <c r="I81" s="64"/>
      <c r="J81" s="64" t="n">
        <v>0.2</v>
      </c>
      <c r="K81" s="64"/>
      <c r="L81" s="64" t="n">
        <v>5</v>
      </c>
      <c r="M81" s="65"/>
      <c r="N81" s="64" t="n">
        <v>0</v>
      </c>
      <c r="O81" s="64"/>
      <c r="P81" s="64" t="n">
        <v>0.5</v>
      </c>
      <c r="Q81" s="64"/>
      <c r="R81" s="64" t="n">
        <v>8</v>
      </c>
      <c r="S81" s="64"/>
      <c r="T81" s="64" t="n">
        <v>44</v>
      </c>
      <c r="U81" s="64"/>
      <c r="V81" s="64" t="n">
        <v>0</v>
      </c>
      <c r="W81" s="64"/>
      <c r="X81" s="64" t="n">
        <v>1.5</v>
      </c>
    </row>
    <row r="82" customFormat="false" ht="12" hidden="false" customHeight="true" outlineLevel="0" collapsed="false">
      <c r="A82" s="66" t="n">
        <v>37045</v>
      </c>
      <c r="B82" s="64" t="n">
        <v>0.5</v>
      </c>
      <c r="C82" s="64"/>
      <c r="D82" s="64" t="n">
        <v>5</v>
      </c>
      <c r="E82" s="64"/>
      <c r="F82" s="64" t="n">
        <v>0.1</v>
      </c>
      <c r="G82" s="64"/>
      <c r="H82" s="64" t="n">
        <v>0.5</v>
      </c>
      <c r="I82" s="64"/>
      <c r="J82" s="64" t="n">
        <v>0.2</v>
      </c>
      <c r="K82" s="64"/>
      <c r="L82" s="64" t="n">
        <v>5</v>
      </c>
      <c r="M82" s="65"/>
      <c r="N82" s="64" t="n">
        <v>0</v>
      </c>
      <c r="O82" s="64"/>
      <c r="P82" s="64" t="n">
        <v>0.5</v>
      </c>
      <c r="Q82" s="64"/>
      <c r="R82" s="64" t="n">
        <v>8</v>
      </c>
      <c r="S82" s="64"/>
      <c r="T82" s="64" t="n">
        <v>44</v>
      </c>
      <c r="U82" s="64"/>
      <c r="V82" s="64" t="n">
        <v>0</v>
      </c>
      <c r="W82" s="64"/>
      <c r="X82" s="64" t="n">
        <v>1.5</v>
      </c>
    </row>
    <row r="83" customFormat="false" ht="12" hidden="false" customHeight="true" outlineLevel="0" collapsed="false">
      <c r="A83" s="63" t="n">
        <v>37046</v>
      </c>
      <c r="B83" s="64" t="n">
        <v>0.5</v>
      </c>
      <c r="C83" s="64"/>
      <c r="D83" s="64" t="n">
        <v>5</v>
      </c>
      <c r="E83" s="64"/>
      <c r="F83" s="64" t="n">
        <v>0.1</v>
      </c>
      <c r="G83" s="64"/>
      <c r="H83" s="64" t="n">
        <v>0.5</v>
      </c>
      <c r="I83" s="64"/>
      <c r="J83" s="64" t="n">
        <v>0.2</v>
      </c>
      <c r="K83" s="64"/>
      <c r="L83" s="64" t="n">
        <v>5</v>
      </c>
      <c r="M83" s="65"/>
      <c r="N83" s="64" t="n">
        <v>0</v>
      </c>
      <c r="O83" s="64"/>
      <c r="P83" s="64" t="n">
        <v>0.5</v>
      </c>
      <c r="Q83" s="64"/>
      <c r="R83" s="64" t="n">
        <v>8</v>
      </c>
      <c r="S83" s="64"/>
      <c r="T83" s="64" t="n">
        <v>44</v>
      </c>
      <c r="U83" s="64"/>
      <c r="V83" s="64" t="n">
        <v>0</v>
      </c>
      <c r="W83" s="64"/>
      <c r="X83" s="64" t="n">
        <v>1.5</v>
      </c>
    </row>
    <row r="84" customFormat="false" ht="12" hidden="false" customHeight="true" outlineLevel="0" collapsed="false">
      <c r="A84" s="63" t="n">
        <v>37047</v>
      </c>
      <c r="B84" s="64" t="n">
        <v>0.5</v>
      </c>
      <c r="C84" s="64"/>
      <c r="D84" s="64" t="n">
        <v>5</v>
      </c>
      <c r="E84" s="64"/>
      <c r="F84" s="64" t="n">
        <v>0.1</v>
      </c>
      <c r="G84" s="64"/>
      <c r="H84" s="64" t="n">
        <v>0.5</v>
      </c>
      <c r="I84" s="64"/>
      <c r="J84" s="64" t="n">
        <v>0.3</v>
      </c>
      <c r="K84" s="64"/>
      <c r="L84" s="64" t="n">
        <v>5</v>
      </c>
      <c r="M84" s="65"/>
      <c r="N84" s="64" t="n">
        <v>0</v>
      </c>
      <c r="O84" s="64"/>
      <c r="P84" s="64" t="n">
        <v>0.5</v>
      </c>
      <c r="Q84" s="64"/>
      <c r="R84" s="64" t="n">
        <v>7</v>
      </c>
      <c r="S84" s="64"/>
      <c r="T84" s="64" t="n">
        <v>44</v>
      </c>
      <c r="U84" s="64"/>
      <c r="V84" s="64" t="n">
        <v>-0.1</v>
      </c>
      <c r="W84" s="64"/>
      <c r="X84" s="64" t="n">
        <v>1.5</v>
      </c>
    </row>
    <row r="85" customFormat="false" ht="12" hidden="false" customHeight="true" outlineLevel="0" collapsed="false">
      <c r="A85" s="63" t="n">
        <v>37048</v>
      </c>
      <c r="B85" s="64" t="n">
        <v>0.5</v>
      </c>
      <c r="C85" s="64"/>
      <c r="D85" s="64" t="n">
        <v>5</v>
      </c>
      <c r="E85" s="64"/>
      <c r="F85" s="64" t="n">
        <v>0.1</v>
      </c>
      <c r="G85" s="64"/>
      <c r="H85" s="64" t="n">
        <v>0.5</v>
      </c>
      <c r="I85" s="64"/>
      <c r="J85" s="64" t="n">
        <v>0.3</v>
      </c>
      <c r="K85" s="64"/>
      <c r="L85" s="64" t="n">
        <v>5</v>
      </c>
      <c r="M85" s="65"/>
      <c r="N85" s="64" t="n">
        <v>0</v>
      </c>
      <c r="O85" s="64"/>
      <c r="P85" s="64" t="n">
        <v>0.5</v>
      </c>
      <c r="Q85" s="64"/>
      <c r="R85" s="64" t="n">
        <v>8</v>
      </c>
      <c r="S85" s="64"/>
      <c r="T85" s="64" t="n">
        <v>44</v>
      </c>
      <c r="U85" s="64"/>
      <c r="V85" s="64" t="n">
        <v>-0.1</v>
      </c>
      <c r="W85" s="64"/>
      <c r="X85" s="64" t="n">
        <v>1.5</v>
      </c>
    </row>
    <row r="86" customFormat="false" ht="12" hidden="false" customHeight="true" outlineLevel="0" collapsed="false">
      <c r="A86" s="63" t="n">
        <v>37049</v>
      </c>
      <c r="B86" s="64" t="n">
        <v>0.5</v>
      </c>
      <c r="C86" s="64"/>
      <c r="D86" s="64" t="n">
        <v>5</v>
      </c>
      <c r="E86" s="64"/>
      <c r="F86" s="64" t="n">
        <v>0.1</v>
      </c>
      <c r="G86" s="64"/>
      <c r="H86" s="64" t="n">
        <v>0.5</v>
      </c>
      <c r="I86" s="64"/>
      <c r="J86" s="64" t="n">
        <v>0.2</v>
      </c>
      <c r="K86" s="64"/>
      <c r="L86" s="64" t="n">
        <v>5</v>
      </c>
      <c r="M86" s="65"/>
      <c r="N86" s="64" t="n">
        <v>0</v>
      </c>
      <c r="O86" s="64"/>
      <c r="P86" s="64" t="n">
        <v>0.5</v>
      </c>
      <c r="Q86" s="64"/>
      <c r="R86" s="64" t="n">
        <v>6</v>
      </c>
      <c r="S86" s="64"/>
      <c r="T86" s="64" t="n">
        <v>44</v>
      </c>
      <c r="U86" s="64"/>
      <c r="V86" s="64" t="n">
        <v>-0.1</v>
      </c>
      <c r="W86" s="64"/>
      <c r="X86" s="64" t="n">
        <v>1.5</v>
      </c>
    </row>
    <row r="87" customFormat="false" ht="12" hidden="false" customHeight="true" outlineLevel="0" collapsed="false">
      <c r="A87" s="63" t="n">
        <v>37050</v>
      </c>
      <c r="B87" s="64" t="n">
        <v>0.5</v>
      </c>
      <c r="C87" s="64"/>
      <c r="D87" s="64" t="n">
        <v>5</v>
      </c>
      <c r="E87" s="64"/>
      <c r="F87" s="64" t="n">
        <v>0.1</v>
      </c>
      <c r="G87" s="64"/>
      <c r="H87" s="64" t="n">
        <v>0.5</v>
      </c>
      <c r="I87" s="64"/>
      <c r="J87" s="64" t="n">
        <v>0.2</v>
      </c>
      <c r="K87" s="64"/>
      <c r="L87" s="64" t="n">
        <v>5</v>
      </c>
      <c r="M87" s="65"/>
      <c r="N87" s="64" t="n">
        <v>0</v>
      </c>
      <c r="O87" s="64"/>
      <c r="P87" s="64" t="n">
        <v>0.5</v>
      </c>
      <c r="Q87" s="64"/>
      <c r="R87" s="64" t="n">
        <v>6</v>
      </c>
      <c r="S87" s="64"/>
      <c r="T87" s="64" t="n">
        <v>44</v>
      </c>
      <c r="U87" s="64"/>
      <c r="V87" s="64" t="n">
        <v>-0.1</v>
      </c>
      <c r="W87" s="64"/>
      <c r="X87" s="64" t="n">
        <v>1.5</v>
      </c>
    </row>
    <row r="88" customFormat="false" ht="12" hidden="false" customHeight="true" outlineLevel="0" collapsed="false">
      <c r="A88" s="66" t="n">
        <v>37051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5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</row>
    <row r="89" customFormat="false" ht="12" hidden="false" customHeight="true" outlineLevel="0" collapsed="false">
      <c r="A89" s="66" t="n">
        <v>37052</v>
      </c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5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</row>
    <row r="90" customFormat="false" ht="12" hidden="false" customHeight="true" outlineLevel="0" collapsed="false">
      <c r="A90" s="63" t="n">
        <v>37053</v>
      </c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5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</row>
    <row r="91" customFormat="false" ht="12" hidden="false" customHeight="true" outlineLevel="0" collapsed="false">
      <c r="A91" s="63" t="n">
        <v>37054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5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</row>
    <row r="92" customFormat="false" ht="12" hidden="false" customHeight="true" outlineLevel="0" collapsed="false">
      <c r="A92" s="63" t="n">
        <v>37055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5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</row>
    <row r="93" customFormat="false" ht="12" hidden="false" customHeight="true" outlineLevel="0" collapsed="false">
      <c r="A93" s="63" t="n">
        <v>37056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5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</row>
    <row r="94" customFormat="false" ht="12" hidden="false" customHeight="true" outlineLevel="0" collapsed="false">
      <c r="A94" s="63" t="n">
        <v>37057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5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</row>
    <row r="95" customFormat="false" ht="12" hidden="false" customHeight="true" outlineLevel="0" collapsed="false">
      <c r="A95" s="66" t="n">
        <v>37058</v>
      </c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5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</row>
    <row r="96" customFormat="false" ht="12" hidden="false" customHeight="true" outlineLevel="0" collapsed="false">
      <c r="A96" s="66" t="n">
        <v>37059</v>
      </c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5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</row>
    <row r="97" customFormat="false" ht="12" hidden="false" customHeight="true" outlineLevel="0" collapsed="false">
      <c r="A97" s="63" t="n">
        <v>37060</v>
      </c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5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</row>
    <row r="98" customFormat="false" ht="12" hidden="false" customHeight="true" outlineLevel="0" collapsed="false">
      <c r="A98" s="63" t="n">
        <v>37061</v>
      </c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5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</row>
    <row r="99" customFormat="false" ht="12" hidden="false" customHeight="true" outlineLevel="0" collapsed="false">
      <c r="A99" s="63" t="n">
        <v>37062</v>
      </c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5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</row>
    <row r="100" customFormat="false" ht="12" hidden="false" customHeight="true" outlineLevel="0" collapsed="false">
      <c r="A100" s="63" t="n">
        <v>37063</v>
      </c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5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</row>
    <row r="101" customFormat="false" ht="12" hidden="false" customHeight="true" outlineLevel="0" collapsed="false">
      <c r="A101" s="63" t="n">
        <v>37064</v>
      </c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5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</row>
    <row r="102" customFormat="false" ht="12" hidden="false" customHeight="true" outlineLevel="0" collapsed="false">
      <c r="A102" s="66" t="n">
        <v>37065</v>
      </c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5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</row>
    <row r="103" customFormat="false" ht="12" hidden="false" customHeight="true" outlineLevel="0" collapsed="false">
      <c r="A103" s="66" t="n">
        <v>37066</v>
      </c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5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</row>
    <row r="104" customFormat="false" ht="12" hidden="false" customHeight="true" outlineLevel="0" collapsed="false">
      <c r="A104" s="63" t="n">
        <v>37067</v>
      </c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5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</row>
    <row r="105" customFormat="false" ht="12" hidden="false" customHeight="true" outlineLevel="0" collapsed="false">
      <c r="A105" s="63" t="n">
        <v>37068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5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</row>
    <row r="106" customFormat="false" ht="12" hidden="false" customHeight="true" outlineLevel="0" collapsed="false">
      <c r="A106" s="63" t="n">
        <v>37069</v>
      </c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5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</row>
    <row r="107" customFormat="false" ht="12" hidden="false" customHeight="true" outlineLevel="0" collapsed="false">
      <c r="A107" s="63" t="n">
        <v>37070</v>
      </c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5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</row>
    <row r="108" customFormat="false" ht="12" hidden="false" customHeight="true" outlineLevel="0" collapsed="false">
      <c r="A108" s="63" t="n">
        <v>37071</v>
      </c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5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</row>
    <row r="109" customFormat="false" ht="12" hidden="false" customHeight="true" outlineLevel="0" collapsed="false">
      <c r="A109" s="66" t="n">
        <v>37072</v>
      </c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5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</row>
    <row r="110" customFormat="false" ht="12" hidden="false" customHeight="true" outlineLevel="0" collapsed="false">
      <c r="A110" s="67"/>
    </row>
    <row r="111" customFormat="false" ht="12" hidden="false" customHeight="true" outlineLevel="0" collapsed="false">
      <c r="A111" s="67"/>
    </row>
    <row r="112" customFormat="false" ht="12" hidden="false" customHeight="true" outlineLevel="0" collapsed="false">
      <c r="A112" s="67"/>
    </row>
    <row r="113" customFormat="false" ht="12" hidden="false" customHeight="true" outlineLevel="0" collapsed="false">
      <c r="A113" s="67"/>
    </row>
    <row r="114" customFormat="false" ht="12" hidden="false" customHeight="true" outlineLevel="0" collapsed="false">
      <c r="A114" s="67"/>
    </row>
    <row r="115" customFormat="false" ht="12" hidden="false" customHeight="true" outlineLevel="0" collapsed="false">
      <c r="A115" s="67"/>
    </row>
    <row r="116" customFormat="false" ht="12" hidden="false" customHeight="true" outlineLevel="0" collapsed="false">
      <c r="A116" s="67"/>
    </row>
    <row r="117" customFormat="false" ht="12" hidden="false" customHeight="true" outlineLevel="0" collapsed="false">
      <c r="A117" s="67"/>
    </row>
    <row r="118" customFormat="false" ht="12" hidden="false" customHeight="true" outlineLevel="0" collapsed="false">
      <c r="A118" s="67"/>
    </row>
    <row r="119" customFormat="false" ht="12" hidden="false" customHeight="true" outlineLevel="0" collapsed="false">
      <c r="A119" s="67"/>
    </row>
    <row r="120" customFormat="false" ht="12" hidden="false" customHeight="true" outlineLevel="0" collapsed="false">
      <c r="A120" s="67"/>
    </row>
    <row r="121" customFormat="false" ht="12" hidden="false" customHeight="true" outlineLevel="0" collapsed="false">
      <c r="A121" s="67"/>
    </row>
    <row r="122" customFormat="false" ht="12" hidden="false" customHeight="true" outlineLevel="0" collapsed="false">
      <c r="A122" s="67"/>
    </row>
    <row r="123" customFormat="false" ht="12" hidden="false" customHeight="true" outlineLevel="0" collapsed="false">
      <c r="A123" s="67"/>
    </row>
    <row r="124" customFormat="false" ht="12" hidden="false" customHeight="true" outlineLevel="0" collapsed="false">
      <c r="A124" s="67"/>
    </row>
    <row r="125" customFormat="false" ht="12" hidden="false" customHeight="true" outlineLevel="0" collapsed="false">
      <c r="A125" s="67"/>
    </row>
    <row r="126" customFormat="false" ht="12" hidden="false" customHeight="true" outlineLevel="0" collapsed="false">
      <c r="A126" s="67"/>
    </row>
    <row r="127" customFormat="false" ht="12" hidden="false" customHeight="true" outlineLevel="0" collapsed="false">
      <c r="A127" s="67"/>
    </row>
    <row r="128" customFormat="false" ht="12" hidden="false" customHeight="true" outlineLevel="0" collapsed="false">
      <c r="A128" s="67"/>
    </row>
    <row r="129" customFormat="false" ht="12" hidden="false" customHeight="true" outlineLevel="0" collapsed="false">
      <c r="A129" s="67"/>
    </row>
    <row r="130" customFormat="false" ht="12" hidden="false" customHeight="true" outlineLevel="0" collapsed="false">
      <c r="A130" s="67"/>
    </row>
    <row r="131" customFormat="false" ht="12" hidden="false" customHeight="true" outlineLevel="0" collapsed="false">
      <c r="A131" s="67"/>
    </row>
    <row r="132" customFormat="false" ht="12" hidden="false" customHeight="true" outlineLevel="0" collapsed="false">
      <c r="A132" s="67"/>
    </row>
    <row r="133" customFormat="false" ht="12" hidden="false" customHeight="true" outlineLevel="0" collapsed="false">
      <c r="A133" s="67"/>
    </row>
    <row r="134" customFormat="false" ht="12" hidden="false" customHeight="true" outlineLevel="0" collapsed="false">
      <c r="A134" s="67"/>
    </row>
    <row r="135" customFormat="false" ht="12" hidden="false" customHeight="true" outlineLevel="0" collapsed="false">
      <c r="A135" s="67"/>
    </row>
    <row r="136" customFormat="false" ht="12" hidden="false" customHeight="true" outlineLevel="0" collapsed="false">
      <c r="A136" s="67"/>
    </row>
    <row r="137" customFormat="false" ht="12" hidden="false" customHeight="true" outlineLevel="0" collapsed="false">
      <c r="A137" s="67"/>
    </row>
    <row r="138" customFormat="false" ht="12" hidden="false" customHeight="true" outlineLevel="0" collapsed="false">
      <c r="A138" s="67"/>
    </row>
    <row r="139" customFormat="false" ht="12" hidden="false" customHeight="true" outlineLevel="0" collapsed="false">
      <c r="A139" s="67"/>
    </row>
    <row r="140" customFormat="false" ht="12" hidden="false" customHeight="true" outlineLevel="0" collapsed="false">
      <c r="A140" s="67"/>
    </row>
    <row r="141" customFormat="false" ht="12" hidden="false" customHeight="true" outlineLevel="0" collapsed="false">
      <c r="A141" s="67"/>
    </row>
    <row r="142" customFormat="false" ht="12" hidden="false" customHeight="true" outlineLevel="0" collapsed="false">
      <c r="A142" s="67"/>
    </row>
    <row r="143" customFormat="false" ht="12" hidden="false" customHeight="true" outlineLevel="0" collapsed="false">
      <c r="A143" s="67"/>
    </row>
    <row r="144" customFormat="false" ht="12" hidden="false" customHeight="true" outlineLevel="0" collapsed="false">
      <c r="A144" s="37"/>
    </row>
    <row r="145" customFormat="false" ht="12" hidden="false" customHeight="true" outlineLevel="0" collapsed="false">
      <c r="A145" s="37"/>
    </row>
    <row r="146" customFormat="false" ht="12" hidden="false" customHeight="true" outlineLevel="0" collapsed="false">
      <c r="A146" s="37"/>
    </row>
    <row r="147" customFormat="false" ht="12" hidden="false" customHeight="true" outlineLevel="0" collapsed="false">
      <c r="A147" s="37"/>
    </row>
    <row r="148" customFormat="false" ht="12" hidden="false" customHeight="true" outlineLevel="0" collapsed="false">
      <c r="A148" s="37"/>
    </row>
    <row r="149" customFormat="false" ht="12" hidden="false" customHeight="true" outlineLevel="0" collapsed="false">
      <c r="A149" s="37"/>
    </row>
    <row r="150" customFormat="false" ht="12" hidden="false" customHeight="true" outlineLevel="0" collapsed="false">
      <c r="A150" s="37"/>
    </row>
    <row r="151" customFormat="false" ht="12" hidden="false" customHeight="true" outlineLevel="0" collapsed="false">
      <c r="A151" s="37"/>
    </row>
    <row r="152" customFormat="false" ht="12" hidden="false" customHeight="true" outlineLevel="0" collapsed="false">
      <c r="A152" s="37"/>
    </row>
    <row r="153" customFormat="false" ht="12" hidden="false" customHeight="true" outlineLevel="0" collapsed="false">
      <c r="A153" s="37"/>
    </row>
    <row r="154" customFormat="false" ht="12" hidden="false" customHeight="true" outlineLevel="0" collapsed="false">
      <c r="A154" s="37"/>
    </row>
    <row r="155" customFormat="false" ht="12" hidden="false" customHeight="true" outlineLevel="0" collapsed="false">
      <c r="A155" s="37"/>
    </row>
    <row r="156" customFormat="false" ht="12" hidden="false" customHeight="true" outlineLevel="0" collapsed="false">
      <c r="A156" s="37"/>
    </row>
    <row r="157" customFormat="false" ht="12" hidden="false" customHeight="true" outlineLevel="0" collapsed="false">
      <c r="A157" s="37"/>
    </row>
    <row r="158" customFormat="false" ht="12" hidden="false" customHeight="true" outlineLevel="0" collapsed="false">
      <c r="A158" s="37"/>
    </row>
    <row r="159" customFormat="false" ht="12" hidden="false" customHeight="true" outlineLevel="0" collapsed="false">
      <c r="A159" s="37"/>
    </row>
    <row r="160" customFormat="false" ht="12" hidden="false" customHeight="true" outlineLevel="0" collapsed="false">
      <c r="A160" s="37"/>
    </row>
    <row r="161" customFormat="false" ht="12" hidden="false" customHeight="true" outlineLevel="0" collapsed="false">
      <c r="A161" s="37"/>
    </row>
    <row r="162" customFormat="false" ht="12" hidden="false" customHeight="true" outlineLevel="0" collapsed="false">
      <c r="A162" s="37"/>
    </row>
    <row r="163" customFormat="false" ht="12" hidden="false" customHeight="true" outlineLevel="0" collapsed="false">
      <c r="A163" s="37"/>
    </row>
    <row r="164" customFormat="false" ht="12" hidden="false" customHeight="true" outlineLevel="0" collapsed="false">
      <c r="A164" s="37"/>
    </row>
    <row r="165" customFormat="false" ht="12" hidden="false" customHeight="true" outlineLevel="0" collapsed="false">
      <c r="A165" s="37"/>
    </row>
    <row r="166" customFormat="false" ht="12" hidden="false" customHeight="true" outlineLevel="0" collapsed="false">
      <c r="A166" s="37"/>
    </row>
    <row r="167" customFormat="false" ht="12" hidden="false" customHeight="true" outlineLevel="0" collapsed="false">
      <c r="A167" s="37"/>
    </row>
    <row r="168" customFormat="false" ht="12" hidden="false" customHeight="true" outlineLevel="0" collapsed="false">
      <c r="A168" s="37"/>
    </row>
    <row r="169" customFormat="false" ht="12" hidden="false" customHeight="true" outlineLevel="0" collapsed="false">
      <c r="A169" s="37"/>
    </row>
    <row r="170" customFormat="false" ht="12" hidden="false" customHeight="true" outlineLevel="0" collapsed="false">
      <c r="A170" s="37"/>
    </row>
    <row r="171" customFormat="false" ht="12" hidden="false" customHeight="true" outlineLevel="0" collapsed="false">
      <c r="A171" s="37"/>
    </row>
    <row r="172" customFormat="false" ht="12" hidden="false" customHeight="true" outlineLevel="0" collapsed="false">
      <c r="A172" s="37"/>
    </row>
    <row r="173" customFormat="false" ht="12" hidden="false" customHeight="true" outlineLevel="0" collapsed="false">
      <c r="A173" s="37"/>
    </row>
    <row r="174" customFormat="false" ht="12" hidden="false" customHeight="true" outlineLevel="0" collapsed="false">
      <c r="A174" s="37"/>
    </row>
    <row r="175" customFormat="false" ht="12" hidden="false" customHeight="true" outlineLevel="0" collapsed="false">
      <c r="A175" s="37"/>
    </row>
    <row r="176" customFormat="false" ht="12" hidden="false" customHeight="true" outlineLevel="0" collapsed="false">
      <c r="A176" s="37"/>
    </row>
    <row r="177" customFormat="false" ht="12" hidden="false" customHeight="true" outlineLevel="0" collapsed="false">
      <c r="A177" s="37"/>
    </row>
    <row r="178" customFormat="false" ht="12" hidden="false" customHeight="true" outlineLevel="0" collapsed="false">
      <c r="A178" s="37"/>
    </row>
    <row r="179" customFormat="false" ht="12" hidden="false" customHeight="true" outlineLevel="0" collapsed="false">
      <c r="A179" s="37"/>
    </row>
    <row r="180" customFormat="false" ht="12" hidden="false" customHeight="true" outlineLevel="0" collapsed="false">
      <c r="A180" s="37"/>
    </row>
    <row r="181" customFormat="false" ht="12" hidden="false" customHeight="true" outlineLevel="0" collapsed="false">
      <c r="A181" s="37"/>
    </row>
    <row r="182" customFormat="false" ht="12" hidden="false" customHeight="true" outlineLevel="0" collapsed="false">
      <c r="A182" s="37"/>
    </row>
    <row r="183" customFormat="false" ht="12" hidden="false" customHeight="true" outlineLevel="0" collapsed="false">
      <c r="A183" s="37"/>
    </row>
    <row r="184" customFormat="false" ht="12" hidden="false" customHeight="true" outlineLevel="0" collapsed="false">
      <c r="A184" s="37"/>
    </row>
    <row r="185" customFormat="false" ht="12" hidden="false" customHeight="true" outlineLevel="0" collapsed="false">
      <c r="A185" s="37"/>
    </row>
    <row r="186" customFormat="false" ht="12" hidden="false" customHeight="true" outlineLevel="0" collapsed="false">
      <c r="A186" s="37"/>
    </row>
    <row r="187" customFormat="false" ht="12" hidden="false" customHeight="true" outlineLevel="0" collapsed="false">
      <c r="A187" s="37"/>
    </row>
    <row r="188" customFormat="false" ht="12" hidden="false" customHeight="true" outlineLevel="0" collapsed="false">
      <c r="A188" s="37"/>
    </row>
    <row r="189" customFormat="false" ht="12" hidden="false" customHeight="true" outlineLevel="0" collapsed="false">
      <c r="A189" s="37"/>
    </row>
    <row r="190" customFormat="false" ht="12" hidden="false" customHeight="true" outlineLevel="0" collapsed="false">
      <c r="A190" s="37"/>
    </row>
    <row r="191" customFormat="false" ht="12" hidden="false" customHeight="true" outlineLevel="0" collapsed="false">
      <c r="A191" s="37"/>
    </row>
    <row r="192" customFormat="false" ht="12" hidden="false" customHeight="true" outlineLevel="0" collapsed="false">
      <c r="A192" s="37"/>
    </row>
    <row r="193" customFormat="false" ht="12" hidden="false" customHeight="true" outlineLevel="0" collapsed="false">
      <c r="A193" s="37"/>
    </row>
    <row r="194" customFormat="false" ht="12" hidden="false" customHeight="true" outlineLevel="0" collapsed="false">
      <c r="A194" s="37"/>
    </row>
    <row r="195" customFormat="false" ht="12" hidden="false" customHeight="true" outlineLevel="0" collapsed="false">
      <c r="A195" s="37"/>
    </row>
    <row r="196" customFormat="false" ht="12" hidden="false" customHeight="true" outlineLevel="0" collapsed="false">
      <c r="A196" s="37"/>
    </row>
    <row r="197" customFormat="false" ht="12" hidden="false" customHeight="true" outlineLevel="0" collapsed="false">
      <c r="A197" s="37"/>
    </row>
    <row r="198" customFormat="false" ht="12" hidden="false" customHeight="true" outlineLevel="0" collapsed="false">
      <c r="A198" s="37"/>
    </row>
    <row r="199" customFormat="false" ht="12" hidden="false" customHeight="true" outlineLevel="0" collapsed="false">
      <c r="A199" s="37"/>
    </row>
    <row r="200" customFormat="false" ht="12" hidden="false" customHeight="true" outlineLevel="0" collapsed="false">
      <c r="A200" s="37"/>
    </row>
    <row r="201" customFormat="false" ht="12" hidden="false" customHeight="true" outlineLevel="0" collapsed="false">
      <c r="A201" s="37"/>
    </row>
    <row r="202" customFormat="false" ht="12" hidden="false" customHeight="true" outlineLevel="0" collapsed="false">
      <c r="A202" s="37"/>
    </row>
    <row r="203" customFormat="false" ht="12" hidden="false" customHeight="true" outlineLevel="0" collapsed="false">
      <c r="A203" s="37"/>
    </row>
    <row r="204" customFormat="false" ht="12" hidden="false" customHeight="true" outlineLevel="0" collapsed="false">
      <c r="A204" s="37"/>
    </row>
    <row r="205" customFormat="false" ht="12" hidden="false" customHeight="true" outlineLevel="0" collapsed="false">
      <c r="A205" s="37"/>
    </row>
    <row r="206" customFormat="false" ht="12" hidden="false" customHeight="true" outlineLevel="0" collapsed="false">
      <c r="A206" s="37"/>
    </row>
    <row r="207" customFormat="false" ht="12" hidden="false" customHeight="true" outlineLevel="0" collapsed="false">
      <c r="A207" s="37"/>
    </row>
    <row r="208" customFormat="false" ht="12" hidden="false" customHeight="true" outlineLevel="0" collapsed="false">
      <c r="A208" s="37"/>
    </row>
    <row r="209" customFormat="false" ht="12" hidden="false" customHeight="true" outlineLevel="0" collapsed="false">
      <c r="A209" s="37"/>
    </row>
    <row r="210" customFormat="false" ht="12" hidden="false" customHeight="true" outlineLevel="0" collapsed="false">
      <c r="A210" s="37"/>
    </row>
    <row r="211" customFormat="false" ht="12" hidden="false" customHeight="true" outlineLevel="0" collapsed="false">
      <c r="A211" s="37"/>
    </row>
    <row r="212" customFormat="false" ht="12" hidden="false" customHeight="true" outlineLevel="0" collapsed="false">
      <c r="A212" s="37"/>
    </row>
    <row r="213" customFormat="false" ht="12" hidden="false" customHeight="true" outlineLevel="0" collapsed="false">
      <c r="A213" s="37"/>
    </row>
    <row r="214" customFormat="false" ht="12" hidden="false" customHeight="true" outlineLevel="0" collapsed="false">
      <c r="A214" s="37"/>
    </row>
    <row r="215" customFormat="false" ht="12" hidden="false" customHeight="true" outlineLevel="0" collapsed="false">
      <c r="A215" s="37"/>
    </row>
    <row r="216" customFormat="false" ht="12" hidden="false" customHeight="true" outlineLevel="0" collapsed="false">
      <c r="A216" s="37"/>
    </row>
    <row r="217" customFormat="false" ht="12" hidden="false" customHeight="true" outlineLevel="0" collapsed="false">
      <c r="A217" s="37"/>
    </row>
    <row r="218" customFormat="false" ht="12" hidden="false" customHeight="true" outlineLevel="0" collapsed="false">
      <c r="A218" s="37"/>
    </row>
    <row r="219" customFormat="false" ht="12" hidden="false" customHeight="true" outlineLevel="0" collapsed="false">
      <c r="A219" s="37"/>
    </row>
    <row r="220" customFormat="false" ht="12" hidden="false" customHeight="true" outlineLevel="0" collapsed="false">
      <c r="A220" s="37"/>
    </row>
    <row r="221" customFormat="false" ht="12" hidden="false" customHeight="true" outlineLevel="0" collapsed="false">
      <c r="A221" s="37"/>
    </row>
    <row r="222" customFormat="false" ht="12" hidden="false" customHeight="true" outlineLevel="0" collapsed="false">
      <c r="A222" s="37"/>
    </row>
    <row r="223" customFormat="false" ht="12" hidden="false" customHeight="true" outlineLevel="0" collapsed="false">
      <c r="A223" s="37"/>
    </row>
    <row r="224" customFormat="false" ht="12" hidden="false" customHeight="true" outlineLevel="0" collapsed="false">
      <c r="A224" s="37"/>
    </row>
    <row r="225" customFormat="false" ht="12" hidden="false" customHeight="true" outlineLevel="0" collapsed="false">
      <c r="A225" s="37"/>
    </row>
    <row r="226" customFormat="false" ht="12" hidden="false" customHeight="true" outlineLevel="0" collapsed="false">
      <c r="A226" s="37"/>
    </row>
    <row r="227" customFormat="false" ht="12" hidden="false" customHeight="true" outlineLevel="0" collapsed="false">
      <c r="A227" s="37"/>
    </row>
    <row r="228" customFormat="false" ht="12" hidden="false" customHeight="true" outlineLevel="0" collapsed="false">
      <c r="A228" s="37"/>
    </row>
    <row r="229" customFormat="false" ht="12" hidden="false" customHeight="true" outlineLevel="0" collapsed="false">
      <c r="A229" s="37"/>
    </row>
    <row r="230" customFormat="false" ht="12" hidden="false" customHeight="true" outlineLevel="0" collapsed="false">
      <c r="A230" s="37"/>
    </row>
    <row r="231" customFormat="false" ht="12" hidden="false" customHeight="true" outlineLevel="0" collapsed="false">
      <c r="A231" s="37"/>
    </row>
    <row r="232" customFormat="false" ht="12" hidden="false" customHeight="true" outlineLevel="0" collapsed="false">
      <c r="A232" s="37"/>
    </row>
    <row r="233" customFormat="false" ht="12" hidden="false" customHeight="true" outlineLevel="0" collapsed="false">
      <c r="A233" s="37"/>
    </row>
    <row r="234" customFormat="false" ht="12" hidden="false" customHeight="true" outlineLevel="0" collapsed="false">
      <c r="A234" s="37"/>
    </row>
    <row r="235" customFormat="false" ht="12" hidden="false" customHeight="true" outlineLevel="0" collapsed="false">
      <c r="A235" s="37"/>
    </row>
    <row r="236" customFormat="false" ht="12" hidden="false" customHeight="true" outlineLevel="0" collapsed="false">
      <c r="A236" s="37"/>
    </row>
    <row r="237" customFormat="false" ht="12" hidden="false" customHeight="true" outlineLevel="0" collapsed="false">
      <c r="A237" s="37"/>
    </row>
    <row r="238" customFormat="false" ht="12" hidden="false" customHeight="true" outlineLevel="0" collapsed="false">
      <c r="A238" s="37"/>
    </row>
    <row r="239" customFormat="false" ht="12" hidden="false" customHeight="true" outlineLevel="0" collapsed="false">
      <c r="A239" s="37"/>
    </row>
    <row r="240" customFormat="false" ht="12" hidden="false" customHeight="true" outlineLevel="0" collapsed="false">
      <c r="A240" s="37"/>
    </row>
    <row r="241" customFormat="false" ht="12" hidden="false" customHeight="true" outlineLevel="0" collapsed="false">
      <c r="A241" s="37"/>
    </row>
    <row r="242" customFormat="false" ht="12" hidden="false" customHeight="true" outlineLevel="0" collapsed="false">
      <c r="A242" s="37"/>
    </row>
    <row r="243" customFormat="false" ht="12" hidden="false" customHeight="true" outlineLevel="0" collapsed="false">
      <c r="A243" s="37"/>
    </row>
    <row r="244" customFormat="false" ht="12" hidden="false" customHeight="true" outlineLevel="0" collapsed="false">
      <c r="A244" s="37"/>
    </row>
    <row r="245" customFormat="false" ht="12" hidden="false" customHeight="true" outlineLevel="0" collapsed="false">
      <c r="A245" s="37"/>
    </row>
    <row r="246" customFormat="false" ht="12" hidden="false" customHeight="true" outlineLevel="0" collapsed="false">
      <c r="A246" s="37"/>
    </row>
    <row r="247" customFormat="false" ht="12" hidden="false" customHeight="true" outlineLevel="0" collapsed="false">
      <c r="A247" s="37"/>
    </row>
    <row r="248" customFormat="false" ht="12" hidden="false" customHeight="true" outlineLevel="0" collapsed="false">
      <c r="A248" s="37"/>
    </row>
    <row r="249" customFormat="false" ht="12" hidden="false" customHeight="true" outlineLevel="0" collapsed="false">
      <c r="A249" s="37"/>
    </row>
    <row r="250" customFormat="false" ht="12" hidden="false" customHeight="true" outlineLevel="0" collapsed="false">
      <c r="A250" s="37"/>
    </row>
    <row r="251" customFormat="false" ht="12" hidden="false" customHeight="true" outlineLevel="0" collapsed="false">
      <c r="A251" s="37"/>
    </row>
    <row r="252" customFormat="false" ht="12" hidden="false" customHeight="true" outlineLevel="0" collapsed="false">
      <c r="A252" s="37"/>
    </row>
    <row r="253" customFormat="false" ht="12" hidden="false" customHeight="true" outlineLevel="0" collapsed="false">
      <c r="A253" s="37"/>
    </row>
    <row r="254" customFormat="false" ht="12" hidden="false" customHeight="true" outlineLevel="0" collapsed="false">
      <c r="A254" s="37"/>
    </row>
    <row r="255" customFormat="false" ht="12" hidden="false" customHeight="true" outlineLevel="0" collapsed="false">
      <c r="A255" s="37"/>
    </row>
    <row r="256" customFormat="false" ht="12" hidden="false" customHeight="true" outlineLevel="0" collapsed="false">
      <c r="A256" s="37"/>
    </row>
    <row r="257" customFormat="false" ht="12" hidden="false" customHeight="true" outlineLevel="0" collapsed="false">
      <c r="A257" s="37"/>
    </row>
    <row r="258" customFormat="false" ht="12" hidden="false" customHeight="true" outlineLevel="0" collapsed="false">
      <c r="A258" s="37"/>
    </row>
    <row r="259" customFormat="false" ht="12" hidden="false" customHeight="true" outlineLevel="0" collapsed="false">
      <c r="A259" s="37"/>
    </row>
    <row r="260" customFormat="false" ht="12" hidden="false" customHeight="true" outlineLevel="0" collapsed="false">
      <c r="A260" s="37"/>
    </row>
    <row r="261" customFormat="false" ht="12" hidden="false" customHeight="true" outlineLevel="0" collapsed="false">
      <c r="A261" s="37"/>
    </row>
    <row r="262" customFormat="false" ht="12" hidden="false" customHeight="true" outlineLevel="0" collapsed="false">
      <c r="A262" s="37"/>
    </row>
    <row r="263" customFormat="false" ht="12" hidden="false" customHeight="true" outlineLevel="0" collapsed="false">
      <c r="A263" s="37"/>
    </row>
    <row r="264" customFormat="false" ht="12" hidden="false" customHeight="true" outlineLevel="0" collapsed="false">
      <c r="A264" s="37"/>
    </row>
    <row r="265" customFormat="false" ht="12" hidden="false" customHeight="true" outlineLevel="0" collapsed="false">
      <c r="A265" s="37"/>
    </row>
    <row r="266" customFormat="false" ht="12" hidden="false" customHeight="true" outlineLevel="0" collapsed="false">
      <c r="A266" s="37"/>
    </row>
    <row r="267" customFormat="false" ht="12" hidden="false" customHeight="true" outlineLevel="0" collapsed="false">
      <c r="A267" s="37"/>
    </row>
    <row r="268" customFormat="false" ht="12" hidden="false" customHeight="true" outlineLevel="0" collapsed="false">
      <c r="A268" s="37"/>
    </row>
    <row r="269" customFormat="false" ht="12" hidden="false" customHeight="true" outlineLevel="0" collapsed="false">
      <c r="A269" s="37"/>
    </row>
    <row r="270" customFormat="false" ht="12" hidden="false" customHeight="true" outlineLevel="0" collapsed="false">
      <c r="A270" s="37"/>
    </row>
    <row r="271" customFormat="false" ht="12" hidden="false" customHeight="true" outlineLevel="0" collapsed="false">
      <c r="A271" s="37"/>
    </row>
    <row r="272" customFormat="false" ht="12" hidden="false" customHeight="true" outlineLevel="0" collapsed="false">
      <c r="A272" s="37"/>
    </row>
    <row r="273" customFormat="false" ht="12" hidden="false" customHeight="true" outlineLevel="0" collapsed="false">
      <c r="A273" s="37"/>
    </row>
    <row r="274" customFormat="false" ht="12" hidden="false" customHeight="true" outlineLevel="0" collapsed="false">
      <c r="A274" s="37"/>
    </row>
    <row r="275" customFormat="false" ht="12" hidden="false" customHeight="true" outlineLevel="0" collapsed="false">
      <c r="A275" s="37"/>
    </row>
    <row r="276" customFormat="false" ht="12" hidden="false" customHeight="true" outlineLevel="0" collapsed="false">
      <c r="A276" s="37"/>
    </row>
    <row r="277" customFormat="false" ht="12" hidden="false" customHeight="true" outlineLevel="0" collapsed="false">
      <c r="A277" s="37"/>
    </row>
    <row r="278" customFormat="false" ht="12" hidden="false" customHeight="true" outlineLevel="0" collapsed="false">
      <c r="A278" s="37"/>
    </row>
    <row r="279" customFormat="false" ht="12" hidden="false" customHeight="true" outlineLevel="0" collapsed="false">
      <c r="A279" s="37"/>
    </row>
    <row r="280" customFormat="false" ht="12" hidden="false" customHeight="true" outlineLevel="0" collapsed="false">
      <c r="A280" s="37"/>
    </row>
    <row r="281" customFormat="false" ht="12" hidden="false" customHeight="true" outlineLevel="0" collapsed="false">
      <c r="A281" s="37"/>
    </row>
    <row r="282" customFormat="false" ht="12" hidden="false" customHeight="true" outlineLevel="0" collapsed="false">
      <c r="A282" s="37"/>
    </row>
    <row r="283" customFormat="false" ht="12" hidden="false" customHeight="true" outlineLevel="0" collapsed="false">
      <c r="A283" s="37"/>
    </row>
    <row r="284" customFormat="false" ht="12" hidden="false" customHeight="true" outlineLevel="0" collapsed="false">
      <c r="A284" s="37"/>
    </row>
    <row r="285" customFormat="false" ht="12" hidden="false" customHeight="true" outlineLevel="0" collapsed="false">
      <c r="A285" s="37"/>
    </row>
    <row r="286" customFormat="false" ht="12" hidden="false" customHeight="true" outlineLevel="0" collapsed="false">
      <c r="A286" s="37"/>
    </row>
    <row r="287" customFormat="false" ht="12" hidden="false" customHeight="true" outlineLevel="0" collapsed="false">
      <c r="A287" s="37"/>
    </row>
    <row r="288" customFormat="false" ht="12" hidden="false" customHeight="true" outlineLevel="0" collapsed="false">
      <c r="A288" s="37"/>
    </row>
    <row r="289" customFormat="false" ht="12" hidden="false" customHeight="true" outlineLevel="0" collapsed="false">
      <c r="A289" s="37"/>
    </row>
    <row r="290" customFormat="false" ht="12" hidden="false" customHeight="true" outlineLevel="0" collapsed="false">
      <c r="A290" s="37"/>
    </row>
    <row r="291" customFormat="false" ht="12" hidden="false" customHeight="true" outlineLevel="0" collapsed="false">
      <c r="A291" s="37"/>
    </row>
    <row r="292" customFormat="false" ht="12" hidden="false" customHeight="true" outlineLevel="0" collapsed="false">
      <c r="A292" s="37"/>
    </row>
    <row r="293" customFormat="false" ht="12" hidden="false" customHeight="true" outlineLevel="0" collapsed="false">
      <c r="A293" s="37"/>
    </row>
    <row r="294" customFormat="false" ht="12" hidden="false" customHeight="true" outlineLevel="0" collapsed="false">
      <c r="A294" s="37"/>
    </row>
    <row r="295" customFormat="false" ht="12" hidden="false" customHeight="true" outlineLevel="0" collapsed="false">
      <c r="A295" s="37"/>
    </row>
    <row r="296" customFormat="false" ht="12" hidden="false" customHeight="true" outlineLevel="0" collapsed="false">
      <c r="A296" s="37"/>
    </row>
    <row r="297" customFormat="false" ht="12" hidden="false" customHeight="true" outlineLevel="0" collapsed="false">
      <c r="A297" s="37"/>
    </row>
    <row r="298" customFormat="false" ht="12" hidden="false" customHeight="true" outlineLevel="0" collapsed="false">
      <c r="A298" s="37"/>
    </row>
    <row r="299" customFormat="false" ht="12" hidden="false" customHeight="true" outlineLevel="0" collapsed="false">
      <c r="A299" s="37"/>
    </row>
    <row r="300" customFormat="false" ht="12" hidden="false" customHeight="true" outlineLevel="0" collapsed="false">
      <c r="A300" s="37"/>
    </row>
    <row r="301" customFormat="false" ht="12" hidden="false" customHeight="true" outlineLevel="0" collapsed="false">
      <c r="A301" s="37"/>
    </row>
    <row r="302" customFormat="false" ht="12" hidden="false" customHeight="true" outlineLevel="0" collapsed="false">
      <c r="A302" s="37"/>
    </row>
    <row r="303" customFormat="false" ht="12" hidden="false" customHeight="true" outlineLevel="0" collapsed="false">
      <c r="A303" s="37"/>
    </row>
    <row r="304" customFormat="false" ht="12" hidden="false" customHeight="true" outlineLevel="0" collapsed="false">
      <c r="A304" s="37"/>
    </row>
    <row r="305" customFormat="false" ht="12" hidden="false" customHeight="true" outlineLevel="0" collapsed="false">
      <c r="A305" s="37"/>
    </row>
    <row r="306" customFormat="false" ht="12" hidden="false" customHeight="true" outlineLevel="0" collapsed="false">
      <c r="A306" s="37"/>
    </row>
    <row r="307" customFormat="false" ht="12" hidden="false" customHeight="true" outlineLevel="0" collapsed="false">
      <c r="A307" s="37"/>
    </row>
    <row r="308" customFormat="false" ht="12" hidden="false" customHeight="true" outlineLevel="0" collapsed="false">
      <c r="A308" s="37"/>
    </row>
    <row r="309" customFormat="false" ht="12" hidden="false" customHeight="true" outlineLevel="0" collapsed="false">
      <c r="A309" s="37"/>
    </row>
    <row r="310" customFormat="false" ht="12" hidden="false" customHeight="true" outlineLevel="0" collapsed="false">
      <c r="A310" s="37"/>
    </row>
    <row r="311" customFormat="false" ht="12" hidden="false" customHeight="true" outlineLevel="0" collapsed="false">
      <c r="A311" s="37"/>
    </row>
    <row r="312" customFormat="false" ht="12" hidden="false" customHeight="true" outlineLevel="0" collapsed="false">
      <c r="A312" s="37"/>
    </row>
    <row r="313" customFormat="false" ht="12" hidden="false" customHeight="true" outlineLevel="0" collapsed="false">
      <c r="A313" s="37"/>
    </row>
    <row r="314" customFormat="false" ht="12" hidden="false" customHeight="true" outlineLevel="0" collapsed="false">
      <c r="A314" s="37"/>
    </row>
    <row r="315" customFormat="false" ht="12" hidden="false" customHeight="true" outlineLevel="0" collapsed="false">
      <c r="A315" s="37"/>
    </row>
    <row r="316" customFormat="false" ht="12" hidden="false" customHeight="true" outlineLevel="0" collapsed="false">
      <c r="A316" s="37"/>
    </row>
    <row r="317" customFormat="false" ht="12" hidden="false" customHeight="true" outlineLevel="0" collapsed="false">
      <c r="A317" s="37"/>
    </row>
    <row r="318" customFormat="false" ht="12" hidden="false" customHeight="true" outlineLevel="0" collapsed="false">
      <c r="A318" s="37"/>
    </row>
    <row r="319" customFormat="false" ht="12" hidden="false" customHeight="true" outlineLevel="0" collapsed="false">
      <c r="A319" s="37"/>
    </row>
    <row r="320" customFormat="false" ht="12" hidden="false" customHeight="true" outlineLevel="0" collapsed="false">
      <c r="A320" s="37"/>
    </row>
    <row r="321" customFormat="false" ht="12" hidden="false" customHeight="true" outlineLevel="0" collapsed="false">
      <c r="A321" s="37"/>
    </row>
    <row r="322" customFormat="false" ht="12" hidden="false" customHeight="true" outlineLevel="0" collapsed="false"/>
    <row r="323" customFormat="false" ht="12" hidden="false" customHeight="true" outlineLevel="0" collapsed="false"/>
    <row r="324" customFormat="false" ht="12" hidden="false" customHeight="true" outlineLevel="0" collapsed="false"/>
    <row r="325" customFormat="false" ht="12" hidden="false" customHeight="true" outlineLevel="0" collapsed="false"/>
    <row r="326" customFormat="false" ht="12" hidden="false" customHeight="true" outlineLevel="0" collapsed="false"/>
    <row r="327" customFormat="false" ht="12" hidden="false" customHeight="true" outlineLevel="0" collapsed="false"/>
    <row r="328" customFormat="false" ht="12" hidden="false" customHeight="true" outlineLevel="0" collapsed="false"/>
    <row r="329" customFormat="false" ht="12" hidden="false" customHeight="true" outlineLevel="0" collapsed="false"/>
    <row r="330" customFormat="false" ht="12" hidden="false" customHeight="true" outlineLevel="0" collapsed="false"/>
    <row r="331" customFormat="false" ht="12" hidden="false" customHeight="true" outlineLevel="0" collapsed="false"/>
    <row r="332" customFormat="false" ht="12" hidden="false" customHeight="true" outlineLevel="0" collapsed="false"/>
    <row r="333" customFormat="false" ht="12" hidden="false" customHeight="true" outlineLevel="0" collapsed="false"/>
    <row r="334" customFormat="false" ht="12" hidden="false" customHeight="true" outlineLevel="0" collapsed="false"/>
    <row r="335" customFormat="false" ht="12" hidden="false" customHeight="true" outlineLevel="0" collapsed="false"/>
    <row r="336" customFormat="false" ht="12" hidden="false" customHeight="true" outlineLevel="0" collapsed="false"/>
    <row r="337" customFormat="false" ht="12" hidden="false" customHeight="true" outlineLevel="0" collapsed="false"/>
    <row r="338" customFormat="false" ht="12" hidden="false" customHeight="true" outlineLevel="0" collapsed="false"/>
    <row r="339" customFormat="false" ht="12" hidden="false" customHeight="true" outlineLevel="0" collapsed="false"/>
    <row r="340" customFormat="false" ht="12" hidden="false" customHeight="true" outlineLevel="0" collapsed="false"/>
    <row r="341" customFormat="false" ht="12" hidden="false" customHeight="true" outlineLevel="0" collapsed="false"/>
    <row r="342" customFormat="false" ht="12" hidden="false" customHeight="true" outlineLevel="0" collapsed="false"/>
    <row r="343" customFormat="false" ht="12" hidden="false" customHeight="true" outlineLevel="0" collapsed="false"/>
    <row r="344" customFormat="false" ht="12" hidden="false" customHeight="true" outlineLevel="0" collapsed="false"/>
    <row r="345" customFormat="false" ht="12" hidden="false" customHeight="true" outlineLevel="0" collapsed="false"/>
    <row r="346" customFormat="false" ht="12" hidden="false" customHeight="true" outlineLevel="0" collapsed="false"/>
    <row r="347" customFormat="false" ht="12" hidden="false" customHeight="true" outlineLevel="0" collapsed="false"/>
    <row r="348" customFormat="false" ht="12" hidden="false" customHeight="true" outlineLevel="0" collapsed="false"/>
    <row r="349" customFormat="false" ht="12" hidden="false" customHeight="true" outlineLevel="0" collapsed="false"/>
    <row r="350" customFormat="false" ht="12" hidden="false" customHeight="true" outlineLevel="0" collapsed="false"/>
    <row r="351" customFormat="false" ht="12" hidden="false" customHeight="true" outlineLevel="0" collapsed="false"/>
    <row r="352" customFormat="false" ht="12" hidden="false" customHeight="true" outlineLevel="0" collapsed="false"/>
    <row r="353" customFormat="false" ht="12" hidden="false" customHeight="true" outlineLevel="0" collapsed="false"/>
    <row r="354" customFormat="false" ht="12" hidden="false" customHeight="true" outlineLevel="0" collapsed="false"/>
    <row r="355" customFormat="false" ht="12" hidden="false" customHeight="true" outlineLevel="0" collapsed="false"/>
    <row r="356" customFormat="false" ht="12" hidden="false" customHeight="true" outlineLevel="0" collapsed="false"/>
    <row r="357" customFormat="false" ht="12" hidden="false" customHeight="true" outlineLevel="0" collapsed="false"/>
    <row r="358" customFormat="false" ht="12" hidden="false" customHeight="true" outlineLevel="0" collapsed="false"/>
    <row r="359" customFormat="false" ht="12" hidden="false" customHeight="true" outlineLevel="0" collapsed="false"/>
    <row r="360" customFormat="false" ht="12" hidden="false" customHeight="true" outlineLevel="0" collapsed="false"/>
    <row r="361" customFormat="false" ht="12" hidden="false" customHeight="true" outlineLevel="0" collapsed="false"/>
    <row r="362" customFormat="false" ht="12" hidden="false" customHeight="true" outlineLevel="0" collapsed="false"/>
    <row r="363" customFormat="false" ht="12" hidden="false" customHeight="true" outlineLevel="0" collapsed="false"/>
    <row r="364" customFormat="false" ht="12" hidden="false" customHeight="true" outlineLevel="0" collapsed="false"/>
    <row r="365" customFormat="false" ht="12" hidden="false" customHeight="true" outlineLevel="0" collapsed="false"/>
    <row r="366" customFormat="false" ht="12" hidden="false" customHeight="true" outlineLevel="0" collapsed="false"/>
    <row r="367" customFormat="false" ht="12" hidden="false" customHeight="true" outlineLevel="0" collapsed="false"/>
    <row r="368" customFormat="false" ht="12" hidden="false" customHeight="true" outlineLevel="0" collapsed="false"/>
    <row r="369" customFormat="false" ht="12" hidden="false" customHeight="true" outlineLevel="0" collapsed="false"/>
    <row r="370" customFormat="false" ht="12" hidden="false" customHeight="true" outlineLevel="0" collapsed="false"/>
    <row r="371" customFormat="false" ht="12" hidden="false" customHeight="true" outlineLevel="0" collapsed="false"/>
    <row r="372" customFormat="false" ht="12" hidden="false" customHeight="true" outlineLevel="0" collapsed="false"/>
    <row r="373" customFormat="false" ht="12" hidden="false" customHeight="true" outlineLevel="0" collapsed="false"/>
    <row r="374" customFormat="false" ht="12" hidden="false" customHeight="true" outlineLevel="0" collapsed="false"/>
    <row r="375" customFormat="false" ht="12" hidden="false" customHeight="true" outlineLevel="0" collapsed="false"/>
    <row r="376" customFormat="false" ht="12" hidden="false" customHeight="true" outlineLevel="0" collapsed="false"/>
    <row r="377" customFormat="false" ht="12" hidden="false" customHeight="true" outlineLevel="0" collapsed="false"/>
    <row r="378" customFormat="false" ht="12" hidden="false" customHeight="true" outlineLevel="0" collapsed="false"/>
    <row r="379" customFormat="false" ht="12" hidden="false" customHeight="true" outlineLevel="0" collapsed="false"/>
    <row r="380" customFormat="false" ht="12" hidden="false" customHeight="true" outlineLevel="0" collapsed="false"/>
    <row r="381" customFormat="false" ht="12" hidden="false" customHeight="true" outlineLevel="0" collapsed="false"/>
    <row r="382" customFormat="false" ht="12" hidden="false" customHeight="true" outlineLevel="0" collapsed="false"/>
    <row r="383" customFormat="false" ht="12" hidden="false" customHeight="true" outlineLevel="0" collapsed="false"/>
    <row r="384" customFormat="false" ht="12" hidden="false" customHeight="true" outlineLevel="0" collapsed="false"/>
    <row r="385" customFormat="false" ht="12" hidden="false" customHeight="true" outlineLevel="0" collapsed="false"/>
    <row r="386" customFormat="false" ht="12" hidden="false" customHeight="true" outlineLevel="0" collapsed="false"/>
    <row r="387" customFormat="false" ht="12" hidden="false" customHeight="true" outlineLevel="0" collapsed="false"/>
    <row r="388" customFormat="false" ht="12" hidden="false" customHeight="true" outlineLevel="0" collapsed="false"/>
    <row r="389" customFormat="false" ht="12" hidden="false" customHeight="true" outlineLevel="0" collapsed="false"/>
    <row r="390" customFormat="false" ht="12" hidden="false" customHeight="true" outlineLevel="0" collapsed="false"/>
    <row r="391" customFormat="false" ht="12" hidden="false" customHeight="true" outlineLevel="0" collapsed="false"/>
    <row r="392" customFormat="false" ht="12" hidden="false" customHeight="true" outlineLevel="0" collapsed="false"/>
    <row r="393" customFormat="false" ht="12" hidden="false" customHeight="true" outlineLevel="0" collapsed="false"/>
    <row r="394" customFormat="false" ht="12" hidden="false" customHeight="true" outlineLevel="0" collapsed="false"/>
    <row r="395" customFormat="false" ht="12" hidden="false" customHeight="true" outlineLevel="0" collapsed="false"/>
    <row r="396" customFormat="false" ht="12" hidden="false" customHeight="true" outlineLevel="0" collapsed="false"/>
    <row r="397" customFormat="false" ht="12" hidden="false" customHeight="true" outlineLevel="0" collapsed="false"/>
    <row r="398" customFormat="false" ht="12" hidden="false" customHeight="true" outlineLevel="0" collapsed="false"/>
    <row r="399" customFormat="false" ht="12" hidden="false" customHeight="true" outlineLevel="0" collapsed="false"/>
    <row r="400" customFormat="false" ht="12" hidden="false" customHeight="true" outlineLevel="0" collapsed="false"/>
    <row r="401" customFormat="false" ht="12" hidden="false" customHeight="true" outlineLevel="0" collapsed="false"/>
    <row r="402" customFormat="false" ht="12" hidden="false" customHeight="true" outlineLevel="0" collapsed="false"/>
    <row r="403" customFormat="false" ht="12" hidden="false" customHeight="true" outlineLevel="0" collapsed="false"/>
    <row r="404" customFormat="false" ht="12" hidden="false" customHeight="true" outlineLevel="0" collapsed="false"/>
    <row r="405" customFormat="false" ht="12" hidden="false" customHeight="true" outlineLevel="0" collapsed="false"/>
    <row r="406" customFormat="false" ht="12" hidden="false" customHeight="true" outlineLevel="0" collapsed="false"/>
    <row r="407" customFormat="false" ht="12" hidden="false" customHeight="true" outlineLevel="0" collapsed="false"/>
    <row r="408" customFormat="false" ht="12" hidden="false" customHeight="true" outlineLevel="0" collapsed="false"/>
    <row r="409" customFormat="false" ht="12" hidden="false" customHeight="true" outlineLevel="0" collapsed="false"/>
    <row r="410" customFormat="false" ht="12" hidden="false" customHeight="true" outlineLevel="0" collapsed="false"/>
    <row r="411" customFormat="false" ht="12" hidden="false" customHeight="true" outlineLevel="0" collapsed="false"/>
    <row r="412" customFormat="false" ht="12" hidden="false" customHeight="true" outlineLevel="0" collapsed="false"/>
    <row r="413" customFormat="false" ht="12" hidden="false" customHeight="true" outlineLevel="0" collapsed="false"/>
    <row r="414" customFormat="false" ht="12" hidden="false" customHeight="true" outlineLevel="0" collapsed="false"/>
    <row r="415" customFormat="false" ht="12" hidden="false" customHeight="true" outlineLevel="0" collapsed="false"/>
    <row r="416" customFormat="false" ht="12" hidden="false" customHeight="true" outlineLevel="0" collapsed="false"/>
    <row r="417" customFormat="false" ht="12" hidden="false" customHeight="true" outlineLevel="0" collapsed="false"/>
    <row r="418" customFormat="false" ht="12" hidden="false" customHeight="true" outlineLevel="0" collapsed="false"/>
    <row r="419" customFormat="false" ht="12" hidden="false" customHeight="true" outlineLevel="0" collapsed="false"/>
    <row r="420" customFormat="false" ht="12" hidden="false" customHeight="true" outlineLevel="0" collapsed="false"/>
    <row r="421" customFormat="false" ht="12" hidden="false" customHeight="true" outlineLevel="0" collapsed="false"/>
    <row r="422" customFormat="false" ht="12" hidden="false" customHeight="true" outlineLevel="0" collapsed="false"/>
    <row r="423" customFormat="false" ht="12" hidden="false" customHeight="true" outlineLevel="0" collapsed="false"/>
    <row r="424" customFormat="false" ht="12" hidden="false" customHeight="true" outlineLevel="0" collapsed="false"/>
    <row r="425" customFormat="false" ht="12" hidden="false" customHeight="true" outlineLevel="0" collapsed="false"/>
    <row r="426" customFormat="false" ht="12" hidden="false" customHeight="true" outlineLevel="0" collapsed="false"/>
    <row r="427" customFormat="false" ht="12" hidden="false" customHeight="true" outlineLevel="0" collapsed="false"/>
    <row r="428" customFormat="false" ht="12" hidden="false" customHeight="true" outlineLevel="0" collapsed="false"/>
    <row r="429" customFormat="false" ht="12" hidden="false" customHeight="true" outlineLevel="0" collapsed="false"/>
    <row r="430" customFormat="false" ht="12" hidden="false" customHeight="true" outlineLevel="0" collapsed="false"/>
    <row r="431" customFormat="false" ht="12" hidden="false" customHeight="true" outlineLevel="0" collapsed="false"/>
    <row r="432" customFormat="false" ht="12" hidden="false" customHeight="true" outlineLevel="0" collapsed="false"/>
    <row r="433" customFormat="false" ht="12" hidden="false" customHeight="true" outlineLevel="0" collapsed="false"/>
    <row r="434" customFormat="false" ht="12" hidden="false" customHeight="true" outlineLevel="0" collapsed="false"/>
    <row r="435" customFormat="false" ht="12" hidden="false" customHeight="true" outlineLevel="0" collapsed="false"/>
    <row r="436" customFormat="false" ht="12" hidden="false" customHeight="true" outlineLevel="0" collapsed="false"/>
    <row r="437" customFormat="false" ht="12" hidden="false" customHeight="true" outlineLevel="0" collapsed="false"/>
    <row r="438" customFormat="false" ht="12" hidden="false" customHeight="true" outlineLevel="0" collapsed="false"/>
    <row r="439" customFormat="false" ht="12" hidden="false" customHeight="true" outlineLevel="0" collapsed="false"/>
    <row r="440" customFormat="false" ht="12" hidden="false" customHeight="true" outlineLevel="0" collapsed="false"/>
    <row r="441" customFormat="false" ht="12" hidden="false" customHeight="true" outlineLevel="0" collapsed="false"/>
    <row r="442" customFormat="false" ht="12" hidden="false" customHeight="true" outlineLevel="0" collapsed="false"/>
    <row r="443" customFormat="false" ht="12" hidden="false" customHeight="true" outlineLevel="0" collapsed="false"/>
    <row r="444" customFormat="false" ht="12" hidden="false" customHeight="true" outlineLevel="0" collapsed="false"/>
    <row r="445" customFormat="false" ht="12" hidden="false" customHeight="true" outlineLevel="0" collapsed="false"/>
    <row r="446" customFormat="false" ht="12" hidden="false" customHeight="true" outlineLevel="0" collapsed="false"/>
    <row r="447" customFormat="false" ht="12" hidden="false" customHeight="true" outlineLevel="0" collapsed="false"/>
    <row r="448" customFormat="false" ht="12" hidden="false" customHeight="true" outlineLevel="0" collapsed="false"/>
    <row r="449" customFormat="false" ht="12" hidden="false" customHeight="true" outlineLevel="0" collapsed="false"/>
    <row r="450" customFormat="false" ht="12" hidden="false" customHeight="true" outlineLevel="0" collapsed="false"/>
    <row r="451" customFormat="false" ht="12" hidden="false" customHeight="true" outlineLevel="0" collapsed="false"/>
    <row r="452" customFormat="false" ht="12" hidden="false" customHeight="true" outlineLevel="0" collapsed="false"/>
    <row r="453" customFormat="false" ht="12" hidden="false" customHeight="true" outlineLevel="0" collapsed="false"/>
    <row r="454" customFormat="false" ht="12" hidden="false" customHeight="true" outlineLevel="0" collapsed="false"/>
    <row r="455" customFormat="false" ht="12" hidden="false" customHeight="true" outlineLevel="0" collapsed="false"/>
    <row r="456" customFormat="false" ht="12" hidden="false" customHeight="true" outlineLevel="0" collapsed="false"/>
    <row r="457" customFormat="false" ht="12" hidden="false" customHeight="true" outlineLevel="0" collapsed="false"/>
    <row r="458" customFormat="false" ht="12" hidden="false" customHeight="true" outlineLevel="0" collapsed="false"/>
    <row r="459" customFormat="false" ht="12" hidden="false" customHeight="true" outlineLevel="0" collapsed="false"/>
    <row r="460" customFormat="false" ht="12" hidden="false" customHeight="true" outlineLevel="0" collapsed="false"/>
    <row r="461" customFormat="false" ht="12" hidden="false" customHeight="true" outlineLevel="0" collapsed="false"/>
    <row r="462" customFormat="false" ht="12" hidden="false" customHeight="true" outlineLevel="0" collapsed="false"/>
    <row r="463" customFormat="false" ht="12" hidden="false" customHeight="true" outlineLevel="0" collapsed="false"/>
    <row r="464" customFormat="false" ht="12" hidden="false" customHeight="true" outlineLevel="0" collapsed="false"/>
    <row r="465" customFormat="false" ht="12" hidden="false" customHeight="true" outlineLevel="0" collapsed="false"/>
    <row r="466" customFormat="false" ht="12" hidden="false" customHeight="true" outlineLevel="0" collapsed="false"/>
    <row r="467" customFormat="false" ht="12" hidden="false" customHeight="true" outlineLevel="0" collapsed="false"/>
    <row r="468" customFormat="false" ht="12" hidden="false" customHeight="true" outlineLevel="0" collapsed="false"/>
    <row r="469" customFormat="false" ht="12" hidden="false" customHeight="true" outlineLevel="0" collapsed="false"/>
    <row r="470" customFormat="false" ht="12" hidden="false" customHeight="true" outlineLevel="0" collapsed="false"/>
    <row r="471" customFormat="false" ht="12" hidden="false" customHeight="true" outlineLevel="0" collapsed="false"/>
    <row r="472" customFormat="false" ht="12" hidden="false" customHeight="true" outlineLevel="0" collapsed="false"/>
    <row r="473" customFormat="false" ht="12" hidden="false" customHeight="true" outlineLevel="0" collapsed="false"/>
    <row r="474" customFormat="false" ht="12" hidden="false" customHeight="true" outlineLevel="0" collapsed="false"/>
    <row r="475" customFormat="false" ht="12" hidden="false" customHeight="true" outlineLevel="0" collapsed="false"/>
    <row r="476" customFormat="false" ht="12" hidden="false" customHeight="true" outlineLevel="0" collapsed="false"/>
    <row r="477" customFormat="false" ht="12" hidden="false" customHeight="true" outlineLevel="0" collapsed="false"/>
    <row r="478" customFormat="false" ht="12" hidden="false" customHeight="true" outlineLevel="0" collapsed="false"/>
    <row r="479" customFormat="false" ht="12" hidden="false" customHeight="true" outlineLevel="0" collapsed="false"/>
    <row r="480" customFormat="false" ht="12" hidden="false" customHeight="true" outlineLevel="0" collapsed="false"/>
    <row r="481" customFormat="false" ht="12" hidden="false" customHeight="true" outlineLevel="0" collapsed="false"/>
    <row r="482" customFormat="false" ht="12" hidden="false" customHeight="true" outlineLevel="0" collapsed="false"/>
    <row r="483" customFormat="false" ht="12" hidden="false" customHeight="true" outlineLevel="0" collapsed="false"/>
    <row r="484" customFormat="false" ht="12" hidden="false" customHeight="true" outlineLevel="0" collapsed="false"/>
    <row r="485" customFormat="false" ht="12" hidden="false" customHeight="true" outlineLevel="0" collapsed="false"/>
    <row r="486" customFormat="false" ht="12" hidden="false" customHeight="true" outlineLevel="0" collapsed="false"/>
    <row r="487" customFormat="false" ht="12" hidden="false" customHeight="true" outlineLevel="0" collapsed="false"/>
    <row r="488" customFormat="false" ht="12" hidden="false" customHeight="true" outlineLevel="0" collapsed="false"/>
    <row r="489" customFormat="false" ht="12" hidden="false" customHeight="true" outlineLevel="0" collapsed="false"/>
    <row r="490" customFormat="false" ht="12" hidden="false" customHeight="true" outlineLevel="0" collapsed="false"/>
    <row r="491" customFormat="false" ht="12" hidden="false" customHeight="true" outlineLevel="0" collapsed="false"/>
    <row r="492" customFormat="false" ht="12" hidden="false" customHeight="true" outlineLevel="0" collapsed="false"/>
    <row r="493" customFormat="false" ht="12" hidden="false" customHeight="true" outlineLevel="0" collapsed="false"/>
    <row r="494" customFormat="false" ht="12" hidden="false" customHeight="true" outlineLevel="0" collapsed="false"/>
    <row r="495" customFormat="false" ht="12" hidden="false" customHeight="true" outlineLevel="0" collapsed="false"/>
    <row r="496" customFormat="false" ht="12" hidden="false" customHeight="true" outlineLevel="0" collapsed="false"/>
    <row r="497" customFormat="false" ht="12" hidden="false" customHeight="true" outlineLevel="0" collapsed="false"/>
    <row r="498" customFormat="false" ht="12" hidden="false" customHeight="true" outlineLevel="0" collapsed="false"/>
    <row r="499" customFormat="false" ht="12" hidden="false" customHeight="true" outlineLevel="0" collapsed="false"/>
    <row r="500" customFormat="false" ht="12" hidden="false" customHeight="true" outlineLevel="0" collapsed="false"/>
    <row r="501" customFormat="false" ht="12" hidden="false" customHeight="true" outlineLevel="0" collapsed="false"/>
    <row r="502" customFormat="false" ht="12" hidden="false" customHeight="true" outlineLevel="0" collapsed="false"/>
    <row r="503" customFormat="false" ht="12" hidden="false" customHeight="true" outlineLevel="0" collapsed="false"/>
    <row r="504" customFormat="false" ht="12" hidden="false" customHeight="true" outlineLevel="0" collapsed="false"/>
    <row r="505" customFormat="false" ht="12" hidden="false" customHeight="true" outlineLevel="0" collapsed="false"/>
    <row r="506" customFormat="false" ht="12" hidden="false" customHeight="true" outlineLevel="0" collapsed="false"/>
    <row r="507" customFormat="false" ht="12" hidden="false" customHeight="true" outlineLevel="0" collapsed="false"/>
    <row r="508" customFormat="false" ht="12" hidden="false" customHeight="true" outlineLevel="0" collapsed="false"/>
    <row r="509" customFormat="false" ht="12" hidden="false" customHeight="true" outlineLevel="0" collapsed="false"/>
    <row r="510" customFormat="false" ht="12" hidden="false" customHeight="true" outlineLevel="0" collapsed="false"/>
    <row r="511" customFormat="false" ht="12" hidden="false" customHeight="true" outlineLevel="0" collapsed="false"/>
    <row r="512" customFormat="false" ht="12" hidden="false" customHeight="true" outlineLevel="0" collapsed="false"/>
    <row r="513" customFormat="false" ht="12" hidden="false" customHeight="true" outlineLevel="0" collapsed="false"/>
    <row r="514" customFormat="false" ht="12" hidden="false" customHeight="true" outlineLevel="0" collapsed="false"/>
    <row r="515" customFormat="false" ht="12" hidden="false" customHeight="true" outlineLevel="0" collapsed="false"/>
    <row r="516" customFormat="false" ht="12" hidden="false" customHeight="true" outlineLevel="0" collapsed="false"/>
    <row r="517" customFormat="false" ht="12" hidden="false" customHeight="true" outlineLevel="0" collapsed="false"/>
    <row r="518" customFormat="false" ht="12" hidden="false" customHeight="true" outlineLevel="0" collapsed="false"/>
    <row r="519" customFormat="false" ht="12" hidden="false" customHeight="true" outlineLevel="0" collapsed="false"/>
    <row r="520" customFormat="false" ht="12" hidden="false" customHeight="true" outlineLevel="0" collapsed="false"/>
    <row r="521" customFormat="false" ht="12" hidden="false" customHeight="true" outlineLevel="0" collapsed="false"/>
    <row r="522" customFormat="false" ht="12" hidden="false" customHeight="true" outlineLevel="0" collapsed="false"/>
    <row r="523" customFormat="false" ht="12" hidden="false" customHeight="true" outlineLevel="0" collapsed="false"/>
    <row r="524" customFormat="false" ht="12" hidden="false" customHeight="true" outlineLevel="0" collapsed="false"/>
    <row r="525" customFormat="false" ht="12" hidden="false" customHeight="true" outlineLevel="0" collapsed="false"/>
    <row r="526" customFormat="false" ht="12" hidden="false" customHeight="true" outlineLevel="0" collapsed="false"/>
    <row r="527" customFormat="false" ht="12" hidden="false" customHeight="true" outlineLevel="0" collapsed="false"/>
    <row r="528" customFormat="false" ht="12" hidden="false" customHeight="true" outlineLevel="0" collapsed="false"/>
    <row r="529" customFormat="false" ht="12" hidden="false" customHeight="true" outlineLevel="0" collapsed="false"/>
    <row r="530" customFormat="false" ht="12" hidden="false" customHeight="true" outlineLevel="0" collapsed="false"/>
    <row r="531" customFormat="false" ht="12" hidden="false" customHeight="true" outlineLevel="0" collapsed="false"/>
    <row r="532" customFormat="false" ht="12" hidden="false" customHeight="true" outlineLevel="0" collapsed="false"/>
    <row r="533" customFormat="false" ht="12" hidden="false" customHeight="true" outlineLevel="0" collapsed="false"/>
    <row r="534" customFormat="false" ht="12" hidden="false" customHeight="true" outlineLevel="0" collapsed="false"/>
    <row r="535" customFormat="false" ht="12" hidden="false" customHeight="true" outlineLevel="0" collapsed="false"/>
    <row r="536" customFormat="false" ht="12" hidden="false" customHeight="true" outlineLevel="0" collapsed="false"/>
    <row r="537" customFormat="false" ht="12" hidden="false" customHeight="true" outlineLevel="0" collapsed="false"/>
    <row r="538" customFormat="false" ht="12" hidden="false" customHeight="true" outlineLevel="0" collapsed="false"/>
    <row r="539" customFormat="false" ht="12" hidden="false" customHeight="true" outlineLevel="0" collapsed="false"/>
    <row r="540" customFormat="false" ht="12" hidden="false" customHeight="true" outlineLevel="0" collapsed="false"/>
    <row r="541" customFormat="false" ht="12" hidden="false" customHeight="true" outlineLevel="0" collapsed="false"/>
    <row r="542" customFormat="false" ht="12" hidden="false" customHeight="true" outlineLevel="0" collapsed="false"/>
    <row r="543" customFormat="false" ht="12" hidden="false" customHeight="true" outlineLevel="0" collapsed="false"/>
    <row r="544" customFormat="false" ht="12" hidden="false" customHeight="true" outlineLevel="0" collapsed="false"/>
  </sheetData>
  <mergeCells count="7">
    <mergeCell ref="A2:B2"/>
    <mergeCell ref="B17:D17"/>
    <mergeCell ref="F17:H17"/>
    <mergeCell ref="J17:L17"/>
    <mergeCell ref="N17:P17"/>
    <mergeCell ref="R17:T17"/>
    <mergeCell ref="V17:X17"/>
  </mergeCells>
  <printOptions headings="false" gridLines="false" gridLinesSet="true" horizontalCentered="false" verticalCentered="false"/>
  <pageMargins left="0.5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&amp;CIndustrial Markets DPR Info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6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6.14"/>
    <col collapsed="false" customWidth="true" hidden="false" outlineLevel="0" max="2" min="2" style="0" width="1.28"/>
    <col collapsed="false" customWidth="true" hidden="false" outlineLevel="0" max="3" min="3" style="68" width="12.7"/>
    <col collapsed="false" customWidth="true" hidden="false" outlineLevel="0" max="4" min="4" style="69" width="12.7"/>
    <col collapsed="false" customWidth="true" hidden="false" outlineLevel="0" max="5" min="5" style="68" width="11.85"/>
    <col collapsed="false" customWidth="true" hidden="false" outlineLevel="0" max="6" min="6" style="0" width="9.56"/>
    <col collapsed="false" customWidth="true" hidden="false" outlineLevel="0" max="7" min="7" style="68" width="13.7"/>
    <col collapsed="false" customWidth="true" hidden="false" outlineLevel="0" max="8" min="8" style="0" width="1.56"/>
    <col collapsed="false" customWidth="true" hidden="false" outlineLevel="0" max="9" min="9" style="68" width="13.7"/>
    <col collapsed="false" customWidth="true" hidden="false" outlineLevel="0" max="10" min="10" style="69" width="2.28"/>
    <col collapsed="false" customWidth="true" hidden="false" outlineLevel="0" max="11" min="11" style="68" width="13.7"/>
    <col collapsed="false" customWidth="true" hidden="false" outlineLevel="0" max="12" min="12" style="0" width="1.41"/>
    <col collapsed="false" customWidth="true" hidden="false" outlineLevel="0" max="13" min="13" style="68" width="13.7"/>
    <col collapsed="false" customWidth="true" hidden="false" outlineLevel="0" max="14" min="14" style="0" width="1.7"/>
    <col collapsed="false" customWidth="true" hidden="false" outlineLevel="0" max="15" min="15" style="68" width="13.7"/>
    <col collapsed="false" customWidth="true" hidden="false" outlineLevel="0" max="16" min="16" style="0" width="1.41"/>
    <col collapsed="false" customWidth="true" hidden="false" outlineLevel="0" max="17" min="17" style="0" width="17.42"/>
  </cols>
  <sheetData>
    <row r="1" customFormat="false" ht="18" hidden="false" customHeight="false" outlineLevel="0" collapsed="false">
      <c r="A1" s="70" t="s">
        <v>38</v>
      </c>
    </row>
    <row r="2" customFormat="false" ht="27" hidden="false" customHeight="true" outlineLevel="0" collapsed="false"/>
    <row r="3" customFormat="false" ht="12" hidden="false" customHeight="false" outlineLevel="0" collapsed="false">
      <c r="A3" s="71" t="s">
        <v>39</v>
      </c>
      <c r="B3" s="72"/>
      <c r="C3" s="73" t="s">
        <v>40</v>
      </c>
      <c r="D3" s="73"/>
      <c r="E3" s="73" t="s">
        <v>5</v>
      </c>
      <c r="F3" s="74"/>
      <c r="G3" s="73"/>
      <c r="H3" s="74"/>
      <c r="I3" s="73" t="s">
        <v>41</v>
      </c>
      <c r="J3" s="73"/>
      <c r="K3" s="73" t="s">
        <v>42</v>
      </c>
      <c r="L3" s="74"/>
      <c r="M3" s="73"/>
      <c r="N3" s="74"/>
      <c r="O3" s="73" t="s">
        <v>5</v>
      </c>
      <c r="P3" s="75"/>
      <c r="Q3" s="76"/>
    </row>
    <row r="4" customFormat="false" ht="12" hidden="false" customHeight="false" outlineLevel="0" collapsed="false">
      <c r="A4" s="77"/>
      <c r="B4" s="76"/>
      <c r="C4" s="78" t="s">
        <v>6</v>
      </c>
      <c r="D4" s="79"/>
      <c r="E4" s="78" t="s">
        <v>6</v>
      </c>
      <c r="F4" s="80"/>
      <c r="G4" s="79"/>
      <c r="H4" s="80"/>
      <c r="I4" s="78" t="s">
        <v>43</v>
      </c>
      <c r="J4" s="79"/>
      <c r="K4" s="78" t="s">
        <v>43</v>
      </c>
      <c r="L4" s="80"/>
      <c r="M4" s="78" t="s">
        <v>8</v>
      </c>
      <c r="N4" s="80"/>
      <c r="O4" s="78" t="s">
        <v>8</v>
      </c>
      <c r="P4" s="81"/>
      <c r="Q4" s="82"/>
    </row>
    <row r="5" customFormat="false" ht="8.25" hidden="false" customHeight="true" outlineLevel="0" collapsed="false">
      <c r="A5" s="77"/>
      <c r="B5" s="83"/>
      <c r="C5" s="84"/>
      <c r="D5" s="85"/>
      <c r="E5" s="84"/>
      <c r="F5" s="83"/>
      <c r="G5" s="84"/>
      <c r="H5" s="83"/>
      <c r="I5" s="84"/>
      <c r="J5" s="85"/>
      <c r="K5" s="84"/>
      <c r="L5" s="83"/>
      <c r="M5" s="84"/>
      <c r="N5" s="83"/>
      <c r="O5" s="84"/>
      <c r="P5" s="86"/>
      <c r="Q5" s="87"/>
    </row>
    <row r="6" customFormat="false" ht="12.75" hidden="false" customHeight="false" outlineLevel="0" collapsed="false">
      <c r="A6" s="88" t="s">
        <v>10</v>
      </c>
      <c r="B6" s="83"/>
      <c r="C6" s="89" t="n">
        <v>-1.037</v>
      </c>
      <c r="D6" s="85"/>
      <c r="E6" s="89" t="n">
        <v>7.5</v>
      </c>
      <c r="F6" s="83"/>
      <c r="G6" s="84"/>
      <c r="H6" s="83"/>
      <c r="I6" s="84" t="n">
        <v>3</v>
      </c>
      <c r="J6" s="85"/>
      <c r="K6" s="84" t="n">
        <v>1.6</v>
      </c>
      <c r="L6" s="83"/>
      <c r="M6" s="84" t="n">
        <f aca="false">C6-I6</f>
        <v>-4.037</v>
      </c>
      <c r="N6" s="83"/>
      <c r="O6" s="84" t="n">
        <f aca="false">E6-K6</f>
        <v>5.9</v>
      </c>
      <c r="P6" s="86"/>
      <c r="Q6" s="87" t="s">
        <v>44</v>
      </c>
    </row>
    <row r="7" customFormat="false" ht="12.75" hidden="false" customHeight="false" outlineLevel="0" collapsed="false">
      <c r="A7" s="88" t="s">
        <v>11</v>
      </c>
      <c r="B7" s="83"/>
      <c r="C7" s="89" t="n">
        <v>-4.639</v>
      </c>
      <c r="D7" s="85"/>
      <c r="E7" s="89" t="n">
        <v>1.5</v>
      </c>
      <c r="F7" s="83"/>
      <c r="G7" s="84"/>
      <c r="H7" s="83"/>
      <c r="I7" s="84" t="n">
        <v>0.1</v>
      </c>
      <c r="J7" s="85"/>
      <c r="K7" s="84" t="n">
        <v>0.2</v>
      </c>
      <c r="L7" s="83"/>
      <c r="M7" s="84" t="n">
        <f aca="false">C7-I7</f>
        <v>-4.739</v>
      </c>
      <c r="N7" s="83"/>
      <c r="O7" s="84" t="n">
        <f aca="false">E7-K7</f>
        <v>1.3</v>
      </c>
      <c r="P7" s="86"/>
      <c r="Q7" s="90" t="s">
        <v>45</v>
      </c>
    </row>
    <row r="8" customFormat="false" ht="12.75" hidden="false" customHeight="false" outlineLevel="0" collapsed="false">
      <c r="A8" s="88" t="s">
        <v>12</v>
      </c>
      <c r="B8" s="83"/>
      <c r="C8" s="89" t="n">
        <v>0</v>
      </c>
      <c r="D8" s="85"/>
      <c r="E8" s="89" t="n">
        <v>3.1</v>
      </c>
      <c r="F8" s="83"/>
      <c r="G8" s="84"/>
      <c r="H8" s="83"/>
      <c r="I8" s="84" t="n">
        <v>1.4</v>
      </c>
      <c r="J8" s="85"/>
      <c r="K8" s="84" t="n">
        <v>1</v>
      </c>
      <c r="L8" s="83"/>
      <c r="M8" s="84"/>
      <c r="N8" s="83"/>
      <c r="O8" s="84"/>
      <c r="P8" s="86"/>
      <c r="Q8" s="90"/>
    </row>
    <row r="9" customFormat="false" ht="12.75" hidden="false" customHeight="false" outlineLevel="0" collapsed="false">
      <c r="A9" s="88" t="s">
        <v>46</v>
      </c>
      <c r="B9" s="83"/>
      <c r="C9" s="91" t="n">
        <v>3.097</v>
      </c>
      <c r="D9" s="85"/>
      <c r="E9" s="91" t="n">
        <v>1</v>
      </c>
      <c r="F9" s="83"/>
      <c r="G9" s="84"/>
      <c r="H9" s="83"/>
      <c r="I9" s="92" t="n">
        <v>0.4</v>
      </c>
      <c r="J9" s="85"/>
      <c r="K9" s="92" t="n">
        <v>0.4</v>
      </c>
      <c r="L9" s="83"/>
      <c r="M9" s="92" t="n">
        <f aca="false">C9-I9</f>
        <v>2.697</v>
      </c>
      <c r="N9" s="83"/>
      <c r="O9" s="92" t="n">
        <f aca="false">E9-K9</f>
        <v>0.6</v>
      </c>
      <c r="P9" s="86"/>
      <c r="Q9" s="90"/>
    </row>
    <row r="10" customFormat="false" ht="12.75" hidden="false" customHeight="false" outlineLevel="0" collapsed="false">
      <c r="A10" s="93"/>
      <c r="B10" s="83"/>
      <c r="C10" s="89" t="n">
        <f aca="false">SUM(C6:C9)</f>
        <v>-2.579</v>
      </c>
      <c r="D10" s="85"/>
      <c r="E10" s="89" t="n">
        <f aca="false">SUM(E6:E9)</f>
        <v>13.1</v>
      </c>
      <c r="F10" s="83"/>
      <c r="G10" s="84"/>
      <c r="H10" s="83"/>
      <c r="I10" s="94" t="n">
        <f aca="false">SUM(I6:I9)</f>
        <v>4.9</v>
      </c>
      <c r="J10" s="85"/>
      <c r="K10" s="94" t="n">
        <f aca="false">SUM(K6:K9)</f>
        <v>3.2</v>
      </c>
      <c r="L10" s="83"/>
      <c r="M10" s="84" t="n">
        <f aca="false">C10-I10</f>
        <v>-7.479</v>
      </c>
      <c r="N10" s="83"/>
      <c r="O10" s="84" t="n">
        <f aca="false">SUM(O6:O9)</f>
        <v>7.8</v>
      </c>
      <c r="P10" s="86"/>
      <c r="Q10" s="90"/>
    </row>
    <row r="11" customFormat="false" ht="5.25" hidden="false" customHeight="true" outlineLevel="0" collapsed="false">
      <c r="A11" s="95"/>
      <c r="B11" s="96"/>
      <c r="C11" s="97"/>
      <c r="D11" s="97"/>
      <c r="E11" s="97"/>
      <c r="F11" s="96"/>
      <c r="G11" s="97"/>
      <c r="H11" s="96"/>
      <c r="I11" s="97"/>
      <c r="J11" s="97"/>
      <c r="K11" s="97"/>
      <c r="L11" s="96"/>
      <c r="M11" s="97"/>
      <c r="N11" s="96"/>
      <c r="O11" s="97"/>
      <c r="P11" s="98"/>
      <c r="Q11" s="99"/>
    </row>
    <row r="12" customFormat="false" ht="34.5" hidden="false" customHeight="true" outlineLevel="0" collapsed="false">
      <c r="A12" s="82"/>
      <c r="B12" s="82"/>
      <c r="C12" s="100"/>
      <c r="D12" s="101"/>
      <c r="E12" s="100"/>
      <c r="F12" s="82"/>
      <c r="G12" s="100"/>
      <c r="H12" s="82"/>
      <c r="I12" s="100"/>
      <c r="J12" s="101"/>
      <c r="K12" s="100"/>
      <c r="L12" s="82"/>
      <c r="M12" s="100"/>
      <c r="N12" s="82"/>
      <c r="O12" s="100"/>
      <c r="P12" s="82"/>
      <c r="Q12" s="82"/>
    </row>
    <row r="13" customFormat="false" ht="15" hidden="false" customHeight="true" outlineLevel="0" collapsed="false">
      <c r="A13" s="71" t="s">
        <v>47</v>
      </c>
      <c r="B13" s="72"/>
      <c r="C13" s="73" t="s">
        <v>40</v>
      </c>
      <c r="D13" s="73"/>
      <c r="E13" s="73" t="s">
        <v>5</v>
      </c>
      <c r="F13" s="74"/>
      <c r="G13" s="73"/>
      <c r="H13" s="74"/>
      <c r="I13" s="73" t="s">
        <v>41</v>
      </c>
      <c r="J13" s="73"/>
      <c r="K13" s="73" t="s">
        <v>42</v>
      </c>
      <c r="L13" s="74"/>
      <c r="M13" s="73"/>
      <c r="N13" s="74"/>
      <c r="O13" s="73" t="s">
        <v>5</v>
      </c>
      <c r="P13" s="75"/>
      <c r="Q13" s="82"/>
    </row>
    <row r="14" customFormat="false" ht="14.25" hidden="false" customHeight="true" outlineLevel="0" collapsed="false">
      <c r="A14" s="77"/>
      <c r="B14" s="76"/>
      <c r="C14" s="78" t="s">
        <v>6</v>
      </c>
      <c r="D14" s="79"/>
      <c r="E14" s="78" t="s">
        <v>6</v>
      </c>
      <c r="F14" s="80"/>
      <c r="G14" s="78" t="s">
        <v>48</v>
      </c>
      <c r="H14" s="80"/>
      <c r="I14" s="78" t="s">
        <v>43</v>
      </c>
      <c r="J14" s="79"/>
      <c r="K14" s="78" t="s">
        <v>43</v>
      </c>
      <c r="L14" s="80"/>
      <c r="M14" s="78" t="s">
        <v>8</v>
      </c>
      <c r="N14" s="80"/>
      <c r="O14" s="78" t="s">
        <v>8</v>
      </c>
      <c r="P14" s="81"/>
      <c r="Q14" s="82"/>
    </row>
    <row r="15" customFormat="false" ht="13.5" hidden="false" customHeight="false" outlineLevel="0" collapsed="false">
      <c r="A15" s="102"/>
      <c r="B15" s="103"/>
      <c r="C15" s="104" t="n">
        <f aca="false">20+15.6</f>
        <v>35.6</v>
      </c>
      <c r="D15" s="105"/>
      <c r="E15" s="104" t="n">
        <v>23.3</v>
      </c>
      <c r="F15" s="103"/>
      <c r="G15" s="106" t="n">
        <v>1.7</v>
      </c>
      <c r="H15" s="103"/>
      <c r="I15" s="107" t="n">
        <v>1.2</v>
      </c>
      <c r="J15" s="105"/>
      <c r="K15" s="107" t="n">
        <v>2.3</v>
      </c>
      <c r="L15" s="103"/>
      <c r="M15" s="106" t="n">
        <f aca="false">C15+G15-I15</f>
        <v>36.1</v>
      </c>
      <c r="N15" s="103"/>
      <c r="O15" s="106" t="n">
        <f aca="false">E15-K15</f>
        <v>21</v>
      </c>
      <c r="P15" s="108"/>
      <c r="Q15" s="82"/>
    </row>
    <row r="16" customFormat="false" ht="37.5" hidden="false" customHeight="true" outlineLevel="0" collapsed="false">
      <c r="A16" s="82"/>
      <c r="B16" s="82"/>
      <c r="C16" s="100"/>
      <c r="D16" s="101"/>
      <c r="E16" s="100"/>
      <c r="F16" s="82"/>
      <c r="G16" s="100"/>
      <c r="H16" s="82"/>
      <c r="I16" s="100"/>
      <c r="J16" s="101"/>
      <c r="K16" s="100"/>
      <c r="L16" s="82"/>
      <c r="M16" s="100"/>
      <c r="N16" s="82"/>
      <c r="O16" s="82"/>
      <c r="P16" s="82"/>
      <c r="Q16" s="82"/>
    </row>
    <row r="17" customFormat="false" ht="10.5" hidden="false" customHeight="true" outlineLevel="0" collapsed="false">
      <c r="A17" s="71" t="s">
        <v>49</v>
      </c>
      <c r="B17" s="72"/>
      <c r="C17" s="73" t="s">
        <v>40</v>
      </c>
      <c r="D17" s="73"/>
      <c r="E17" s="73" t="s">
        <v>5</v>
      </c>
      <c r="F17" s="72"/>
      <c r="G17" s="109"/>
      <c r="H17" s="72"/>
      <c r="I17" s="73" t="s">
        <v>41</v>
      </c>
      <c r="J17" s="73"/>
      <c r="K17" s="73" t="s">
        <v>42</v>
      </c>
      <c r="L17" s="72"/>
      <c r="M17" s="73"/>
      <c r="N17" s="74"/>
      <c r="O17" s="73" t="s">
        <v>5</v>
      </c>
      <c r="P17" s="75"/>
      <c r="Q17" s="82"/>
    </row>
    <row r="18" customFormat="false" ht="12" hidden="false" customHeight="false" outlineLevel="0" collapsed="false">
      <c r="A18" s="77"/>
      <c r="B18" s="76"/>
      <c r="C18" s="78" t="s">
        <v>6</v>
      </c>
      <c r="D18" s="79"/>
      <c r="E18" s="78" t="s">
        <v>6</v>
      </c>
      <c r="F18" s="76"/>
      <c r="G18" s="110"/>
      <c r="H18" s="76"/>
      <c r="I18" s="78" t="s">
        <v>43</v>
      </c>
      <c r="J18" s="79"/>
      <c r="K18" s="78" t="s">
        <v>43</v>
      </c>
      <c r="L18" s="76"/>
      <c r="M18" s="78" t="s">
        <v>8</v>
      </c>
      <c r="N18" s="80"/>
      <c r="O18" s="78" t="s">
        <v>8</v>
      </c>
      <c r="P18" s="81"/>
      <c r="Q18" s="82"/>
    </row>
    <row r="19" customFormat="false" ht="12.75" hidden="false" customHeight="false" outlineLevel="0" collapsed="false">
      <c r="A19" s="111" t="s">
        <v>50</v>
      </c>
      <c r="B19" s="76"/>
      <c r="C19" s="112" t="n">
        <v>-0.1</v>
      </c>
      <c r="D19" s="113"/>
      <c r="E19" s="112" t="n">
        <v>0</v>
      </c>
      <c r="F19" s="76"/>
      <c r="G19" s="110"/>
      <c r="H19" s="76"/>
      <c r="I19" s="110"/>
      <c r="J19" s="113"/>
      <c r="K19" s="110"/>
      <c r="L19" s="76"/>
      <c r="M19" s="84" t="n">
        <f aca="false">C19-I19</f>
        <v>-0.1</v>
      </c>
      <c r="N19" s="76"/>
      <c r="O19" s="84" t="n">
        <f aca="false">E19-K19</f>
        <v>0</v>
      </c>
      <c r="P19" s="81"/>
      <c r="Q19" s="82"/>
    </row>
    <row r="20" customFormat="false" ht="12.75" hidden="false" customHeight="false" outlineLevel="0" collapsed="false">
      <c r="A20" s="111" t="s">
        <v>51</v>
      </c>
      <c r="B20" s="76"/>
      <c r="C20" s="112" t="n">
        <v>0</v>
      </c>
      <c r="D20" s="113"/>
      <c r="E20" s="112" t="n">
        <v>0</v>
      </c>
      <c r="F20" s="76"/>
      <c r="G20" s="110"/>
      <c r="H20" s="76"/>
      <c r="I20" s="110"/>
      <c r="J20" s="113"/>
      <c r="K20" s="110"/>
      <c r="L20" s="76"/>
      <c r="M20" s="84" t="n">
        <f aca="false">C20-I20</f>
        <v>0</v>
      </c>
      <c r="N20" s="76"/>
      <c r="O20" s="84" t="n">
        <f aca="false">E20-K20</f>
        <v>0</v>
      </c>
      <c r="P20" s="81"/>
      <c r="Q20" s="82"/>
    </row>
    <row r="21" customFormat="false" ht="12.75" hidden="false" customHeight="false" outlineLevel="0" collapsed="false">
      <c r="A21" s="111" t="s">
        <v>52</v>
      </c>
      <c r="B21" s="76"/>
      <c r="C21" s="112" t="n">
        <v>0</v>
      </c>
      <c r="D21" s="113"/>
      <c r="E21" s="112" t="n">
        <v>0</v>
      </c>
      <c r="F21" s="76"/>
      <c r="G21" s="110"/>
      <c r="H21" s="76"/>
      <c r="I21" s="110"/>
      <c r="J21" s="113"/>
      <c r="K21" s="110"/>
      <c r="L21" s="76"/>
      <c r="M21" s="84" t="n">
        <f aca="false">C21-I21</f>
        <v>0</v>
      </c>
      <c r="N21" s="76"/>
      <c r="O21" s="84" t="n">
        <f aca="false">E21-K21</f>
        <v>0</v>
      </c>
      <c r="P21" s="81"/>
      <c r="Q21" s="82"/>
    </row>
    <row r="22" customFormat="false" ht="12.75" hidden="false" customHeight="false" outlineLevel="0" collapsed="false">
      <c r="A22" s="111" t="s">
        <v>53</v>
      </c>
      <c r="B22" s="76"/>
      <c r="C22" s="112" t="n">
        <v>14.8</v>
      </c>
      <c r="D22" s="113"/>
      <c r="E22" s="112" t="n">
        <v>0.4</v>
      </c>
      <c r="F22" s="76"/>
      <c r="G22" s="110"/>
      <c r="H22" s="76"/>
      <c r="I22" s="110"/>
      <c r="J22" s="113"/>
      <c r="K22" s="110"/>
      <c r="L22" s="76"/>
      <c r="M22" s="84" t="n">
        <f aca="false">C22-I22</f>
        <v>14.8</v>
      </c>
      <c r="N22" s="76"/>
      <c r="O22" s="84" t="n">
        <f aca="false">E22-K22</f>
        <v>0.4</v>
      </c>
      <c r="P22" s="81"/>
      <c r="Q22" s="82"/>
    </row>
    <row r="23" customFormat="false" ht="12.75" hidden="false" customHeight="false" outlineLevel="0" collapsed="false">
      <c r="A23" s="111" t="s">
        <v>54</v>
      </c>
      <c r="B23" s="76"/>
      <c r="C23" s="114" t="n">
        <v>8.5</v>
      </c>
      <c r="D23" s="113"/>
      <c r="E23" s="114" t="n">
        <v>4.5</v>
      </c>
      <c r="F23" s="76"/>
      <c r="G23" s="110"/>
      <c r="H23" s="76"/>
      <c r="I23" s="115" t="n">
        <f aca="false">7.4+4.1</f>
        <v>11.5</v>
      </c>
      <c r="J23" s="113"/>
      <c r="K23" s="115" t="n">
        <f aca="false">3.6-0.4</f>
        <v>3.2</v>
      </c>
      <c r="L23" s="76"/>
      <c r="M23" s="92" t="n">
        <f aca="false">C23-I23</f>
        <v>-3</v>
      </c>
      <c r="N23" s="76"/>
      <c r="O23" s="92" t="n">
        <f aca="false">E23-K23</f>
        <v>1.3</v>
      </c>
      <c r="P23" s="81"/>
      <c r="Q23" s="82"/>
    </row>
    <row r="24" customFormat="false" ht="13.5" hidden="false" customHeight="false" outlineLevel="0" collapsed="false">
      <c r="A24" s="116"/>
      <c r="B24" s="103"/>
      <c r="C24" s="106" t="n">
        <f aca="false">SUM(C19:C23)</f>
        <v>23.2</v>
      </c>
      <c r="D24" s="105"/>
      <c r="E24" s="106" t="n">
        <f aca="false">SUM(E19:E23)</f>
        <v>4.9</v>
      </c>
      <c r="F24" s="103"/>
      <c r="G24" s="106"/>
      <c r="H24" s="103"/>
      <c r="I24" s="107" t="n">
        <f aca="false">SUM(I19:I23)</f>
        <v>11.5</v>
      </c>
      <c r="J24" s="105"/>
      <c r="K24" s="107" t="n">
        <f aca="false">SUM(K19:K23)</f>
        <v>3.2</v>
      </c>
      <c r="L24" s="103"/>
      <c r="M24" s="106" t="n">
        <f aca="false">SUM(M19:M23)</f>
        <v>11.7</v>
      </c>
      <c r="N24" s="103"/>
      <c r="O24" s="106" t="n">
        <f aca="false">SUM(O19:O23)</f>
        <v>1.7</v>
      </c>
      <c r="P24" s="108"/>
      <c r="Q24" s="82"/>
    </row>
    <row r="25" customFormat="false" ht="12.75" hidden="false" customHeight="false" outlineLevel="0" collapsed="false">
      <c r="A25" s="82"/>
      <c r="B25" s="82"/>
      <c r="C25" s="100"/>
      <c r="D25" s="101"/>
      <c r="E25" s="100"/>
      <c r="F25" s="82"/>
      <c r="G25" s="100"/>
      <c r="H25" s="82"/>
      <c r="I25" s="100"/>
      <c r="J25" s="101"/>
      <c r="K25" s="100"/>
      <c r="L25" s="82"/>
      <c r="M25" s="100"/>
      <c r="N25" s="82"/>
      <c r="O25" s="82"/>
      <c r="P25" s="82"/>
      <c r="Q25" s="82"/>
    </row>
    <row r="26" customFormat="false" ht="12.75" hidden="false" customHeight="false" outlineLevel="0" collapsed="false">
      <c r="A26" s="117" t="s">
        <v>55</v>
      </c>
      <c r="B26" s="118"/>
      <c r="C26" s="100"/>
      <c r="D26" s="101"/>
      <c r="E26" s="100"/>
      <c r="F26" s="82"/>
      <c r="G26" s="100"/>
      <c r="H26" s="82"/>
      <c r="I26" s="119" t="n">
        <f aca="false">I24+I15+I10</f>
        <v>17.6</v>
      </c>
      <c r="J26" s="101"/>
      <c r="K26" s="119" t="n">
        <f aca="false">K24+K15+K10</f>
        <v>8.7</v>
      </c>
      <c r="L26" s="82"/>
      <c r="M26" s="100"/>
      <c r="N26" s="82"/>
      <c r="O26" s="100"/>
      <c r="P26" s="82"/>
      <c r="Q26" s="82"/>
    </row>
    <row r="27" customFormat="false" ht="22.5" hidden="false" customHeight="true" outlineLevel="0" collapsed="false">
      <c r="A27" s="82"/>
      <c r="B27" s="82"/>
      <c r="C27" s="100"/>
      <c r="D27" s="101"/>
      <c r="E27" s="100"/>
      <c r="F27" s="82"/>
      <c r="G27" s="100"/>
      <c r="H27" s="82"/>
      <c r="I27" s="100"/>
      <c r="J27" s="101"/>
      <c r="K27" s="100"/>
      <c r="L27" s="82"/>
      <c r="M27" s="100"/>
      <c r="N27" s="82"/>
      <c r="O27" s="100"/>
      <c r="P27" s="82"/>
      <c r="Q27" s="82"/>
    </row>
    <row r="28" customFormat="false" ht="12.75" hidden="false" customHeight="false" outlineLevel="0" collapsed="false">
      <c r="A28" s="120" t="s">
        <v>56</v>
      </c>
      <c r="B28" s="121"/>
      <c r="C28" s="122"/>
      <c r="D28" s="123"/>
      <c r="E28" s="122"/>
      <c r="F28" s="121"/>
      <c r="G28" s="122"/>
      <c r="H28" s="121"/>
      <c r="I28" s="124" t="s">
        <v>57</v>
      </c>
      <c r="J28" s="109"/>
      <c r="K28" s="124" t="s">
        <v>5</v>
      </c>
      <c r="L28" s="121"/>
      <c r="M28" s="122"/>
      <c r="N28" s="121"/>
      <c r="O28" s="73"/>
      <c r="P28" s="75"/>
      <c r="Q28" s="125"/>
    </row>
    <row r="29" customFormat="false" ht="12.75" hidden="false" customHeight="false" outlineLevel="0" collapsed="false">
      <c r="A29" s="111" t="s">
        <v>58</v>
      </c>
      <c r="B29" s="126"/>
      <c r="C29" s="127"/>
      <c r="D29" s="128"/>
      <c r="E29" s="127"/>
      <c r="F29" s="126"/>
      <c r="G29" s="127"/>
      <c r="H29" s="126"/>
      <c r="I29" s="127" t="n">
        <f aca="false">I26</f>
        <v>17.6</v>
      </c>
      <c r="J29" s="128"/>
      <c r="K29" s="127" t="n">
        <f aca="false">K26</f>
        <v>8.7</v>
      </c>
      <c r="L29" s="126"/>
      <c r="M29" s="127"/>
      <c r="N29" s="126"/>
      <c r="O29" s="110"/>
      <c r="P29" s="81"/>
      <c r="Q29" s="125"/>
    </row>
    <row r="30" customFormat="false" ht="12.75" hidden="false" customHeight="false" outlineLevel="0" collapsed="false">
      <c r="A30" s="111" t="s">
        <v>59</v>
      </c>
      <c r="B30" s="126"/>
      <c r="C30" s="127"/>
      <c r="D30" s="128"/>
      <c r="E30" s="127"/>
      <c r="F30" s="126"/>
      <c r="G30" s="127"/>
      <c r="H30" s="126"/>
      <c r="I30" s="129" t="n">
        <v>0</v>
      </c>
      <c r="J30" s="128"/>
      <c r="K30" s="129" t="n">
        <v>0</v>
      </c>
      <c r="L30" s="126"/>
      <c r="M30" s="127"/>
      <c r="N30" s="126"/>
      <c r="O30" s="110"/>
      <c r="P30" s="81"/>
      <c r="Q30" s="125"/>
    </row>
    <row r="31" customFormat="false" ht="12.75" hidden="false" customHeight="false" outlineLevel="0" collapsed="false">
      <c r="A31" s="130"/>
      <c r="B31" s="126"/>
      <c r="C31" s="127"/>
      <c r="D31" s="128"/>
      <c r="E31" s="127"/>
      <c r="F31" s="126"/>
      <c r="G31" s="127"/>
      <c r="H31" s="126"/>
      <c r="I31" s="131" t="n">
        <f aca="false">SUM(I29:I30)</f>
        <v>17.6</v>
      </c>
      <c r="J31" s="128"/>
      <c r="K31" s="131" t="n">
        <f aca="false">SUM(K29:K30)</f>
        <v>8.7</v>
      </c>
      <c r="L31" s="126"/>
      <c r="M31" s="127"/>
      <c r="N31" s="126"/>
      <c r="O31" s="110"/>
      <c r="P31" s="81"/>
      <c r="Q31" s="125"/>
    </row>
    <row r="32" customFormat="false" ht="12.75" hidden="false" customHeight="false" outlineLevel="0" collapsed="false">
      <c r="A32" s="130"/>
      <c r="B32" s="126"/>
      <c r="C32" s="127"/>
      <c r="D32" s="128"/>
      <c r="E32" s="127"/>
      <c r="F32" s="126"/>
      <c r="G32" s="127"/>
      <c r="H32" s="126"/>
      <c r="I32" s="127"/>
      <c r="J32" s="128"/>
      <c r="K32" s="127"/>
      <c r="L32" s="126"/>
      <c r="M32" s="127"/>
      <c r="N32" s="126"/>
      <c r="O32" s="110"/>
      <c r="P32" s="81"/>
      <c r="Q32" s="125"/>
    </row>
    <row r="33" customFormat="false" ht="12.75" hidden="false" customHeight="false" outlineLevel="0" collapsed="false">
      <c r="A33" s="132" t="s">
        <v>60</v>
      </c>
      <c r="B33" s="126"/>
      <c r="C33" s="127"/>
      <c r="D33" s="128"/>
      <c r="E33" s="127"/>
      <c r="F33" s="126"/>
      <c r="G33" s="127"/>
      <c r="H33" s="126"/>
      <c r="I33" s="131" t="n">
        <v>8.1</v>
      </c>
      <c r="J33" s="128"/>
      <c r="K33" s="131" t="n">
        <v>5.4</v>
      </c>
      <c r="L33" s="126"/>
      <c r="M33" s="127"/>
      <c r="N33" s="126"/>
      <c r="O33" s="110"/>
      <c r="P33" s="81"/>
      <c r="Q33" s="125"/>
    </row>
    <row r="34" customFormat="false" ht="12.75" hidden="false" customHeight="false" outlineLevel="0" collapsed="false">
      <c r="A34" s="132" t="s">
        <v>61</v>
      </c>
      <c r="B34" s="126"/>
      <c r="C34" s="127"/>
      <c r="D34" s="128"/>
      <c r="E34" s="127"/>
      <c r="F34" s="126"/>
      <c r="G34" s="127"/>
      <c r="H34" s="126"/>
      <c r="I34" s="133" t="n">
        <v>9</v>
      </c>
      <c r="J34" s="128"/>
      <c r="K34" s="133" t="n">
        <v>5.4</v>
      </c>
      <c r="L34" s="126"/>
      <c r="M34" s="127"/>
      <c r="N34" s="126"/>
      <c r="O34" s="110"/>
      <c r="P34" s="81"/>
      <c r="Q34" s="125"/>
    </row>
    <row r="35" customFormat="false" ht="12.75" hidden="false" customHeight="false" outlineLevel="0" collapsed="false">
      <c r="A35" s="132" t="s">
        <v>62</v>
      </c>
      <c r="B35" s="126"/>
      <c r="C35" s="127"/>
      <c r="D35" s="128"/>
      <c r="E35" s="127"/>
      <c r="F35" s="126"/>
      <c r="G35" s="127"/>
      <c r="H35" s="126"/>
      <c r="I35" s="127" t="n">
        <f aca="false">SUM(I33:I34)</f>
        <v>17.1</v>
      </c>
      <c r="J35" s="128"/>
      <c r="K35" s="127" t="n">
        <f aca="false">SUM(K33:K34)</f>
        <v>10.8</v>
      </c>
      <c r="L35" s="126"/>
      <c r="M35" s="127"/>
      <c r="N35" s="126"/>
      <c r="O35" s="110"/>
      <c r="P35" s="81"/>
      <c r="Q35" s="125"/>
    </row>
    <row r="36" customFormat="false" ht="12.75" hidden="false" customHeight="false" outlineLevel="0" collapsed="false">
      <c r="A36" s="111"/>
      <c r="B36" s="126"/>
      <c r="C36" s="127"/>
      <c r="D36" s="128"/>
      <c r="E36" s="127"/>
      <c r="F36" s="126"/>
      <c r="G36" s="127"/>
      <c r="H36" s="126"/>
      <c r="I36" s="127"/>
      <c r="J36" s="128"/>
      <c r="K36" s="127"/>
      <c r="L36" s="126"/>
      <c r="M36" s="127"/>
      <c r="N36" s="126"/>
      <c r="O36" s="110"/>
      <c r="P36" s="81"/>
      <c r="Q36" s="125"/>
    </row>
    <row r="37" customFormat="false" ht="12.75" hidden="false" customHeight="false" outlineLevel="0" collapsed="false">
      <c r="A37" s="111" t="s">
        <v>63</v>
      </c>
      <c r="B37" s="126"/>
      <c r="C37" s="127"/>
      <c r="D37" s="128"/>
      <c r="E37" s="127"/>
      <c r="F37" s="126"/>
      <c r="G37" s="127"/>
      <c r="H37" s="126"/>
      <c r="I37" s="127" t="n">
        <v>0</v>
      </c>
      <c r="J37" s="128"/>
      <c r="K37" s="127" t="n">
        <v>0</v>
      </c>
      <c r="L37" s="126"/>
      <c r="M37" s="127"/>
      <c r="N37" s="126"/>
      <c r="O37" s="110"/>
      <c r="P37" s="81"/>
      <c r="Q37" s="125"/>
    </row>
    <row r="38" customFormat="false" ht="15" hidden="false" customHeight="true" outlineLevel="0" collapsed="false">
      <c r="A38" s="111"/>
      <c r="B38" s="76"/>
      <c r="C38" s="110"/>
      <c r="D38" s="113"/>
      <c r="E38" s="113"/>
      <c r="F38" s="76"/>
      <c r="G38" s="110"/>
      <c r="H38" s="76"/>
      <c r="I38" s="110"/>
      <c r="J38" s="113"/>
      <c r="K38" s="110"/>
      <c r="L38" s="76"/>
      <c r="M38" s="110"/>
      <c r="N38" s="76"/>
      <c r="O38" s="110"/>
      <c r="P38" s="81"/>
      <c r="Q38" s="82"/>
    </row>
    <row r="39" customFormat="false" ht="15" hidden="false" customHeight="true" outlineLevel="0" collapsed="false">
      <c r="A39" s="111" t="s">
        <v>64</v>
      </c>
      <c r="B39" s="76"/>
      <c r="C39" s="110"/>
      <c r="D39" s="113"/>
      <c r="E39" s="113"/>
      <c r="F39" s="76"/>
      <c r="G39" s="110"/>
      <c r="H39" s="76"/>
      <c r="I39" s="112" t="n">
        <f aca="false">3.4+6.3</f>
        <v>9.7</v>
      </c>
      <c r="J39" s="113"/>
      <c r="K39" s="112" t="n">
        <v>11.1</v>
      </c>
      <c r="L39" s="76"/>
      <c r="M39" s="110"/>
      <c r="N39" s="76"/>
      <c r="O39" s="110"/>
      <c r="P39" s="81"/>
      <c r="Q39" s="82"/>
    </row>
    <row r="40" customFormat="false" ht="15" hidden="false" customHeight="true" outlineLevel="0" collapsed="false">
      <c r="A40" s="111" t="s">
        <v>65</v>
      </c>
      <c r="B40" s="76"/>
      <c r="C40" s="110"/>
      <c r="D40" s="113"/>
      <c r="E40" s="113"/>
      <c r="F40" s="76"/>
      <c r="G40" s="110"/>
      <c r="H40" s="76"/>
      <c r="I40" s="114" t="n">
        <v>0</v>
      </c>
      <c r="J40" s="113"/>
      <c r="K40" s="114" t="n">
        <v>0</v>
      </c>
      <c r="L40" s="76"/>
      <c r="M40" s="110"/>
      <c r="N40" s="76"/>
      <c r="O40" s="110"/>
      <c r="P40" s="81"/>
      <c r="Q40" s="82"/>
    </row>
    <row r="41" customFormat="false" ht="15" hidden="false" customHeight="true" outlineLevel="0" collapsed="false">
      <c r="A41" s="132" t="s">
        <v>66</v>
      </c>
      <c r="B41" s="76"/>
      <c r="C41" s="110"/>
      <c r="D41" s="113"/>
      <c r="E41" s="113"/>
      <c r="F41" s="76"/>
      <c r="G41" s="110"/>
      <c r="H41" s="76"/>
      <c r="I41" s="134" t="n">
        <f aca="false">SUM(I39:I40)</f>
        <v>9.7</v>
      </c>
      <c r="J41" s="113"/>
      <c r="K41" s="134" t="n">
        <f aca="false">SUM(K39:K40)</f>
        <v>11.1</v>
      </c>
      <c r="L41" s="76"/>
      <c r="M41" s="110"/>
      <c r="N41" s="76"/>
      <c r="O41" s="110"/>
      <c r="P41" s="81"/>
      <c r="Q41" s="82"/>
    </row>
    <row r="42" customFormat="false" ht="24.75" hidden="false" customHeight="true" outlineLevel="0" collapsed="false">
      <c r="A42" s="111"/>
      <c r="B42" s="76"/>
      <c r="C42" s="110"/>
      <c r="D42" s="113"/>
      <c r="E42" s="113"/>
      <c r="F42" s="76"/>
      <c r="G42" s="110"/>
      <c r="H42" s="76"/>
      <c r="I42" s="110"/>
      <c r="J42" s="113"/>
      <c r="K42" s="110"/>
      <c r="L42" s="76"/>
      <c r="M42" s="110"/>
      <c r="N42" s="76"/>
      <c r="O42" s="110"/>
      <c r="P42" s="81"/>
      <c r="Q42" s="82"/>
    </row>
    <row r="43" customFormat="false" ht="15" hidden="false" customHeight="true" outlineLevel="0" collapsed="false">
      <c r="A43" s="135" t="s">
        <v>67</v>
      </c>
      <c r="B43" s="76"/>
      <c r="C43" s="136" t="s">
        <v>68</v>
      </c>
      <c r="D43" s="113"/>
      <c r="E43" s="113"/>
      <c r="F43" s="76"/>
      <c r="G43" s="113"/>
      <c r="H43" s="137"/>
      <c r="I43" s="138" t="n">
        <f aca="false">I31+I35+I37+I41</f>
        <v>44.4</v>
      </c>
      <c r="J43" s="113"/>
      <c r="K43" s="138" t="n">
        <f aca="false">K31+K35+K37+K41</f>
        <v>30.6</v>
      </c>
      <c r="L43" s="137"/>
      <c r="M43" s="113"/>
      <c r="N43" s="76"/>
      <c r="O43" s="110"/>
      <c r="P43" s="81"/>
      <c r="Q43" s="82"/>
    </row>
    <row r="44" customFormat="false" ht="15" hidden="false" customHeight="true" outlineLevel="0" collapsed="false">
      <c r="A44" s="139"/>
      <c r="B44" s="103"/>
      <c r="C44" s="106"/>
      <c r="D44" s="105"/>
      <c r="E44" s="105"/>
      <c r="F44" s="103"/>
      <c r="G44" s="106"/>
      <c r="H44" s="103"/>
      <c r="I44" s="103"/>
      <c r="J44" s="103"/>
      <c r="K44" s="103"/>
      <c r="L44" s="103"/>
      <c r="M44" s="103"/>
      <c r="N44" s="103"/>
      <c r="O44" s="106"/>
      <c r="P44" s="108"/>
      <c r="Q44" s="82"/>
    </row>
    <row r="45" customFormat="false" ht="18" hidden="false" customHeight="true" outlineLevel="0" collapsed="false">
      <c r="A45" s="82"/>
      <c r="B45" s="82"/>
      <c r="C45" s="100"/>
      <c r="D45" s="101"/>
      <c r="E45" s="101"/>
      <c r="F45" s="82"/>
      <c r="G45" s="100"/>
      <c r="H45" s="82"/>
      <c r="I45" s="100"/>
      <c r="J45" s="101"/>
      <c r="K45" s="101"/>
      <c r="L45" s="82"/>
      <c r="M45" s="100"/>
      <c r="N45" s="82"/>
      <c r="O45" s="100"/>
      <c r="P45" s="82"/>
      <c r="Q45" s="82"/>
    </row>
    <row r="46" customFormat="false" ht="15.75" hidden="false" customHeight="false" outlineLevel="0" collapsed="false">
      <c r="A46" s="140" t="s">
        <v>69</v>
      </c>
      <c r="B46" s="141"/>
      <c r="C46" s="142"/>
      <c r="D46" s="142"/>
      <c r="E46" s="142"/>
      <c r="F46" s="143"/>
      <c r="G46" s="142"/>
      <c r="H46" s="143"/>
      <c r="I46" s="144" t="s">
        <v>40</v>
      </c>
      <c r="J46" s="142"/>
      <c r="K46" s="144" t="s">
        <v>5</v>
      </c>
      <c r="L46" s="143"/>
      <c r="M46" s="143"/>
      <c r="N46" s="143"/>
      <c r="O46" s="142"/>
      <c r="P46" s="145"/>
      <c r="Q46" s="82"/>
    </row>
    <row r="47" customFormat="false" ht="18.75" hidden="false" customHeight="true" outlineLevel="0" collapsed="false">
      <c r="A47" s="146" t="s">
        <v>70</v>
      </c>
      <c r="B47" s="147"/>
      <c r="C47" s="148" t="s">
        <v>71</v>
      </c>
      <c r="D47" s="149"/>
      <c r="E47" s="149"/>
      <c r="F47" s="150"/>
      <c r="G47" s="149"/>
      <c r="H47" s="150"/>
      <c r="I47" s="149" t="n">
        <f aca="false">C10+C15+C24</f>
        <v>56.221</v>
      </c>
      <c r="J47" s="149"/>
      <c r="K47" s="149" t="n">
        <f aca="false">E10+E15+E24</f>
        <v>41.3</v>
      </c>
      <c r="L47" s="150"/>
      <c r="M47" s="150"/>
      <c r="N47" s="150"/>
      <c r="O47" s="149"/>
      <c r="P47" s="151"/>
      <c r="Q47" s="82"/>
    </row>
    <row r="48" customFormat="false" ht="15" hidden="false" customHeight="true" outlineLevel="0" collapsed="false">
      <c r="A48" s="146" t="s">
        <v>8</v>
      </c>
      <c r="B48" s="147"/>
      <c r="C48" s="148" t="s">
        <v>72</v>
      </c>
      <c r="D48" s="149"/>
      <c r="E48" s="149"/>
      <c r="F48" s="150"/>
      <c r="G48" s="149"/>
      <c r="H48" s="150"/>
      <c r="I48" s="152" t="n">
        <f aca="false">I47-I31-I35-I37-I39</f>
        <v>11.821</v>
      </c>
      <c r="J48" s="149"/>
      <c r="K48" s="152" t="n">
        <f aca="false">K47-K31-K35-K37-K39</f>
        <v>10.7</v>
      </c>
      <c r="L48" s="150"/>
      <c r="M48" s="150"/>
      <c r="N48" s="150"/>
      <c r="O48" s="149"/>
      <c r="P48" s="151"/>
      <c r="Q48" s="82"/>
    </row>
    <row r="49" customFormat="false" ht="16.5" hidden="false" customHeight="true" outlineLevel="0" collapsed="false">
      <c r="A49" s="146" t="s">
        <v>73</v>
      </c>
      <c r="B49" s="147"/>
      <c r="C49" s="148" t="s">
        <v>74</v>
      </c>
      <c r="D49" s="149"/>
      <c r="E49" s="149"/>
      <c r="F49" s="150"/>
      <c r="G49" s="149"/>
      <c r="H49" s="150"/>
      <c r="I49" s="153" t="n">
        <f aca="false">I48-I40</f>
        <v>11.821</v>
      </c>
      <c r="J49" s="149"/>
      <c r="K49" s="153" t="n">
        <f aca="false">K48-K40</f>
        <v>10.7</v>
      </c>
      <c r="L49" s="150"/>
      <c r="M49" s="150"/>
      <c r="N49" s="150"/>
      <c r="O49" s="149"/>
      <c r="P49" s="151"/>
      <c r="Q49" s="82"/>
    </row>
    <row r="50" customFormat="false" ht="9" hidden="false" customHeight="true" outlineLevel="0" collapsed="false">
      <c r="A50" s="154"/>
      <c r="B50" s="155"/>
      <c r="C50" s="156"/>
      <c r="D50" s="156"/>
      <c r="E50" s="156"/>
      <c r="F50" s="155"/>
      <c r="G50" s="156"/>
      <c r="H50" s="155"/>
      <c r="I50" s="156"/>
      <c r="J50" s="156"/>
      <c r="K50" s="156"/>
      <c r="L50" s="155"/>
      <c r="M50" s="156"/>
      <c r="N50" s="155"/>
      <c r="O50" s="156"/>
      <c r="P50" s="157"/>
      <c r="Q50" s="118"/>
    </row>
    <row r="51" customFormat="false" ht="15" hidden="false" customHeight="true" outlineLevel="0" collapsed="false">
      <c r="A51" s="82"/>
      <c r="B51" s="82"/>
      <c r="C51" s="100"/>
      <c r="D51" s="101"/>
      <c r="E51" s="101"/>
      <c r="F51" s="82"/>
      <c r="G51" s="100"/>
      <c r="H51" s="82"/>
      <c r="I51" s="100"/>
      <c r="J51" s="101"/>
      <c r="K51" s="101"/>
      <c r="L51" s="82"/>
      <c r="M51" s="100"/>
      <c r="N51" s="82"/>
      <c r="O51" s="100"/>
      <c r="P51" s="82"/>
      <c r="Q51" s="82"/>
    </row>
    <row r="52" customFormat="false" ht="25.5" hidden="false" customHeight="true" outlineLevel="0" collapsed="false">
      <c r="A52" s="158" t="s">
        <v>75</v>
      </c>
      <c r="B52" s="159"/>
      <c r="C52" s="160" t="s">
        <v>4</v>
      </c>
      <c r="D52" s="161" t="s">
        <v>76</v>
      </c>
      <c r="E52" s="160" t="s">
        <v>77</v>
      </c>
      <c r="F52" s="161" t="s">
        <v>78</v>
      </c>
      <c r="G52" s="160" t="s">
        <v>79</v>
      </c>
      <c r="H52" s="162"/>
      <c r="I52" s="160" t="s">
        <v>80</v>
      </c>
      <c r="J52" s="163"/>
      <c r="K52" s="160" t="s">
        <v>5</v>
      </c>
      <c r="L52" s="162"/>
      <c r="M52" s="164" t="s">
        <v>9</v>
      </c>
      <c r="N52" s="162"/>
      <c r="O52" s="165"/>
      <c r="P52" s="166"/>
      <c r="Q52" s="167"/>
    </row>
    <row r="53" customFormat="false" ht="15" hidden="false" customHeight="true" outlineLevel="0" collapsed="false">
      <c r="A53" s="168"/>
      <c r="B53" s="169"/>
      <c r="C53" s="170" t="n">
        <v>140</v>
      </c>
      <c r="D53" s="170" t="n">
        <v>194</v>
      </c>
      <c r="E53" s="170" t="n">
        <v>52</v>
      </c>
      <c r="F53" s="170" t="n">
        <v>45</v>
      </c>
      <c r="G53" s="170" t="n">
        <v>0</v>
      </c>
      <c r="H53" s="170"/>
      <c r="I53" s="170" t="n">
        <f aca="false">+E53+C53</f>
        <v>192</v>
      </c>
      <c r="J53" s="170"/>
      <c r="K53" s="170" t="n">
        <f aca="false">+F53+D53</f>
        <v>239</v>
      </c>
      <c r="L53" s="170"/>
      <c r="M53" s="171" t="n">
        <f aca="false">K53-I53</f>
        <v>47</v>
      </c>
      <c r="N53" s="169"/>
      <c r="O53" s="105"/>
      <c r="P53" s="172"/>
      <c r="Q53" s="118"/>
    </row>
    <row r="54" customFormat="false" ht="15" hidden="false" customHeight="true" outlineLevel="0" collapsed="false">
      <c r="A54" s="82"/>
      <c r="B54" s="82"/>
      <c r="C54" s="100"/>
      <c r="D54" s="101"/>
      <c r="E54" s="101"/>
      <c r="F54" s="82"/>
      <c r="G54" s="100"/>
      <c r="H54" s="82"/>
      <c r="I54" s="100"/>
      <c r="J54" s="101"/>
      <c r="K54" s="101"/>
      <c r="L54" s="82"/>
      <c r="M54" s="100"/>
      <c r="N54" s="82"/>
      <c r="O54" s="100"/>
      <c r="P54" s="82"/>
      <c r="Q54" s="82"/>
    </row>
    <row r="55" customFormat="false" ht="21" hidden="false" customHeight="true" outlineLevel="0" collapsed="false">
      <c r="A55" s="173" t="s">
        <v>81</v>
      </c>
      <c r="B55" s="174"/>
      <c r="C55" s="175"/>
      <c r="D55" s="176"/>
      <c r="E55" s="176"/>
      <c r="F55" s="177"/>
      <c r="G55" s="178"/>
      <c r="H55" s="177"/>
      <c r="I55" s="178"/>
      <c r="J55" s="176"/>
      <c r="K55" s="176"/>
      <c r="L55" s="177"/>
      <c r="M55" s="178"/>
      <c r="N55" s="177"/>
      <c r="O55" s="178"/>
      <c r="P55" s="177"/>
      <c r="Q55" s="177"/>
    </row>
    <row r="56" customFormat="false" ht="15" hidden="false" customHeight="true" outlineLevel="0" collapsed="false">
      <c r="A56" s="82"/>
      <c r="B56" s="82"/>
      <c r="C56" s="100"/>
      <c r="D56" s="101"/>
      <c r="E56" s="101"/>
      <c r="F56" s="82"/>
      <c r="G56" s="100"/>
      <c r="H56" s="82"/>
      <c r="I56" s="100"/>
      <c r="J56" s="101"/>
      <c r="K56" s="101"/>
      <c r="L56" s="82"/>
      <c r="M56" s="100"/>
      <c r="N56" s="82"/>
      <c r="O56" s="100"/>
      <c r="P56" s="82"/>
      <c r="Q56" s="82"/>
    </row>
  </sheetData>
  <printOptions headings="false" gridLines="false" gridLinesSet="true" horizontalCentered="false" verticalCentered="false"/>
  <pageMargins left="0.5" right="0.25" top="0.2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0" activeCellId="0" sqref="H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14"/>
    <col collapsed="false" customWidth="true" hidden="false" outlineLevel="0" max="2" min="2" style="0" width="15.85"/>
    <col collapsed="false" customWidth="true" hidden="false" outlineLevel="0" max="3" min="3" style="0" width="2.42"/>
    <col collapsed="false" customWidth="true" hidden="false" outlineLevel="0" max="4" min="4" style="0" width="12.56"/>
    <col collapsed="false" customWidth="true" hidden="false" outlineLevel="0" max="5" min="5" style="0" width="1.99"/>
    <col collapsed="false" customWidth="true" hidden="false" outlineLevel="0" max="7" min="7" style="0" width="4.56"/>
    <col collapsed="false" customWidth="true" hidden="false" outlineLevel="0" max="8" min="8" style="0" width="64.13"/>
  </cols>
  <sheetData>
    <row r="1" customFormat="false" ht="18" hidden="false" customHeight="false" outlineLevel="0" collapsed="false">
      <c r="A1" s="179" t="s">
        <v>38</v>
      </c>
      <c r="B1" s="179"/>
      <c r="C1" s="179"/>
      <c r="D1" s="179"/>
    </row>
    <row r="3" customFormat="false" ht="12.75" hidden="false" customHeight="false" outlineLevel="0" collapsed="false">
      <c r="A3" s="180" t="s">
        <v>82</v>
      </c>
      <c r="B3" s="180"/>
      <c r="C3" s="181"/>
      <c r="D3" s="67"/>
      <c r="E3" s="67"/>
      <c r="F3" s="67"/>
    </row>
    <row r="4" customFormat="false" ht="12.75" hidden="false" customHeight="false" outlineLevel="0" collapsed="false">
      <c r="A4" s="182" t="n">
        <v>1</v>
      </c>
      <c r="B4" s="183" t="s">
        <v>83</v>
      </c>
      <c r="C4" s="67"/>
      <c r="D4" s="67"/>
      <c r="E4" s="181"/>
      <c r="F4" s="184" t="n">
        <v>1.2</v>
      </c>
      <c r="H4" s="185" t="s">
        <v>84</v>
      </c>
    </row>
    <row r="5" customFormat="false" ht="12.75" hidden="false" customHeight="false" outlineLevel="0" collapsed="false">
      <c r="A5" s="186" t="n">
        <v>2</v>
      </c>
      <c r="B5" s="183" t="s">
        <v>85</v>
      </c>
      <c r="C5" s="67"/>
      <c r="D5" s="67"/>
      <c r="E5" s="181"/>
      <c r="F5" s="184" t="n">
        <v>0.5</v>
      </c>
      <c r="H5" s="185" t="s">
        <v>86</v>
      </c>
    </row>
    <row r="6" customFormat="false" ht="12.75" hidden="false" customHeight="false" outlineLevel="0" collapsed="false">
      <c r="A6" s="186" t="n">
        <v>3</v>
      </c>
      <c r="B6" s="67"/>
      <c r="C6" s="67"/>
      <c r="D6" s="67"/>
      <c r="E6" s="67"/>
      <c r="F6" s="67"/>
    </row>
    <row r="7" customFormat="false" ht="12.75" hidden="false" customHeight="false" outlineLevel="0" collapsed="false">
      <c r="A7" s="186" t="n">
        <v>4</v>
      </c>
      <c r="B7" s="67"/>
      <c r="C7" s="67"/>
      <c r="D7" s="67"/>
      <c r="E7" s="67"/>
      <c r="F7" s="67"/>
    </row>
    <row r="8" customFormat="false" ht="12.75" hidden="false" customHeight="false" outlineLevel="0" collapsed="false">
      <c r="A8" s="186" t="n">
        <v>5</v>
      </c>
      <c r="B8" s="67"/>
      <c r="C8" s="67"/>
      <c r="D8" s="67"/>
      <c r="E8" s="67"/>
      <c r="F8" s="67"/>
    </row>
    <row r="9" customFormat="false" ht="12.75" hidden="false" customHeight="false" outlineLevel="0" collapsed="false">
      <c r="A9" s="186" t="n">
        <v>6</v>
      </c>
      <c r="B9" s="183"/>
      <c r="C9" s="187"/>
      <c r="D9" s="67"/>
      <c r="E9" s="181"/>
      <c r="F9" s="184"/>
    </row>
    <row r="10" customFormat="false" ht="12.75" hidden="false" customHeight="false" outlineLevel="0" collapsed="false">
      <c r="A10" s="186" t="n">
        <v>7</v>
      </c>
      <c r="B10" s="183"/>
      <c r="C10" s="67"/>
      <c r="D10" s="67"/>
      <c r="E10" s="181"/>
      <c r="F10" s="184"/>
    </row>
    <row r="11" customFormat="false" ht="12.75" hidden="false" customHeight="false" outlineLevel="0" collapsed="false">
      <c r="A11" s="186" t="n">
        <v>8</v>
      </c>
      <c r="B11" s="67"/>
      <c r="C11" s="67"/>
      <c r="D11" s="67"/>
      <c r="E11" s="181"/>
      <c r="F11" s="188"/>
    </row>
    <row r="12" customFormat="false" ht="12.75" hidden="false" customHeight="false" outlineLevel="0" collapsed="false">
      <c r="A12" s="186" t="n">
        <v>9</v>
      </c>
      <c r="B12" s="67"/>
      <c r="C12" s="67"/>
      <c r="D12" s="67"/>
      <c r="E12" s="181"/>
      <c r="F12" s="188"/>
    </row>
    <row r="13" customFormat="false" ht="12.75" hidden="false" customHeight="false" outlineLevel="0" collapsed="false">
      <c r="A13" s="186" t="n">
        <v>10</v>
      </c>
      <c r="B13" s="67"/>
      <c r="C13" s="67"/>
      <c r="D13" s="67"/>
      <c r="E13" s="181"/>
      <c r="F13" s="189"/>
    </row>
    <row r="14" customFormat="false" ht="12.75" hidden="false" customHeight="false" outlineLevel="0" collapsed="false">
      <c r="A14" s="190"/>
      <c r="B14" s="186"/>
      <c r="C14" s="67"/>
      <c r="D14" s="67"/>
      <c r="E14" s="181"/>
      <c r="F14" s="188" t="n">
        <f aca="false">SUM(F4:F13)</f>
        <v>1.7</v>
      </c>
    </row>
    <row r="15" customFormat="false" ht="12.75" hidden="false" customHeight="false" outlineLevel="0" collapsed="false">
      <c r="A15" s="190"/>
      <c r="B15" s="67" t="s">
        <v>87</v>
      </c>
      <c r="C15" s="181"/>
      <c r="D15" s="67"/>
      <c r="E15" s="181"/>
      <c r="F15" s="189" t="n">
        <v>0</v>
      </c>
    </row>
    <row r="16" customFormat="false" ht="13.5" hidden="false" customHeight="false" outlineLevel="0" collapsed="false">
      <c r="A16" s="191"/>
      <c r="B16" s="192" t="s">
        <v>88</v>
      </c>
      <c r="C16" s="67"/>
      <c r="D16" s="181"/>
      <c r="E16" s="67"/>
      <c r="F16" s="193" t="n">
        <f aca="false">SUM(F14:F15)</f>
        <v>1.7</v>
      </c>
      <c r="H16" s="194" t="s">
        <v>89</v>
      </c>
    </row>
    <row r="17" customFormat="false" ht="13.5" hidden="false" customHeight="false" outlineLevel="0" collapsed="false">
      <c r="A17" s="195"/>
      <c r="B17" s="67"/>
      <c r="C17" s="67"/>
      <c r="D17" s="67"/>
      <c r="E17" s="1"/>
      <c r="F17" s="67"/>
    </row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7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2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V163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41"/>
    <col collapsed="false" customWidth="true" hidden="false" outlineLevel="0" max="2" min="2" style="0" width="23.7"/>
  </cols>
  <sheetData>
    <row r="1" customFormat="false" ht="18" hidden="false" customHeight="false" outlineLevel="0" collapsed="false">
      <c r="A1" s="179" t="s">
        <v>38</v>
      </c>
      <c r="B1" s="179"/>
      <c r="C1" s="179"/>
      <c r="D1" s="179"/>
    </row>
    <row r="3" customFormat="false" ht="12.75" hidden="false" customHeight="false" outlineLevel="0" collapsed="false">
      <c r="A3" s="196" t="s">
        <v>90</v>
      </c>
    </row>
    <row r="4" customFormat="false" ht="15" hidden="false" customHeight="true" outlineLevel="0" collapsed="false">
      <c r="B4" s="197" t="s">
        <v>91</v>
      </c>
      <c r="C4" s="198"/>
    </row>
    <row r="5" customFormat="false" ht="12.75" hidden="false" customHeight="false" outlineLevel="0" collapsed="false">
      <c r="B5" s="15"/>
      <c r="C5" s="1"/>
    </row>
    <row r="6" customFormat="false" ht="12.75" hidden="false" customHeight="false" outlineLevel="0" collapsed="false">
      <c r="B6" s="197" t="s">
        <v>91</v>
      </c>
      <c r="C6" s="1"/>
    </row>
    <row r="7" customFormat="false" ht="12.75" hidden="false" customHeight="false" outlineLevel="0" collapsed="false">
      <c r="B7" s="15"/>
      <c r="C7" s="199"/>
    </row>
    <row r="8" customFormat="false" ht="12.75" hidden="false" customHeight="false" outlineLevel="0" collapsed="false">
      <c r="B8" s="197" t="s">
        <v>91</v>
      </c>
      <c r="C8" s="199"/>
    </row>
    <row r="9" customFormat="false" ht="12.75" hidden="false" customHeight="false" outlineLevel="0" collapsed="false">
      <c r="B9" s="15"/>
      <c r="C9" s="1"/>
    </row>
    <row r="10" customFormat="false" ht="12.75" hidden="false" customHeight="false" outlineLevel="0" collapsed="false">
      <c r="B10" s="197" t="s">
        <v>91</v>
      </c>
      <c r="C10" s="1"/>
    </row>
    <row r="13" customFormat="false" ht="12.75" hidden="false" customHeight="false" outlineLevel="0" collapsed="false">
      <c r="A13" s="196" t="s">
        <v>92</v>
      </c>
      <c r="B13" s="200"/>
      <c r="C13" s="200"/>
      <c r="D13" s="200"/>
    </row>
    <row r="14" customFormat="false" ht="12.75" hidden="false" customHeight="false" outlineLevel="0" collapsed="false">
      <c r="A14" s="201" t="s">
        <v>93</v>
      </c>
      <c r="B14" s="202" t="n">
        <v>0</v>
      </c>
      <c r="C14" s="202"/>
    </row>
    <row r="15" customFormat="false" ht="12.75" hidden="false" customHeight="false" outlineLevel="0" collapsed="false">
      <c r="A15" s="201" t="s">
        <v>94</v>
      </c>
      <c r="B15" s="202" t="n">
        <v>0</v>
      </c>
      <c r="C15" s="202"/>
    </row>
    <row r="16" customFormat="false" ht="12.75" hidden="false" customHeight="false" outlineLevel="0" collapsed="false">
      <c r="A16" s="201" t="s">
        <v>95</v>
      </c>
      <c r="B16" s="202" t="n">
        <v>0</v>
      </c>
      <c r="C16" s="203"/>
    </row>
    <row r="17" customFormat="false" ht="12.75" hidden="false" customHeight="false" outlineLevel="0" collapsed="false">
      <c r="A17" s="201" t="s">
        <v>96</v>
      </c>
      <c r="B17" s="202" t="n">
        <v>0</v>
      </c>
      <c r="C17" s="202"/>
      <c r="D17" s="202"/>
    </row>
    <row r="18" customFormat="false" ht="12.75" hidden="false" customHeight="false" outlineLevel="0" collapsed="false">
      <c r="A18" s="201" t="s">
        <v>97</v>
      </c>
      <c r="B18" s="202" t="n">
        <v>0</v>
      </c>
      <c r="C18" s="202"/>
      <c r="D18" s="202"/>
    </row>
    <row r="19" customFormat="false" ht="12.75" hidden="false" customHeight="false" outlineLevel="0" collapsed="false">
      <c r="A19" s="201" t="s">
        <v>98</v>
      </c>
      <c r="B19" s="202" t="n">
        <v>0</v>
      </c>
      <c r="C19" s="202"/>
      <c r="D19" s="202"/>
    </row>
    <row r="20" customFormat="false" ht="12.75" hidden="false" customHeight="false" outlineLevel="0" collapsed="false">
      <c r="A20" s="201" t="s">
        <v>99</v>
      </c>
      <c r="B20" s="202" t="n">
        <v>0</v>
      </c>
      <c r="C20" s="202"/>
      <c r="D20" s="202"/>
    </row>
    <row r="21" customFormat="false" ht="12.75" hidden="false" customHeight="false" outlineLevel="0" collapsed="false">
      <c r="A21" s="201" t="s">
        <v>100</v>
      </c>
      <c r="B21" s="202" t="n">
        <v>0</v>
      </c>
      <c r="C21" s="202"/>
      <c r="D21" s="202"/>
    </row>
    <row r="22" customFormat="false" ht="12.75" hidden="false" customHeight="false" outlineLevel="0" collapsed="false">
      <c r="A22" s="201" t="s">
        <v>101</v>
      </c>
      <c r="B22" s="202"/>
      <c r="C22" s="202"/>
      <c r="D22" s="202"/>
    </row>
    <row r="23" customFormat="false" ht="12.75" hidden="false" customHeight="false" outlineLevel="0" collapsed="false">
      <c r="A23" s="201" t="s">
        <v>102</v>
      </c>
      <c r="B23" s="202"/>
      <c r="C23" s="202"/>
      <c r="D23" s="202"/>
    </row>
    <row r="24" customFormat="false" ht="12.75" hidden="false" customHeight="false" outlineLevel="0" collapsed="false">
      <c r="A24" s="201" t="s">
        <v>103</v>
      </c>
      <c r="B24" s="202"/>
      <c r="C24" s="202"/>
      <c r="D24" s="202"/>
    </row>
    <row r="25" customFormat="false" ht="12.75" hidden="false" customHeight="false" outlineLevel="0" collapsed="false">
      <c r="A25" s="201" t="s">
        <v>104</v>
      </c>
      <c r="B25" s="202"/>
      <c r="C25" s="200"/>
      <c r="D25" s="202"/>
    </row>
    <row r="26" customFormat="false" ht="12.75" hidden="false" customHeight="false" outlineLevel="0" collapsed="false">
      <c r="A26" s="201" t="s">
        <v>105</v>
      </c>
      <c r="B26" s="200"/>
      <c r="C26" s="200"/>
      <c r="D26" s="200"/>
    </row>
  </sheetData>
  <mergeCells count="1">
    <mergeCell ref="A1:D1"/>
  </mergeCells>
  <printOptions headings="false" gridLines="false" gridLinesSet="true" horizontalCentered="false" verticalCentered="false"/>
  <pageMargins left="0.747916666666667" right="0.747916666666667" top="0.5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11.41796875" defaultRowHeight="12.95" customHeight="true" zeroHeight="false" outlineLevelRow="0" outlineLevelCol="0"/>
  <cols>
    <col collapsed="false" customWidth="true" hidden="false" outlineLevel="0" max="1" min="1" style="204" width="9.99"/>
    <col collapsed="false" customWidth="true" hidden="false" outlineLevel="0" max="2" min="2" style="205" width="22.99"/>
    <col collapsed="false" customWidth="true" hidden="false" outlineLevel="0" max="3" min="3" style="205" width="13.41"/>
    <col collapsed="false" customWidth="true" hidden="false" outlineLevel="0" max="4" min="4" style="205" width="18.99"/>
    <col collapsed="false" customWidth="true" hidden="false" outlineLevel="0" max="5" min="5" style="205" width="26.84"/>
    <col collapsed="false" customWidth="true" hidden="false" outlineLevel="0" max="6" min="6" style="205" width="26.56"/>
    <col collapsed="false" customWidth="true" hidden="false" outlineLevel="0" max="7" min="7" style="205" width="9.28"/>
    <col collapsed="false" customWidth="false" hidden="false" outlineLevel="0" max="8" min="8" style="205" width="11.42"/>
    <col collapsed="false" customWidth="false" hidden="false" outlineLevel="0" max="257" min="9" style="204" width="11.42"/>
  </cols>
  <sheetData>
    <row r="1" customFormat="false" ht="18" hidden="false" customHeight="true" outlineLevel="0" collapsed="false">
      <c r="A1" s="179" t="s">
        <v>38</v>
      </c>
      <c r="B1" s="179"/>
      <c r="C1" s="179"/>
      <c r="D1" s="179"/>
      <c r="G1" s="206"/>
    </row>
    <row r="2" customFormat="false" ht="24.75" hidden="false" customHeight="true" outlineLevel="0" collapsed="false">
      <c r="A2" s="207" t="s">
        <v>106</v>
      </c>
      <c r="B2" s="208"/>
      <c r="C2" s="208"/>
      <c r="D2" s="209"/>
      <c r="E2" s="209"/>
      <c r="F2" s="209"/>
      <c r="G2" s="209"/>
    </row>
    <row r="3" customFormat="false" ht="12.95" hidden="false" customHeight="true" outlineLevel="0" collapsed="false">
      <c r="B3" s="208" t="s">
        <v>107</v>
      </c>
      <c r="C3" s="208" t="s">
        <v>108</v>
      </c>
      <c r="D3" s="209"/>
      <c r="E3" s="209"/>
      <c r="F3" s="209"/>
      <c r="G3" s="209"/>
    </row>
    <row r="4" customFormat="false" ht="12.95" hidden="false" customHeight="true" outlineLevel="0" collapsed="false">
      <c r="A4" s="210" t="s">
        <v>109</v>
      </c>
      <c r="B4" s="211" t="n">
        <v>20</v>
      </c>
      <c r="C4" s="211" t="n">
        <v>2</v>
      </c>
      <c r="D4" s="209"/>
      <c r="E4" s="209"/>
      <c r="F4" s="209"/>
      <c r="G4" s="209"/>
    </row>
    <row r="5" customFormat="false" ht="12.95" hidden="false" customHeight="true" outlineLevel="0" collapsed="false">
      <c r="A5" s="210" t="s">
        <v>110</v>
      </c>
      <c r="B5" s="211" t="n">
        <v>13</v>
      </c>
      <c r="C5" s="211" t="n">
        <v>4</v>
      </c>
      <c r="D5" s="209"/>
      <c r="E5" s="209"/>
      <c r="F5" s="209"/>
      <c r="G5" s="209"/>
    </row>
    <row r="6" customFormat="false" ht="12.95" hidden="false" customHeight="true" outlineLevel="0" collapsed="false">
      <c r="A6" s="210" t="s">
        <v>111</v>
      </c>
      <c r="B6" s="211" t="n">
        <v>17</v>
      </c>
      <c r="C6" s="211" t="n">
        <v>13</v>
      </c>
      <c r="D6" s="209"/>
      <c r="E6" s="209"/>
      <c r="F6" s="209"/>
      <c r="G6" s="209"/>
    </row>
    <row r="7" customFormat="false" ht="12.95" hidden="false" customHeight="true" outlineLevel="0" collapsed="false">
      <c r="A7" s="210" t="s">
        <v>112</v>
      </c>
      <c r="B7" s="211" t="n">
        <v>29</v>
      </c>
      <c r="C7" s="211" t="n">
        <v>25</v>
      </c>
      <c r="D7" s="209"/>
      <c r="E7" s="209"/>
      <c r="F7" s="209"/>
      <c r="G7" s="209"/>
    </row>
    <row r="8" customFormat="false" ht="12.95" hidden="false" customHeight="true" outlineLevel="0" collapsed="false">
      <c r="A8" s="210" t="s">
        <v>113</v>
      </c>
      <c r="B8" s="211" t="n">
        <f aca="false">6+5+4</f>
        <v>15</v>
      </c>
      <c r="C8" s="211" t="n">
        <v>6</v>
      </c>
      <c r="D8" s="209"/>
      <c r="E8" s="209"/>
      <c r="F8" s="209"/>
      <c r="G8" s="209"/>
    </row>
    <row r="9" customFormat="false" ht="12.95" hidden="false" customHeight="true" outlineLevel="0" collapsed="false">
      <c r="A9" s="210" t="s">
        <v>114</v>
      </c>
      <c r="B9" s="211" t="n">
        <v>20</v>
      </c>
      <c r="C9" s="211" t="n">
        <v>0</v>
      </c>
      <c r="E9" s="211"/>
      <c r="F9" s="211"/>
      <c r="G9" s="212"/>
    </row>
    <row r="10" customFormat="false" ht="12.95" hidden="false" customHeight="true" outlineLevel="0" collapsed="false">
      <c r="A10" s="210" t="s">
        <v>115</v>
      </c>
      <c r="B10" s="211"/>
      <c r="C10" s="211"/>
      <c r="E10" s="211"/>
      <c r="F10" s="211"/>
      <c r="G10" s="212"/>
    </row>
    <row r="11" customFormat="false" ht="12.95" hidden="false" customHeight="true" outlineLevel="0" collapsed="false">
      <c r="A11" s="210" t="s">
        <v>116</v>
      </c>
      <c r="B11" s="211"/>
      <c r="C11" s="211"/>
      <c r="E11" s="211"/>
      <c r="F11" s="211"/>
      <c r="G11" s="212"/>
    </row>
    <row r="12" customFormat="false" ht="12.95" hidden="false" customHeight="true" outlineLevel="0" collapsed="false">
      <c r="A12" s="210" t="s">
        <v>117</v>
      </c>
      <c r="B12" s="211"/>
      <c r="C12" s="211"/>
      <c r="E12" s="211"/>
      <c r="F12" s="211"/>
      <c r="G12" s="212"/>
    </row>
    <row r="13" customFormat="false" ht="12.95" hidden="false" customHeight="true" outlineLevel="0" collapsed="false">
      <c r="A13" s="210" t="s">
        <v>118</v>
      </c>
      <c r="B13" s="211"/>
      <c r="C13" s="211"/>
      <c r="E13" s="211"/>
      <c r="F13" s="211"/>
      <c r="G13" s="212"/>
    </row>
    <row r="14" customFormat="false" ht="12.95" hidden="false" customHeight="true" outlineLevel="0" collapsed="false">
      <c r="A14" s="210" t="s">
        <v>119</v>
      </c>
      <c r="B14" s="211"/>
      <c r="C14" s="211"/>
      <c r="E14" s="211"/>
      <c r="F14" s="211"/>
      <c r="G14" s="212"/>
    </row>
    <row r="15" customFormat="false" ht="12.95" hidden="false" customHeight="true" outlineLevel="0" collapsed="false">
      <c r="A15" s="213" t="s">
        <v>120</v>
      </c>
      <c r="B15" s="211"/>
      <c r="C15" s="211"/>
      <c r="E15" s="211"/>
      <c r="F15" s="211"/>
      <c r="G15" s="212"/>
    </row>
    <row r="16" customFormat="false" ht="12.95" hidden="false" customHeight="true" outlineLevel="0" collapsed="false">
      <c r="A16" s="213"/>
      <c r="E16" s="209"/>
      <c r="F16" s="209"/>
      <c r="G16" s="206"/>
    </row>
    <row r="17" customFormat="false" ht="20.25" hidden="false" customHeight="true" outlineLevel="0" collapsed="false">
      <c r="A17" s="207" t="s">
        <v>121</v>
      </c>
      <c r="E17" s="209"/>
      <c r="F17" s="209"/>
      <c r="G17" s="206"/>
    </row>
    <row r="18" customFormat="false" ht="12.95" hidden="false" customHeight="true" outlineLevel="0" collapsed="false">
      <c r="A18" s="213"/>
      <c r="B18" s="214" t="s">
        <v>122</v>
      </c>
      <c r="C18" s="214" t="s">
        <v>13</v>
      </c>
      <c r="D18" s="214" t="s">
        <v>123</v>
      </c>
      <c r="E18" s="214" t="s">
        <v>124</v>
      </c>
      <c r="F18" s="214" t="s">
        <v>125</v>
      </c>
      <c r="G18" s="215" t="s">
        <v>126</v>
      </c>
    </row>
    <row r="19" customFormat="false" ht="12.95" hidden="false" customHeight="true" outlineLevel="0" collapsed="false">
      <c r="A19" s="210" t="s">
        <v>109</v>
      </c>
      <c r="B19" s="211" t="n">
        <v>44</v>
      </c>
      <c r="C19" s="211" t="n">
        <v>18</v>
      </c>
      <c r="D19" s="211" t="n">
        <v>1</v>
      </c>
      <c r="E19" s="205" t="n">
        <v>35</v>
      </c>
      <c r="F19" s="205" t="n">
        <v>20</v>
      </c>
      <c r="G19" s="216" t="n">
        <f aca="false">SUM(B19:F19)</f>
        <v>118</v>
      </c>
    </row>
    <row r="20" customFormat="false" ht="12.95" hidden="false" customHeight="true" outlineLevel="0" collapsed="false">
      <c r="A20" s="210" t="s">
        <v>110</v>
      </c>
      <c r="B20" s="211" t="n">
        <v>46</v>
      </c>
      <c r="C20" s="211" t="n">
        <v>19</v>
      </c>
      <c r="D20" s="211" t="n">
        <v>1</v>
      </c>
      <c r="E20" s="205" t="n">
        <v>43</v>
      </c>
      <c r="F20" s="205" t="n">
        <v>14</v>
      </c>
      <c r="G20" s="216" t="n">
        <f aca="false">SUM(B20:F20)</f>
        <v>123</v>
      </c>
    </row>
    <row r="21" customFormat="false" ht="12.95" hidden="false" customHeight="true" outlineLevel="0" collapsed="false">
      <c r="A21" s="210" t="s">
        <v>111</v>
      </c>
      <c r="B21" s="211" t="n">
        <v>44</v>
      </c>
      <c r="C21" s="211" t="n">
        <v>19</v>
      </c>
      <c r="D21" s="211" t="n">
        <v>1</v>
      </c>
      <c r="E21" s="205" t="n">
        <v>45</v>
      </c>
      <c r="F21" s="205" t="n">
        <v>12</v>
      </c>
      <c r="G21" s="216" t="n">
        <f aca="false">SUM(B21:F21)</f>
        <v>121</v>
      </c>
    </row>
    <row r="22" customFormat="false" ht="12.95" hidden="false" customHeight="true" outlineLevel="0" collapsed="false">
      <c r="A22" s="210" t="s">
        <v>112</v>
      </c>
      <c r="B22" s="211" t="n">
        <v>54</v>
      </c>
      <c r="C22" s="211" t="n">
        <v>20</v>
      </c>
      <c r="D22" s="211" t="n">
        <v>1</v>
      </c>
      <c r="E22" s="205" t="n">
        <v>45</v>
      </c>
      <c r="F22" s="205" t="n">
        <v>11</v>
      </c>
      <c r="G22" s="216" t="n">
        <f aca="false">SUM(B22:F22)</f>
        <v>131</v>
      </c>
    </row>
    <row r="23" customFormat="false" ht="12.95" hidden="false" customHeight="true" outlineLevel="0" collapsed="false">
      <c r="A23" s="210" t="s">
        <v>113</v>
      </c>
      <c r="B23" s="211" t="n">
        <v>60</v>
      </c>
      <c r="C23" s="211" t="n">
        <v>22</v>
      </c>
      <c r="D23" s="211" t="n">
        <v>1</v>
      </c>
      <c r="E23" s="205" t="n">
        <v>53</v>
      </c>
      <c r="F23" s="205" t="n">
        <v>0</v>
      </c>
      <c r="G23" s="216" t="n">
        <f aca="false">SUM(B23:F23)</f>
        <v>136</v>
      </c>
    </row>
    <row r="24" customFormat="false" ht="12.95" hidden="false" customHeight="true" outlineLevel="0" collapsed="false">
      <c r="A24" s="210" t="s">
        <v>114</v>
      </c>
      <c r="B24" s="211" t="n">
        <v>62</v>
      </c>
      <c r="C24" s="211" t="n">
        <v>22</v>
      </c>
      <c r="D24" s="211" t="n">
        <v>1</v>
      </c>
      <c r="E24" s="205" t="n">
        <v>55</v>
      </c>
      <c r="F24" s="205" t="n">
        <v>0</v>
      </c>
      <c r="G24" s="216" t="n">
        <f aca="false">SUM(B24:F24)</f>
        <v>140</v>
      </c>
    </row>
    <row r="25" customFormat="false" ht="12.95" hidden="false" customHeight="true" outlineLevel="0" collapsed="false">
      <c r="A25" s="210" t="s">
        <v>115</v>
      </c>
      <c r="B25" s="211"/>
      <c r="C25" s="211"/>
      <c r="D25" s="211"/>
      <c r="G25" s="216" t="n">
        <f aca="false">SUM(B25:F25)</f>
        <v>0</v>
      </c>
    </row>
    <row r="26" customFormat="false" ht="12.95" hidden="false" customHeight="true" outlineLevel="0" collapsed="false">
      <c r="A26" s="210" t="s">
        <v>116</v>
      </c>
      <c r="C26" s="211"/>
      <c r="D26" s="211"/>
      <c r="G26" s="216" t="n">
        <f aca="false">SUM(B26:F26)</f>
        <v>0</v>
      </c>
    </row>
    <row r="27" customFormat="false" ht="12.95" hidden="false" customHeight="true" outlineLevel="0" collapsed="false">
      <c r="A27" s="210" t="s">
        <v>117</v>
      </c>
      <c r="C27" s="211"/>
      <c r="D27" s="211"/>
      <c r="G27" s="216" t="n">
        <f aca="false">SUM(B27:F27)</f>
        <v>0</v>
      </c>
    </row>
    <row r="28" customFormat="false" ht="12.95" hidden="false" customHeight="true" outlineLevel="0" collapsed="false">
      <c r="A28" s="210" t="s">
        <v>118</v>
      </c>
      <c r="C28" s="211"/>
      <c r="D28" s="211"/>
      <c r="G28" s="216" t="n">
        <f aca="false">SUM(B28:F28)</f>
        <v>0</v>
      </c>
    </row>
    <row r="29" customFormat="false" ht="12.95" hidden="false" customHeight="true" outlineLevel="0" collapsed="false">
      <c r="A29" s="210" t="s">
        <v>119</v>
      </c>
      <c r="G29" s="216" t="n">
        <f aca="false">SUM(B29:F29)</f>
        <v>0</v>
      </c>
    </row>
    <row r="30" customFormat="false" ht="12.95" hidden="false" customHeight="true" outlineLevel="0" collapsed="false">
      <c r="A30" s="213" t="s">
        <v>120</v>
      </c>
      <c r="G30" s="216" t="n">
        <f aca="false">SUM(B30:F30)</f>
        <v>0</v>
      </c>
    </row>
    <row r="31" customFormat="false" ht="12.95" hidden="false" customHeight="true" outlineLevel="0" collapsed="false">
      <c r="G31" s="206"/>
    </row>
    <row r="32" customFormat="false" ht="15.75" hidden="false" customHeight="true" outlineLevel="0" collapsed="false">
      <c r="A32" s="207" t="s">
        <v>127</v>
      </c>
      <c r="G32" s="212"/>
    </row>
    <row r="33" customFormat="false" ht="12.95" hidden="false" customHeight="true" outlineLevel="0" collapsed="false">
      <c r="A33" s="210" t="s">
        <v>109</v>
      </c>
      <c r="B33" s="211" t="n">
        <v>28</v>
      </c>
      <c r="C33" s="209"/>
      <c r="D33" s="209"/>
      <c r="E33" s="209"/>
      <c r="F33" s="209"/>
      <c r="G33" s="209"/>
      <c r="H33" s="209"/>
    </row>
    <row r="34" customFormat="false" ht="12.95" hidden="false" customHeight="true" outlineLevel="0" collapsed="false">
      <c r="A34" s="210" t="s">
        <v>110</v>
      </c>
      <c r="B34" s="211" t="n">
        <v>32</v>
      </c>
      <c r="C34" s="209"/>
      <c r="D34" s="209"/>
      <c r="E34" s="209"/>
      <c r="F34" s="209"/>
      <c r="G34" s="209"/>
      <c r="H34" s="209"/>
    </row>
    <row r="35" customFormat="false" ht="12.95" hidden="false" customHeight="true" outlineLevel="0" collapsed="false">
      <c r="A35" s="210" t="s">
        <v>111</v>
      </c>
      <c r="B35" s="211" t="n">
        <v>38</v>
      </c>
      <c r="C35" s="209"/>
      <c r="D35" s="209"/>
      <c r="E35" s="209"/>
      <c r="F35" s="209"/>
      <c r="G35" s="209"/>
      <c r="H35" s="209"/>
    </row>
    <row r="36" customFormat="false" ht="12.95" hidden="false" customHeight="true" outlineLevel="0" collapsed="false">
      <c r="A36" s="210" t="s">
        <v>112</v>
      </c>
      <c r="B36" s="211" t="n">
        <v>32</v>
      </c>
      <c r="C36" s="209"/>
      <c r="D36" s="209"/>
      <c r="E36" s="209"/>
      <c r="F36" s="209"/>
      <c r="G36" s="209"/>
      <c r="H36" s="209"/>
    </row>
    <row r="37" customFormat="false" ht="12.95" hidden="false" customHeight="true" outlineLevel="0" collapsed="false">
      <c r="A37" s="210" t="s">
        <v>113</v>
      </c>
      <c r="B37" s="211" t="n">
        <v>36</v>
      </c>
      <c r="C37" s="209"/>
      <c r="D37" s="209"/>
      <c r="E37" s="209"/>
      <c r="F37" s="209"/>
      <c r="G37" s="209"/>
      <c r="H37" s="209"/>
    </row>
    <row r="38" customFormat="false" ht="12.95" hidden="false" customHeight="true" outlineLevel="0" collapsed="false">
      <c r="A38" s="210" t="s">
        <v>114</v>
      </c>
      <c r="B38" s="211" t="n">
        <v>52</v>
      </c>
      <c r="C38" s="209"/>
      <c r="D38" s="209"/>
      <c r="E38" s="209"/>
      <c r="F38" s="209"/>
      <c r="G38" s="209"/>
      <c r="H38" s="209"/>
    </row>
    <row r="39" customFormat="false" ht="12.95" hidden="false" customHeight="true" outlineLevel="0" collapsed="false">
      <c r="A39" s="210" t="s">
        <v>115</v>
      </c>
      <c r="B39" s="211"/>
      <c r="C39" s="209"/>
      <c r="D39" s="209"/>
      <c r="E39" s="209"/>
      <c r="F39" s="209"/>
      <c r="G39" s="209"/>
      <c r="H39" s="209"/>
    </row>
    <row r="40" customFormat="false" ht="12.95" hidden="false" customHeight="true" outlineLevel="0" collapsed="false">
      <c r="A40" s="210" t="s">
        <v>116</v>
      </c>
      <c r="B40" s="211"/>
      <c r="C40" s="209"/>
      <c r="D40" s="209"/>
      <c r="E40" s="209"/>
      <c r="F40" s="209"/>
      <c r="G40" s="209"/>
      <c r="H40" s="209"/>
    </row>
    <row r="41" customFormat="false" ht="12.95" hidden="false" customHeight="true" outlineLevel="0" collapsed="false">
      <c r="A41" s="210" t="s">
        <v>117</v>
      </c>
      <c r="B41" s="211"/>
      <c r="C41" s="209"/>
      <c r="D41" s="209"/>
      <c r="E41" s="209"/>
      <c r="F41" s="209"/>
      <c r="G41" s="209"/>
      <c r="H41" s="209"/>
    </row>
    <row r="42" customFormat="false" ht="12.95" hidden="false" customHeight="true" outlineLevel="0" collapsed="false">
      <c r="A42" s="210" t="s">
        <v>118</v>
      </c>
      <c r="B42" s="217"/>
      <c r="C42" s="209"/>
      <c r="D42" s="209"/>
      <c r="E42" s="209"/>
      <c r="F42" s="209"/>
      <c r="G42" s="209"/>
      <c r="H42" s="209"/>
    </row>
    <row r="43" customFormat="false" ht="12.95" hidden="false" customHeight="true" outlineLevel="0" collapsed="false">
      <c r="A43" s="210" t="s">
        <v>119</v>
      </c>
      <c r="B43" s="217"/>
      <c r="C43" s="209"/>
      <c r="D43" s="209"/>
      <c r="E43" s="209"/>
      <c r="F43" s="209"/>
      <c r="G43" s="209"/>
      <c r="H43" s="209"/>
    </row>
    <row r="44" customFormat="false" ht="12.95" hidden="false" customHeight="true" outlineLevel="0" collapsed="false">
      <c r="A44" s="213" t="s">
        <v>120</v>
      </c>
      <c r="B44" s="218"/>
      <c r="C44" s="209"/>
      <c r="D44" s="209"/>
      <c r="E44" s="209"/>
      <c r="F44" s="209"/>
      <c r="G44" s="209"/>
      <c r="H44" s="209"/>
    </row>
    <row r="45" customFormat="false" ht="12.95" hidden="false" customHeight="true" outlineLevel="0" collapsed="false">
      <c r="C45" s="209"/>
      <c r="D45" s="209"/>
      <c r="E45" s="209"/>
      <c r="F45" s="209"/>
      <c r="G45" s="209"/>
      <c r="H45" s="209"/>
    </row>
    <row r="46" customFormat="false" ht="12.95" hidden="false" customHeight="true" outlineLevel="0" collapsed="false">
      <c r="C46" s="209"/>
      <c r="D46" s="209"/>
      <c r="E46" s="209"/>
      <c r="F46" s="209"/>
      <c r="G46" s="209"/>
      <c r="H46" s="209"/>
    </row>
  </sheetData>
  <mergeCells count="1">
    <mergeCell ref="A1:D1"/>
  </mergeCells>
  <printOptions headings="false" gridLines="false" gridLinesSet="true" horizontalCentered="false" verticalCentered="false"/>
  <pageMargins left="0.5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0" activeCellId="0" sqref="D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7"/>
    <col collapsed="false" customWidth="true" hidden="false" outlineLevel="0" max="2" min="2" style="0" width="16.7"/>
    <col collapsed="false" customWidth="true" hidden="false" outlineLevel="0" max="4" min="3" style="0" width="16.13"/>
    <col collapsed="false" customWidth="true" hidden="false" outlineLevel="0" max="5" min="5" style="0" width="61.99"/>
  </cols>
  <sheetData>
    <row r="1" customFormat="false" ht="12.75" hidden="false" customHeight="false" outlineLevel="0" collapsed="false">
      <c r="B1" s="219" t="s">
        <v>128</v>
      </c>
      <c r="C1" s="219" t="s">
        <v>129</v>
      </c>
      <c r="D1" s="219" t="s">
        <v>9</v>
      </c>
      <c r="E1" s="219" t="s">
        <v>130</v>
      </c>
    </row>
    <row r="2" customFormat="false" ht="12.75" hidden="false" customHeight="false" outlineLevel="0" collapsed="false">
      <c r="A2" s="0" t="s">
        <v>131</v>
      </c>
      <c r="B2" s="220" t="n">
        <v>-12.3</v>
      </c>
      <c r="C2" s="220" t="n">
        <v>-12.9</v>
      </c>
      <c r="D2" s="220" t="n">
        <f aca="false">B2-C2</f>
        <v>0.6</v>
      </c>
      <c r="E2" s="221" t="s">
        <v>132</v>
      </c>
    </row>
    <row r="3" customFormat="false" ht="12.75" hidden="false" customHeight="false" outlineLevel="0" collapsed="false">
      <c r="A3" s="0" t="s">
        <v>133</v>
      </c>
      <c r="B3" s="220" t="n">
        <f aca="false">'[2]Linked Data'!C15</f>
        <v>35.6</v>
      </c>
      <c r="C3" s="220" t="n">
        <v>20</v>
      </c>
      <c r="D3" s="220" t="n">
        <f aca="false">B3-C3</f>
        <v>15.6</v>
      </c>
      <c r="E3" s="0" t="s">
        <v>134</v>
      </c>
    </row>
    <row r="4" customFormat="false" ht="12.75" hidden="false" customHeight="false" outlineLevel="0" collapsed="false">
      <c r="A4" s="0" t="s">
        <v>135</v>
      </c>
      <c r="B4" s="222" t="n">
        <f aca="false">'[2]Linked Data'!C24</f>
        <v>23.2</v>
      </c>
      <c r="C4" s="222" t="n">
        <v>23.5</v>
      </c>
      <c r="D4" s="222" t="n">
        <f aca="false">B4-C4</f>
        <v>-0.299999999999997</v>
      </c>
      <c r="E4" s="0" t="s">
        <v>136</v>
      </c>
    </row>
    <row r="5" customFormat="false" ht="12.75" hidden="false" customHeight="false" outlineLevel="0" collapsed="false">
      <c r="A5" s="223" t="s">
        <v>137</v>
      </c>
      <c r="B5" s="224" t="n">
        <f aca="false">SUM(B2:B4)</f>
        <v>46.5</v>
      </c>
      <c r="C5" s="224" t="n">
        <f aca="false">SUM(C2:C4)</f>
        <v>30.6</v>
      </c>
      <c r="D5" s="224" t="n">
        <f aca="false">B5-C5</f>
        <v>15.9</v>
      </c>
    </row>
    <row r="6" customFormat="false" ht="12.75" hidden="false" customHeight="false" outlineLevel="0" collapsed="false">
      <c r="A6" s="0" t="s">
        <v>55</v>
      </c>
      <c r="B6" s="220" t="n">
        <f aca="false">-'[2]Linked Data'!I31</f>
        <v>-17.6</v>
      </c>
      <c r="C6" s="220" t="n">
        <v>-17.6</v>
      </c>
      <c r="D6" s="220" t="n">
        <f aca="false">B6-C6</f>
        <v>0</v>
      </c>
    </row>
    <row r="7" customFormat="false" ht="12.75" hidden="false" customHeight="false" outlineLevel="0" collapsed="false">
      <c r="A7" s="0" t="s">
        <v>138</v>
      </c>
      <c r="B7" s="220" t="n">
        <f aca="false">-'[2]Linked Data'!I33</f>
        <v>-8.1</v>
      </c>
      <c r="C7" s="220" t="n">
        <v>-8.1</v>
      </c>
      <c r="D7" s="220" t="n">
        <f aca="false">B7-C7</f>
        <v>0</v>
      </c>
    </row>
    <row r="8" customFormat="false" ht="12.75" hidden="false" customHeight="false" outlineLevel="0" collapsed="false">
      <c r="A8" s="0" t="s">
        <v>139</v>
      </c>
      <c r="B8" s="222" t="n">
        <f aca="false">-'[2]Linked Data'!I34</f>
        <v>-9</v>
      </c>
      <c r="C8" s="222" t="n">
        <v>-9</v>
      </c>
      <c r="D8" s="222" t="n">
        <f aca="false">B8-C8</f>
        <v>0</v>
      </c>
    </row>
    <row r="9" customFormat="false" ht="12.75" hidden="false" customHeight="false" outlineLevel="0" collapsed="false">
      <c r="A9" s="223" t="s">
        <v>140</v>
      </c>
      <c r="B9" s="225" t="n">
        <f aca="false">SUM(B6:B8)</f>
        <v>-34.7</v>
      </c>
      <c r="C9" s="225" t="n">
        <f aca="false">SUM(C6:C8)</f>
        <v>-34.7</v>
      </c>
      <c r="D9" s="225" t="n">
        <f aca="false">B9-C9</f>
        <v>0</v>
      </c>
    </row>
    <row r="10" customFormat="false" ht="13.5" hidden="false" customHeight="false" outlineLevel="0" collapsed="false">
      <c r="A10" s="223" t="s">
        <v>141</v>
      </c>
      <c r="B10" s="226" t="n">
        <f aca="false">B5+B9</f>
        <v>11.8</v>
      </c>
      <c r="C10" s="226" t="n">
        <f aca="false">C5+C9</f>
        <v>-4.1</v>
      </c>
      <c r="D10" s="226" t="n">
        <f aca="false">B10-C10</f>
        <v>15.9</v>
      </c>
    </row>
    <row r="11" customFormat="false" ht="13.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2000-07-11T12:41:33Z</dcterms:created>
  <dc:creator>Enron</dc:creator>
  <dc:description/>
  <dc:language>en-US</dc:language>
  <cp:lastModifiedBy>sstrong</cp:lastModifiedBy>
  <cp:lastPrinted>2001-06-11T18:30:08Z</cp:lastPrinted>
  <dcterms:modified xsi:type="dcterms:W3CDTF">2001-06-11T18:30:11Z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