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4-00 Profile" sheetId="1" state="visible" r:id="rId3"/>
    <sheet name="Notes on Reasons for Design" sheetId="2" state="visible" r:id="rId4"/>
    <sheet name="Reports Needed" sheetId="3" state="visible" r:id="rId5"/>
  </sheets>
  <definedNames>
    <definedName function="false" hidden="false" localSheetId="0" name="_xlnm.Print_Area" vbProcedure="false">'5-4-00 Profile'!$A$1:$I$145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<sst xmlns="http://schemas.openxmlformats.org/spreadsheetml/2006/main" count="206" uniqueCount="158">
  <si>
    <t xml:space="preserve">Employee's 12-Month Direct Compensation Profile</t>
  </si>
  <si>
    <t xml:space="preserve">(9/16/99 - 9/15/00)</t>
  </si>
  <si>
    <t xml:space="preserve">Employee Name:</t>
  </si>
  <si>
    <t xml:space="preserve">Santa Claus</t>
  </si>
  <si>
    <t xml:space="preserve">Job Title:</t>
  </si>
  <si>
    <t xml:space="preserve">Dir Fun</t>
  </si>
  <si>
    <t xml:space="preserve">Business Unit:</t>
  </si>
  <si>
    <t xml:space="preserve">Toy Trading Systems</t>
  </si>
  <si>
    <t xml:space="preserve">Department Name:</t>
  </si>
  <si>
    <t xml:space="preserve">Tinker Toys</t>
  </si>
  <si>
    <t xml:space="preserve">Hire Date:</t>
  </si>
  <si>
    <t xml:space="preserve">Annual</t>
  </si>
  <si>
    <t xml:space="preserve">Grant Date</t>
  </si>
  <si>
    <t xml:space="preserve">Value</t>
  </si>
  <si>
    <t xml:space="preserve">Current Salary</t>
  </si>
  <si>
    <t xml:space="preserve">1999 Performance Bonus (Gross)</t>
  </si>
  <si>
    <t xml:space="preserve">Sign-On Bonus</t>
  </si>
  <si>
    <t xml:space="preserve">PBA</t>
  </si>
  <si>
    <t xml:space="preserve">TOTAL CASH REWARD</t>
  </si>
  <si>
    <t xml:space="preserve">Equity Grant</t>
  </si>
  <si>
    <t xml:space="preserve">   (918 Options X $10.50 BSV)</t>
  </si>
  <si>
    <t xml:space="preserve">   (750 Options X $10.50 BSV)</t>
  </si>
  <si>
    <t xml:space="preserve">TOTAL REWARD</t>
  </si>
  <si>
    <t xml:space="preserve">BSV = Black-Scholes Value is an option-pricing model used to determine the value of an option at time of grant.</t>
  </si>
  <si>
    <r>
      <rPr>
        <b val="true"/>
        <sz val="12"/>
        <rFont val="Arial"/>
        <family val="2"/>
      </rPr>
      <t xml:space="preserve">Equity Detail Profile - </t>
    </r>
    <r>
      <rPr>
        <b val="true"/>
        <u val="single"/>
        <sz val="12"/>
        <rFont val="Arial"/>
        <family val="2"/>
      </rPr>
      <t xml:space="preserve">Prior to September 1, 2000</t>
    </r>
  </si>
  <si>
    <t xml:space="preserve">Original</t>
  </si>
  <si>
    <t xml:space="preserve">Vested &amp; Excercisable</t>
  </si>
  <si>
    <t xml:space="preserve">Unvested</t>
  </si>
  <si>
    <t xml:space="preserve">Grant</t>
  </si>
  <si>
    <t xml:space="preserve">Options/</t>
  </si>
  <si>
    <t xml:space="preserve">Option</t>
  </si>
  <si>
    <t xml:space="preserve">Date</t>
  </si>
  <si>
    <t xml:space="preserve">Type *</t>
  </si>
  <si>
    <t xml:space="preserve">Term</t>
  </si>
  <si>
    <t xml:space="preserve">Awards</t>
  </si>
  <si>
    <t xml:space="preserve">Price</t>
  </si>
  <si>
    <t xml:space="preserve">Value **</t>
  </si>
  <si>
    <t xml:space="preserve">NQ</t>
  </si>
  <si>
    <t xml:space="preserve">AESOP</t>
  </si>
  <si>
    <t xml:space="preserve">Retention </t>
  </si>
  <si>
    <t xml:space="preserve">Project 50</t>
  </si>
  <si>
    <t xml:space="preserve">Keysop</t>
  </si>
  <si>
    <t xml:space="preserve">$0 if Type = RS</t>
  </si>
  <si>
    <t xml:space="preserve"> *  NQ = Non-qualified stock option</t>
  </si>
  <si>
    <t xml:space="preserve">     RS = Restricted stock</t>
  </si>
  <si>
    <t xml:space="preserve">**  Value of shares utilizing the 9/14/00 closing stock price of $84.50, rounded to the nearest dollar.</t>
  </si>
  <si>
    <r>
      <rPr>
        <sz val="9"/>
        <rFont val="Arial"/>
        <family val="2"/>
      </rPr>
      <t xml:space="preserve">This Profile does not include any </t>
    </r>
    <r>
      <rPr>
        <b val="true"/>
        <u val="single"/>
        <sz val="9"/>
        <rFont val="Arial"/>
        <family val="2"/>
      </rPr>
      <t xml:space="preserve">exercised</t>
    </r>
    <r>
      <rPr>
        <sz val="9"/>
        <rFont val="Arial"/>
        <family val="2"/>
      </rPr>
      <t xml:space="preserve"> options/awards or values.</t>
    </r>
  </si>
  <si>
    <t xml:space="preserve">Need to add Legal DISCLAIMER.</t>
  </si>
  <si>
    <t xml:space="preserve">Fields to be included in Total Cash Reward:</t>
  </si>
  <si>
    <t xml:space="preserve">RTB</t>
  </si>
  <si>
    <t xml:space="preserve">Retention Bonus (paid from 9/16/99 - 9/15/00)</t>
  </si>
  <si>
    <t xml:space="preserve">SBN</t>
  </si>
  <si>
    <t xml:space="preserve">Sign-on Bonus (paid from 9/16/99 - 9/15/00)</t>
  </si>
  <si>
    <t xml:space="preserve">CLA</t>
  </si>
  <si>
    <t xml:space="preserve">Cost of Living (paid from 9/16/99 - 9/15/00)</t>
  </si>
  <si>
    <t xml:space="preserve">SGN</t>
  </si>
  <si>
    <t xml:space="preserve">Signing Bonus (paid from 9/16/99 - 9/15/00)</t>
  </si>
  <si>
    <t xml:space="preserve">BNO</t>
  </si>
  <si>
    <t xml:space="preserve">Other Bonus (paid from 9/16/99 - 9/15/00)</t>
  </si>
  <si>
    <t xml:space="preserve">ADL</t>
  </si>
  <si>
    <t xml:space="preserve">Additional Payment (paid from 9/16/99 - 9/15/00)</t>
  </si>
  <si>
    <t xml:space="preserve">BNS</t>
  </si>
  <si>
    <t xml:space="preserve">Bonus Criteria (paid from 9/16/99 - 9/15/00)</t>
  </si>
  <si>
    <t xml:space="preserve">PRM</t>
  </si>
  <si>
    <t xml:space="preserve">Premium Pay (paid from 9/16/99 - 9/15/00)</t>
  </si>
  <si>
    <t xml:space="preserve">Personal Best Award (paid from 9/16/99 - 9/15/00)</t>
  </si>
  <si>
    <t xml:space="preserve">Fields NOT to be included in Total Cash Reward:</t>
  </si>
  <si>
    <t xml:space="preserve">SAL</t>
  </si>
  <si>
    <t xml:space="preserve">Salary Increase (should be included in current salary)</t>
  </si>
  <si>
    <t xml:space="preserve">ANL</t>
  </si>
  <si>
    <t xml:space="preserve">Analyst Expense</t>
  </si>
  <si>
    <t xml:space="preserve">CLB</t>
  </si>
  <si>
    <t xml:space="preserve">Club Membership</t>
  </si>
  <si>
    <t xml:space="preserve">LTC</t>
  </si>
  <si>
    <t xml:space="preserve">LTCP Cash Payment</t>
  </si>
  <si>
    <t xml:space="preserve">RLO</t>
  </si>
  <si>
    <t xml:space="preserve">Relocation</t>
  </si>
  <si>
    <t xml:space="preserve">SEV</t>
  </si>
  <si>
    <t xml:space="preserve">Severance Payment</t>
  </si>
  <si>
    <t xml:space="preserve">VAC</t>
  </si>
  <si>
    <t xml:space="preserve">Vacation</t>
  </si>
  <si>
    <t xml:space="preserve">Your current vested &amp; excercisable value along with you unvested value is indicated</t>
  </si>
  <si>
    <t xml:space="preserve">above and in the graph at various stock prices.</t>
  </si>
  <si>
    <t xml:space="preserve">12-Month Direct Compensation Profile</t>
  </si>
  <si>
    <t xml:space="preserve">Design Support</t>
  </si>
  <si>
    <t xml:space="preserve">*</t>
  </si>
  <si>
    <t xml:space="preserve">Reasons for dates of data to be extracted:</t>
  </si>
  <si>
    <t xml:space="preserve">includes 10/11/99 IT Retention Equity granted</t>
  </si>
  <si>
    <t xml:space="preserve">includes 9/1/00 IT Retention Equity granted</t>
  </si>
  <si>
    <t xml:space="preserve">full 12 months</t>
  </si>
  <si>
    <t xml:space="preserve">All pay (e.g., Sign-on Bonus), excluding overtime, will be reported for the 12-mth period.</t>
  </si>
  <si>
    <t xml:space="preserve">Sign-On Bonus would be included in "Additional Cash"; like year-end's stmts were done.</t>
  </si>
  <si>
    <t xml:space="preserve">Explicit statement of all payments and equity granted during the 12-mth period.</t>
  </si>
  <si>
    <t xml:space="preserve">Explicit and combined statement of all equity grants that have remaining amounts to vest.</t>
  </si>
  <si>
    <t xml:space="preserve">Shows the value of what the EE has unvested as of a particular stock closing price.</t>
  </si>
  <si>
    <t xml:space="preserve">This doesn't show the amount that vests each date; it would add more info than desired</t>
  </si>
  <si>
    <t xml:space="preserve">to communicate via this document.  It does indicate the value of equity an employee</t>
  </si>
  <si>
    <t xml:space="preserve">walks away from if he leave the company.</t>
  </si>
  <si>
    <t xml:space="preserve">Global IT HR does not want the equity grant description provided on what has been</t>
  </si>
  <si>
    <t xml:space="preserve">granted for the last 12 months and in the section of equity with vesting amounts remaining.</t>
  </si>
  <si>
    <t xml:space="preserve">Global IT HR wants the AESOP, Project 50 grants, and Bonus Deferral info included in</t>
  </si>
  <si>
    <t xml:space="preserve">both the current 12-mth and vesting sections.</t>
  </si>
  <si>
    <t xml:space="preserve">Global IT HR would like the "Date Grant Becomes 100% Vested" to be removed for spacing</t>
  </si>
  <si>
    <t xml:space="preserve">reasons and so the employee will need to look at original grant agreement to obtain that</t>
  </si>
  <si>
    <t xml:space="preserve">information (would be more advantageous not to remind them if the date is far into the </t>
  </si>
  <si>
    <t xml:space="preserve">future).</t>
  </si>
  <si>
    <t xml:space="preserve">The reason the September 2000 equity grants would not be included on the bottom of the</t>
  </si>
  <si>
    <t xml:space="preserve">Profile is because there is no good and easy way to communicate the real value of the</t>
  </si>
  <si>
    <t xml:space="preserve">equity for the grant just awarded.  The BSV would be the best way to value the unvested</t>
  </si>
  <si>
    <t xml:space="preserve">options/awards; however, the actual change (which could be "underwater") is the only</t>
  </si>
  <si>
    <t xml:space="preserve">appropriate way to communicate the vested options/awards.  Therefore, Global IT HR</t>
  </si>
  <si>
    <t xml:space="preserve">would like to exclude the September 2000 equity grants from the bottom part of the Profile.</t>
  </si>
  <si>
    <t xml:space="preserve">Reporting Needs from 12-Mth Profile Info.</t>
  </si>
  <si>
    <t xml:space="preserve">Add Reporting to Comp DB REPORTS:</t>
  </si>
  <si>
    <t xml:space="preserve">Report Type:</t>
  </si>
  <si>
    <t xml:space="preserve">12-Month Direct Comp Profile</t>
  </si>
  <si>
    <t xml:space="preserve">Report Name:</t>
  </si>
  <si>
    <t xml:space="preserve">Individual Direct Comp Profile - Salaried</t>
  </si>
  <si>
    <t xml:space="preserve">Individual Direct Comp Profile - Hourly</t>
  </si>
  <si>
    <t xml:space="preserve">Direct Comp Profile Report - Salaried</t>
  </si>
  <si>
    <t xml:space="preserve">Direct Comp Profile Report - Hourly</t>
  </si>
  <si>
    <t xml:space="preserve">Add:</t>
  </si>
  <si>
    <t xml:space="preserve">Choices of Dates to Choose From</t>
  </si>
  <si>
    <t xml:space="preserve">Date of Stock Price to Compare Data to</t>
  </si>
  <si>
    <t xml:space="preserve">Last Performance Rating Choices</t>
  </si>
  <si>
    <t xml:space="preserve">Grant Description</t>
  </si>
  <si>
    <t xml:space="preserve">Direct Comp Profile Reports would include the following information:</t>
  </si>
  <si>
    <t xml:space="preserve">Roll-Ups</t>
  </si>
  <si>
    <t xml:space="preserve">Departments</t>
  </si>
  <si>
    <t xml:space="preserve">Employees</t>
  </si>
  <si>
    <t xml:space="preserve">Job Level</t>
  </si>
  <si>
    <t xml:space="preserve">Job Title</t>
  </si>
  <si>
    <t xml:space="preserve">EE Status</t>
  </si>
  <si>
    <t xml:space="preserve">Hire Date</t>
  </si>
  <si>
    <t xml:space="preserve">Last Perf Date</t>
  </si>
  <si>
    <t xml:space="preserve">Last Perf Rating</t>
  </si>
  <si>
    <t xml:space="preserve">Grant Type</t>
  </si>
  <si>
    <t xml:space="preserve">Grant Term</t>
  </si>
  <si>
    <t xml:space="preserve">Grant Shares</t>
  </si>
  <si>
    <t xml:space="preserve">Strike Price</t>
  </si>
  <si>
    <t xml:space="preserve">Black-Scholes Value</t>
  </si>
  <si>
    <t xml:space="preserve">Unvested Shares</t>
  </si>
  <si>
    <t xml:space="preserve">Unvested Shares Value </t>
  </si>
  <si>
    <t xml:space="preserve">Stock Date for Unvesting Value</t>
  </si>
  <si>
    <t xml:space="preserve">Stock Price for Unvesting Value</t>
  </si>
  <si>
    <t xml:space="preserve">Date Grant Becomes 100% Vested</t>
  </si>
  <si>
    <t xml:space="preserve">Allow the Report to be Exported to Excel</t>
  </si>
  <si>
    <t xml:space="preserve">Graph of 12-Mth Direct Compensation Profile</t>
  </si>
  <si>
    <t xml:space="preserve">Stock Closing Date / Price</t>
  </si>
  <si>
    <t xml:space="preserve">**</t>
  </si>
  <si>
    <t xml:space="preserve">** actual price divided by 2 (stock split occurred in Aug '99)</t>
  </si>
  <si>
    <t xml:space="preserve">Strike</t>
  </si>
  <si>
    <t xml:space="preserve">Black-Scholes</t>
  </si>
  <si>
    <t xml:space="preserve">Date Grant Becomes</t>
  </si>
  <si>
    <t xml:space="preserve">Shares</t>
  </si>
  <si>
    <t xml:space="preserve">100% Vested</t>
  </si>
  <si>
    <t xml:space="preserve">TOTALS</t>
  </si>
  <si>
    <t xml:space="preserve">** DISCLAIMER:  The stock price of $84.50 on 9/14/00, is just a number for this example only!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</si>
</sst>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\$#,##0"/>
    <numFmt numFmtId="167" formatCode="\$#,##0.00000"/>
    <numFmt numFmtId="168" formatCode="#,##0"/>
    <numFmt numFmtId="169" formatCode="\$#,##0.0000"/>
    <numFmt numFmtId="170" formatCode="\$#,##0.00_);[RED]&quot;($&quot;#,##0.00\)"/>
    <numFmt numFmtId="171" formatCode="\$#,##0.0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8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  <font>
      <i val="true"/>
      <u val="single"/>
      <sz val="10"/>
      <name val="Arial"/>
      <family val="2"/>
    </font>
    <font>
      <i val="true"/>
      <u val="single"/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 val="true"/>
      <u val="single"/>
      <sz val="12"/>
      <name val="Arial"/>
      <family val="2"/>
    </font>
    <font>
      <b val="true"/>
      <sz val="9"/>
      <name val="Arial"/>
      <family val="2"/>
    </font>
    <font>
      <u val="single"/>
      <sz val="9"/>
      <name val="Arial"/>
      <family val="2"/>
    </font>
    <font>
      <b val="true"/>
      <u val="single"/>
      <sz val="9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6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4"/>
      <color rgb="FF000000"/>
      <name val="Arial"/>
      <family val="2"/>
    </font>
    <font>
      <sz val="16.5"/>
      <color rgb="FF000000"/>
      <name val="Arial"/>
      <family val="2"/>
    </font>
    <font>
      <b val="true"/>
      <sz val="16"/>
      <name val="Arial"/>
      <family val="2"/>
    </font>
    <font>
      <b val="true"/>
      <sz val="16.25"/>
      <name val="Arial"/>
      <family val="2"/>
    </font>
    <font>
      <b val="true"/>
      <sz val="10.25"/>
      <name val="Arial"/>
      <family val="2"/>
    </font>
    <font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ck"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tted"/>
      <right/>
      <top/>
      <bottom style="double"/>
      <diagonal/>
    </border>
    <border diagonalUp="false" diagonalDown="false">
      <left/>
      <right style="dotted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Santa Claus' Equity Profile (prior to 9/1/2000)</a:t>
            </a:r>
          </a:p>
        </c:rich>
      </c:tx>
      <c:layout>
        <c:manualLayout>
          <c:xMode val="edge"/>
          <c:yMode val="edge"/>
          <c:x val="0.153815122176118"/>
          <c:y val="0.03052143394334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8008298755187"/>
          <c:y val="0.131423915768363"/>
          <c:w val="0.822210696173352"/>
          <c:h val="0.8032088242667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'5-4-00 Profile'!$B$91</c:f>
              <c:strCache>
                <c:ptCount val="1"/>
                <c:pt idx="0">
                  <c:v>Vested &amp; Excercisable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'5-4-00 Profile'!$A$92:$A$95</c:f>
              <c:strCache>
                <c:ptCount val="4"/>
                <c:pt idx="0">
                  <c:v>$84.50</c:v>
                </c:pt>
                <c:pt idx="1">
                  <c:v>$95.00</c:v>
                </c:pt>
                <c:pt idx="2">
                  <c:v>$105.00</c:v>
                </c:pt>
                <c:pt idx="3">
                  <c:v>$115.00</c:v>
                </c:pt>
              </c:strCache>
            </c:strRef>
          </c:cat>
          <c:val>
            <c:numRef>
              <c:f>'5-4-00 Profile'!$B$92:$B$95</c:f>
              <c:numCache>
                <c:formatCode>#,##0</c:formatCode>
                <c:ptCount val="4"/>
                <c:pt idx="0">
                  <c:v>346365.5</c:v>
                </c:pt>
                <c:pt idx="1">
                  <c:v>389405</c:v>
                </c:pt>
                <c:pt idx="2">
                  <c:v>430395</c:v>
                </c:pt>
                <c:pt idx="3">
                  <c:v>471385</c:v>
                </c:pt>
              </c:numCache>
            </c:numRef>
          </c:val>
        </c:ser>
        <c:ser>
          <c:idx val="1"/>
          <c:order val="1"/>
          <c:tx>
            <c:strRef>
              <c:f>'5-4-00 Profile'!$C$91</c:f>
              <c:strCache>
                <c:ptCount val="1"/>
                <c:pt idx="0">
                  <c:v>Unvested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'5-4-00 Profile'!$A$92:$A$95</c:f>
              <c:strCache>
                <c:ptCount val="4"/>
                <c:pt idx="0">
                  <c:v>$84.50</c:v>
                </c:pt>
                <c:pt idx="1">
                  <c:v>$95.00</c:v>
                </c:pt>
                <c:pt idx="2">
                  <c:v>$105.00</c:v>
                </c:pt>
                <c:pt idx="3">
                  <c:v>$115.00</c:v>
                </c:pt>
              </c:strCache>
            </c:strRef>
          </c:cat>
          <c:val>
            <c:numRef>
              <c:f>'5-4-00 Profile'!$C$92:$C$95</c:f>
              <c:numCache>
                <c:formatCode>#,##0</c:formatCode>
                <c:ptCount val="4"/>
                <c:pt idx="0">
                  <c:v>195110.5</c:v>
                </c:pt>
                <c:pt idx="1">
                  <c:v>219355</c:v>
                </c:pt>
                <c:pt idx="2">
                  <c:v>242445</c:v>
                </c:pt>
                <c:pt idx="3">
                  <c:v>265535</c:v>
                </c:pt>
              </c:numCache>
            </c:numRef>
          </c:val>
        </c:ser>
        <c:gapWidth val="150"/>
        <c:overlap val="0"/>
        <c:axId val="68343050"/>
        <c:axId val="51245704"/>
      </c:barChart>
      <c:catAx>
        <c:axId val="683430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45704"/>
        <c:crossesAt val="0"/>
        <c:auto val="1"/>
        <c:lblAlgn val="ctr"/>
        <c:lblOffset val="100"/>
        <c:noMultiLvlLbl val="0"/>
      </c:catAx>
      <c:valAx>
        <c:axId val="512457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Stock 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430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5541724296911"/>
          <c:y val="0.9128854349461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uFillTx/>
                <a:latin typeface="Arial"/>
              </a:rPr>
              <a:t>Stock Value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uFillTx/>
                <a:latin typeface="Arial"/>
              </a:rPr>
              <a:t>(value as of the end of the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'Reports Needed'!$A$46:$A$57</c:f>
              <c:strCache>
                <c:ptCount val="12"/>
                <c:pt idx="0">
                  <c:v>4/30/1999</c:v>
                </c:pt>
                <c:pt idx="1">
                  <c:v>5/28/1999</c:v>
                </c:pt>
                <c:pt idx="2">
                  <c:v>6/30/1999</c:v>
                </c:pt>
                <c:pt idx="3">
                  <c:v>7/30/1999</c:v>
                </c:pt>
                <c:pt idx="4">
                  <c:v>8/31/1999</c:v>
                </c:pt>
                <c:pt idx="5">
                  <c:v>9/30/1999</c:v>
                </c:pt>
                <c:pt idx="6">
                  <c:v>10/29/1999</c:v>
                </c:pt>
                <c:pt idx="7">
                  <c:v>11/30/1999</c:v>
                </c:pt>
                <c:pt idx="8">
                  <c:v>12/31/1999</c:v>
                </c:pt>
                <c:pt idx="9">
                  <c:v>1/31/2000</c:v>
                </c:pt>
                <c:pt idx="10">
                  <c:v>2/29/2000</c:v>
                </c:pt>
                <c:pt idx="11">
                  <c:v>3/31/2000</c:v>
                </c:pt>
              </c:strCache>
            </c:strRef>
          </c:cat>
          <c:val>
            <c:numRef>
              <c:f>'Reports Needed'!$B$46:$B$57</c:f>
              <c:numCache>
                <c:formatCode>\$#,##0.0000</c:formatCode>
                <c:ptCount val="12"/>
                <c:pt idx="0">
                  <c:v>37.625</c:v>
                </c:pt>
                <c:pt idx="1">
                  <c:v>35.6875</c:v>
                </c:pt>
                <c:pt idx="2">
                  <c:v>40.875</c:v>
                </c:pt>
                <c:pt idx="3">
                  <c:v>42.59375</c:v>
                </c:pt>
                <c:pt idx="4">
                  <c:v>41.875</c:v>
                </c:pt>
                <c:pt idx="5">
                  <c:v>41.0625</c:v>
                </c:pt>
                <c:pt idx="6">
                  <c:v>39.9375</c:v>
                </c:pt>
                <c:pt idx="7">
                  <c:v>38.0625</c:v>
                </c:pt>
                <c:pt idx="8">
                  <c:v>44.375</c:v>
                </c:pt>
                <c:pt idx="9">
                  <c:v>67.875</c:v>
                </c:pt>
                <c:pt idx="10">
                  <c:v>68.75</c:v>
                </c:pt>
                <c:pt idx="11">
                  <c:v>74.875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514608"/>
        <c:axId val="29338608"/>
      </c:lineChart>
      <c:catAx>
        <c:axId val="695146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38608"/>
        <c:crossesAt val="0"/>
        <c:auto val="1"/>
        <c:lblAlgn val="ctr"/>
        <c:lblOffset val="100"/>
        <c:noMultiLvlLbl val="0"/>
      </c:catAx>
      <c:valAx>
        <c:axId val="293386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Stock 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146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50</xdr:row>
      <xdr:rowOff>142920</xdr:rowOff>
    </xdr:from>
    <xdr:to>
      <xdr:col>7</xdr:col>
      <xdr:colOff>91440</xdr:colOff>
      <xdr:row>53</xdr:row>
      <xdr:rowOff>76320</xdr:rowOff>
    </xdr:to>
    <xdr:sp>
      <xdr:nvSpPr>
        <xdr:cNvPr id="0" name="Text 1"/>
        <xdr:cNvSpPr/>
      </xdr:nvSpPr>
      <xdr:spPr>
        <a:xfrm>
          <a:off x="795240" y="8477280"/>
          <a:ext cx="4244040" cy="390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DISCLAIMER:  The stock price of $84.50 on 9/14/00, is just a number for this example only!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221400</xdr:colOff>
      <xdr:row>11</xdr:row>
      <xdr:rowOff>76320</xdr:rowOff>
    </xdr:from>
    <xdr:to>
      <xdr:col>8</xdr:col>
      <xdr:colOff>231840</xdr:colOff>
      <xdr:row>14</xdr:row>
      <xdr:rowOff>152640</xdr:rowOff>
    </xdr:to>
    <xdr:sp>
      <xdr:nvSpPr>
        <xdr:cNvPr id="1" name="Text 3"/>
        <xdr:cNvSpPr/>
      </xdr:nvSpPr>
      <xdr:spPr>
        <a:xfrm>
          <a:off x="221400" y="2057400"/>
          <a:ext cx="5642280" cy="571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NOTE:</a:t>
          </a:r>
          <a:r>
            <a:rPr b="1" lang="en-US" sz="1000" strike="noStrike" u="none">
              <a:effectLst/>
              <a:uFillTx/>
              <a:latin typeface="Arial"/>
            </a:rPr>
            <a:t>  Includes direct compensation received from 9/16/99 thru 9/15/00; excludes overtime earnings.  All amounts rounded to the nearest dollar. 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Equity reported are for those granted during the same time period.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352440</xdr:colOff>
      <xdr:row>39</xdr:row>
      <xdr:rowOff>228600</xdr:rowOff>
    </xdr:from>
    <xdr:to>
      <xdr:col>4</xdr:col>
      <xdr:colOff>353160</xdr:colOff>
      <xdr:row>42</xdr:row>
      <xdr:rowOff>18720</xdr:rowOff>
    </xdr:to>
    <xdr:sp>
      <xdr:nvSpPr>
        <xdr:cNvPr id="2" name="Line 7"/>
        <xdr:cNvSpPr/>
      </xdr:nvSpPr>
      <xdr:spPr>
        <a:xfrm flipV="1">
          <a:off x="3218040" y="6800760"/>
          <a:ext cx="720" cy="333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100</xdr:row>
      <xdr:rowOff>19080</xdr:rowOff>
    </xdr:from>
    <xdr:to>
      <xdr:col>8</xdr:col>
      <xdr:colOff>614520</xdr:colOff>
      <xdr:row>135</xdr:row>
      <xdr:rowOff>95400</xdr:rowOff>
    </xdr:to>
    <xdr:graphicFrame>
      <xdr:nvGraphicFramePr>
        <xdr:cNvPr id="3" name="Chart 10"/>
        <xdr:cNvGraphicFramePr/>
      </xdr:nvGraphicFramePr>
      <xdr:xfrm>
        <a:off x="0" y="16287840"/>
        <a:ext cx="6246360" cy="574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428760</xdr:colOff>
      <xdr:row>43</xdr:row>
      <xdr:rowOff>28440</xdr:rowOff>
    </xdr:from>
    <xdr:to>
      <xdr:col>9</xdr:col>
      <xdr:colOff>309600</xdr:colOff>
      <xdr:row>63</xdr:row>
      <xdr:rowOff>114480</xdr:rowOff>
    </xdr:to>
    <xdr:graphicFrame>
      <xdr:nvGraphicFramePr>
        <xdr:cNvPr id="4" name="Chart 1"/>
        <xdr:cNvGraphicFramePr/>
      </xdr:nvGraphicFramePr>
      <xdr:xfrm>
        <a:off x="2431080" y="7181640"/>
        <a:ext cx="507960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1.42"/>
    <col collapsed="false" customWidth="true" hidden="false" outlineLevel="0" max="5" min="5" style="0" width="10.13"/>
    <col collapsed="false" customWidth="true" hidden="false" outlineLevel="0" max="9" min="6" style="0" width="9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3.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</row>
    <row r="6" customFormat="false" ht="12.75" hidden="false" customHeight="false" outlineLevel="0" collapsed="false">
      <c r="B6" s="0" t="s">
        <v>2</v>
      </c>
      <c r="E6" s="0" t="s">
        <v>3</v>
      </c>
    </row>
    <row r="7" customFormat="false" ht="12.75" hidden="false" customHeight="false" outlineLevel="0" collapsed="false">
      <c r="B7" s="0" t="s">
        <v>4</v>
      </c>
      <c r="E7" s="0" t="s">
        <v>5</v>
      </c>
    </row>
    <row r="8" customFormat="false" ht="12.75" hidden="false" customHeight="false" outlineLevel="0" collapsed="false">
      <c r="B8" s="0" t="s">
        <v>6</v>
      </c>
      <c r="E8" s="0" t="s">
        <v>7</v>
      </c>
    </row>
    <row r="9" customFormat="false" ht="12.75" hidden="false" customHeight="false" outlineLevel="0" collapsed="false">
      <c r="B9" s="0" t="s">
        <v>8</v>
      </c>
      <c r="E9" s="0" t="s">
        <v>9</v>
      </c>
    </row>
    <row r="10" customFormat="false" ht="12.75" hidden="false" customHeight="false" outlineLevel="0" collapsed="false">
      <c r="B10" s="0" t="s">
        <v>10</v>
      </c>
      <c r="E10" s="5" t="n">
        <v>35058</v>
      </c>
    </row>
    <row r="11" customFormat="false" ht="13.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</row>
    <row r="12" customFormat="false" ht="13.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</row>
    <row r="13" customFormat="false" ht="12.7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</row>
    <row r="14" customFormat="false" ht="12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</row>
    <row r="15" customFormat="false" ht="12.7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</row>
    <row r="16" customFormat="false" ht="12.75" hidden="false" customHeight="false" outlineLevel="0" collapsed="false">
      <c r="E16" s="6"/>
      <c r="F16" s="7" t="s">
        <v>11</v>
      </c>
      <c r="G16" s="7"/>
    </row>
    <row r="17" customFormat="false" ht="12.75" hidden="false" customHeight="false" outlineLevel="0" collapsed="false">
      <c r="E17" s="8" t="s">
        <v>12</v>
      </c>
      <c r="F17" s="7" t="s">
        <v>13</v>
      </c>
      <c r="G17" s="7"/>
    </row>
    <row r="18" customFormat="false" ht="12.75" hidden="false" customHeight="false" outlineLevel="0" collapsed="false">
      <c r="B18" s="0" t="s">
        <v>14</v>
      </c>
      <c r="E18" s="9"/>
      <c r="F18" s="10" t="n">
        <v>112350</v>
      </c>
      <c r="G18" s="10"/>
    </row>
    <row r="19" customFormat="false" ht="12.75" hidden="false" customHeight="false" outlineLevel="0" collapsed="false">
      <c r="B19" s="0" t="s">
        <v>15</v>
      </c>
      <c r="E19" s="9"/>
      <c r="F19" s="11" t="n">
        <v>27000</v>
      </c>
      <c r="G19" s="11"/>
    </row>
    <row r="20" customFormat="false" ht="12.75" hidden="false" customHeight="false" outlineLevel="0" collapsed="false">
      <c r="B20" s="0" t="s">
        <v>16</v>
      </c>
      <c r="E20" s="9"/>
      <c r="F20" s="11" t="n">
        <v>8000</v>
      </c>
      <c r="G20" s="11"/>
    </row>
    <row r="21" customFormat="false" ht="12.75" hidden="false" customHeight="false" outlineLevel="0" collapsed="false">
      <c r="B21" s="0" t="s">
        <v>17</v>
      </c>
      <c r="E21" s="9"/>
      <c r="F21" s="12" t="n">
        <v>1000</v>
      </c>
      <c r="G21" s="11"/>
    </row>
    <row r="22" customFormat="false" ht="12.75" hidden="false" customHeight="false" outlineLevel="0" collapsed="false">
      <c r="A22" s="13"/>
      <c r="B22" s="13" t="s">
        <v>18</v>
      </c>
      <c r="C22" s="13"/>
      <c r="D22" s="13"/>
      <c r="E22" s="14"/>
      <c r="F22" s="15" t="n">
        <f aca="false">SUM(F18:F21)</f>
        <v>148350</v>
      </c>
      <c r="G22" s="15"/>
      <c r="H22" s="13"/>
      <c r="I22" s="13"/>
    </row>
    <row r="23" customFormat="false" ht="12.75" hidden="false" customHeight="false" outlineLevel="0" collapsed="false">
      <c r="A23" s="16"/>
      <c r="B23" s="16" t="s">
        <v>19</v>
      </c>
      <c r="C23" s="16"/>
      <c r="D23" s="16"/>
      <c r="E23" s="17" t="n">
        <v>36444</v>
      </c>
      <c r="F23" s="18" t="n">
        <v>9639</v>
      </c>
      <c r="G23" s="19" t="s">
        <v>20</v>
      </c>
      <c r="H23" s="16"/>
      <c r="I23" s="16"/>
    </row>
    <row r="24" customFormat="false" ht="12.75" hidden="false" customHeight="false" outlineLevel="0" collapsed="false">
      <c r="B24" s="0" t="s">
        <v>19</v>
      </c>
      <c r="E24" s="17" t="n">
        <v>36543</v>
      </c>
      <c r="F24" s="12" t="n">
        <v>7875</v>
      </c>
      <c r="G24" s="19" t="s">
        <v>21</v>
      </c>
    </row>
    <row r="25" customFormat="false" ht="13.5" hidden="false" customHeight="false" outlineLevel="0" collapsed="false">
      <c r="A25" s="13"/>
      <c r="B25" s="13" t="s">
        <v>22</v>
      </c>
      <c r="C25" s="13"/>
      <c r="D25" s="13"/>
      <c r="E25" s="14"/>
      <c r="F25" s="20" t="n">
        <f aca="false">SUM(F22:F24)</f>
        <v>165864</v>
      </c>
      <c r="G25" s="21"/>
      <c r="H25" s="13"/>
      <c r="I25" s="13"/>
    </row>
    <row r="26" customFormat="false" ht="13.5" hidden="false" customHeight="false" outlineLevel="0" collapsed="false">
      <c r="F26" s="10"/>
      <c r="G26" s="10"/>
    </row>
    <row r="27" customFormat="false" ht="12.75" hidden="false" customHeight="false" outlineLevel="0" collapsed="false">
      <c r="F27" s="10"/>
      <c r="G27" s="10"/>
    </row>
    <row r="28" customFormat="false" ht="12.75" hidden="false" customHeight="false" outlineLevel="0" collapsed="false">
      <c r="F28" s="10"/>
      <c r="G28" s="10"/>
    </row>
    <row r="29" customFormat="false" ht="12.75" hidden="false" customHeight="false" outlineLevel="0" collapsed="false">
      <c r="A29" s="22" t="s">
        <v>23</v>
      </c>
      <c r="B29" s="22"/>
      <c r="C29" s="22"/>
      <c r="D29" s="22"/>
      <c r="E29" s="22"/>
      <c r="F29" s="22"/>
      <c r="G29" s="22"/>
      <c r="H29" s="22"/>
      <c r="I29" s="22"/>
    </row>
    <row r="30" customFormat="false" ht="13.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6.5" hidden="false" customHeight="false" outlineLevel="0" collapsed="false">
      <c r="A31" s="23" t="s">
        <v>24</v>
      </c>
      <c r="B31" s="23"/>
      <c r="C31" s="23"/>
      <c r="D31" s="23"/>
      <c r="E31" s="23"/>
      <c r="F31" s="23"/>
      <c r="G31" s="23"/>
      <c r="H31" s="23"/>
      <c r="I31" s="23"/>
    </row>
    <row r="32" customFormat="false" ht="12.75" hidden="false" customHeight="false" outlineLevel="0" collapsed="false">
      <c r="A32" s="22"/>
      <c r="B32" s="22"/>
      <c r="C32" s="22"/>
      <c r="D32" s="22"/>
      <c r="E32" s="22"/>
      <c r="F32" s="22"/>
      <c r="G32" s="22"/>
      <c r="H32" s="22"/>
      <c r="I32" s="22"/>
    </row>
    <row r="33" customFormat="false" ht="12.75" hidden="false" customHeight="false" outlineLevel="0" collapsed="false">
      <c r="D33" s="24" t="s">
        <v>25</v>
      </c>
      <c r="F33" s="25" t="s">
        <v>26</v>
      </c>
      <c r="G33" s="25"/>
      <c r="H33" s="25" t="s">
        <v>27</v>
      </c>
      <c r="I33" s="25"/>
    </row>
    <row r="34" customFormat="false" ht="12" hidden="false" customHeight="false" outlineLevel="0" collapsed="false">
      <c r="A34" s="24" t="s">
        <v>28</v>
      </c>
      <c r="B34" s="24"/>
      <c r="C34" s="24"/>
      <c r="D34" s="24" t="s">
        <v>29</v>
      </c>
      <c r="E34" s="24" t="s">
        <v>30</v>
      </c>
      <c r="F34" s="26" t="s">
        <v>29</v>
      </c>
      <c r="G34" s="27"/>
      <c r="H34" s="24" t="s">
        <v>29</v>
      </c>
      <c r="I34" s="27"/>
    </row>
    <row r="35" customFormat="false" ht="12.75" hidden="false" customHeight="false" outlineLevel="0" collapsed="false">
      <c r="A35" s="28" t="s">
        <v>31</v>
      </c>
      <c r="B35" s="28" t="s">
        <v>32</v>
      </c>
      <c r="C35" s="28" t="s">
        <v>33</v>
      </c>
      <c r="D35" s="28" t="s">
        <v>34</v>
      </c>
      <c r="E35" s="28" t="s">
        <v>35</v>
      </c>
      <c r="F35" s="29" t="s">
        <v>34</v>
      </c>
      <c r="G35" s="30" t="s">
        <v>36</v>
      </c>
      <c r="H35" s="28" t="s">
        <v>34</v>
      </c>
      <c r="I35" s="30" t="s">
        <v>36</v>
      </c>
    </row>
    <row r="36" customFormat="false" ht="12.75" hidden="false" customHeight="false" outlineLevel="0" collapsed="false">
      <c r="A36" s="31" t="n">
        <v>35064</v>
      </c>
      <c r="B36" s="32" t="s">
        <v>37</v>
      </c>
      <c r="C36" s="32" t="n">
        <v>10</v>
      </c>
      <c r="D36" s="33" t="n">
        <v>4690</v>
      </c>
      <c r="E36" s="34" t="n">
        <v>19.0625</v>
      </c>
      <c r="F36" s="35" t="n">
        <v>3752</v>
      </c>
      <c r="G36" s="36" t="n">
        <f aca="false">(K43-E36)*F36</f>
        <v>245521.5</v>
      </c>
      <c r="H36" s="37" t="n">
        <f aca="false">D36-F36</f>
        <v>938</v>
      </c>
      <c r="I36" s="36" t="n">
        <f aca="false">(K43-E36)*H36</f>
        <v>61380.375</v>
      </c>
      <c r="K36" s="33" t="s">
        <v>38</v>
      </c>
    </row>
    <row r="37" customFormat="false" ht="12" hidden="false" customHeight="false" outlineLevel="0" collapsed="false">
      <c r="A37" s="38" t="n">
        <v>36444</v>
      </c>
      <c r="B37" s="39" t="s">
        <v>37</v>
      </c>
      <c r="C37" s="39" t="n">
        <v>10</v>
      </c>
      <c r="D37" s="40" t="n">
        <v>918</v>
      </c>
      <c r="E37" s="41" t="n">
        <v>38.875</v>
      </c>
      <c r="F37" s="42" t="n">
        <v>184</v>
      </c>
      <c r="G37" s="36" t="n">
        <f aca="false">(K43-E37)*F37</f>
        <v>8395</v>
      </c>
      <c r="H37" s="40" t="n">
        <v>734</v>
      </c>
      <c r="I37" s="36" t="n">
        <f aca="false">(K43-E37)*H37</f>
        <v>33488.75</v>
      </c>
      <c r="K37" s="40" t="s">
        <v>39</v>
      </c>
    </row>
    <row r="38" customFormat="false" ht="12" hidden="false" customHeight="false" outlineLevel="0" collapsed="false">
      <c r="A38" s="38" t="n">
        <v>36543</v>
      </c>
      <c r="B38" s="39" t="s">
        <v>37</v>
      </c>
      <c r="C38" s="39" t="n">
        <v>10</v>
      </c>
      <c r="D38" s="40" t="n">
        <v>50</v>
      </c>
      <c r="E38" s="41" t="n">
        <v>55.5</v>
      </c>
      <c r="F38" s="42" t="n">
        <v>13</v>
      </c>
      <c r="G38" s="36" t="n">
        <f aca="false">(K43-E38)*F38</f>
        <v>377</v>
      </c>
      <c r="H38" s="43" t="n">
        <f aca="false">D38-F38</f>
        <v>37</v>
      </c>
      <c r="I38" s="36" t="n">
        <f aca="false">(K43-E38)*H38</f>
        <v>1073</v>
      </c>
      <c r="K38" s="40" t="s">
        <v>40</v>
      </c>
    </row>
    <row r="39" customFormat="false" ht="12.75" hidden="false" customHeight="false" outlineLevel="0" collapsed="false">
      <c r="A39" s="38" t="n">
        <v>36543</v>
      </c>
      <c r="B39" s="39" t="s">
        <v>37</v>
      </c>
      <c r="C39" s="39" t="n">
        <v>10</v>
      </c>
      <c r="D39" s="40" t="n">
        <v>750</v>
      </c>
      <c r="E39" s="41" t="n">
        <v>55.5</v>
      </c>
      <c r="F39" s="44" t="n">
        <v>150</v>
      </c>
      <c r="G39" s="45" t="n">
        <f aca="false">(K43-E39)*F39</f>
        <v>4350</v>
      </c>
      <c r="H39" s="46" t="n">
        <v>600</v>
      </c>
      <c r="I39" s="45" t="n">
        <f aca="false">(K43-E39)*H39</f>
        <v>17400</v>
      </c>
      <c r="K39" s="40" t="s">
        <v>41</v>
      </c>
    </row>
    <row r="40" customFormat="false" ht="18.75" hidden="false" customHeight="true" outlineLevel="0" collapsed="false">
      <c r="A40" s="47"/>
      <c r="B40" s="24"/>
      <c r="C40" s="24"/>
      <c r="D40" s="47"/>
      <c r="E40" s="48"/>
      <c r="F40" s="49" t="n">
        <f aca="false">SUM(F36:F39)</f>
        <v>4099</v>
      </c>
      <c r="G40" s="50" t="n">
        <f aca="false">SUM(G36:G39)</f>
        <v>258643.5</v>
      </c>
      <c r="H40" s="51" t="n">
        <f aca="false">SUM(H36:H39)</f>
        <v>2309</v>
      </c>
      <c r="I40" s="52" t="n">
        <f aca="false">SUM(I36:I39)</f>
        <v>113342.125</v>
      </c>
    </row>
    <row r="41" customFormat="false" ht="12" hidden="false" customHeight="false" outlineLevel="0" collapsed="false">
      <c r="A41" s="40"/>
      <c r="B41" s="40"/>
      <c r="C41" s="39"/>
      <c r="D41" s="39"/>
      <c r="E41" s="40"/>
      <c r="F41" s="41"/>
      <c r="G41" s="41"/>
      <c r="H41" s="53"/>
      <c r="I41" s="40"/>
    </row>
    <row r="42" customFormat="false" ht="12" hidden="false" customHeight="false" outlineLevel="0" collapsed="false">
      <c r="A42" s="40"/>
      <c r="B42" s="40"/>
      <c r="C42" s="40"/>
      <c r="D42" s="40"/>
      <c r="E42" s="40"/>
      <c r="F42" s="41"/>
      <c r="G42" s="41"/>
      <c r="H42" s="53"/>
      <c r="I42" s="40"/>
    </row>
    <row r="43" customFormat="false" ht="12" hidden="false" customHeight="false" outlineLevel="0" collapsed="false">
      <c r="A43" s="40"/>
      <c r="B43" s="40"/>
      <c r="C43" s="40"/>
      <c r="D43" s="40"/>
      <c r="E43" s="39" t="s">
        <v>42</v>
      </c>
      <c r="F43" s="40"/>
      <c r="G43" s="40"/>
      <c r="H43" s="40"/>
      <c r="I43" s="40"/>
      <c r="K43" s="40" t="n">
        <v>84.5</v>
      </c>
    </row>
    <row r="44" customFormat="false" ht="12" hidden="false" customHeight="false" outlineLevel="0" collapsed="false">
      <c r="A44" s="40"/>
      <c r="B44" s="40"/>
      <c r="C44" s="40"/>
      <c r="D44" s="40"/>
      <c r="E44" s="40"/>
      <c r="F44" s="40"/>
      <c r="G44" s="40"/>
      <c r="H44" s="40"/>
      <c r="I44" s="40"/>
    </row>
    <row r="45" customFormat="false" ht="12" hidden="false" customHeight="false" outlineLevel="0" collapsed="false">
      <c r="A45" s="40"/>
      <c r="B45" s="40"/>
      <c r="C45" s="40"/>
      <c r="D45" s="22"/>
      <c r="E45" s="22"/>
      <c r="F45" s="22"/>
      <c r="G45" s="22"/>
      <c r="H45" s="22"/>
      <c r="I45" s="22"/>
      <c r="J45" s="22"/>
      <c r="K45" s="22"/>
      <c r="L45" s="22"/>
    </row>
    <row r="46" customFormat="false" ht="12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</row>
    <row r="47" customFormat="false" ht="12" hidden="false" customHeight="false" outlineLevel="0" collapsed="false">
      <c r="A47" s="40" t="s">
        <v>43</v>
      </c>
      <c r="B47" s="40"/>
      <c r="C47" s="40"/>
      <c r="D47" s="33"/>
      <c r="E47" s="40"/>
      <c r="F47" s="40"/>
      <c r="G47" s="40"/>
      <c r="H47" s="40"/>
      <c r="I47" s="40"/>
    </row>
    <row r="48" customFormat="false" ht="12" hidden="false" customHeight="false" outlineLevel="0" collapsed="false">
      <c r="A48" s="40" t="s">
        <v>44</v>
      </c>
      <c r="B48" s="40"/>
      <c r="C48" s="40"/>
      <c r="D48" s="33"/>
      <c r="E48" s="40"/>
      <c r="F48" s="40"/>
      <c r="G48" s="40"/>
      <c r="H48" s="40"/>
      <c r="I48" s="40"/>
    </row>
    <row r="49" customFormat="false" ht="12" hidden="false" customHeight="false" outlineLevel="0" collapsed="false">
      <c r="A49" s="40"/>
      <c r="B49" s="40"/>
      <c r="C49" s="40"/>
      <c r="D49" s="40"/>
      <c r="E49" s="40"/>
      <c r="F49" s="40"/>
      <c r="G49" s="40"/>
      <c r="H49" s="40"/>
      <c r="I49" s="40"/>
    </row>
    <row r="50" customFormat="false" ht="12" hidden="false" customHeight="false" outlineLevel="0" collapsed="false">
      <c r="A50" s="40" t="s">
        <v>45</v>
      </c>
      <c r="B50" s="40"/>
      <c r="C50" s="40"/>
      <c r="D50" s="40"/>
      <c r="E50" s="40"/>
      <c r="F50" s="40"/>
      <c r="G50" s="40"/>
      <c r="H50" s="40"/>
      <c r="I50" s="40"/>
    </row>
    <row r="51" customFormat="false" ht="12" hidden="false" customHeight="false" outlineLevel="0" collapsed="false">
      <c r="A51" s="40"/>
      <c r="B51" s="40"/>
      <c r="C51" s="40"/>
      <c r="D51" s="40"/>
      <c r="E51" s="40"/>
      <c r="F51" s="40"/>
      <c r="G51" s="40"/>
      <c r="H51" s="40"/>
      <c r="I51" s="40"/>
    </row>
    <row r="52" customFormat="false" ht="12" hidden="false" customHeight="false" outlineLevel="0" collapsed="false">
      <c r="A52" s="40"/>
      <c r="B52" s="40"/>
      <c r="C52" s="40"/>
      <c r="D52" s="40"/>
      <c r="E52" s="40"/>
      <c r="F52" s="40"/>
      <c r="G52" s="40"/>
      <c r="H52" s="40"/>
      <c r="I52" s="40"/>
    </row>
    <row r="53" customFormat="false" ht="12" hidden="false" customHeight="false" outlineLevel="0" collapsed="false">
      <c r="A53" s="40"/>
      <c r="B53" s="40"/>
      <c r="C53" s="40"/>
      <c r="D53" s="40"/>
      <c r="E53" s="40"/>
      <c r="F53" s="40"/>
      <c r="G53" s="40"/>
      <c r="H53" s="40"/>
      <c r="I53" s="40"/>
    </row>
    <row r="54" customFormat="false" ht="12" hidden="false" customHeight="false" outlineLevel="0" collapsed="false">
      <c r="A54" s="40"/>
      <c r="B54" s="40"/>
      <c r="C54" s="40"/>
      <c r="D54" s="40"/>
      <c r="E54" s="40"/>
      <c r="F54" s="40"/>
      <c r="G54" s="40"/>
      <c r="H54" s="40"/>
      <c r="I54" s="40"/>
    </row>
    <row r="55" customFormat="false" ht="12" hidden="false" customHeight="false" outlineLevel="0" collapsed="false">
      <c r="A55" s="40"/>
      <c r="B55" s="40"/>
      <c r="C55" s="40"/>
      <c r="D55" s="40"/>
      <c r="E55" s="40"/>
      <c r="F55" s="40"/>
      <c r="G55" s="40"/>
      <c r="H55" s="40"/>
      <c r="I55" s="40"/>
    </row>
    <row r="56" customFormat="false" ht="12" hidden="false" customHeight="false" outlineLevel="0" collapsed="false">
      <c r="A56" s="40" t="s">
        <v>46</v>
      </c>
      <c r="B56" s="40"/>
      <c r="C56" s="40"/>
      <c r="D56" s="40"/>
      <c r="E56" s="40"/>
      <c r="F56" s="40"/>
      <c r="G56" s="40"/>
      <c r="H56" s="40"/>
      <c r="I56" s="40"/>
    </row>
    <row r="57" customFormat="false" ht="12" hidden="false" customHeight="false" outlineLevel="0" collapsed="false">
      <c r="A57" s="40"/>
      <c r="B57" s="40"/>
      <c r="C57" s="40"/>
      <c r="D57" s="40"/>
      <c r="E57" s="40"/>
      <c r="F57" s="40"/>
      <c r="G57" s="40"/>
      <c r="H57" s="40"/>
      <c r="I57" s="40"/>
    </row>
    <row r="58" customFormat="false" ht="18" hidden="false" customHeight="false" outlineLevel="0" collapsed="false">
      <c r="A58" s="54" t="s">
        <v>47</v>
      </c>
      <c r="B58" s="55"/>
      <c r="C58" s="55"/>
      <c r="D58" s="55"/>
      <c r="E58" s="55"/>
      <c r="F58" s="40"/>
      <c r="G58" s="40"/>
      <c r="H58" s="40"/>
      <c r="I58" s="40"/>
    </row>
    <row r="59" customFormat="false" ht="12" hidden="false" customHeight="false" outlineLevel="0" collapsed="false">
      <c r="A59" s="40"/>
      <c r="B59" s="40"/>
      <c r="C59" s="40"/>
      <c r="D59" s="40"/>
      <c r="E59" s="40"/>
      <c r="F59" s="40"/>
      <c r="G59" s="40"/>
      <c r="H59" s="40"/>
      <c r="I59" s="40"/>
    </row>
    <row r="60" customFormat="false" ht="12" hidden="false" customHeight="false" outlineLevel="0" collapsed="false">
      <c r="A60" s="40"/>
      <c r="B60" s="40"/>
      <c r="C60" s="40"/>
      <c r="D60" s="40"/>
      <c r="E60" s="40"/>
      <c r="F60" s="40"/>
      <c r="G60" s="40"/>
      <c r="H60" s="40"/>
      <c r="I60" s="40"/>
    </row>
    <row r="61" customFormat="false" ht="12" hidden="false" customHeight="false" outlineLevel="0" collapsed="false">
      <c r="A61" s="40"/>
      <c r="B61" s="40"/>
      <c r="C61" s="40"/>
      <c r="D61" s="40"/>
      <c r="E61" s="40"/>
      <c r="F61" s="40"/>
      <c r="G61" s="40"/>
      <c r="H61" s="40"/>
      <c r="I61" s="40"/>
    </row>
    <row r="62" customFormat="false" ht="12" hidden="false" customHeight="false" outlineLevel="0" collapsed="false">
      <c r="A62" s="40"/>
      <c r="B62" s="40"/>
      <c r="C62" s="40"/>
      <c r="D62" s="40"/>
      <c r="E62" s="40"/>
      <c r="F62" s="40"/>
      <c r="G62" s="40"/>
      <c r="H62" s="40"/>
      <c r="I62" s="40"/>
    </row>
    <row r="63" customFormat="false" ht="12" hidden="false" customHeight="false" outlineLevel="0" collapsed="false">
      <c r="A63" s="56" t="s">
        <v>48</v>
      </c>
      <c r="B63" s="40"/>
      <c r="C63" s="40"/>
      <c r="D63" s="40"/>
      <c r="E63" s="40"/>
      <c r="F63" s="40"/>
      <c r="G63" s="40"/>
      <c r="H63" s="40"/>
      <c r="I63" s="40"/>
    </row>
    <row r="64" customFormat="false" ht="12" hidden="false" customHeight="false" outlineLevel="0" collapsed="false">
      <c r="A64" s="40"/>
      <c r="B64" s="40" t="s">
        <v>14</v>
      </c>
      <c r="C64" s="40"/>
      <c r="D64" s="40"/>
      <c r="E64" s="40"/>
      <c r="F64" s="40"/>
      <c r="G64" s="40"/>
      <c r="H64" s="40"/>
      <c r="I64" s="40"/>
    </row>
    <row r="65" customFormat="false" ht="12" hidden="false" customHeight="false" outlineLevel="0" collapsed="false">
      <c r="A65" s="40"/>
      <c r="B65" s="40" t="s">
        <v>15</v>
      </c>
      <c r="C65" s="40"/>
      <c r="D65" s="40"/>
      <c r="E65" s="40"/>
      <c r="F65" s="40"/>
      <c r="G65" s="40"/>
      <c r="H65" s="40"/>
      <c r="I65" s="40"/>
    </row>
    <row r="66" customFormat="false" ht="12" hidden="false" customHeight="false" outlineLevel="0" collapsed="false">
      <c r="A66" s="40" t="s">
        <v>49</v>
      </c>
      <c r="B66" s="40" t="s">
        <v>50</v>
      </c>
      <c r="C66" s="40"/>
      <c r="D66" s="40"/>
      <c r="E66" s="40"/>
      <c r="F66" s="40"/>
      <c r="G66" s="40"/>
      <c r="H66" s="40"/>
      <c r="I66" s="40"/>
    </row>
    <row r="67" customFormat="false" ht="12" hidden="false" customHeight="false" outlineLevel="0" collapsed="false">
      <c r="A67" s="40" t="s">
        <v>51</v>
      </c>
      <c r="B67" s="40" t="s">
        <v>52</v>
      </c>
      <c r="C67" s="40"/>
      <c r="D67" s="40"/>
      <c r="E67" s="40"/>
      <c r="F67" s="40"/>
      <c r="G67" s="40"/>
      <c r="H67" s="40"/>
      <c r="I67" s="40"/>
    </row>
    <row r="68" customFormat="false" ht="12" hidden="false" customHeight="false" outlineLevel="0" collapsed="false">
      <c r="A68" s="40" t="s">
        <v>53</v>
      </c>
      <c r="B68" s="40" t="s">
        <v>54</v>
      </c>
      <c r="C68" s="40"/>
      <c r="D68" s="40"/>
      <c r="E68" s="40"/>
      <c r="F68" s="40"/>
      <c r="G68" s="40"/>
      <c r="H68" s="40"/>
      <c r="I68" s="40"/>
    </row>
    <row r="69" customFormat="false" ht="12" hidden="false" customHeight="false" outlineLevel="0" collapsed="false">
      <c r="A69" s="40" t="s">
        <v>55</v>
      </c>
      <c r="B69" s="40" t="s">
        <v>56</v>
      </c>
      <c r="C69" s="40"/>
      <c r="D69" s="40"/>
      <c r="E69" s="40"/>
      <c r="F69" s="40"/>
      <c r="G69" s="40"/>
      <c r="H69" s="40"/>
      <c r="I69" s="40"/>
    </row>
    <row r="70" customFormat="false" ht="12" hidden="false" customHeight="false" outlineLevel="0" collapsed="false">
      <c r="A70" s="40" t="s">
        <v>57</v>
      </c>
      <c r="B70" s="40" t="s">
        <v>58</v>
      </c>
      <c r="C70" s="40"/>
      <c r="D70" s="40"/>
      <c r="E70" s="40"/>
      <c r="F70" s="40"/>
      <c r="G70" s="40"/>
      <c r="H70" s="40"/>
      <c r="I70" s="40"/>
    </row>
    <row r="71" customFormat="false" ht="12" hidden="false" customHeight="false" outlineLevel="0" collapsed="false">
      <c r="A71" s="40" t="s">
        <v>59</v>
      </c>
      <c r="B71" s="40" t="s">
        <v>60</v>
      </c>
      <c r="C71" s="40"/>
      <c r="D71" s="40"/>
      <c r="E71" s="40"/>
      <c r="F71" s="40"/>
      <c r="G71" s="40"/>
      <c r="H71" s="40"/>
      <c r="I71" s="40"/>
    </row>
    <row r="72" customFormat="false" ht="12" hidden="false" customHeight="false" outlineLevel="0" collapsed="false">
      <c r="A72" s="40" t="s">
        <v>61</v>
      </c>
      <c r="B72" s="40" t="s">
        <v>62</v>
      </c>
      <c r="C72" s="40"/>
      <c r="D72" s="40"/>
      <c r="E72" s="40"/>
      <c r="F72" s="40"/>
      <c r="G72" s="40"/>
      <c r="H72" s="40"/>
      <c r="I72" s="40"/>
    </row>
    <row r="73" customFormat="false" ht="12" hidden="false" customHeight="false" outlineLevel="0" collapsed="false">
      <c r="A73" s="40" t="s">
        <v>63</v>
      </c>
      <c r="B73" s="40" t="s">
        <v>64</v>
      </c>
      <c r="C73" s="40"/>
      <c r="D73" s="40"/>
      <c r="E73" s="40"/>
      <c r="F73" s="40"/>
      <c r="G73" s="40"/>
      <c r="H73" s="40"/>
      <c r="I73" s="40"/>
    </row>
    <row r="74" customFormat="false" ht="12" hidden="false" customHeight="false" outlineLevel="0" collapsed="false">
      <c r="A74" s="40" t="s">
        <v>17</v>
      </c>
      <c r="B74" s="40" t="s">
        <v>65</v>
      </c>
      <c r="C74" s="40"/>
      <c r="D74" s="40"/>
      <c r="E74" s="40"/>
      <c r="F74" s="40"/>
      <c r="G74" s="40"/>
      <c r="H74" s="40"/>
      <c r="I74" s="40"/>
    </row>
    <row r="75" customFormat="false" ht="12" hidden="false" customHeight="false" outlineLevel="0" collapsed="false">
      <c r="A75" s="40"/>
      <c r="B75" s="40"/>
      <c r="C75" s="40"/>
      <c r="D75" s="40"/>
      <c r="E75" s="40"/>
      <c r="F75" s="40"/>
      <c r="G75" s="40"/>
      <c r="H75" s="40"/>
      <c r="I75" s="40"/>
    </row>
    <row r="76" customFormat="false" ht="12" hidden="false" customHeight="false" outlineLevel="0" collapsed="false">
      <c r="A76" s="40"/>
      <c r="B76" s="40"/>
      <c r="C76" s="40"/>
      <c r="D76" s="40"/>
      <c r="E76" s="40"/>
      <c r="F76" s="40"/>
      <c r="G76" s="40"/>
      <c r="H76" s="40"/>
      <c r="I76" s="40"/>
    </row>
    <row r="77" customFormat="false" ht="12" hidden="false" customHeight="false" outlineLevel="0" collapsed="false">
      <c r="A77" s="56" t="s">
        <v>66</v>
      </c>
      <c r="B77" s="40"/>
      <c r="C77" s="40"/>
      <c r="D77" s="40"/>
      <c r="E77" s="40"/>
      <c r="F77" s="40"/>
      <c r="G77" s="40"/>
      <c r="H77" s="40"/>
      <c r="I77" s="40"/>
    </row>
    <row r="78" customFormat="false" ht="12" hidden="false" customHeight="false" outlineLevel="0" collapsed="false">
      <c r="A78" s="40" t="s">
        <v>67</v>
      </c>
      <c r="B78" s="40" t="s">
        <v>68</v>
      </c>
      <c r="C78" s="40"/>
      <c r="D78" s="40"/>
      <c r="E78" s="40"/>
      <c r="F78" s="40"/>
      <c r="G78" s="40"/>
      <c r="H78" s="40"/>
      <c r="I78" s="40"/>
    </row>
    <row r="79" customFormat="false" ht="12" hidden="false" customHeight="false" outlineLevel="0" collapsed="false">
      <c r="A79" s="40" t="s">
        <v>69</v>
      </c>
      <c r="B79" s="40" t="s">
        <v>70</v>
      </c>
      <c r="C79" s="40"/>
      <c r="D79" s="40"/>
      <c r="E79" s="40"/>
      <c r="F79" s="40"/>
      <c r="G79" s="40"/>
      <c r="H79" s="40"/>
      <c r="I79" s="40"/>
    </row>
    <row r="80" customFormat="false" ht="12" hidden="false" customHeight="false" outlineLevel="0" collapsed="false">
      <c r="A80" s="40" t="s">
        <v>71</v>
      </c>
      <c r="B80" s="40" t="s">
        <v>72</v>
      </c>
      <c r="C80" s="40"/>
      <c r="D80" s="40"/>
      <c r="E80" s="40"/>
      <c r="F80" s="40"/>
      <c r="G80" s="40"/>
      <c r="H80" s="40"/>
      <c r="I80" s="40"/>
    </row>
    <row r="81" customFormat="false" ht="12" hidden="false" customHeight="false" outlineLevel="0" collapsed="false">
      <c r="A81" s="40" t="s">
        <v>73</v>
      </c>
      <c r="B81" s="40" t="s">
        <v>74</v>
      </c>
      <c r="C81" s="40"/>
      <c r="D81" s="40"/>
      <c r="E81" s="40"/>
      <c r="F81" s="40"/>
      <c r="G81" s="40"/>
      <c r="H81" s="40"/>
      <c r="I81" s="40"/>
    </row>
    <row r="82" customFormat="false" ht="12" hidden="false" customHeight="false" outlineLevel="0" collapsed="false">
      <c r="A82" s="40" t="s">
        <v>75</v>
      </c>
      <c r="B82" s="40" t="s">
        <v>76</v>
      </c>
      <c r="C82" s="40"/>
      <c r="D82" s="40"/>
      <c r="E82" s="40"/>
      <c r="F82" s="40"/>
      <c r="G82" s="40"/>
      <c r="H82" s="40"/>
      <c r="I82" s="40"/>
    </row>
    <row r="83" customFormat="false" ht="12.75" hidden="false" customHeight="false" outlineLevel="0" collapsed="false">
      <c r="A83" s="0" t="s">
        <v>77</v>
      </c>
      <c r="B83" s="0" t="s">
        <v>78</v>
      </c>
    </row>
    <row r="84" customFormat="false" ht="12.75" hidden="false" customHeight="false" outlineLevel="0" collapsed="false">
      <c r="A84" s="0" t="s">
        <v>79</v>
      </c>
      <c r="B84" s="0" t="s">
        <v>80</v>
      </c>
    </row>
    <row r="87" customFormat="false" ht="18" hidden="false" customHeight="false" outlineLevel="0" collapsed="false">
      <c r="A87" s="0" t="s">
        <v>2</v>
      </c>
      <c r="C87" s="57" t="s">
        <v>3</v>
      </c>
    </row>
    <row r="91" customFormat="false" ht="12.75" hidden="false" customHeight="false" outlineLevel="0" collapsed="false">
      <c r="A91" s="58"/>
      <c r="B91" s="59" t="s">
        <v>26</v>
      </c>
      <c r="C91" s="59" t="s">
        <v>27</v>
      </c>
    </row>
    <row r="92" customFormat="false" ht="12.75" hidden="false" customHeight="false" outlineLevel="0" collapsed="false">
      <c r="A92" s="60" t="n">
        <v>84.5</v>
      </c>
      <c r="B92" s="61" t="n">
        <f aca="false">F40*A92</f>
        <v>346365.5</v>
      </c>
      <c r="C92" s="61" t="n">
        <f aca="false">H40*A92</f>
        <v>195110.5</v>
      </c>
    </row>
    <row r="93" customFormat="false" ht="12.75" hidden="false" customHeight="false" outlineLevel="0" collapsed="false">
      <c r="A93" s="60" t="n">
        <v>95</v>
      </c>
      <c r="B93" s="61" t="n">
        <f aca="false">F40*A93</f>
        <v>389405</v>
      </c>
      <c r="C93" s="61" t="n">
        <f aca="false">H40*A93</f>
        <v>219355</v>
      </c>
    </row>
    <row r="94" customFormat="false" ht="12.75" hidden="false" customHeight="false" outlineLevel="0" collapsed="false">
      <c r="A94" s="60" t="n">
        <v>105</v>
      </c>
      <c r="B94" s="61" t="n">
        <f aca="false">F40*A94</f>
        <v>430395</v>
      </c>
      <c r="C94" s="61" t="n">
        <f aca="false">H40*A94</f>
        <v>242445</v>
      </c>
    </row>
    <row r="95" customFormat="false" ht="12.75" hidden="false" customHeight="false" outlineLevel="0" collapsed="false">
      <c r="A95" s="60" t="n">
        <v>115</v>
      </c>
      <c r="B95" s="61" t="n">
        <f aca="false">F40*A95</f>
        <v>471385</v>
      </c>
      <c r="C95" s="61" t="n">
        <f aca="false">H40*A95</f>
        <v>265535</v>
      </c>
    </row>
    <row r="98" customFormat="false" ht="12.75" hidden="false" customHeight="false" outlineLevel="0" collapsed="false">
      <c r="A98" s="0" t="s">
        <v>81</v>
      </c>
    </row>
    <row r="99" customFormat="false" ht="12.75" hidden="false" customHeight="false" outlineLevel="0" collapsed="false">
      <c r="A99" s="0" t="s">
        <v>82</v>
      </c>
    </row>
  </sheetData>
  <mergeCells count="6">
    <mergeCell ref="A1:I1"/>
    <mergeCell ref="A2:I2"/>
    <mergeCell ref="A29:I29"/>
    <mergeCell ref="A31:I31"/>
    <mergeCell ref="F33:G33"/>
    <mergeCell ref="H33:I33"/>
  </mergeCells>
  <printOptions headings="false" gridLines="false" gridLinesSet="true" horizontalCentered="true" verticalCentered="false"/>
  <pageMargins left="0.1" right="0.1" top="0.5" bottom="0.25" header="0.25" footer="0.2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&amp;R&amp;"Arial,Bold Italic"&amp;12CONFIDENTIAL</oddHeader>
    <oddFooter>&amp;L&amp;8Prepared By:  ENA &amp;&amp; Global IT Comp&amp;R&amp;8s:/common/comp/Personal_Dir/koquinn/2000/&amp;F</oddFooter>
  </headerFooter>
  <rowBreaks count="2" manualBreakCount="2">
    <brk id="61" man="true" max="16383" min="0"/>
    <brk id="8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4.41"/>
    <col collapsed="false" customWidth="true" hidden="false" outlineLevel="0" max="3" min="3" style="0" width="71.7"/>
  </cols>
  <sheetData>
    <row r="1" customFormat="false" ht="20.25" hidden="false" customHeight="false" outlineLevel="0" collapsed="false">
      <c r="A1" s="62" t="s">
        <v>83</v>
      </c>
      <c r="B1" s="62"/>
      <c r="C1" s="62"/>
    </row>
    <row r="2" customFormat="false" ht="20.25" hidden="false" customHeight="false" outlineLevel="0" collapsed="false">
      <c r="A2" s="62" t="s">
        <v>84</v>
      </c>
      <c r="B2" s="62"/>
      <c r="C2" s="62"/>
    </row>
    <row r="6" customFormat="false" ht="12.75" hidden="false" customHeight="false" outlineLevel="0" collapsed="false">
      <c r="A6" s="63" t="s">
        <v>85</v>
      </c>
      <c r="B6" s="0" t="s">
        <v>86</v>
      </c>
    </row>
    <row r="7" customFormat="false" ht="12.75" hidden="false" customHeight="false" outlineLevel="0" collapsed="false">
      <c r="B7" s="63" t="s">
        <v>85</v>
      </c>
      <c r="C7" s="0" t="s">
        <v>87</v>
      </c>
    </row>
    <row r="8" customFormat="false" ht="12.75" hidden="false" customHeight="false" outlineLevel="0" collapsed="false">
      <c r="B8" s="63" t="s">
        <v>85</v>
      </c>
      <c r="C8" s="0" t="s">
        <v>88</v>
      </c>
    </row>
    <row r="9" customFormat="false" ht="12.75" hidden="false" customHeight="false" outlineLevel="0" collapsed="false">
      <c r="B9" s="63" t="s">
        <v>85</v>
      </c>
      <c r="C9" s="0" t="s">
        <v>89</v>
      </c>
    </row>
    <row r="11" customFormat="false" ht="12.75" hidden="false" customHeight="false" outlineLevel="0" collapsed="false">
      <c r="A11" s="63" t="s">
        <v>85</v>
      </c>
      <c r="B11" s="0" t="s">
        <v>90</v>
      </c>
    </row>
    <row r="12" customFormat="false" ht="12.75" hidden="false" customHeight="false" outlineLevel="0" collapsed="false">
      <c r="A12" s="63"/>
      <c r="B12" s="0" t="s">
        <v>91</v>
      </c>
    </row>
    <row r="14" customFormat="false" ht="12.75" hidden="false" customHeight="false" outlineLevel="0" collapsed="false">
      <c r="A14" s="63" t="s">
        <v>85</v>
      </c>
      <c r="B14" s="0" t="s">
        <v>92</v>
      </c>
    </row>
    <row r="16" customFormat="false" ht="12.75" hidden="false" customHeight="false" outlineLevel="0" collapsed="false">
      <c r="A16" s="63" t="s">
        <v>85</v>
      </c>
      <c r="B16" s="0" t="s">
        <v>93</v>
      </c>
    </row>
    <row r="18" customFormat="false" ht="12.75" hidden="false" customHeight="false" outlineLevel="0" collapsed="false">
      <c r="A18" s="63" t="s">
        <v>85</v>
      </c>
      <c r="B18" s="0" t="s">
        <v>94</v>
      </c>
    </row>
    <row r="20" customFormat="false" ht="12.75" hidden="false" customHeight="false" outlineLevel="0" collapsed="false">
      <c r="A20" s="63" t="s">
        <v>85</v>
      </c>
      <c r="B20" s="0" t="s">
        <v>95</v>
      </c>
    </row>
    <row r="21" customFormat="false" ht="12.75" hidden="false" customHeight="false" outlineLevel="0" collapsed="false">
      <c r="B21" s="0" t="s">
        <v>96</v>
      </c>
    </row>
    <row r="22" customFormat="false" ht="12.75" hidden="false" customHeight="false" outlineLevel="0" collapsed="false">
      <c r="B22" s="0" t="s">
        <v>97</v>
      </c>
    </row>
    <row r="24" customFormat="false" ht="12.75" hidden="false" customHeight="false" outlineLevel="0" collapsed="false">
      <c r="A24" s="63" t="s">
        <v>85</v>
      </c>
      <c r="B24" s="0" t="s">
        <v>98</v>
      </c>
    </row>
    <row r="25" customFormat="false" ht="12.75" hidden="false" customHeight="false" outlineLevel="0" collapsed="false">
      <c r="B25" s="0" t="s">
        <v>99</v>
      </c>
    </row>
    <row r="27" customFormat="false" ht="12.75" hidden="false" customHeight="false" outlineLevel="0" collapsed="false">
      <c r="A27" s="63" t="s">
        <v>85</v>
      </c>
      <c r="B27" s="0" t="s">
        <v>100</v>
      </c>
    </row>
    <row r="28" customFormat="false" ht="12.75" hidden="false" customHeight="false" outlineLevel="0" collapsed="false">
      <c r="B28" s="0" t="s">
        <v>101</v>
      </c>
    </row>
    <row r="30" customFormat="false" ht="12.75" hidden="false" customHeight="false" outlineLevel="0" collapsed="false">
      <c r="A30" s="63" t="s">
        <v>85</v>
      </c>
      <c r="B30" s="0" t="s">
        <v>102</v>
      </c>
    </row>
    <row r="31" customFormat="false" ht="12.75" hidden="false" customHeight="false" outlineLevel="0" collapsed="false">
      <c r="B31" s="0" t="s">
        <v>103</v>
      </c>
    </row>
    <row r="32" customFormat="false" ht="12.75" hidden="false" customHeight="false" outlineLevel="0" collapsed="false">
      <c r="B32" s="0" t="s">
        <v>104</v>
      </c>
    </row>
    <row r="33" customFormat="false" ht="12.75" hidden="false" customHeight="false" outlineLevel="0" collapsed="false">
      <c r="B33" s="0" t="s">
        <v>105</v>
      </c>
    </row>
    <row r="35" customFormat="false" ht="12.75" hidden="false" customHeight="false" outlineLevel="0" collapsed="false">
      <c r="A35" s="63" t="s">
        <v>85</v>
      </c>
      <c r="B35" s="0" t="s">
        <v>106</v>
      </c>
    </row>
    <row r="36" customFormat="false" ht="12.75" hidden="false" customHeight="false" outlineLevel="0" collapsed="false">
      <c r="B36" s="0" t="s">
        <v>107</v>
      </c>
    </row>
    <row r="37" customFormat="false" ht="12.75" hidden="false" customHeight="false" outlineLevel="0" collapsed="false">
      <c r="B37" s="0" t="s">
        <v>108</v>
      </c>
    </row>
    <row r="38" customFormat="false" ht="12.75" hidden="false" customHeight="false" outlineLevel="0" collapsed="false">
      <c r="B38" s="0" t="s">
        <v>109</v>
      </c>
    </row>
    <row r="39" customFormat="false" ht="12.75" hidden="false" customHeight="false" outlineLevel="0" collapsed="false">
      <c r="B39" s="0" t="s">
        <v>110</v>
      </c>
    </row>
    <row r="40" customFormat="false" ht="12.75" hidden="false" customHeight="false" outlineLevel="0" collapsed="false">
      <c r="B40" s="0" t="s">
        <v>111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3.7"/>
    <col collapsed="false" customWidth="true" hidden="false" outlineLevel="0" max="6" min="6" style="0" width="12.7"/>
    <col collapsed="false" customWidth="true" hidden="false" outlineLevel="0" max="8" min="8" style="0" width="14.85"/>
    <col collapsed="false" customWidth="true" hidden="false" outlineLevel="0" max="9" min="9" style="0" width="9.99"/>
  </cols>
  <sheetData>
    <row r="1" customFormat="false" ht="20.25" hidden="false" customHeight="false" outlineLevel="0" collapsed="false">
      <c r="A1" s="64" t="s">
        <v>112</v>
      </c>
    </row>
    <row r="4" customFormat="false" ht="12.75" hidden="false" customHeight="false" outlineLevel="0" collapsed="false">
      <c r="A4" s="65" t="s">
        <v>113</v>
      </c>
    </row>
    <row r="5" customFormat="false" ht="12.75" hidden="false" customHeight="false" outlineLevel="0" collapsed="false">
      <c r="A5" s="13" t="s">
        <v>114</v>
      </c>
      <c r="B5" s="0" t="s">
        <v>115</v>
      </c>
    </row>
    <row r="6" customFormat="false" ht="12.75" hidden="false" customHeight="false" outlineLevel="0" collapsed="false">
      <c r="A6" s="13" t="s">
        <v>116</v>
      </c>
      <c r="B6" s="0" t="s">
        <v>117</v>
      </c>
    </row>
    <row r="7" customFormat="false" ht="12.75" hidden="false" customHeight="false" outlineLevel="0" collapsed="false">
      <c r="A7" s="13"/>
      <c r="B7" s="0" t="s">
        <v>118</v>
      </c>
    </row>
    <row r="8" customFormat="false" ht="12.75" hidden="false" customHeight="false" outlineLevel="0" collapsed="false">
      <c r="A8" s="13"/>
      <c r="B8" s="0" t="s">
        <v>119</v>
      </c>
    </row>
    <row r="9" customFormat="false" ht="12.75" hidden="false" customHeight="false" outlineLevel="0" collapsed="false">
      <c r="A9" s="13"/>
      <c r="B9" s="0" t="s">
        <v>120</v>
      </c>
    </row>
    <row r="10" customFormat="false" ht="12.75" hidden="false" customHeight="false" outlineLevel="0" collapsed="false">
      <c r="A10" s="13" t="s">
        <v>121</v>
      </c>
      <c r="B10" s="0" t="s">
        <v>122</v>
      </c>
    </row>
    <row r="11" customFormat="false" ht="12.75" hidden="false" customHeight="false" outlineLevel="0" collapsed="false">
      <c r="A11" s="13" t="s">
        <v>121</v>
      </c>
      <c r="B11" s="0" t="s">
        <v>123</v>
      </c>
    </row>
    <row r="12" customFormat="false" ht="12.75" hidden="false" customHeight="false" outlineLevel="0" collapsed="false">
      <c r="A12" s="13" t="s">
        <v>121</v>
      </c>
      <c r="B12" s="0" t="s">
        <v>124</v>
      </c>
    </row>
    <row r="13" customFormat="false" ht="12.75" hidden="false" customHeight="false" outlineLevel="0" collapsed="false">
      <c r="A13" s="13" t="s">
        <v>121</v>
      </c>
      <c r="B13" s="0" t="s">
        <v>125</v>
      </c>
    </row>
    <row r="17" customFormat="false" ht="12.75" hidden="false" customHeight="false" outlineLevel="0" collapsed="false">
      <c r="A17" s="65" t="s">
        <v>126</v>
      </c>
    </row>
    <row r="18" customFormat="false" ht="12.75" hidden="false" customHeight="false" outlineLevel="0" collapsed="false">
      <c r="A18" s="0" t="s">
        <v>127</v>
      </c>
    </row>
    <row r="19" customFormat="false" ht="12.75" hidden="false" customHeight="false" outlineLevel="0" collapsed="false">
      <c r="A19" s="0" t="s">
        <v>128</v>
      </c>
    </row>
    <row r="20" customFormat="false" ht="12.75" hidden="false" customHeight="false" outlineLevel="0" collapsed="false">
      <c r="A20" s="0" t="s">
        <v>129</v>
      </c>
    </row>
    <row r="21" customFormat="false" ht="12.75" hidden="false" customHeight="false" outlineLevel="0" collapsed="false">
      <c r="A21" s="0" t="s">
        <v>130</v>
      </c>
    </row>
    <row r="22" customFormat="false" ht="12.75" hidden="false" customHeight="false" outlineLevel="0" collapsed="false">
      <c r="A22" s="0" t="s">
        <v>131</v>
      </c>
    </row>
    <row r="23" customFormat="false" ht="12.75" hidden="false" customHeight="false" outlineLevel="0" collapsed="false">
      <c r="A23" s="0" t="s">
        <v>132</v>
      </c>
    </row>
    <row r="24" customFormat="false" ht="12.75" hidden="false" customHeight="false" outlineLevel="0" collapsed="false">
      <c r="A24" s="0" t="s">
        <v>133</v>
      </c>
    </row>
    <row r="25" customFormat="false" ht="12.75" hidden="false" customHeight="false" outlineLevel="0" collapsed="false">
      <c r="A25" s="0" t="s">
        <v>134</v>
      </c>
    </row>
    <row r="26" customFormat="false" ht="12.75" hidden="false" customHeight="false" outlineLevel="0" collapsed="false">
      <c r="A26" s="0" t="s">
        <v>135</v>
      </c>
    </row>
    <row r="27" customFormat="false" ht="12.75" hidden="false" customHeight="false" outlineLevel="0" collapsed="false">
      <c r="A27" s="0" t="s">
        <v>12</v>
      </c>
    </row>
    <row r="28" customFormat="false" ht="12.75" hidden="false" customHeight="false" outlineLevel="0" collapsed="false">
      <c r="A28" s="0" t="s">
        <v>125</v>
      </c>
    </row>
    <row r="29" customFormat="false" ht="12.75" hidden="false" customHeight="false" outlineLevel="0" collapsed="false">
      <c r="A29" s="0" t="s">
        <v>136</v>
      </c>
    </row>
    <row r="30" customFormat="false" ht="12.75" hidden="false" customHeight="false" outlineLevel="0" collapsed="false">
      <c r="A30" s="0" t="s">
        <v>137</v>
      </c>
    </row>
    <row r="31" customFormat="false" ht="12.75" hidden="false" customHeight="false" outlineLevel="0" collapsed="false">
      <c r="A31" s="0" t="s">
        <v>138</v>
      </c>
    </row>
    <row r="32" customFormat="false" ht="12.75" hidden="false" customHeight="false" outlineLevel="0" collapsed="false">
      <c r="A32" s="0" t="s">
        <v>139</v>
      </c>
    </row>
    <row r="33" customFormat="false" ht="12.75" hidden="false" customHeight="false" outlineLevel="0" collapsed="false">
      <c r="A33" s="0" t="s">
        <v>140</v>
      </c>
    </row>
    <row r="34" customFormat="false" ht="12.75" hidden="false" customHeight="false" outlineLevel="0" collapsed="false">
      <c r="A34" s="0" t="s">
        <v>141</v>
      </c>
    </row>
    <row r="35" customFormat="false" ht="12.75" hidden="false" customHeight="false" outlineLevel="0" collapsed="false">
      <c r="A35" s="0" t="s">
        <v>142</v>
      </c>
    </row>
    <row r="36" customFormat="false" ht="12.75" hidden="false" customHeight="false" outlineLevel="0" collapsed="false">
      <c r="A36" s="0" t="s">
        <v>143</v>
      </c>
    </row>
    <row r="37" customFormat="false" ht="12.75" hidden="false" customHeight="false" outlineLevel="0" collapsed="false">
      <c r="A37" s="0" t="s">
        <v>144</v>
      </c>
    </row>
    <row r="38" customFormat="false" ht="12.75" hidden="false" customHeight="false" outlineLevel="0" collapsed="false">
      <c r="A38" s="0" t="s">
        <v>145</v>
      </c>
    </row>
    <row r="41" customFormat="false" ht="12.75" hidden="false" customHeight="false" outlineLevel="0" collapsed="false">
      <c r="A41" s="13" t="s">
        <v>146</v>
      </c>
    </row>
    <row r="43" customFormat="false" ht="20.25" hidden="false" customHeight="false" outlineLevel="0" collapsed="false">
      <c r="A43" s="62" t="s">
        <v>147</v>
      </c>
      <c r="B43" s="62"/>
      <c r="C43" s="62"/>
      <c r="D43" s="62"/>
      <c r="E43" s="62"/>
      <c r="F43" s="62"/>
      <c r="G43" s="62"/>
      <c r="H43" s="62"/>
      <c r="I43" s="62"/>
      <c r="J43" s="62"/>
    </row>
    <row r="45" customFormat="false" ht="12.75" hidden="false" customHeight="false" outlineLevel="0" collapsed="false">
      <c r="A45" s="65" t="s">
        <v>148</v>
      </c>
    </row>
    <row r="46" customFormat="false" ht="12.75" hidden="false" customHeight="false" outlineLevel="0" collapsed="false">
      <c r="A46" s="5" t="n">
        <v>36280</v>
      </c>
      <c r="B46" s="66" t="n">
        <f aca="false">75.25/2</f>
        <v>37.625</v>
      </c>
      <c r="C46" s="0" t="s">
        <v>149</v>
      </c>
    </row>
    <row r="47" customFormat="false" ht="12.75" hidden="false" customHeight="false" outlineLevel="0" collapsed="false">
      <c r="A47" s="5" t="n">
        <v>36308</v>
      </c>
      <c r="B47" s="66" t="n">
        <f aca="false">71.375/2</f>
        <v>35.6875</v>
      </c>
      <c r="C47" s="0" t="s">
        <v>149</v>
      </c>
    </row>
    <row r="48" customFormat="false" ht="12.75" hidden="false" customHeight="false" outlineLevel="0" collapsed="false">
      <c r="A48" s="5" t="n">
        <v>36341</v>
      </c>
      <c r="B48" s="66" t="n">
        <f aca="false">81.75/2</f>
        <v>40.875</v>
      </c>
      <c r="C48" s="0" t="s">
        <v>149</v>
      </c>
    </row>
    <row r="49" customFormat="false" ht="12.75" hidden="false" customHeight="false" outlineLevel="0" collapsed="false">
      <c r="A49" s="5" t="n">
        <v>36371</v>
      </c>
      <c r="B49" s="66" t="n">
        <f aca="false">85.1875/2</f>
        <v>42.59375</v>
      </c>
      <c r="C49" s="0" t="s">
        <v>149</v>
      </c>
    </row>
    <row r="50" customFormat="false" ht="12.75" hidden="false" customHeight="false" outlineLevel="0" collapsed="false">
      <c r="A50" s="5" t="n">
        <v>36403</v>
      </c>
      <c r="B50" s="66" t="n">
        <v>41.875</v>
      </c>
    </row>
    <row r="51" customFormat="false" ht="12.75" hidden="false" customHeight="false" outlineLevel="0" collapsed="false">
      <c r="A51" s="5" t="n">
        <v>36433</v>
      </c>
      <c r="B51" s="66" t="n">
        <v>41.0625</v>
      </c>
    </row>
    <row r="52" customFormat="false" ht="12.75" hidden="false" customHeight="false" outlineLevel="0" collapsed="false">
      <c r="A52" s="5" t="n">
        <v>36462</v>
      </c>
      <c r="B52" s="66" t="n">
        <v>39.9375</v>
      </c>
    </row>
    <row r="53" customFormat="false" ht="12.75" hidden="false" customHeight="false" outlineLevel="0" collapsed="false">
      <c r="A53" s="5" t="n">
        <v>36494</v>
      </c>
      <c r="B53" s="66" t="n">
        <v>38.0625</v>
      </c>
    </row>
    <row r="54" customFormat="false" ht="12.75" hidden="false" customHeight="false" outlineLevel="0" collapsed="false">
      <c r="A54" s="5" t="n">
        <v>36525</v>
      </c>
      <c r="B54" s="66" t="n">
        <v>44.375</v>
      </c>
    </row>
    <row r="55" customFormat="false" ht="12.75" hidden="false" customHeight="false" outlineLevel="0" collapsed="false">
      <c r="A55" s="5" t="n">
        <v>36556</v>
      </c>
      <c r="B55" s="66" t="n">
        <v>67.875</v>
      </c>
    </row>
    <row r="56" customFormat="false" ht="12.75" hidden="false" customHeight="false" outlineLevel="0" collapsed="false">
      <c r="A56" s="5" t="n">
        <v>36585</v>
      </c>
      <c r="B56" s="66" t="n">
        <v>68.75</v>
      </c>
    </row>
    <row r="57" customFormat="false" ht="12.75" hidden="false" customHeight="false" outlineLevel="0" collapsed="false">
      <c r="A57" s="5" t="n">
        <v>36616</v>
      </c>
      <c r="B57" s="66" t="n">
        <v>74.875</v>
      </c>
    </row>
    <row r="65" customFormat="false" ht="12.75" hidden="false" customHeight="false" outlineLevel="0" collapsed="false">
      <c r="A65" s="0" t="s">
        <v>150</v>
      </c>
    </row>
    <row r="67" customFormat="false" ht="12.75" hidden="false" customHeight="false" outlineLevel="0" collapsed="false">
      <c r="A67" s="24" t="s">
        <v>28</v>
      </c>
      <c r="B67" s="24"/>
      <c r="C67" s="24"/>
      <c r="D67" s="24"/>
      <c r="E67" s="24" t="s">
        <v>151</v>
      </c>
      <c r="F67" s="24" t="s">
        <v>152</v>
      </c>
      <c r="G67" s="24" t="s">
        <v>27</v>
      </c>
      <c r="H67" s="24" t="s">
        <v>141</v>
      </c>
      <c r="I67" s="67" t="s">
        <v>153</v>
      </c>
      <c r="J67" s="67"/>
    </row>
    <row r="68" customFormat="false" ht="13.5" hidden="false" customHeight="false" outlineLevel="0" collapsed="false">
      <c r="A68" s="28" t="s">
        <v>31</v>
      </c>
      <c r="B68" s="28" t="s">
        <v>32</v>
      </c>
      <c r="C68" s="28" t="s">
        <v>33</v>
      </c>
      <c r="D68" s="28" t="s">
        <v>154</v>
      </c>
      <c r="E68" s="28" t="s">
        <v>35</v>
      </c>
      <c r="F68" s="28" t="s">
        <v>13</v>
      </c>
      <c r="G68" s="28" t="s">
        <v>154</v>
      </c>
      <c r="H68" s="28" t="s">
        <v>36</v>
      </c>
      <c r="I68" s="28" t="s">
        <v>155</v>
      </c>
      <c r="J68" s="28"/>
    </row>
    <row r="69" customFormat="false" ht="12.75" hidden="false" customHeight="false" outlineLevel="0" collapsed="false">
      <c r="A69" s="38" t="n">
        <v>36444</v>
      </c>
      <c r="B69" s="39" t="s">
        <v>37</v>
      </c>
      <c r="C69" s="39" t="n">
        <v>10</v>
      </c>
      <c r="D69" s="40" t="n">
        <v>918</v>
      </c>
      <c r="E69" s="41" t="n">
        <v>38.875</v>
      </c>
      <c r="F69" s="53" t="n">
        <v>10.5</v>
      </c>
      <c r="G69" s="40" t="n">
        <v>734</v>
      </c>
      <c r="H69" s="68" t="n">
        <f aca="false">(84.5-E69)*G69</f>
        <v>33488.75</v>
      </c>
      <c r="I69" s="38" t="n">
        <v>37905</v>
      </c>
    </row>
    <row r="70" customFormat="false" ht="12.75" hidden="false" customHeight="false" outlineLevel="0" collapsed="false">
      <c r="A70" s="38" t="n">
        <v>36543</v>
      </c>
      <c r="B70" s="39" t="s">
        <v>37</v>
      </c>
      <c r="C70" s="39" t="n">
        <v>10</v>
      </c>
      <c r="D70" s="40" t="n">
        <v>750</v>
      </c>
      <c r="E70" s="41" t="n">
        <v>55.5</v>
      </c>
      <c r="F70" s="53" t="n">
        <v>10.5</v>
      </c>
      <c r="G70" s="46" t="n">
        <v>600</v>
      </c>
      <c r="H70" s="69" t="n">
        <f aca="false">(84.5-E70)*G70</f>
        <v>17400</v>
      </c>
      <c r="I70" s="38" t="n">
        <v>38004</v>
      </c>
    </row>
    <row r="71" customFormat="false" ht="18.75" hidden="false" customHeight="true" outlineLevel="0" collapsed="false">
      <c r="A71" s="47"/>
      <c r="B71" s="24"/>
      <c r="C71" s="24"/>
      <c r="D71" s="47"/>
      <c r="E71" s="48"/>
      <c r="F71" s="70" t="s">
        <v>156</v>
      </c>
      <c r="G71" s="51" t="n">
        <f aca="false">SUM(G69:G70)</f>
        <v>1334</v>
      </c>
      <c r="H71" s="52" t="n">
        <f aca="false">SUM(H69:H70)</f>
        <v>50888.75</v>
      </c>
      <c r="I71" s="47"/>
    </row>
    <row r="73" customFormat="false" ht="12.75" hidden="false" customHeight="false" outlineLevel="0" collapsed="false">
      <c r="A73" s="13" t="s">
        <v>157</v>
      </c>
    </row>
  </sheetData>
  <mergeCells count="3">
    <mergeCell ref="A43:J43"/>
    <mergeCell ref="I67:J67"/>
    <mergeCell ref="I68:J68"/>
  </mergeCells>
  <printOptions headings="false" gridLines="false" gridLinesSet="true" horizontalCentered="true" verticalCentered="false"/>
  <pageMargins left="0.1" right="0.1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2000-04-07T18:51:16Z</dcterms:created>
  <dc:creator>koquinn</dc:creator>
  <dc:description/>
  <dc:language>en-US</dc:language>
  <cp:lastModifiedBy>koquinn</cp:lastModifiedBy>
  <cp:lastPrinted>2000-05-04T18:14:54Z</cp:lastPrinted>
  <cp:revision>0</cp:revision>
  <dc:subject/>
  <dc:title/>
</cp:coreProperties>
</file>