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-Schedule day 1" sheetId="1" state="visible" r:id="rId3"/>
    <sheet name="day 2" sheetId="2" state="visible" r:id="rId4"/>
    <sheet name="day 3" sheetId="3" state="visible" r:id="rId5"/>
    <sheet name="day 4" sheetId="4" state="visible" r:id="rId6"/>
    <sheet name="day 5" sheetId="5" state="visible" r:id="rId7"/>
    <sheet name="day 6" sheetId="6" state="visible" r:id="rId8"/>
    <sheet name="day 7" sheetId="7" state="visible" r:id="rId9"/>
    <sheet name="day 8" sheetId="8" state="visible" r:id="rId10"/>
    <sheet name="day 9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<sst xmlns="http://schemas.openxmlformats.org/spreadsheetml/2006/main" count="339" uniqueCount="93">
  <si>
    <t xml:space="preserve">California EES RETAIL Scheduling</t>
  </si>
  <si>
    <t xml:space="preserve">EEMC = ENRON ENERGY MARKETING CORP. (PGES)</t>
  </si>
  <si>
    <t xml:space="preserve"> </t>
  </si>
  <si>
    <t xml:space="preserve">EES = ENRON ENERGY SERVICES</t>
  </si>
  <si>
    <t xml:space="preserve">NP15</t>
  </si>
  <si>
    <t xml:space="preserve">APX</t>
  </si>
  <si>
    <t xml:space="preserve">Other</t>
  </si>
  <si>
    <t xml:space="preserve">EPMI</t>
  </si>
  <si>
    <t xml:space="preserve">Schedule Type</t>
  </si>
  <si>
    <t xml:space="preserve">Loc.</t>
  </si>
  <si>
    <t xml:space="preserve">Counterparty</t>
  </si>
  <si>
    <t xml:space="preserve">Total Volume</t>
  </si>
  <si>
    <t xml:space="preserve">Notes</t>
  </si>
  <si>
    <t xml:space="preserve">Purchase</t>
  </si>
  <si>
    <t xml:space="preserve">Sale</t>
  </si>
  <si>
    <t xml:space="preserve">EX-Post</t>
  </si>
  <si>
    <t xml:space="preserve">APX Purchases</t>
  </si>
  <si>
    <t xml:space="preserve">APX Sales</t>
  </si>
  <si>
    <t xml:space="preserve">Other Purchases</t>
  </si>
  <si>
    <t xml:space="preserve">Other Sales</t>
  </si>
  <si>
    <t xml:space="preserve">PGE1</t>
  </si>
  <si>
    <t xml:space="preserve">EES</t>
  </si>
  <si>
    <t xml:space="preserve">Load may vary slightly from file sent by FTP (This</t>
  </si>
  <si>
    <t xml:space="preserve">PGE2</t>
  </si>
  <si>
    <t xml:space="preserve">Schedule does not replace FTP Server File)</t>
  </si>
  <si>
    <t xml:space="preserve">PGE3</t>
  </si>
  <si>
    <t xml:space="preserve"> load forecasting group</t>
  </si>
  <si>
    <t xml:space="preserve">NP15 RETAIL LOAD</t>
  </si>
  <si>
    <t xml:space="preserve">EEMC (PGES)</t>
  </si>
  <si>
    <t xml:space="preserve">Total Load EEMC</t>
  </si>
  <si>
    <t xml:space="preserve">Total Load EES</t>
  </si>
  <si>
    <t xml:space="preserve">Total Load Combined</t>
  </si>
  <si>
    <t xml:space="preserve">EES/EEMC(PGES)</t>
  </si>
  <si>
    <t xml:space="preserve">EES NEW (PGES) LOAD PGE1</t>
  </si>
  <si>
    <t xml:space="preserve">EES NEW (PGES) LOAD PGE2</t>
  </si>
  <si>
    <t xml:space="preserve">EES NEW (PGES) LOAD PGE3</t>
  </si>
  <si>
    <t xml:space="preserve">EES NEW (PGES PURCHASE PGET)</t>
  </si>
  <si>
    <t xml:space="preserve">Month Long Fixed Price Purchase</t>
  </si>
  <si>
    <t xml:space="preserve">Month Long Index Purchase</t>
  </si>
  <si>
    <t xml:space="preserve">Month Long Index Purchase (Green Power)</t>
  </si>
  <si>
    <t xml:space="preserve">PURCHASES NP15</t>
  </si>
  <si>
    <t xml:space="preserve">EX-Post Position with EPMI</t>
  </si>
  <si>
    <t xml:space="preserve">Month Long Fixed Price Purchase from New Power Company</t>
  </si>
  <si>
    <t xml:space="preserve">IMPORTS to NP15</t>
  </si>
  <si>
    <t xml:space="preserve">Month Long Fixed Price Sale</t>
  </si>
  <si>
    <t xml:space="preserve">Montlh Long Index Sale</t>
  </si>
  <si>
    <t xml:space="preserve">Sales NP15</t>
  </si>
  <si>
    <t xml:space="preserve">EXPORTS from NP15</t>
  </si>
  <si>
    <r>
      <rPr>
        <b val="true"/>
        <i val="true"/>
        <sz val="9"/>
        <rFont val="Book Antiqua"/>
        <family val="1"/>
      </rPr>
      <t xml:space="preserve">Balance Open</t>
    </r>
    <r>
      <rPr>
        <b val="true"/>
        <i val="true"/>
        <sz val="12"/>
        <color rgb="FFFF0000"/>
        <rFont val="Book Antiqua"/>
        <family val="1"/>
      </rPr>
      <t xml:space="preserve">**</t>
    </r>
  </si>
  <si>
    <t xml:space="preserve">Contract is PX index + (in contract) </t>
  </si>
  <si>
    <t xml:space="preserve">** As of 09/01/01, "Balance Open" will represent a long position as positive (+) and a short position as negative (-).</t>
  </si>
  <si>
    <t xml:space="preserve">SP15</t>
  </si>
  <si>
    <t xml:space="preserve">SP15 </t>
  </si>
  <si>
    <t xml:space="preserve">SCE</t>
  </si>
  <si>
    <t xml:space="preserve">SP15 RETAIL LOAD</t>
  </si>
  <si>
    <t xml:space="preserve">SDGE</t>
  </si>
  <si>
    <t xml:space="preserve">Month Long Index Pruchase</t>
  </si>
  <si>
    <t xml:space="preserve">EES NEW (PGES) LOAD SCE1</t>
  </si>
  <si>
    <t xml:space="preserve">EES NEW (PGES) LOAD SDGE</t>
  </si>
  <si>
    <t xml:space="preserve">EES NEW (PGES PURCHASE CDWR)</t>
  </si>
  <si>
    <t xml:space="preserve">Riverside Generation Purchase</t>
  </si>
  <si>
    <t xml:space="preserve">PURCHASES SP15</t>
  </si>
  <si>
    <t xml:space="preserve">Riverside Generation</t>
  </si>
  <si>
    <t xml:space="preserve">IMPORTS to SP15</t>
  </si>
  <si>
    <t xml:space="preserve">Sales SP15</t>
  </si>
  <si>
    <t xml:space="preserve">CALLOWAY</t>
  </si>
  <si>
    <t xml:space="preserve">Month Long Fixed Price Sale to Calloway</t>
  </si>
  <si>
    <t xml:space="preserve">Month Long Fixed Price Sale to New Power Company</t>
  </si>
  <si>
    <t xml:space="preserve">EXPORTS from SP15</t>
  </si>
  <si>
    <t xml:space="preserve">Contract is PX index + (in contract)</t>
  </si>
  <si>
    <t xml:space="preserve">ZP26 RETAIL LOAD</t>
  </si>
  <si>
    <t xml:space="preserve">PGE4</t>
  </si>
  <si>
    <t xml:space="preserve">Sunday</t>
  </si>
  <si>
    <t xml:space="preserve">Monday</t>
  </si>
  <si>
    <t xml:space="preserve">ZP26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</si>
  <si>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</si>
  <si>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</si>
  <si>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</si>
  <si>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</si>
  <si>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</si>
  <si>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PURCHASES ZP26</t>
  </si>
  <si>
    <t xml:space="preserve">IMPORTS to ZP26</t>
  </si>
  <si>
    <t xml:space="preserve">Sales ZP26</t>
  </si>
  <si>
    <t xml:space="preserve">EXPORTS from ZP26</t>
  </si>
  <si>
    <t xml:space="preserve">Total</t>
  </si>
  <si>
    <t xml:space="preserve">Off Peak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</si>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</sst>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[$-409]d\-mmm\-yy"/>
    <numFmt numFmtId="167" formatCode="0"/>
    <numFmt numFmtId="168" formatCode="m/d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  <font>
      <sz val="8"/>
      <name val="Book Antiqua"/>
      <family val="1"/>
    </font>
    <font>
      <sz val="9"/>
      <color rgb="FFFFFFFF"/>
      <name val="Book Antiqua"/>
      <family val="1"/>
    </font>
    <font>
      <b val="true"/>
      <i val="true"/>
      <sz val="16"/>
      <color rgb="FFFFFFFF"/>
      <name val="Book Antiqua"/>
      <family val="1"/>
    </font>
    <font>
      <b val="true"/>
      <i val="true"/>
      <sz val="9"/>
      <color rgb="FFFFFFFF"/>
      <name val="Book Antiqua"/>
      <family val="1"/>
    </font>
    <font>
      <b val="true"/>
      <sz val="9"/>
      <color rgb="FF00FF00"/>
      <name val="Book Antiqua"/>
      <family val="1"/>
    </font>
    <font>
      <b val="true"/>
      <sz val="9"/>
      <color rgb="FFFFFFFF"/>
      <name val="Book Antiqua"/>
      <family val="1"/>
    </font>
    <font>
      <b val="true"/>
      <sz val="8"/>
      <color rgb="FFFFFFFF"/>
      <name val="Book Antiqua"/>
      <family val="1"/>
    </font>
    <font>
      <b val="true"/>
      <sz val="10"/>
      <name val="Book Antiqua"/>
      <family val="1"/>
    </font>
    <font>
      <b val="true"/>
      <i val="true"/>
      <sz val="9"/>
      <color rgb="FF00FF00"/>
      <name val="Book Antiqua"/>
      <family val="1"/>
    </font>
    <font>
      <b val="true"/>
      <i val="true"/>
      <sz val="18"/>
      <color rgb="FFFFFFFF"/>
      <name val="Book Antiqua"/>
      <family val="1"/>
    </font>
    <font>
      <b val="true"/>
      <i val="true"/>
      <sz val="14"/>
      <color rgb="FFFFFFFF"/>
      <name val="Book Antiqua"/>
      <family val="1"/>
    </font>
    <font>
      <b val="true"/>
      <u val="single"/>
      <sz val="9"/>
      <name val="Book Antiqua"/>
      <family val="1"/>
    </font>
    <font>
      <b val="true"/>
      <sz val="8"/>
      <name val="Book Antiqua"/>
      <family val="1"/>
    </font>
    <font>
      <b val="true"/>
      <i val="true"/>
      <sz val="8"/>
      <color rgb="FFFFFFFF"/>
      <name val="Book Antiqua"/>
      <family val="1"/>
    </font>
    <font>
      <b val="true"/>
      <i val="true"/>
      <sz val="14"/>
      <name val="Book Antiqua"/>
      <family val="1"/>
    </font>
    <font>
      <b val="true"/>
      <i val="true"/>
      <sz val="8"/>
      <name val="Book Antiqua"/>
      <family val="1"/>
    </font>
    <font>
      <b val="true"/>
      <i val="true"/>
      <sz val="9"/>
      <name val="Book Antiqua"/>
      <family val="1"/>
    </font>
    <font>
      <sz val="10"/>
      <name val="Book Antiqua"/>
      <family val="1"/>
    </font>
    <font>
      <b val="true"/>
      <i val="true"/>
      <sz val="9"/>
      <color rgb="FF000000"/>
      <name val="Book Antiqua"/>
      <family val="1"/>
    </font>
    <font>
      <b val="true"/>
      <sz val="8"/>
      <color rgb="FFFF0000"/>
      <name val="Book Antiqua"/>
      <family val="1"/>
    </font>
    <font>
      <sz val="8"/>
      <color rgb="FFFF0000"/>
      <name val="Book Antiqua"/>
      <family val="1"/>
    </font>
    <font>
      <b val="true"/>
      <i val="true"/>
      <sz val="10"/>
      <name val="Book Antiqua"/>
      <family val="1"/>
    </font>
    <font>
      <i val="true"/>
      <sz val="10"/>
      <name val="Book Antiqua"/>
      <family val="1"/>
    </font>
    <font>
      <b val="true"/>
      <i val="true"/>
      <sz val="9"/>
      <color rgb="FF0000FF"/>
      <name val="Book Antiqua"/>
      <family val="1"/>
    </font>
    <font>
      <b val="true"/>
      <i val="true"/>
      <sz val="9"/>
      <color rgb="FFFF0000"/>
      <name val="Book Antiqua"/>
      <family val="1"/>
    </font>
    <font>
      <b val="true"/>
      <sz val="9"/>
      <color rgb="FFFF0000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Book Antiqua"/>
      <family val="0"/>
    </font>
    <font>
      <b val="true"/>
      <i val="true"/>
      <sz val="12"/>
      <color rgb="FFFF0000"/>
      <name val="Book Antiqua"/>
      <family val="1"/>
    </font>
    <font>
      <sz val="8"/>
      <color rgb="FFFFFFFF"/>
      <name val="Book Antiqua"/>
      <family val="1"/>
    </font>
    <font>
      <sz val="9"/>
      <name val="Book Antiqua"/>
      <family val="0"/>
    </font>
    <font>
      <i val="true"/>
      <sz val="9"/>
      <color rgb="FFFFFFFF"/>
      <name val="Book Antiqua"/>
      <family val="1"/>
    </font>
    <font>
      <b val="true"/>
      <sz val="10"/>
      <color rgb="FF000000"/>
      <name val="Book Antiqua"/>
      <family val="1"/>
    </font>
    <font>
      <sz val="10"/>
      <color rgb="FF000000"/>
      <name val="Book Antiqua"/>
      <family val="1"/>
    </font>
    <font>
      <b val="true"/>
      <sz val="9"/>
      <color rgb="FF000000"/>
      <name val="Book Antiqua"/>
      <family val="1"/>
    </font>
    <font>
      <b val="true"/>
      <sz val="10"/>
      <color rgb="FFFFFFFF"/>
      <name val="Book Antiqua"/>
      <family val="1"/>
    </font>
    <font>
      <b val="true"/>
      <i val="true"/>
      <sz val="14"/>
      <color rgb="FF000000"/>
      <name val="Book Antiqua"/>
      <family val="1"/>
    </font>
    <font>
      <b val="true"/>
      <i val="true"/>
      <sz val="10"/>
      <color rgb="FF000000"/>
      <name val="Book Antiqua"/>
      <family val="1"/>
    </font>
    <font>
      <sz val="10"/>
      <color rgb="FFFFFFFF"/>
      <name val="Book Antiqua"/>
      <family val="1"/>
    </font>
    <font>
      <b val="true"/>
      <i val="true"/>
      <sz val="10"/>
      <color rgb="FFFFFFFF"/>
      <name val="Book Antiqua"/>
      <family val="1"/>
    </font>
    <font>
      <b val="true"/>
      <sz val="9"/>
      <name val="Book Antiqua"/>
      <family val="0"/>
    </font>
    <font>
      <b val="true"/>
      <sz val="10"/>
      <name val="Book Antiqua"/>
      <family val="0"/>
    </font>
    <font>
      <sz val="10"/>
      <name val="Book Antiqua"/>
      <family val="0"/>
    </font>
    <font>
      <b val="true"/>
      <sz val="8"/>
      <name val="Book Antiqua"/>
      <family val="0"/>
    </font>
    <font>
      <b val="true"/>
      <i val="true"/>
      <sz val="14"/>
      <name val="Book Antiqua"/>
      <family val="0"/>
    </font>
    <font>
      <b val="true"/>
      <i val="true"/>
      <sz val="8"/>
      <name val="Book Antiqua"/>
      <family val="0"/>
    </font>
    <font>
      <b val="true"/>
      <i val="true"/>
      <sz val="10"/>
      <name val="Book Antiqua"/>
      <family val="0"/>
    </font>
    <font>
      <b val="true"/>
      <i val="true"/>
      <sz val="9"/>
      <name val="Book Antiqua"/>
      <family val="0"/>
    </font>
    <font>
      <b val="true"/>
      <i val="true"/>
      <sz val="9"/>
      <color rgb="FFFF0000"/>
      <name val="Book Antiqua"/>
      <family val="0"/>
    </font>
    <font>
      <b val="true"/>
      <sz val="9"/>
      <color rgb="FFFF0000"/>
      <name val="Book Antiqua"/>
      <family val="0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6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3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6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7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2" fillId="8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5" fillId="2" borderId="26" xfId="0" applyFont="true" applyBorder="true" applyAlignment="true" applyProtection="false">
      <alignment horizontal="left" vertical="bottom" textRotation="0" wrapText="false" indent="10" shrinkToFit="false"/>
      <protection locked="true" hidden="false"/>
    </xf>
    <xf numFmtId="165" fontId="10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3" fillId="6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7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7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7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3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8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7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8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0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5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5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5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3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0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5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3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7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7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4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7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3" fillId="4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1" fillId="3" borderId="7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9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8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5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5" fillId="3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6" fillId="8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191160</xdr:colOff>
      <xdr:row>1</xdr:row>
      <xdr:rowOff>105120</xdr:rowOff>
    </xdr:from>
    <xdr:to>
      <xdr:col>2</xdr:col>
      <xdr:colOff>575280</xdr:colOff>
      <xdr:row>5</xdr:row>
      <xdr:rowOff>180720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791360" y="381240"/>
          <a:ext cx="107820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191160</xdr:colOff>
      <xdr:row>1</xdr:row>
      <xdr:rowOff>105120</xdr:rowOff>
    </xdr:from>
    <xdr:to>
      <xdr:col>2</xdr:col>
      <xdr:colOff>575280</xdr:colOff>
      <xdr:row>5</xdr:row>
      <xdr:rowOff>180720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791360" y="381240"/>
          <a:ext cx="107820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</xdr:col>
      <xdr:colOff>191160</xdr:colOff>
      <xdr:row>1</xdr:row>
      <xdr:rowOff>105120</xdr:rowOff>
    </xdr:from>
    <xdr:to>
      <xdr:col>2</xdr:col>
      <xdr:colOff>575280</xdr:colOff>
      <xdr:row>5</xdr:row>
      <xdr:rowOff>180720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791360" y="381240"/>
          <a:ext cx="107820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9.85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 t="s">
        <v>1</v>
      </c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 t="n">
        <v>37376</v>
      </c>
      <c r="B3" s="20" t="s">
        <v>2</v>
      </c>
      <c r="C3" s="20"/>
      <c r="D3" s="31" t="s">
        <v>3</v>
      </c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 t="str">
        <f aca="false">VLOOKUP(WEEKDAY(A3),AD104:AE110,2)</f>
        <v>Tuesday</v>
      </c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29.25" hidden="false" customHeight="false" outlineLevel="0" collapsed="false">
      <c r="A7" s="19" t="s">
        <v>8</v>
      </c>
      <c r="B7" s="20" t="s">
        <v>9</v>
      </c>
      <c r="C7" s="20" t="s">
        <v>10</v>
      </c>
      <c r="D7" s="39" t="s">
        <v>11</v>
      </c>
      <c r="E7" s="40" t="n">
        <v>1</v>
      </c>
      <c r="F7" s="41" t="n">
        <v>2</v>
      </c>
      <c r="G7" s="41" t="n">
        <v>3</v>
      </c>
      <c r="H7" s="41" t="n">
        <v>4</v>
      </c>
      <c r="I7" s="41" t="n">
        <v>5</v>
      </c>
      <c r="J7" s="42" t="n">
        <v>6</v>
      </c>
      <c r="K7" s="43" t="n">
        <v>7</v>
      </c>
      <c r="L7" s="41" t="n">
        <v>8</v>
      </c>
      <c r="M7" s="41" t="n">
        <v>9</v>
      </c>
      <c r="N7" s="41" t="n">
        <v>10</v>
      </c>
      <c r="O7" s="41" t="n">
        <v>11</v>
      </c>
      <c r="P7" s="41" t="n">
        <v>12</v>
      </c>
      <c r="Q7" s="41" t="n">
        <v>13</v>
      </c>
      <c r="R7" s="41" t="n">
        <v>14</v>
      </c>
      <c r="S7" s="41" t="n">
        <v>15</v>
      </c>
      <c r="T7" s="41" t="n">
        <v>16</v>
      </c>
      <c r="U7" s="41" t="n">
        <v>17</v>
      </c>
      <c r="V7" s="41" t="n">
        <v>18</v>
      </c>
      <c r="W7" s="41" t="n">
        <v>19</v>
      </c>
      <c r="X7" s="41" t="n">
        <v>20</v>
      </c>
      <c r="Y7" s="41" t="n">
        <v>21</v>
      </c>
      <c r="Z7" s="44" t="n">
        <v>22</v>
      </c>
      <c r="AA7" s="40" t="n">
        <v>23</v>
      </c>
      <c r="AB7" s="41" t="n">
        <v>24</v>
      </c>
      <c r="AC7" s="45" t="s">
        <v>12</v>
      </c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 t="s">
        <v>20</v>
      </c>
      <c r="C8" s="53" t="s">
        <v>21</v>
      </c>
      <c r="D8" s="54" t="n">
        <f aca="false">SUM(E8:AB8)</f>
        <v>26.5533046109098</v>
      </c>
      <c r="E8" s="55" t="n">
        <v>0.947696692274292</v>
      </c>
      <c r="F8" s="56" t="n">
        <v>0.926650682405406</v>
      </c>
      <c r="G8" s="56" t="n">
        <v>0.913681319523792</v>
      </c>
      <c r="H8" s="56" t="n">
        <v>0.908329382170683</v>
      </c>
      <c r="I8" s="56" t="n">
        <v>0.923813594611787</v>
      </c>
      <c r="J8" s="57" t="n">
        <v>0.969318020291271</v>
      </c>
      <c r="K8" s="58" t="n">
        <v>1.03953236084027</v>
      </c>
      <c r="L8" s="56" t="n">
        <v>1.10627594037625</v>
      </c>
      <c r="M8" s="56" t="n">
        <v>1.17249158081763</v>
      </c>
      <c r="N8" s="56" t="n">
        <v>1.20288135511274</v>
      </c>
      <c r="O8" s="56" t="n">
        <v>1.23765545247397</v>
      </c>
      <c r="P8" s="56" t="n">
        <v>1.2514273385145</v>
      </c>
      <c r="Q8" s="56" t="n">
        <v>1.26121247944878</v>
      </c>
      <c r="R8" s="56" t="n">
        <v>1.27715927788905</v>
      </c>
      <c r="S8" s="56" t="n">
        <v>1.27273689929506</v>
      </c>
      <c r="T8" s="56" t="n">
        <v>1.25641610116065</v>
      </c>
      <c r="U8" s="56" t="n">
        <v>1.22405086388017</v>
      </c>
      <c r="V8" s="56" t="n">
        <v>1.17997170310255</v>
      </c>
      <c r="W8" s="56" t="n">
        <v>1.14195829516432</v>
      </c>
      <c r="X8" s="56" t="n">
        <v>1.12277106216896</v>
      </c>
      <c r="Y8" s="56" t="n">
        <v>1.12284750982431</v>
      </c>
      <c r="Z8" s="59" t="n">
        <v>1.08053359110935</v>
      </c>
      <c r="AA8" s="55" t="n">
        <v>1.02846221556431</v>
      </c>
      <c r="AB8" s="57" t="n">
        <v>0.985430892889718</v>
      </c>
      <c r="AC8" s="60" t="s">
        <v>22</v>
      </c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475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 t="s">
        <v>23</v>
      </c>
      <c r="C9" s="67" t="s">
        <v>21</v>
      </c>
      <c r="D9" s="68" t="n">
        <f aca="false">SUM(E9:AB9)</f>
        <v>973.632386844991</v>
      </c>
      <c r="E9" s="69" t="n">
        <v>32.1577946279145</v>
      </c>
      <c r="F9" s="70" t="n">
        <v>31.2786833130833</v>
      </c>
      <c r="G9" s="70" t="n">
        <v>30.7585671040792</v>
      </c>
      <c r="H9" s="70" t="n">
        <v>30.5483450809819</v>
      </c>
      <c r="I9" s="70" t="n">
        <v>31.1767408867624</v>
      </c>
      <c r="J9" s="71" t="n">
        <v>33.4185213687952</v>
      </c>
      <c r="K9" s="72" t="n">
        <v>37.2925918442807</v>
      </c>
      <c r="L9" s="70" t="n">
        <v>41.261785660888</v>
      </c>
      <c r="M9" s="70" t="n">
        <v>44.5887509303863</v>
      </c>
      <c r="N9" s="70" t="n">
        <v>46.5239718587448</v>
      </c>
      <c r="O9" s="70" t="n">
        <v>48.2164812488261</v>
      </c>
      <c r="P9" s="70" t="n">
        <v>48.936885361147</v>
      </c>
      <c r="Q9" s="70" t="n">
        <v>49.5688557146841</v>
      </c>
      <c r="R9" s="70" t="n">
        <v>50.3126890233034</v>
      </c>
      <c r="S9" s="70" t="n">
        <v>50.0696023171468</v>
      </c>
      <c r="T9" s="70" t="n">
        <v>49.0085503345033</v>
      </c>
      <c r="U9" s="70" t="n">
        <v>47.3961517827836</v>
      </c>
      <c r="V9" s="70" t="n">
        <v>44.7884970762901</v>
      </c>
      <c r="W9" s="70" t="n">
        <v>41.4409062006943</v>
      </c>
      <c r="X9" s="70" t="n">
        <v>39.6885742630508</v>
      </c>
      <c r="Y9" s="70" t="n">
        <v>39.0710734119866</v>
      </c>
      <c r="Z9" s="73" t="n">
        <v>37.2320380926628</v>
      </c>
      <c r="AA9" s="69" t="n">
        <v>35.2520685274323</v>
      </c>
      <c r="AB9" s="71" t="n">
        <v>33.6442608145639</v>
      </c>
      <c r="AC9" s="74" t="s">
        <v>24</v>
      </c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475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 t="s">
        <v>25</v>
      </c>
      <c r="C10" s="78" t="s">
        <v>21</v>
      </c>
      <c r="D10" s="79" t="n">
        <f aca="false">SUM(E10:AB10)</f>
        <v>6817.27864709325</v>
      </c>
      <c r="E10" s="80" t="n">
        <v>238.171072050671</v>
      </c>
      <c r="F10" s="81" t="n">
        <v>233.670316538481</v>
      </c>
      <c r="G10" s="81" t="n">
        <v>231.240844788379</v>
      </c>
      <c r="H10" s="81" t="n">
        <v>230.788875274324</v>
      </c>
      <c r="I10" s="81" t="n">
        <v>236.144136123501</v>
      </c>
      <c r="J10" s="82" t="n">
        <v>245.202567930992</v>
      </c>
      <c r="K10" s="83" t="n">
        <v>264.079363225524</v>
      </c>
      <c r="L10" s="81" t="n">
        <v>284.271797877113</v>
      </c>
      <c r="M10" s="81" t="n">
        <v>304.344039759709</v>
      </c>
      <c r="N10" s="81" t="n">
        <v>317.106079911841</v>
      </c>
      <c r="O10" s="81" t="n">
        <v>328.18525754809</v>
      </c>
      <c r="P10" s="81" t="n">
        <v>331.623155842447</v>
      </c>
      <c r="Q10" s="81" t="n">
        <v>331.914545738167</v>
      </c>
      <c r="R10" s="81" t="n">
        <v>335.275529447316</v>
      </c>
      <c r="S10" s="81" t="n">
        <v>333.354523098504</v>
      </c>
      <c r="T10" s="81" t="n">
        <v>327.053267731687</v>
      </c>
      <c r="U10" s="81" t="n">
        <v>318.383354512419</v>
      </c>
      <c r="V10" s="81" t="n">
        <v>304.010822456031</v>
      </c>
      <c r="W10" s="81" t="n">
        <v>290.513367492753</v>
      </c>
      <c r="X10" s="81" t="n">
        <v>284.259418514913</v>
      </c>
      <c r="Y10" s="81" t="n">
        <v>280.764501888522</v>
      </c>
      <c r="Z10" s="84" t="n">
        <v>268.094671457331</v>
      </c>
      <c r="AA10" s="80" t="n">
        <v>254.337235639424</v>
      </c>
      <c r="AB10" s="82" t="n">
        <v>244.489902245115</v>
      </c>
      <c r="AC10" s="74" t="s">
        <v>26</v>
      </c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475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 t="s">
        <v>27</v>
      </c>
      <c r="B11" s="86" t="s">
        <v>20</v>
      </c>
      <c r="C11" s="86" t="s">
        <v>28</v>
      </c>
      <c r="D11" s="87" t="n">
        <f aca="false">SUM(E11:AB11)</f>
        <v>57.4616110600731</v>
      </c>
      <c r="E11" s="88" t="n">
        <v>2.00035825058235</v>
      </c>
      <c r="F11" s="89" t="n">
        <v>1.95119198635644</v>
      </c>
      <c r="G11" s="89" t="n">
        <v>1.94050355480377</v>
      </c>
      <c r="H11" s="89" t="n">
        <v>1.94136445480881</v>
      </c>
      <c r="I11" s="89" t="n">
        <v>1.98602820317118</v>
      </c>
      <c r="J11" s="90" t="n">
        <v>2.09533802991496</v>
      </c>
      <c r="K11" s="91" t="n">
        <v>2.23107516063214</v>
      </c>
      <c r="L11" s="89" t="n">
        <v>2.35619471865856</v>
      </c>
      <c r="M11" s="89" t="n">
        <v>2.49559612507171</v>
      </c>
      <c r="N11" s="89" t="n">
        <v>2.56189852846498</v>
      </c>
      <c r="O11" s="89" t="n">
        <v>2.63994994926883</v>
      </c>
      <c r="P11" s="89" t="n">
        <v>2.69209935645567</v>
      </c>
      <c r="Q11" s="89" t="n">
        <v>2.72834686161082</v>
      </c>
      <c r="R11" s="89" t="n">
        <v>2.75225939736583</v>
      </c>
      <c r="S11" s="89" t="n">
        <v>2.73170574352593</v>
      </c>
      <c r="T11" s="89" t="n">
        <v>2.71830379874383</v>
      </c>
      <c r="U11" s="89" t="n">
        <v>2.68983329688633</v>
      </c>
      <c r="V11" s="89" t="n">
        <v>2.64395621460079</v>
      </c>
      <c r="W11" s="89" t="n">
        <v>2.56065538226727</v>
      </c>
      <c r="X11" s="89" t="n">
        <v>2.49769928020114</v>
      </c>
      <c r="Y11" s="89" t="n">
        <v>2.53506269028054</v>
      </c>
      <c r="Z11" s="92" t="n">
        <v>2.40144032070611</v>
      </c>
      <c r="AA11" s="88" t="n">
        <v>2.21241089731057</v>
      </c>
      <c r="AB11" s="90" t="n">
        <v>2.09833885838455</v>
      </c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475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 t="s">
        <v>23</v>
      </c>
      <c r="C12" s="94" t="s">
        <v>28</v>
      </c>
      <c r="D12" s="95" t="n">
        <f aca="false">SUM(E12:AB12)</f>
        <v>275.635011539811</v>
      </c>
      <c r="E12" s="96" t="n">
        <v>8.98446622113023</v>
      </c>
      <c r="F12" s="97" t="n">
        <v>8.71727071390642</v>
      </c>
      <c r="G12" s="97" t="n">
        <v>8.59819757075295</v>
      </c>
      <c r="H12" s="97" t="n">
        <v>8.56599586463835</v>
      </c>
      <c r="I12" s="97" t="n">
        <v>8.76110059105145</v>
      </c>
      <c r="J12" s="98" t="n">
        <v>9.40906800740294</v>
      </c>
      <c r="K12" s="99" t="n">
        <v>10.4725549834834</v>
      </c>
      <c r="L12" s="97" t="n">
        <v>11.610242696301</v>
      </c>
      <c r="M12" s="97" t="n">
        <v>12.5971828782029</v>
      </c>
      <c r="N12" s="97" t="n">
        <v>13.1597706749879</v>
      </c>
      <c r="O12" s="97" t="n">
        <v>13.6483593344441</v>
      </c>
      <c r="P12" s="97" t="n">
        <v>13.89258541054</v>
      </c>
      <c r="Q12" s="97" t="n">
        <v>14.0779002586805</v>
      </c>
      <c r="R12" s="97" t="n">
        <v>14.2898737862122</v>
      </c>
      <c r="S12" s="97" t="n">
        <v>14.2011202355643</v>
      </c>
      <c r="T12" s="97" t="n">
        <v>13.9464546355292</v>
      </c>
      <c r="U12" s="97" t="n">
        <v>13.5363680206478</v>
      </c>
      <c r="V12" s="97" t="n">
        <v>12.8262380022898</v>
      </c>
      <c r="W12" s="97" t="n">
        <v>11.8543801619921</v>
      </c>
      <c r="X12" s="97" t="n">
        <v>11.3264050006585</v>
      </c>
      <c r="Y12" s="97" t="n">
        <v>11.2038118663387</v>
      </c>
      <c r="Z12" s="100" t="n">
        <v>10.6073539175595</v>
      </c>
      <c r="AA12" s="96" t="n">
        <v>9.9209801789727</v>
      </c>
      <c r="AB12" s="98" t="n">
        <v>9.42733052852377</v>
      </c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475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 t="s">
        <v>25</v>
      </c>
      <c r="C13" s="101" t="s">
        <v>28</v>
      </c>
      <c r="D13" s="102" t="n">
        <f aca="false">SUM(E13:AB13)</f>
        <v>2812.31059628562</v>
      </c>
      <c r="E13" s="103" t="n">
        <v>99.5835685184067</v>
      </c>
      <c r="F13" s="104" t="n">
        <v>97.7575596775829</v>
      </c>
      <c r="G13" s="104" t="n">
        <v>96.9994886245054</v>
      </c>
      <c r="H13" s="104" t="n">
        <v>96.9731207370883</v>
      </c>
      <c r="I13" s="104" t="n">
        <v>98.2619942727536</v>
      </c>
      <c r="J13" s="105" t="n">
        <v>102.933992832141</v>
      </c>
      <c r="K13" s="106" t="n">
        <v>110.132454070314</v>
      </c>
      <c r="L13" s="104" t="n">
        <v>117.392427444643</v>
      </c>
      <c r="M13" s="104" t="n">
        <v>124.132524757746</v>
      </c>
      <c r="N13" s="104" t="n">
        <v>128.215451812861</v>
      </c>
      <c r="O13" s="104" t="n">
        <v>131.687913125644</v>
      </c>
      <c r="P13" s="104" t="n">
        <v>133.52893849043</v>
      </c>
      <c r="Q13" s="104" t="n">
        <v>134.580039118145</v>
      </c>
      <c r="R13" s="104" t="n">
        <v>135.820208730269</v>
      </c>
      <c r="S13" s="104" t="n">
        <v>135.390419269585</v>
      </c>
      <c r="T13" s="104" t="n">
        <v>133.190793726589</v>
      </c>
      <c r="U13" s="104" t="n">
        <v>129.48225296666</v>
      </c>
      <c r="V13" s="104" t="n">
        <v>125.03338816904</v>
      </c>
      <c r="W13" s="104" t="n">
        <v>120.258503020519</v>
      </c>
      <c r="X13" s="104" t="n">
        <v>117.708411665176</v>
      </c>
      <c r="Y13" s="104" t="n">
        <v>118.121190268535</v>
      </c>
      <c r="Z13" s="107" t="n">
        <v>113.589824242396</v>
      </c>
      <c r="AA13" s="103" t="n">
        <v>107.706612590921</v>
      </c>
      <c r="AB13" s="105" t="n">
        <v>103.829518153668</v>
      </c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475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 t="s">
        <v>29</v>
      </c>
      <c r="B14" s="110" t="s">
        <v>4</v>
      </c>
      <c r="C14" s="110" t="s">
        <v>28</v>
      </c>
      <c r="D14" s="111" t="n">
        <f aca="false">SUM(E14:AB14)</f>
        <v>3145.4072188855</v>
      </c>
      <c r="E14" s="112" t="n">
        <f aca="false">SUM(E11:E13)</f>
        <v>110.568392990119</v>
      </c>
      <c r="F14" s="113" t="n">
        <f aca="false">SUM(F11:F13)</f>
        <v>108.426022377846</v>
      </c>
      <c r="G14" s="113" t="n">
        <f aca="false">SUM(G11:G13)</f>
        <v>107.538189750062</v>
      </c>
      <c r="H14" s="113" t="n">
        <f aca="false">SUM(H11:H13)</f>
        <v>107.480481056535</v>
      </c>
      <c r="I14" s="113" t="n">
        <f aca="false">SUM(I11:I13)</f>
        <v>109.009123066976</v>
      </c>
      <c r="J14" s="114" t="n">
        <f aca="false">SUM(J11:J13)</f>
        <v>114.438398869459</v>
      </c>
      <c r="K14" s="115" t="n">
        <f aca="false">SUM(K11:K13)</f>
        <v>122.83608421443</v>
      </c>
      <c r="L14" s="113" t="n">
        <f aca="false">SUM(L11:L13)</f>
        <v>131.358864859602</v>
      </c>
      <c r="M14" s="113" t="n">
        <f aca="false">SUM(M11:M13)</f>
        <v>139.225303761021</v>
      </c>
      <c r="N14" s="113" t="n">
        <f aca="false">SUM(N11:N13)</f>
        <v>143.937121016314</v>
      </c>
      <c r="O14" s="113" t="n">
        <f aca="false">SUM(O11:O13)</f>
        <v>147.976222409357</v>
      </c>
      <c r="P14" s="113" t="n">
        <f aca="false">SUM(P11:P13)</f>
        <v>150.113623257426</v>
      </c>
      <c r="Q14" s="113" t="n">
        <f aca="false">SUM(Q11:Q13)</f>
        <v>151.386286238436</v>
      </c>
      <c r="R14" s="113" t="n">
        <f aca="false">SUM(R11:R13)</f>
        <v>152.862341913847</v>
      </c>
      <c r="S14" s="113" t="n">
        <f aca="false">SUM(S11:S13)</f>
        <v>152.323245248675</v>
      </c>
      <c r="T14" s="113" t="n">
        <f aca="false">SUM(T11:T13)</f>
        <v>149.855552160862</v>
      </c>
      <c r="U14" s="113" t="n">
        <f aca="false">SUM(U11:U13)</f>
        <v>145.708454284194</v>
      </c>
      <c r="V14" s="113" t="n">
        <f aca="false">SUM(V11:V13)</f>
        <v>140.50358238593</v>
      </c>
      <c r="W14" s="113" t="n">
        <f aca="false">SUM(W11:W13)</f>
        <v>134.673538564778</v>
      </c>
      <c r="X14" s="113" t="n">
        <f aca="false">SUM(X11:X13)</f>
        <v>131.532515946035</v>
      </c>
      <c r="Y14" s="113" t="n">
        <f aca="false">SUM(Y11:Y13)</f>
        <v>131.860064825154</v>
      </c>
      <c r="Z14" s="116" t="n">
        <f aca="false">SUM(Z11:Z13)</f>
        <v>126.598618480661</v>
      </c>
      <c r="AA14" s="112" t="n">
        <f aca="false">SUM(AA11:AA13)</f>
        <v>119.840003667204</v>
      </c>
      <c r="AB14" s="114" t="n">
        <f aca="false">SUM(AB11:AB13)</f>
        <v>115.355187540576</v>
      </c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661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 t="s">
        <v>30</v>
      </c>
      <c r="B15" s="110" t="s">
        <v>4</v>
      </c>
      <c r="C15" s="110" t="s">
        <v>21</v>
      </c>
      <c r="D15" s="111" t="n">
        <f aca="false">SUM(E15:AB15)</f>
        <v>7817.46433854915</v>
      </c>
      <c r="E15" s="112" t="n">
        <f aca="false">SUM(E8:E10)</f>
        <v>271.276563370859</v>
      </c>
      <c r="F15" s="113" t="n">
        <f aca="false">SUM(F8:F10)</f>
        <v>265.87565053397</v>
      </c>
      <c r="G15" s="113" t="n">
        <f aca="false">SUM(G8:G10)</f>
        <v>262.913093211982</v>
      </c>
      <c r="H15" s="113" t="n">
        <f aca="false">SUM(H8:H10)</f>
        <v>262.245549737477</v>
      </c>
      <c r="I15" s="113" t="n">
        <f aca="false">SUM(I8:I10)</f>
        <v>268.244690604875</v>
      </c>
      <c r="J15" s="114" t="n">
        <f aca="false">SUM(J8:J10)</f>
        <v>279.590407320079</v>
      </c>
      <c r="K15" s="115" t="n">
        <f aca="false">SUM(K8:K10)</f>
        <v>302.411487430645</v>
      </c>
      <c r="L15" s="113" t="n">
        <f aca="false">SUM(L8:L10)</f>
        <v>326.639859478377</v>
      </c>
      <c r="M15" s="113" t="n">
        <f aca="false">SUM(M8:M10)</f>
        <v>350.105282270913</v>
      </c>
      <c r="N15" s="113" t="n">
        <f aca="false">SUM(N8:N10)</f>
        <v>364.832933125698</v>
      </c>
      <c r="O15" s="113" t="n">
        <f aca="false">SUM(O8:O10)</f>
        <v>377.63939424939</v>
      </c>
      <c r="P15" s="113" t="n">
        <f aca="false">SUM(P8:P10)</f>
        <v>381.811468542108</v>
      </c>
      <c r="Q15" s="113" t="n">
        <f aca="false">SUM(Q8:Q10)</f>
        <v>382.7446139323</v>
      </c>
      <c r="R15" s="113" t="n">
        <f aca="false">SUM(R8:R10)</f>
        <v>386.865377748508</v>
      </c>
      <c r="S15" s="113" t="n">
        <f aca="false">SUM(S8:S10)</f>
        <v>384.696862314946</v>
      </c>
      <c r="T15" s="113" t="n">
        <f aca="false">SUM(T8:T10)</f>
        <v>377.318234167351</v>
      </c>
      <c r="U15" s="113" t="n">
        <f aca="false">SUM(U8:U10)</f>
        <v>367.003557159082</v>
      </c>
      <c r="V15" s="113" t="n">
        <f aca="false">SUM(V8:V10)</f>
        <v>349.979291235424</v>
      </c>
      <c r="W15" s="113" t="n">
        <f aca="false">SUM(W8:W10)</f>
        <v>333.096231988611</v>
      </c>
      <c r="X15" s="113" t="n">
        <f aca="false">SUM(X8:X10)</f>
        <v>325.070763840133</v>
      </c>
      <c r="Y15" s="113" t="n">
        <f aca="false">SUM(Y8:Y10)</f>
        <v>320.958422810333</v>
      </c>
      <c r="Z15" s="116" t="n">
        <f aca="false">SUM(Z8:Z10)</f>
        <v>306.407243141103</v>
      </c>
      <c r="AA15" s="112" t="n">
        <f aca="false">SUM(AA8:AA10)</f>
        <v>290.61776638242</v>
      </c>
      <c r="AB15" s="114" t="n">
        <f aca="false">SUM(AB8:AB10)</f>
        <v>279.119593952569</v>
      </c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661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 t="s">
        <v>31</v>
      </c>
      <c r="B16" s="110" t="s">
        <v>4</v>
      </c>
      <c r="C16" s="110" t="s">
        <v>32</v>
      </c>
      <c r="D16" s="111" t="n">
        <f aca="false">SUM(E16:AB16)</f>
        <v>10962.8715574347</v>
      </c>
      <c r="E16" s="120" t="n">
        <f aca="false">E14+E15</f>
        <v>381.844956360979</v>
      </c>
      <c r="F16" s="121" t="n">
        <f aca="false">F14+F15</f>
        <v>374.301672911816</v>
      </c>
      <c r="G16" s="121" t="n">
        <f aca="false">G14+G15</f>
        <v>370.451282962044</v>
      </c>
      <c r="H16" s="121" t="n">
        <f aca="false">H14+H15</f>
        <v>369.726030794012</v>
      </c>
      <c r="I16" s="121" t="n">
        <f aca="false">I14+I15</f>
        <v>377.253813671851</v>
      </c>
      <c r="J16" s="122" t="n">
        <f aca="false">J14+J15</f>
        <v>394.028806189538</v>
      </c>
      <c r="K16" s="123" t="n">
        <f aca="false">K14+K15</f>
        <v>425.247571645075</v>
      </c>
      <c r="L16" s="124" t="n">
        <f aca="false">L14+L15</f>
        <v>457.998724337979</v>
      </c>
      <c r="M16" s="124" t="n">
        <f aca="false">M14+M15</f>
        <v>489.330586031934</v>
      </c>
      <c r="N16" s="124" t="n">
        <f aca="false">N14+N15</f>
        <v>508.770054142012</v>
      </c>
      <c r="O16" s="124" t="n">
        <f aca="false">O14+O15</f>
        <v>525.615616658747</v>
      </c>
      <c r="P16" s="124" t="n">
        <f aca="false">P14+P15</f>
        <v>531.925091799534</v>
      </c>
      <c r="Q16" s="124" t="n">
        <f aca="false">Q14+Q15</f>
        <v>534.130900170736</v>
      </c>
      <c r="R16" s="124" t="n">
        <f aca="false">R14+R15</f>
        <v>539.727719662356</v>
      </c>
      <c r="S16" s="124" t="n">
        <f aca="false">S14+S15</f>
        <v>537.020107563621</v>
      </c>
      <c r="T16" s="124" t="n">
        <f aca="false">T14+T15</f>
        <v>527.173786328214</v>
      </c>
      <c r="U16" s="124" t="n">
        <f aca="false">U14+U15</f>
        <v>512.712011443277</v>
      </c>
      <c r="V16" s="124" t="n">
        <f aca="false">V14+V15</f>
        <v>490.482873621354</v>
      </c>
      <c r="W16" s="124" t="n">
        <f aca="false">W14+W15</f>
        <v>467.769770553389</v>
      </c>
      <c r="X16" s="124" t="n">
        <f aca="false">X14+X15</f>
        <v>456.603279786168</v>
      </c>
      <c r="Y16" s="124" t="n">
        <f aca="false">Y14+Y15</f>
        <v>452.818487635487</v>
      </c>
      <c r="Z16" s="125" t="n">
        <f aca="false">Z14+Z15</f>
        <v>433.005861621765</v>
      </c>
      <c r="AA16" s="126" t="n">
        <f aca="false">AA14+AA15</f>
        <v>410.457770049624</v>
      </c>
      <c r="AB16" s="127" t="n">
        <f aca="false">AB14+AB15</f>
        <v>394.474781493145</v>
      </c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661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 t="s">
        <v>4</v>
      </c>
      <c r="C17" s="131" t="s">
        <v>7</v>
      </c>
      <c r="D17" s="132" t="n">
        <f aca="false">SUM(E17:AB17)</f>
        <v>14352</v>
      </c>
      <c r="E17" s="133" t="n">
        <v>474</v>
      </c>
      <c r="F17" s="134" t="n">
        <v>474</v>
      </c>
      <c r="G17" s="134" t="n">
        <v>474</v>
      </c>
      <c r="H17" s="134" t="n">
        <v>474</v>
      </c>
      <c r="I17" s="134" t="n">
        <v>474</v>
      </c>
      <c r="J17" s="135" t="n">
        <v>474</v>
      </c>
      <c r="K17" s="136" t="n">
        <v>660</v>
      </c>
      <c r="L17" s="137" t="n">
        <v>660</v>
      </c>
      <c r="M17" s="137" t="n">
        <v>660</v>
      </c>
      <c r="N17" s="137" t="n">
        <v>660</v>
      </c>
      <c r="O17" s="137" t="n">
        <v>660</v>
      </c>
      <c r="P17" s="137" t="n">
        <v>660</v>
      </c>
      <c r="Q17" s="137" t="n">
        <v>660</v>
      </c>
      <c r="R17" s="137" t="n">
        <v>660</v>
      </c>
      <c r="S17" s="137" t="n">
        <v>660</v>
      </c>
      <c r="T17" s="137" t="n">
        <v>660</v>
      </c>
      <c r="U17" s="137" t="n">
        <v>660</v>
      </c>
      <c r="V17" s="137" t="n">
        <v>660</v>
      </c>
      <c r="W17" s="137" t="n">
        <v>660</v>
      </c>
      <c r="X17" s="137" t="n">
        <v>660</v>
      </c>
      <c r="Y17" s="137" t="n">
        <v>660</v>
      </c>
      <c r="Z17" s="138" t="n">
        <v>660</v>
      </c>
      <c r="AA17" s="136" t="n">
        <v>474</v>
      </c>
      <c r="AB17" s="138" t="n">
        <v>474</v>
      </c>
      <c r="AC17" s="139" t="s">
        <v>37</v>
      </c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661</v>
      </c>
      <c r="AK17" s="129" t="n">
        <f aca="false">$E11</f>
        <v>2.00035825058235</v>
      </c>
      <c r="AL17" s="129" t="n">
        <f aca="false">$F11</f>
        <v>1.95119198635644</v>
      </c>
      <c r="AM17" s="129" t="n">
        <f aca="false">$G11</f>
        <v>1.94050355480377</v>
      </c>
      <c r="AN17" s="129" t="n">
        <f aca="false">$H11</f>
        <v>1.94136445480881</v>
      </c>
      <c r="AO17" s="129"/>
      <c r="AP17" s="129" t="n">
        <f aca="false">$E12</f>
        <v>8.98446622113023</v>
      </c>
      <c r="AQ17" s="129" t="n">
        <f aca="false">$F12</f>
        <v>8.71727071390642</v>
      </c>
      <c r="AR17" s="129" t="n">
        <f aca="false">$G12</f>
        <v>8.59819757075295</v>
      </c>
      <c r="AS17" s="129" t="n">
        <f aca="false">$H12</f>
        <v>8.56599586463835</v>
      </c>
      <c r="AT17" s="129"/>
      <c r="AU17" s="129" t="n">
        <f aca="false">$E13</f>
        <v>99.5835685184067</v>
      </c>
      <c r="AV17" s="129" t="n">
        <f aca="false">$F13</f>
        <v>97.7575596775829</v>
      </c>
      <c r="AW17" s="129" t="n">
        <f aca="false">$G13</f>
        <v>96.9994886245054</v>
      </c>
      <c r="AX17" s="129" t="n">
        <f aca="false">$H13</f>
        <v>96.9731207370883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 t="s">
        <v>4</v>
      </c>
      <c r="C18" s="140" t="s">
        <v>7</v>
      </c>
      <c r="D18" s="141" t="n">
        <f aca="false">SUM(E18:AB18)</f>
        <v>0</v>
      </c>
      <c r="E18" s="142" t="n">
        <v>0</v>
      </c>
      <c r="F18" s="143" t="n">
        <v>0</v>
      </c>
      <c r="G18" s="143" t="n">
        <v>0</v>
      </c>
      <c r="H18" s="143" t="n">
        <v>0</v>
      </c>
      <c r="I18" s="143" t="n">
        <v>0</v>
      </c>
      <c r="J18" s="144" t="n">
        <v>0</v>
      </c>
      <c r="K18" s="142" t="n">
        <v>0</v>
      </c>
      <c r="L18" s="143" t="n">
        <v>0</v>
      </c>
      <c r="M18" s="143" t="n">
        <v>0</v>
      </c>
      <c r="N18" s="143" t="n">
        <v>0</v>
      </c>
      <c r="O18" s="143" t="n">
        <v>0</v>
      </c>
      <c r="P18" s="143" t="n">
        <v>0</v>
      </c>
      <c r="Q18" s="143" t="n">
        <v>0</v>
      </c>
      <c r="R18" s="143" t="n">
        <v>0</v>
      </c>
      <c r="S18" s="143" t="n">
        <v>0</v>
      </c>
      <c r="T18" s="143" t="n">
        <v>0</v>
      </c>
      <c r="U18" s="143" t="n">
        <v>0</v>
      </c>
      <c r="V18" s="143" t="n">
        <v>0</v>
      </c>
      <c r="W18" s="143" t="n">
        <v>0</v>
      </c>
      <c r="X18" s="143" t="n">
        <v>0</v>
      </c>
      <c r="Y18" s="143" t="n">
        <v>0</v>
      </c>
      <c r="Z18" s="145" t="n">
        <v>0</v>
      </c>
      <c r="AA18" s="142" t="n">
        <v>0</v>
      </c>
      <c r="AB18" s="145" t="n">
        <v>0</v>
      </c>
      <c r="AC18" s="139" t="s">
        <v>38</v>
      </c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661</v>
      </c>
      <c r="AK18" s="129" t="n">
        <f aca="false">$I11</f>
        <v>1.98602820317118</v>
      </c>
      <c r="AL18" s="129" t="n">
        <f aca="false">$J11</f>
        <v>2.09533802991496</v>
      </c>
      <c r="AM18" s="129" t="n">
        <f aca="false">$K11</f>
        <v>2.23107516063214</v>
      </c>
      <c r="AN18" s="129" t="n">
        <f aca="false">$L11</f>
        <v>2.35619471865856</v>
      </c>
      <c r="AO18" s="129"/>
      <c r="AP18" s="129" t="n">
        <f aca="false">$I12</f>
        <v>8.76110059105145</v>
      </c>
      <c r="AQ18" s="129" t="n">
        <f aca="false">$J12</f>
        <v>9.40906800740294</v>
      </c>
      <c r="AR18" s="129" t="n">
        <f aca="false">$K12</f>
        <v>10.4725549834834</v>
      </c>
      <c r="AS18" s="129" t="n">
        <f aca="false">$L12</f>
        <v>11.610242696301</v>
      </c>
      <c r="AT18" s="129"/>
      <c r="AU18" s="146" t="n">
        <f aca="false">$I13</f>
        <v>98.2619942727536</v>
      </c>
      <c r="AV18" s="146" t="n">
        <f aca="false">$J13</f>
        <v>102.933992832141</v>
      </c>
      <c r="AW18" s="146" t="n">
        <f aca="false">$K13</f>
        <v>110.132454070314</v>
      </c>
      <c r="AX18" s="146" t="n">
        <f aca="false">$L13</f>
        <v>117.392427444643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 t="s">
        <v>4</v>
      </c>
      <c r="C19" s="140" t="s">
        <v>7</v>
      </c>
      <c r="D19" s="141" t="n">
        <f aca="false">SUM(E19:AB19)</f>
        <v>24</v>
      </c>
      <c r="E19" s="142" t="n">
        <v>1</v>
      </c>
      <c r="F19" s="143" t="n">
        <v>1</v>
      </c>
      <c r="G19" s="143" t="n">
        <v>1</v>
      </c>
      <c r="H19" s="143" t="n">
        <v>1</v>
      </c>
      <c r="I19" s="143" t="n">
        <v>1</v>
      </c>
      <c r="J19" s="144" t="n">
        <v>1</v>
      </c>
      <c r="K19" s="142" t="n">
        <v>1</v>
      </c>
      <c r="L19" s="143" t="n">
        <v>1</v>
      </c>
      <c r="M19" s="143" t="n">
        <v>1</v>
      </c>
      <c r="N19" s="143" t="n">
        <v>1</v>
      </c>
      <c r="O19" s="143" t="n">
        <v>1</v>
      </c>
      <c r="P19" s="143" t="n">
        <v>1</v>
      </c>
      <c r="Q19" s="143" t="n">
        <v>1</v>
      </c>
      <c r="R19" s="143" t="n">
        <v>1</v>
      </c>
      <c r="S19" s="143" t="n">
        <v>1</v>
      </c>
      <c r="T19" s="143" t="n">
        <v>1</v>
      </c>
      <c r="U19" s="143" t="n">
        <v>1</v>
      </c>
      <c r="V19" s="143" t="n">
        <v>1</v>
      </c>
      <c r="W19" s="143" t="n">
        <v>1</v>
      </c>
      <c r="X19" s="143" t="n">
        <v>1</v>
      </c>
      <c r="Y19" s="143" t="n">
        <v>1</v>
      </c>
      <c r="Z19" s="145" t="n">
        <v>1</v>
      </c>
      <c r="AA19" s="142" t="n">
        <v>1</v>
      </c>
      <c r="AB19" s="145" t="n">
        <v>1</v>
      </c>
      <c r="AC19" s="139" t="s">
        <v>39</v>
      </c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661</v>
      </c>
      <c r="AK19" s="129" t="n">
        <f aca="false">$M11</f>
        <v>2.49559612507171</v>
      </c>
      <c r="AL19" s="129" t="n">
        <f aca="false">$N11</f>
        <v>2.56189852846498</v>
      </c>
      <c r="AM19" s="129" t="n">
        <f aca="false">$O11</f>
        <v>2.63994994926883</v>
      </c>
      <c r="AN19" s="129" t="n">
        <f aca="false">$P11</f>
        <v>2.69209935645567</v>
      </c>
      <c r="AO19" s="129"/>
      <c r="AP19" s="129" t="n">
        <f aca="false">$M12</f>
        <v>12.5971828782029</v>
      </c>
      <c r="AQ19" s="129" t="n">
        <f aca="false">$N12</f>
        <v>13.1597706749879</v>
      </c>
      <c r="AR19" s="129" t="n">
        <f aca="false">$O12</f>
        <v>13.6483593344441</v>
      </c>
      <c r="AS19" s="129" t="n">
        <f aca="false">$P12</f>
        <v>13.89258541054</v>
      </c>
      <c r="AT19" s="129"/>
      <c r="AU19" s="129" t="n">
        <f aca="false">$M13</f>
        <v>124.132524757746</v>
      </c>
      <c r="AV19" s="129" t="n">
        <f aca="false">$N13</f>
        <v>128.215451812861</v>
      </c>
      <c r="AW19" s="129" t="n">
        <f aca="false">$O13</f>
        <v>131.687913125644</v>
      </c>
      <c r="AX19" s="129" t="n">
        <f aca="false">$P13</f>
        <v>133.52893849043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 t="n">
        <f aca="false">SUM(E20:AB20)</f>
        <v>0</v>
      </c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661</v>
      </c>
      <c r="AK20" s="129" t="n">
        <f aca="false">$Q11</f>
        <v>2.72834686161082</v>
      </c>
      <c r="AL20" s="129" t="n">
        <f aca="false">$R11</f>
        <v>2.75225939736583</v>
      </c>
      <c r="AM20" s="129" t="n">
        <f aca="false">$S11</f>
        <v>2.73170574352593</v>
      </c>
      <c r="AN20" s="129" t="n">
        <f aca="false">$T11</f>
        <v>2.71830379874383</v>
      </c>
      <c r="AO20" s="129"/>
      <c r="AP20" s="129" t="n">
        <f aca="false">$Q12</f>
        <v>14.0779002586805</v>
      </c>
      <c r="AQ20" s="129" t="n">
        <f aca="false">$R12</f>
        <v>14.2898737862122</v>
      </c>
      <c r="AR20" s="129" t="n">
        <f aca="false">$S12</f>
        <v>14.2011202355643</v>
      </c>
      <c r="AS20" s="129" t="n">
        <f aca="false">$T12</f>
        <v>13.9464546355292</v>
      </c>
      <c r="AT20" s="129"/>
      <c r="AU20" s="129" t="n">
        <f aca="false">$Q13</f>
        <v>134.580039118145</v>
      </c>
      <c r="AV20" s="129" t="n">
        <f aca="false">$R13</f>
        <v>135.820208730269</v>
      </c>
      <c r="AW20" s="129" t="n">
        <f aca="false">$S13</f>
        <v>135.390419269585</v>
      </c>
      <c r="AX20" s="129" t="n">
        <f aca="false">$T13</f>
        <v>133.190793726589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 t="n">
        <f aca="false">SUM(E21:AB21)</f>
        <v>0</v>
      </c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661</v>
      </c>
      <c r="AK21" s="129" t="n">
        <f aca="false">$U11</f>
        <v>2.68983329688633</v>
      </c>
      <c r="AL21" s="129" t="n">
        <f aca="false">$V11</f>
        <v>2.64395621460079</v>
      </c>
      <c r="AM21" s="129" t="n">
        <f aca="false">$W11</f>
        <v>2.56065538226727</v>
      </c>
      <c r="AN21" s="129" t="n">
        <f aca="false">$X11</f>
        <v>2.49769928020114</v>
      </c>
      <c r="AO21" s="129"/>
      <c r="AP21" s="129" t="n">
        <f aca="false">$U12</f>
        <v>13.5363680206478</v>
      </c>
      <c r="AQ21" s="129" t="n">
        <f aca="false">$V12</f>
        <v>12.8262380022898</v>
      </c>
      <c r="AR21" s="129" t="n">
        <f aca="false">$W12</f>
        <v>11.8543801619921</v>
      </c>
      <c r="AS21" s="129" t="n">
        <f aca="false">$X12</f>
        <v>11.3264050006585</v>
      </c>
      <c r="AT21" s="129"/>
      <c r="AU21" s="129" t="n">
        <f aca="false">$U13</f>
        <v>129.48225296666</v>
      </c>
      <c r="AV21" s="129" t="n">
        <f aca="false">$V13</f>
        <v>125.03338816904</v>
      </c>
      <c r="AW21" s="129" t="n">
        <f aca="false">$W13</f>
        <v>120.258503020519</v>
      </c>
      <c r="AX21" s="129" t="n">
        <f aca="false">$X13</f>
        <v>117.708411665176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 t="n">
        <f aca="false">SUM(E22:AB22)</f>
        <v>0</v>
      </c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661</v>
      </c>
      <c r="AK22" s="129" t="n">
        <f aca="false">$Y11</f>
        <v>2.53506269028054</v>
      </c>
      <c r="AL22" s="129" t="n">
        <f aca="false">$Z11</f>
        <v>2.40144032070611</v>
      </c>
      <c r="AM22" s="129" t="n">
        <f aca="false">$AA11</f>
        <v>2.21241089731057</v>
      </c>
      <c r="AN22" s="148" t="n">
        <f aca="false">$AB11</f>
        <v>2.09833885838455</v>
      </c>
      <c r="AO22" s="129"/>
      <c r="AP22" s="129" t="n">
        <f aca="false">$Y12</f>
        <v>11.2038118663387</v>
      </c>
      <c r="AQ22" s="129" t="n">
        <f aca="false">$Z12</f>
        <v>10.6073539175595</v>
      </c>
      <c r="AR22" s="129" t="n">
        <f aca="false">$AA12</f>
        <v>9.9209801789727</v>
      </c>
      <c r="AS22" s="148" t="n">
        <f aca="false">$AB12</f>
        <v>9.42733052852377</v>
      </c>
      <c r="AT22" s="129"/>
      <c r="AU22" s="129" t="n">
        <f aca="false">$Y13</f>
        <v>118.121190268535</v>
      </c>
      <c r="AV22" s="129" t="n">
        <f aca="false">$Z13</f>
        <v>113.589824242396</v>
      </c>
      <c r="AW22" s="129" t="n">
        <f aca="false">$AA13</f>
        <v>107.706612590921</v>
      </c>
      <c r="AX22" s="148" t="n">
        <f aca="false">$AB13</f>
        <v>103.829518153668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 t="n">
        <f aca="false">SUM(E23:AB23)</f>
        <v>0</v>
      </c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661</v>
      </c>
      <c r="AK23" s="129"/>
      <c r="AL23" s="129"/>
      <c r="AM23" s="129"/>
      <c r="AN23" s="1" t="n">
        <f aca="false">SUM(AK17:AN22)</f>
        <v>57.4616110600731</v>
      </c>
      <c r="AO23" s="129"/>
      <c r="AP23" s="129"/>
      <c r="AQ23" s="129"/>
      <c r="AR23" s="129"/>
      <c r="AS23" s="1" t="n">
        <f aca="false">SUM(AP17:AS22)</f>
        <v>275.635011539811</v>
      </c>
      <c r="AT23" s="129"/>
      <c r="AU23" s="129"/>
      <c r="AV23" s="129"/>
      <c r="AW23" s="129"/>
      <c r="AX23" s="1" t="n">
        <f aca="false">SUM(AU17:AX22)</f>
        <v>2812.31059628562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 t="n">
        <f aca="false">SUM(E24:AB24)</f>
        <v>0</v>
      </c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661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 t="s">
        <v>40</v>
      </c>
      <c r="B25" s="140"/>
      <c r="C25" s="140"/>
      <c r="D25" s="141" t="n">
        <f aca="false">SUM(E25:AB25)</f>
        <v>0</v>
      </c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661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 t="n">
        <f aca="false">SUM(E26:AB26)</f>
        <v>0</v>
      </c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661</v>
      </c>
      <c r="AK26" s="4" t="n">
        <f aca="false">AI8</f>
        <v>475</v>
      </c>
      <c r="AL26" s="4" t="n">
        <f aca="false">AI9</f>
        <v>475</v>
      </c>
      <c r="AM26" s="4" t="n">
        <f aca="false">AI10</f>
        <v>475</v>
      </c>
      <c r="AN26" s="4" t="n">
        <f aca="false">AI11</f>
        <v>475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 t="n">
        <f aca="false">SUM(E27:AB27)</f>
        <v>0</v>
      </c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661</v>
      </c>
      <c r="AK27" s="4" t="n">
        <f aca="false">AI12</f>
        <v>475</v>
      </c>
      <c r="AL27" s="4" t="n">
        <f aca="false">AI13</f>
        <v>475</v>
      </c>
      <c r="AM27" s="4" t="n">
        <f aca="false">AI14</f>
        <v>661</v>
      </c>
      <c r="AN27" s="4" t="n">
        <f aca="false">AI15</f>
        <v>661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 t="n">
        <f aca="false">SUM(E28:AB28)</f>
        <v>0</v>
      </c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661</v>
      </c>
      <c r="AK28" s="4" t="n">
        <f aca="false">AI16</f>
        <v>661</v>
      </c>
      <c r="AL28" s="4" t="n">
        <f aca="false">AI17</f>
        <v>661</v>
      </c>
      <c r="AM28" s="4" t="n">
        <f aca="false">AI18</f>
        <v>661</v>
      </c>
      <c r="AN28" s="4" t="n">
        <f aca="false">AI19</f>
        <v>661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 t="n">
        <f aca="false">SUM(E29:AB29)</f>
        <v>0</v>
      </c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661</v>
      </c>
      <c r="AK29" s="4" t="n">
        <f aca="false">AI20</f>
        <v>661</v>
      </c>
      <c r="AL29" s="4" t="n">
        <f aca="false">AI21</f>
        <v>661</v>
      </c>
      <c r="AM29" s="4" t="n">
        <f aca="false">AI22</f>
        <v>661</v>
      </c>
      <c r="AN29" s="4" t="n">
        <f aca="false">AI23</f>
        <v>661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 t="n">
        <f aca="false">SUM(E30:AB30)</f>
        <v>0</v>
      </c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475</v>
      </c>
      <c r="AK30" s="4" t="n">
        <f aca="false">AI24</f>
        <v>661</v>
      </c>
      <c r="AL30" s="4" t="n">
        <f aca="false">AI25</f>
        <v>661</v>
      </c>
      <c r="AM30" s="4" t="n">
        <f aca="false">AI26</f>
        <v>661</v>
      </c>
      <c r="AN30" s="4" t="n">
        <f aca="false">AI27</f>
        <v>661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 t="n">
        <f aca="false">SUM(E31:AB31)</f>
        <v>0</v>
      </c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475</v>
      </c>
      <c r="AK31" s="4" t="n">
        <f aca="false">AI28</f>
        <v>661</v>
      </c>
      <c r="AL31" s="4" t="n">
        <f aca="false">AI29</f>
        <v>661</v>
      </c>
      <c r="AM31" s="4" t="n">
        <f aca="false">AI30</f>
        <v>475</v>
      </c>
      <c r="AN31" s="154" t="n">
        <f aca="false">AI31</f>
        <v>475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 t="n">
        <f aca="false">SUM(E32:AB32)</f>
        <v>0</v>
      </c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14376</v>
      </c>
      <c r="BD32" s="65"/>
    </row>
    <row r="33" customFormat="false" ht="15" hidden="false" customHeight="false" outlineLevel="0" collapsed="false">
      <c r="A33" s="66"/>
      <c r="B33" s="140" t="s">
        <v>4</v>
      </c>
      <c r="C33" s="140" t="s">
        <v>5</v>
      </c>
      <c r="D33" s="155" t="n">
        <f aca="false">SUM(E33:AB33)</f>
        <v>0</v>
      </c>
      <c r="E33" s="142" t="n">
        <v>0</v>
      </c>
      <c r="F33" s="143" t="n">
        <v>0</v>
      </c>
      <c r="G33" s="143" t="n">
        <v>0</v>
      </c>
      <c r="H33" s="143" t="n">
        <v>0</v>
      </c>
      <c r="I33" s="143" t="n">
        <v>0</v>
      </c>
      <c r="J33" s="144" t="n">
        <v>0</v>
      </c>
      <c r="K33" s="156" t="n">
        <v>0</v>
      </c>
      <c r="L33" s="157" t="n">
        <v>0</v>
      </c>
      <c r="M33" s="157" t="n">
        <v>0</v>
      </c>
      <c r="N33" s="157" t="n">
        <v>0</v>
      </c>
      <c r="O33" s="157" t="n">
        <v>0</v>
      </c>
      <c r="P33" s="157" t="n">
        <v>0</v>
      </c>
      <c r="Q33" s="157" t="n">
        <v>0</v>
      </c>
      <c r="R33" s="157" t="n">
        <v>0</v>
      </c>
      <c r="S33" s="157" t="n">
        <v>0</v>
      </c>
      <c r="T33" s="157" t="n">
        <v>0</v>
      </c>
      <c r="U33" s="157" t="n">
        <v>0</v>
      </c>
      <c r="V33" s="157" t="n">
        <v>0</v>
      </c>
      <c r="W33" s="157" t="n">
        <v>0</v>
      </c>
      <c r="X33" s="157" t="n">
        <v>0</v>
      </c>
      <c r="Y33" s="157" t="n">
        <v>0</v>
      </c>
      <c r="Z33" s="158" t="n">
        <v>0</v>
      </c>
      <c r="AA33" s="156" t="n">
        <v>0</v>
      </c>
      <c r="AB33" s="158" t="n">
        <v>0</v>
      </c>
      <c r="AC33" s="139" t="s">
        <v>42</v>
      </c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 t="n">
        <f aca="false">SUM(E34:AB34)</f>
        <v>0</v>
      </c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 t="n">
        <f aca="false">SUM(E35:AB35)</f>
        <v>0</v>
      </c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 t="s">
        <v>43</v>
      </c>
      <c r="B36" s="140"/>
      <c r="C36" s="140"/>
      <c r="D36" s="141" t="n">
        <f aca="false">SUM(E36:AB36)</f>
        <v>0</v>
      </c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 t="n">
        <f aca="false">SUM(E37:AB37)</f>
        <v>0</v>
      </c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 t="n">
        <f aca="false">SUM(E38:AB38)</f>
        <v>0</v>
      </c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 t="s">
        <v>4</v>
      </c>
      <c r="C39" s="167" t="s">
        <v>7</v>
      </c>
      <c r="D39" s="168" t="n">
        <f aca="false">SUM(E39:AB39)</f>
        <v>0</v>
      </c>
      <c r="E39" s="169" t="n">
        <v>0</v>
      </c>
      <c r="F39" s="170" t="n">
        <v>0</v>
      </c>
      <c r="G39" s="170" t="n">
        <v>0</v>
      </c>
      <c r="H39" s="170" t="n">
        <v>0</v>
      </c>
      <c r="I39" s="170" t="n">
        <v>0</v>
      </c>
      <c r="J39" s="171" t="n">
        <v>0</v>
      </c>
      <c r="K39" s="169" t="n">
        <v>0</v>
      </c>
      <c r="L39" s="170" t="n">
        <v>0</v>
      </c>
      <c r="M39" s="170" t="n">
        <v>0</v>
      </c>
      <c r="N39" s="170" t="n">
        <v>0</v>
      </c>
      <c r="O39" s="170" t="n">
        <v>0</v>
      </c>
      <c r="P39" s="170" t="n">
        <v>0</v>
      </c>
      <c r="Q39" s="170" t="n">
        <v>0</v>
      </c>
      <c r="R39" s="170" t="n">
        <v>0</v>
      </c>
      <c r="S39" s="170" t="n">
        <v>0</v>
      </c>
      <c r="T39" s="170" t="n">
        <v>0</v>
      </c>
      <c r="U39" s="170" t="n">
        <v>0</v>
      </c>
      <c r="V39" s="170" t="n">
        <v>0</v>
      </c>
      <c r="W39" s="170" t="n">
        <v>0</v>
      </c>
      <c r="X39" s="170" t="n">
        <v>0</v>
      </c>
      <c r="Y39" s="170" t="n">
        <v>0</v>
      </c>
      <c r="Z39" s="171" t="n">
        <v>0</v>
      </c>
      <c r="AA39" s="169" t="n">
        <v>0</v>
      </c>
      <c r="AB39" s="172" t="n">
        <v>0</v>
      </c>
      <c r="AC39" s="139" t="s">
        <v>44</v>
      </c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 t="s">
        <v>4</v>
      </c>
      <c r="C40" s="173" t="s">
        <v>7</v>
      </c>
      <c r="D40" s="174" t="n">
        <f aca="false">SUM(E40:AB40)</f>
        <v>0</v>
      </c>
      <c r="E40" s="175" t="n">
        <v>0</v>
      </c>
      <c r="F40" s="176" t="n">
        <v>0</v>
      </c>
      <c r="G40" s="176" t="n">
        <v>0</v>
      </c>
      <c r="H40" s="176" t="n">
        <v>0</v>
      </c>
      <c r="I40" s="176" t="n">
        <v>0</v>
      </c>
      <c r="J40" s="177" t="n">
        <v>0</v>
      </c>
      <c r="K40" s="175" t="n">
        <v>0</v>
      </c>
      <c r="L40" s="176" t="n">
        <v>0</v>
      </c>
      <c r="M40" s="176" t="n">
        <v>0</v>
      </c>
      <c r="N40" s="176" t="n">
        <v>0</v>
      </c>
      <c r="O40" s="176" t="n">
        <v>0</v>
      </c>
      <c r="P40" s="176" t="n">
        <v>0</v>
      </c>
      <c r="Q40" s="176" t="n">
        <v>0</v>
      </c>
      <c r="R40" s="176" t="n">
        <v>0</v>
      </c>
      <c r="S40" s="176" t="n">
        <v>0</v>
      </c>
      <c r="T40" s="176" t="n">
        <v>0</v>
      </c>
      <c r="U40" s="176" t="n">
        <v>0</v>
      </c>
      <c r="V40" s="176" t="n">
        <v>0</v>
      </c>
      <c r="W40" s="176" t="n">
        <v>0</v>
      </c>
      <c r="X40" s="176" t="n">
        <v>0</v>
      </c>
      <c r="Y40" s="176" t="n">
        <v>0</v>
      </c>
      <c r="Z40" s="177" t="n">
        <v>0</v>
      </c>
      <c r="AA40" s="175" t="n">
        <v>0</v>
      </c>
      <c r="AB40" s="178" t="n">
        <v>0</v>
      </c>
      <c r="AC40" s="139" t="s">
        <v>45</v>
      </c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 t="n">
        <f aca="false">SUM(E41:AB41)</f>
        <v>0</v>
      </c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 t="n">
        <f aca="false">SUM(E42:AB42)</f>
        <v>0</v>
      </c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 t="n">
        <f aca="false">SUM(E43:AB43)</f>
        <v>0</v>
      </c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 t="s">
        <v>46</v>
      </c>
      <c r="B44" s="173"/>
      <c r="C44" s="173"/>
      <c r="D44" s="174" t="n">
        <f aca="false">SUM(E44:AB44)</f>
        <v>0</v>
      </c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 t="n">
        <f aca="false">SUM(E45:AB45)</f>
        <v>0</v>
      </c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 t="n">
        <f aca="false">SUM(E46:AB46)</f>
        <v>0</v>
      </c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 t="n">
        <f aca="false">SUM(E47:AB47)</f>
        <v>0</v>
      </c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 t="n">
        <f aca="false">SUM(E48:AB48)</f>
        <v>0</v>
      </c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 t="s">
        <v>47</v>
      </c>
      <c r="B49" s="173"/>
      <c r="C49" s="173"/>
      <c r="D49" s="174" t="n">
        <f aca="false">SUM(E49:AB49)</f>
        <v>0</v>
      </c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 t="n">
        <f aca="false">SUM(E50:AB50)</f>
        <v>0</v>
      </c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7.25" hidden="false" customHeight="false" outlineLevel="0" collapsed="false">
      <c r="A52" s="209" t="s">
        <v>48</v>
      </c>
      <c r="B52" s="210" t="s">
        <v>4</v>
      </c>
      <c r="C52" s="210" t="s">
        <v>7</v>
      </c>
      <c r="D52" s="211" t="n">
        <f aca="false">SUM(D17:D38)-SUM(D39:D50)-D16</f>
        <v>3413.12844256535</v>
      </c>
      <c r="E52" s="212" t="n">
        <f aca="false">SUM(E17:E38)-SUM(E39:E50)-E16</f>
        <v>93.1550436390214</v>
      </c>
      <c r="F52" s="213" t="n">
        <f aca="false">SUM(F17:F38)-SUM(F39:F50)-F16</f>
        <v>100.698327088184</v>
      </c>
      <c r="G52" s="213" t="n">
        <f aca="false">SUM(G17:G38)-SUM(G39:G50)-G16</f>
        <v>104.548717037956</v>
      </c>
      <c r="H52" s="213" t="n">
        <f aca="false">SUM(H17:H38)-SUM(H39:H50)-H16</f>
        <v>105.273969205988</v>
      </c>
      <c r="I52" s="213" t="n">
        <f aca="false">SUM(I17:I38)-SUM(I39:I50)-I16</f>
        <v>97.746186328149</v>
      </c>
      <c r="J52" s="214" t="n">
        <f aca="false">SUM(J17:J38)-SUM(J39:J50)-J16</f>
        <v>80.9711938104624</v>
      </c>
      <c r="K52" s="215" t="n">
        <f aca="false">SUM(K17:K38)-SUM(K39:K50)-K16</f>
        <v>235.752428354925</v>
      </c>
      <c r="L52" s="213" t="n">
        <f aca="false">SUM(L17:L38)-SUM(L39:L50)-L16</f>
        <v>203.001275662021</v>
      </c>
      <c r="M52" s="213" t="n">
        <f aca="false">SUM(M17:M38)-SUM(M39:M50)-M16</f>
        <v>171.669413968066</v>
      </c>
      <c r="N52" s="213" t="n">
        <f aca="false">SUM(N17:N38)-SUM(N39:N50)-N16</f>
        <v>152.229945857988</v>
      </c>
      <c r="O52" s="213" t="n">
        <f aca="false">SUM(O17:O38)-SUM(O39:O50)-O16</f>
        <v>135.384383341254</v>
      </c>
      <c r="P52" s="213" t="n">
        <f aca="false">SUM(P17:P38)-SUM(P39:P50)-P16</f>
        <v>129.074908200466</v>
      </c>
      <c r="Q52" s="213" t="n">
        <f aca="false">SUM(Q17:Q38)-SUM(Q39:Q50)-Q16</f>
        <v>126.869099829264</v>
      </c>
      <c r="R52" s="213" t="n">
        <f aca="false">SUM(R17:R38)-SUM(R39:R50)-R16</f>
        <v>121.272280337644</v>
      </c>
      <c r="S52" s="213" t="n">
        <f aca="false">SUM(S17:S38)-SUM(S39:S50)-S16</f>
        <v>123.979892436379</v>
      </c>
      <c r="T52" s="213" t="n">
        <f aca="false">SUM(T17:T38)-SUM(T39:T50)-T16</f>
        <v>133.826213671787</v>
      </c>
      <c r="U52" s="213" t="n">
        <f aca="false">SUM(U17:U38)-SUM(U39:U50)-U16</f>
        <v>148.287988556723</v>
      </c>
      <c r="V52" s="213" t="n">
        <f aca="false">SUM(V17:V38)-SUM(V39:V50)-V16</f>
        <v>170.517126378646</v>
      </c>
      <c r="W52" s="213" t="n">
        <f aca="false">SUM(W17:W38)-SUM(W39:W50)-W16</f>
        <v>193.230229446611</v>
      </c>
      <c r="X52" s="213" t="n">
        <f aca="false">SUM(X17:X38)-SUM(X39:X50)-X16</f>
        <v>204.396720213832</v>
      </c>
      <c r="Y52" s="213" t="n">
        <f aca="false">SUM(Y17:Y38)-SUM(Y39:Y50)-Y16</f>
        <v>208.181512364513</v>
      </c>
      <c r="Z52" s="216" t="n">
        <f aca="false">SUM(Z17:Z38)-SUM(Z39:Z50)-Z16</f>
        <v>227.994138378235</v>
      </c>
      <c r="AA52" s="212" t="n">
        <f aca="false">SUM(AA17:AA38)-SUM(AA39:AA50)-AA16</f>
        <v>64.5422299503755</v>
      </c>
      <c r="AB52" s="214" t="n">
        <f aca="false">SUM(AB17:AB38)-SUM(AB39:AB50)-AB16</f>
        <v>80.5252185068554</v>
      </c>
      <c r="AC52" s="217" t="s">
        <v>49</v>
      </c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 t="s">
        <v>50</v>
      </c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29.25" hidden="false" customHeight="false" outlineLevel="0" collapsed="false">
      <c r="A56" s="226" t="s">
        <v>8</v>
      </c>
      <c r="B56" s="219" t="s">
        <v>9</v>
      </c>
      <c r="C56" s="219" t="s">
        <v>10</v>
      </c>
      <c r="D56" s="230" t="s">
        <v>11</v>
      </c>
      <c r="E56" s="43" t="n">
        <v>1</v>
      </c>
      <c r="F56" s="41" t="n">
        <v>2</v>
      </c>
      <c r="G56" s="41" t="n">
        <v>3</v>
      </c>
      <c r="H56" s="41" t="n">
        <v>4</v>
      </c>
      <c r="I56" s="41" t="n">
        <v>5</v>
      </c>
      <c r="J56" s="44" t="n">
        <v>6</v>
      </c>
      <c r="K56" s="231" t="n">
        <v>7</v>
      </c>
      <c r="L56" s="231" t="n">
        <v>8</v>
      </c>
      <c r="M56" s="231" t="n">
        <v>9</v>
      </c>
      <c r="N56" s="231" t="n">
        <v>10</v>
      </c>
      <c r="O56" s="231" t="n">
        <v>11</v>
      </c>
      <c r="P56" s="231" t="n">
        <v>12</v>
      </c>
      <c r="Q56" s="231" t="n">
        <v>13</v>
      </c>
      <c r="R56" s="231" t="n">
        <v>14</v>
      </c>
      <c r="S56" s="231" t="n">
        <v>15</v>
      </c>
      <c r="T56" s="231" t="n">
        <v>16</v>
      </c>
      <c r="U56" s="231" t="n">
        <v>17</v>
      </c>
      <c r="V56" s="231" t="n">
        <v>18</v>
      </c>
      <c r="W56" s="231" t="n">
        <v>19</v>
      </c>
      <c r="X56" s="231" t="n">
        <v>20</v>
      </c>
      <c r="Y56" s="231" t="n">
        <v>21</v>
      </c>
      <c r="Z56" s="231" t="n">
        <v>22</v>
      </c>
      <c r="AA56" s="43" t="n">
        <v>23</v>
      </c>
      <c r="AB56" s="44" t="n">
        <v>24</v>
      </c>
      <c r="AC56" s="232" t="s">
        <v>12</v>
      </c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 t="s">
        <v>53</v>
      </c>
      <c r="C57" s="53" t="s">
        <v>21</v>
      </c>
      <c r="D57" s="54" t="n">
        <f aca="false">SUM(E57:AB57)</f>
        <v>4727.7952341313</v>
      </c>
      <c r="E57" s="55" t="n">
        <v>156.856607993466</v>
      </c>
      <c r="F57" s="56" t="n">
        <v>149.041379281538</v>
      </c>
      <c r="G57" s="56" t="n">
        <v>145.980415896471</v>
      </c>
      <c r="H57" s="56" t="n">
        <v>146.287366124536</v>
      </c>
      <c r="I57" s="56" t="n">
        <v>152.884482613674</v>
      </c>
      <c r="J57" s="57" t="n">
        <v>167.587572632731</v>
      </c>
      <c r="K57" s="58" t="n">
        <v>188.215857946855</v>
      </c>
      <c r="L57" s="56" t="n">
        <v>207.427108415623</v>
      </c>
      <c r="M57" s="56" t="n">
        <v>220.71659003512</v>
      </c>
      <c r="N57" s="56" t="n">
        <v>229.623627635642</v>
      </c>
      <c r="O57" s="56" t="n">
        <v>236.255226979973</v>
      </c>
      <c r="P57" s="56" t="n">
        <v>239.728953703026</v>
      </c>
      <c r="Q57" s="56" t="n">
        <v>242.105452384667</v>
      </c>
      <c r="R57" s="56" t="n">
        <v>244.500753037575</v>
      </c>
      <c r="S57" s="56" t="n">
        <v>239.982415161842</v>
      </c>
      <c r="T57" s="56" t="n">
        <v>231.565076968764</v>
      </c>
      <c r="U57" s="56" t="n">
        <v>221.856711829042</v>
      </c>
      <c r="V57" s="56" t="n">
        <v>210.178579572777</v>
      </c>
      <c r="W57" s="56" t="n">
        <v>202.176999610219</v>
      </c>
      <c r="X57" s="56" t="n">
        <v>196.633022253837</v>
      </c>
      <c r="Y57" s="56" t="n">
        <v>189.871464777243</v>
      </c>
      <c r="Z57" s="59" t="n">
        <v>179.517351132267</v>
      </c>
      <c r="AA57" s="55" t="n">
        <v>168.440953072104</v>
      </c>
      <c r="AB57" s="57" t="n">
        <v>160.361265072308</v>
      </c>
      <c r="AC57" s="74" t="s">
        <v>22</v>
      </c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9</v>
      </c>
      <c r="AI57" s="63" t="n">
        <f aca="false">E64+E65+E67-E86-E87-E88</f>
        <v>410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9</v>
      </c>
      <c r="BA57" s="49" t="n">
        <f aca="false">AH58</f>
        <v>9</v>
      </c>
      <c r="BB57" s="49" t="n">
        <f aca="false">AH59</f>
        <v>9</v>
      </c>
      <c r="BC57" s="49" t="n">
        <f aca="false">AH60</f>
        <v>9</v>
      </c>
      <c r="BD57" s="46"/>
    </row>
    <row r="58" customFormat="false" ht="15" hidden="false" customHeight="false" outlineLevel="0" collapsed="false">
      <c r="A58" s="66" t="s">
        <v>54</v>
      </c>
      <c r="B58" s="233" t="s">
        <v>55</v>
      </c>
      <c r="C58" s="233" t="s">
        <v>21</v>
      </c>
      <c r="D58" s="234" t="n">
        <f aca="false">SUM(E58:AB58)</f>
        <v>3132.25552400727</v>
      </c>
      <c r="E58" s="235" t="n">
        <v>99.7718628198266</v>
      </c>
      <c r="F58" s="236" t="n">
        <v>96.9443624888017</v>
      </c>
      <c r="G58" s="236" t="n">
        <v>96.5767767282885</v>
      </c>
      <c r="H58" s="236" t="n">
        <v>98.3267343271678</v>
      </c>
      <c r="I58" s="236" t="n">
        <v>102.398519932608</v>
      </c>
      <c r="J58" s="237" t="n">
        <v>111.947240568424</v>
      </c>
      <c r="K58" s="238" t="n">
        <v>124.190692311172</v>
      </c>
      <c r="L58" s="236" t="n">
        <v>139.438471365792</v>
      </c>
      <c r="M58" s="236" t="n">
        <v>148.503555435661</v>
      </c>
      <c r="N58" s="236" t="n">
        <v>153.690386111824</v>
      </c>
      <c r="O58" s="236" t="n">
        <v>157.092438737903</v>
      </c>
      <c r="P58" s="236" t="n">
        <v>159.208786633456</v>
      </c>
      <c r="Q58" s="236" t="n">
        <v>161.669186059996</v>
      </c>
      <c r="R58" s="236" t="n">
        <v>161.852343361592</v>
      </c>
      <c r="S58" s="236" t="n">
        <v>159.90680653874</v>
      </c>
      <c r="T58" s="236" t="n">
        <v>152.078901845916</v>
      </c>
      <c r="U58" s="236" t="n">
        <v>146.004563031203</v>
      </c>
      <c r="V58" s="236" t="n">
        <v>140.789924235261</v>
      </c>
      <c r="W58" s="236" t="n">
        <v>137.878957516182</v>
      </c>
      <c r="X58" s="236" t="n">
        <v>134.346061609298</v>
      </c>
      <c r="Y58" s="236" t="n">
        <v>124.780185486483</v>
      </c>
      <c r="Z58" s="239" t="n">
        <v>116.497256610998</v>
      </c>
      <c r="AA58" s="235" t="n">
        <v>107.623625248246</v>
      </c>
      <c r="AB58" s="237" t="n">
        <v>100.737885002434</v>
      </c>
      <c r="AC58" s="74" t="s">
        <v>24</v>
      </c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9</v>
      </c>
      <c r="AI58" s="76" t="n">
        <f aca="false">F64+F65+F67-F86-F87-F88</f>
        <v>410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9</v>
      </c>
      <c r="BA58" s="49" t="n">
        <f aca="false">AH62</f>
        <v>9</v>
      </c>
      <c r="BB58" s="49" t="n">
        <f aca="false">AH63</f>
        <v>9</v>
      </c>
      <c r="BC58" s="49" t="n">
        <f aca="false">AH64</f>
        <v>9</v>
      </c>
      <c r="BD58" s="49"/>
    </row>
    <row r="59" customFormat="false" ht="15" hidden="false" customHeight="false" outlineLevel="0" collapsed="false">
      <c r="A59" s="66"/>
      <c r="B59" s="86" t="s">
        <v>53</v>
      </c>
      <c r="C59" s="86" t="s">
        <v>28</v>
      </c>
      <c r="D59" s="87" t="n">
        <f aca="false">SUM(E59:AB59)</f>
        <v>3871.59926240738</v>
      </c>
      <c r="E59" s="88" t="n">
        <v>117.644463276852</v>
      </c>
      <c r="F59" s="89" t="n">
        <v>108.3221976699</v>
      </c>
      <c r="G59" s="89" t="n">
        <v>106.096007619097</v>
      </c>
      <c r="H59" s="89" t="n">
        <v>107.40029136926</v>
      </c>
      <c r="I59" s="89" t="n">
        <v>115.898756202466</v>
      </c>
      <c r="J59" s="90" t="n">
        <v>132.35808469057</v>
      </c>
      <c r="K59" s="91" t="n">
        <v>155.20183963135</v>
      </c>
      <c r="L59" s="89" t="n">
        <v>175.120195611283</v>
      </c>
      <c r="M59" s="89" t="n">
        <v>188.524258121198</v>
      </c>
      <c r="N59" s="89" t="n">
        <v>197.382844084046</v>
      </c>
      <c r="O59" s="89" t="n">
        <v>202.928801877851</v>
      </c>
      <c r="P59" s="89" t="n">
        <v>205.304219133258</v>
      </c>
      <c r="Q59" s="89" t="n">
        <v>208.66950360096</v>
      </c>
      <c r="R59" s="89" t="n">
        <v>211.475669650811</v>
      </c>
      <c r="S59" s="89" t="n">
        <v>206.188298273616</v>
      </c>
      <c r="T59" s="89" t="n">
        <v>195.728405493158</v>
      </c>
      <c r="U59" s="89" t="n">
        <v>184.831043241609</v>
      </c>
      <c r="V59" s="89" t="n">
        <v>173.975884504608</v>
      </c>
      <c r="W59" s="89" t="n">
        <v>168.162237269755</v>
      </c>
      <c r="X59" s="89" t="n">
        <v>164.17572204895</v>
      </c>
      <c r="Y59" s="89" t="n">
        <v>155.204395109114</v>
      </c>
      <c r="Z59" s="92" t="n">
        <v>141.920639148213</v>
      </c>
      <c r="AA59" s="88" t="n">
        <v>129.138352905623</v>
      </c>
      <c r="AB59" s="90" t="n">
        <v>119.94715187383</v>
      </c>
      <c r="AC59" s="74" t="s">
        <v>26</v>
      </c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9</v>
      </c>
      <c r="AI59" s="76" t="n">
        <f aca="false">G64+G65+G67-G86-G87-G88</f>
        <v>410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9</v>
      </c>
      <c r="BA59" s="49" t="n">
        <f aca="false">AH66</f>
        <v>9</v>
      </c>
      <c r="BB59" s="49" t="n">
        <f aca="false">AH67</f>
        <v>9</v>
      </c>
      <c r="BC59" s="49" t="n">
        <f aca="false">AH68</f>
        <v>9</v>
      </c>
      <c r="BD59" s="49"/>
    </row>
    <row r="60" customFormat="false" ht="15.75" hidden="false" customHeight="false" outlineLevel="0" collapsed="false">
      <c r="A60" s="66"/>
      <c r="B60" s="101" t="s">
        <v>55</v>
      </c>
      <c r="C60" s="101" t="s">
        <v>28</v>
      </c>
      <c r="D60" s="102" t="n">
        <f aca="false">SUM(E60:AB60)</f>
        <v>708.501573968391</v>
      </c>
      <c r="E60" s="103" t="n">
        <v>22.9022173709774</v>
      </c>
      <c r="F60" s="104" t="n">
        <v>22.4861707973239</v>
      </c>
      <c r="G60" s="104" t="n">
        <v>22.3465952016343</v>
      </c>
      <c r="H60" s="104" t="n">
        <v>22.6803090731947</v>
      </c>
      <c r="I60" s="104" t="n">
        <v>23.8991223454219</v>
      </c>
      <c r="J60" s="105" t="n">
        <v>26.5712014496388</v>
      </c>
      <c r="K60" s="106" t="n">
        <v>29.9489778507747</v>
      </c>
      <c r="L60" s="104" t="n">
        <v>32.9823232281266</v>
      </c>
      <c r="M60" s="104" t="n">
        <v>34.2288669645997</v>
      </c>
      <c r="N60" s="104" t="n">
        <v>35.6571318874083</v>
      </c>
      <c r="O60" s="104" t="n">
        <v>36.0655157318725</v>
      </c>
      <c r="P60" s="104" t="n">
        <v>36.3390215781861</v>
      </c>
      <c r="Q60" s="104" t="n">
        <v>36.68719084464</v>
      </c>
      <c r="R60" s="104" t="n">
        <v>36.3235296270396</v>
      </c>
      <c r="S60" s="104" t="n">
        <v>35.3655672917403</v>
      </c>
      <c r="T60" s="104" t="n">
        <v>33.775982535982</v>
      </c>
      <c r="U60" s="104" t="n">
        <v>31.8696169523923</v>
      </c>
      <c r="V60" s="104" t="n">
        <v>30.2268914614574</v>
      </c>
      <c r="W60" s="104" t="n">
        <v>29.0707587359566</v>
      </c>
      <c r="X60" s="104" t="n">
        <v>28.4237501806653</v>
      </c>
      <c r="Y60" s="104" t="n">
        <v>27.0042419276434</v>
      </c>
      <c r="Z60" s="107" t="n">
        <v>25.7174658649212</v>
      </c>
      <c r="AA60" s="103" t="n">
        <v>24.5437307336999</v>
      </c>
      <c r="AB60" s="105" t="n">
        <v>23.3853943330939</v>
      </c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9</v>
      </c>
      <c r="AI60" s="76" t="n">
        <f aca="false">H64+H65+H67-H86-H87-H88</f>
        <v>410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9</v>
      </c>
      <c r="BA60" s="49" t="n">
        <f aca="false">AH70</f>
        <v>9</v>
      </c>
      <c r="BB60" s="49" t="n">
        <f aca="false">AH71</f>
        <v>9</v>
      </c>
      <c r="BC60" s="49" t="n">
        <f aca="false">AH72</f>
        <v>9</v>
      </c>
      <c r="BD60" s="17"/>
    </row>
    <row r="61" customFormat="false" ht="15" hidden="false" customHeight="false" outlineLevel="0" collapsed="false">
      <c r="A61" s="109" t="s">
        <v>29</v>
      </c>
      <c r="B61" s="240" t="s">
        <v>51</v>
      </c>
      <c r="C61" s="240" t="s">
        <v>28</v>
      </c>
      <c r="D61" s="241" t="n">
        <f aca="false">SUM(E61:AB61)</f>
        <v>4580.10083637577</v>
      </c>
      <c r="E61" s="242" t="n">
        <f aca="false">SUM(E59:E60)</f>
        <v>140.54668064783</v>
      </c>
      <c r="F61" s="243" t="n">
        <f aca="false">SUM(F59:F60)</f>
        <v>130.808368467224</v>
      </c>
      <c r="G61" s="243" t="n">
        <f aca="false">SUM(G59:G60)</f>
        <v>128.442602820731</v>
      </c>
      <c r="H61" s="243" t="n">
        <f aca="false">SUM(H59:H60)</f>
        <v>130.080600442454</v>
      </c>
      <c r="I61" s="243" t="n">
        <f aca="false">SUM(I59:I60)</f>
        <v>139.797878547888</v>
      </c>
      <c r="J61" s="244" t="n">
        <f aca="false">SUM(J59:J60)</f>
        <v>158.929286140208</v>
      </c>
      <c r="K61" s="245" t="n">
        <f aca="false">SUM(K59:K60)</f>
        <v>185.150817482125</v>
      </c>
      <c r="L61" s="243" t="n">
        <f aca="false">SUM(L59:L60)</f>
        <v>208.10251883941</v>
      </c>
      <c r="M61" s="243" t="n">
        <f aca="false">SUM(M59:M60)</f>
        <v>222.753125085798</v>
      </c>
      <c r="N61" s="243" t="n">
        <f aca="false">SUM(N59:N60)</f>
        <v>233.039975971454</v>
      </c>
      <c r="O61" s="243" t="n">
        <f aca="false">SUM(O59:O60)</f>
        <v>238.994317609723</v>
      </c>
      <c r="P61" s="243" t="n">
        <f aca="false">SUM(P59:P60)</f>
        <v>241.643240711444</v>
      </c>
      <c r="Q61" s="243" t="n">
        <f aca="false">SUM(Q59:Q60)</f>
        <v>245.3566944456</v>
      </c>
      <c r="R61" s="243" t="n">
        <f aca="false">SUM(R59:R60)</f>
        <v>247.79919927785</v>
      </c>
      <c r="S61" s="243" t="n">
        <f aca="false">SUM(S59:S60)</f>
        <v>241.553865565356</v>
      </c>
      <c r="T61" s="243" t="n">
        <f aca="false">SUM(T59:T60)</f>
        <v>229.50438802914</v>
      </c>
      <c r="U61" s="243" t="n">
        <f aca="false">SUM(U59:U60)</f>
        <v>216.700660194001</v>
      </c>
      <c r="V61" s="243" t="n">
        <f aca="false">SUM(V59:V60)</f>
        <v>204.202775966065</v>
      </c>
      <c r="W61" s="243" t="n">
        <f aca="false">SUM(W59:W60)</f>
        <v>197.232996005711</v>
      </c>
      <c r="X61" s="243" t="n">
        <f aca="false">SUM(X59:X60)</f>
        <v>192.599472229616</v>
      </c>
      <c r="Y61" s="243" t="n">
        <f aca="false">SUM(Y59:Y60)</f>
        <v>182.208637036758</v>
      </c>
      <c r="Z61" s="246" t="n">
        <f aca="false">SUM(Z59:Z60)</f>
        <v>167.638105013134</v>
      </c>
      <c r="AA61" s="242" t="n">
        <f aca="false">SUM(AA59:AA60)</f>
        <v>153.682083639323</v>
      </c>
      <c r="AB61" s="244" t="n">
        <f aca="false">SUM(AB59:AB60)</f>
        <v>143.332546206923</v>
      </c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9</v>
      </c>
      <c r="AI61" s="76" t="n">
        <f aca="false">I64+I65+I67-I86-I87-I88</f>
        <v>410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9</v>
      </c>
      <c r="BA61" s="49" t="n">
        <f aca="false">AH74</f>
        <v>9</v>
      </c>
      <c r="BB61" s="49" t="n">
        <f aca="false">AH75</f>
        <v>9</v>
      </c>
      <c r="BC61" s="49" t="n">
        <f aca="false">AH76</f>
        <v>9</v>
      </c>
      <c r="BD61" s="49"/>
    </row>
    <row r="62" customFormat="false" ht="15" hidden="false" customHeight="false" outlineLevel="0" collapsed="false">
      <c r="A62" s="117" t="s">
        <v>30</v>
      </c>
      <c r="B62" s="110" t="s">
        <v>51</v>
      </c>
      <c r="C62" s="110" t="s">
        <v>21</v>
      </c>
      <c r="D62" s="111" t="n">
        <f aca="false">SUM(E62:AB62)</f>
        <v>7860.05075813857</v>
      </c>
      <c r="E62" s="112" t="n">
        <f aca="false">SUM(E57:E58)</f>
        <v>256.628470813293</v>
      </c>
      <c r="F62" s="113" t="n">
        <f aca="false">SUM(F57:F58)</f>
        <v>245.98574177034</v>
      </c>
      <c r="G62" s="113" t="n">
        <f aca="false">SUM(G57:G58)</f>
        <v>242.55719262476</v>
      </c>
      <c r="H62" s="113" t="n">
        <f aca="false">SUM(H57:H58)</f>
        <v>244.614100451703</v>
      </c>
      <c r="I62" s="113" t="n">
        <f aca="false">SUM(I57:I58)</f>
        <v>255.283002546282</v>
      </c>
      <c r="J62" s="114" t="n">
        <f aca="false">SUM(J57:J58)</f>
        <v>279.534813201155</v>
      </c>
      <c r="K62" s="115" t="n">
        <f aca="false">SUM(K57:K58)</f>
        <v>312.406550258026</v>
      </c>
      <c r="L62" s="113" t="n">
        <f aca="false">SUM(L57:L58)</f>
        <v>346.865579781416</v>
      </c>
      <c r="M62" s="113" t="n">
        <f aca="false">SUM(M57:M58)</f>
        <v>369.220145470781</v>
      </c>
      <c r="N62" s="113" t="n">
        <f aca="false">SUM(N57:N58)</f>
        <v>383.314013747466</v>
      </c>
      <c r="O62" s="113" t="n">
        <f aca="false">SUM(O57:O58)</f>
        <v>393.347665717876</v>
      </c>
      <c r="P62" s="113" t="n">
        <f aca="false">SUM(P57:P58)</f>
        <v>398.937740336482</v>
      </c>
      <c r="Q62" s="113" t="n">
        <f aca="false">SUM(Q57:Q58)</f>
        <v>403.774638444663</v>
      </c>
      <c r="R62" s="113" t="n">
        <f aca="false">SUM(R57:R58)</f>
        <v>406.353096399166</v>
      </c>
      <c r="S62" s="113" t="n">
        <f aca="false">SUM(S57:S58)</f>
        <v>399.889221700582</v>
      </c>
      <c r="T62" s="113" t="n">
        <f aca="false">SUM(T57:T58)</f>
        <v>383.643978814679</v>
      </c>
      <c r="U62" s="113" t="n">
        <f aca="false">SUM(U57:U58)</f>
        <v>367.861274860245</v>
      </c>
      <c r="V62" s="113" t="n">
        <f aca="false">SUM(V57:V58)</f>
        <v>350.968503808038</v>
      </c>
      <c r="W62" s="113" t="n">
        <f aca="false">SUM(W57:W58)</f>
        <v>340.055957126401</v>
      </c>
      <c r="X62" s="113" t="n">
        <f aca="false">SUM(X57:X58)</f>
        <v>330.979083863135</v>
      </c>
      <c r="Y62" s="113" t="n">
        <f aca="false">SUM(Y57:Y58)</f>
        <v>314.651650263726</v>
      </c>
      <c r="Z62" s="116" t="n">
        <f aca="false">SUM(Z57:Z58)</f>
        <v>296.014607743265</v>
      </c>
      <c r="AA62" s="112" t="n">
        <f aca="false">SUM(AA57:AA58)</f>
        <v>276.06457832035</v>
      </c>
      <c r="AB62" s="114" t="n">
        <f aca="false">SUM(AB57:AB58)</f>
        <v>261.099150074742</v>
      </c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9</v>
      </c>
      <c r="AI62" s="76" t="n">
        <f aca="false">J64+J65+J67-J86-J87-J88</f>
        <v>410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9</v>
      </c>
      <c r="BA62" s="49" t="n">
        <f aca="false">AH78</f>
        <v>9</v>
      </c>
      <c r="BB62" s="49" t="n">
        <f aca="false">AH79</f>
        <v>9</v>
      </c>
      <c r="BC62" s="108" t="n">
        <f aca="false">AH80</f>
        <v>9</v>
      </c>
      <c r="BD62" s="49"/>
    </row>
    <row r="63" customFormat="false" ht="15" hidden="false" customHeight="false" outlineLevel="0" collapsed="false">
      <c r="A63" s="119" t="s">
        <v>31</v>
      </c>
      <c r="B63" s="247" t="s">
        <v>51</v>
      </c>
      <c r="C63" s="247" t="s">
        <v>32</v>
      </c>
      <c r="D63" s="248" t="n">
        <f aca="false">SUM(E63:AB63)</f>
        <v>12440.1515945143</v>
      </c>
      <c r="E63" s="249" t="n">
        <f aca="false">E61+E62</f>
        <v>397.175151461122</v>
      </c>
      <c r="F63" s="250" t="n">
        <f aca="false">F61+F62</f>
        <v>376.794110237564</v>
      </c>
      <c r="G63" s="250" t="n">
        <f aca="false">G61+G62</f>
        <v>370.999795445491</v>
      </c>
      <c r="H63" s="250" t="n">
        <f aca="false">H61+H62</f>
        <v>374.694700894158</v>
      </c>
      <c r="I63" s="250" t="n">
        <f aca="false">I61+I62</f>
        <v>395.08088109417</v>
      </c>
      <c r="J63" s="251" t="n">
        <f aca="false">J61+J62</f>
        <v>438.464099341363</v>
      </c>
      <c r="K63" s="252" t="n">
        <f aca="false">K61+K62</f>
        <v>497.557367740152</v>
      </c>
      <c r="L63" s="250" t="n">
        <f aca="false">L61+L62</f>
        <v>554.968098620825</v>
      </c>
      <c r="M63" s="250" t="n">
        <f aca="false">M61+M62</f>
        <v>591.973270556579</v>
      </c>
      <c r="N63" s="250" t="n">
        <f aca="false">N61+N62</f>
        <v>616.35398971892</v>
      </c>
      <c r="O63" s="250" t="n">
        <f aca="false">O61+O62</f>
        <v>632.341983327599</v>
      </c>
      <c r="P63" s="250" t="n">
        <f aca="false">P61+P62</f>
        <v>640.580981047926</v>
      </c>
      <c r="Q63" s="250" t="n">
        <f aca="false">Q61+Q62</f>
        <v>649.131332890263</v>
      </c>
      <c r="R63" s="250" t="n">
        <f aca="false">R61+R62</f>
        <v>654.152295677017</v>
      </c>
      <c r="S63" s="250" t="n">
        <f aca="false">S61+S62</f>
        <v>641.443087265938</v>
      </c>
      <c r="T63" s="250" t="n">
        <f aca="false">T61+T62</f>
        <v>613.148366843819</v>
      </c>
      <c r="U63" s="250" t="n">
        <f aca="false">U61+U62</f>
        <v>584.561935054246</v>
      </c>
      <c r="V63" s="250" t="n">
        <f aca="false">V61+V62</f>
        <v>555.171279774103</v>
      </c>
      <c r="W63" s="250" t="n">
        <f aca="false">W61+W62</f>
        <v>537.288953132113</v>
      </c>
      <c r="X63" s="250" t="n">
        <f aca="false">X61+X62</f>
        <v>523.578556092751</v>
      </c>
      <c r="Y63" s="250" t="n">
        <f aca="false">Y61+Y62</f>
        <v>496.860287300484</v>
      </c>
      <c r="Z63" s="253" t="n">
        <f aca="false">Z61+Z62</f>
        <v>463.652712756399</v>
      </c>
      <c r="AA63" s="249" t="n">
        <f aca="false">AA61+AA62</f>
        <v>429.746661959673</v>
      </c>
      <c r="AB63" s="251" t="n">
        <f aca="false">AB61+AB62</f>
        <v>404.431696281665</v>
      </c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9</v>
      </c>
      <c r="AI63" s="76" t="n">
        <f aca="false">K64+K65+K67-K86-K87-K88</f>
        <v>671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216</v>
      </c>
      <c r="BD63" s="49"/>
    </row>
    <row r="64" customFormat="false" ht="14.25" hidden="false" customHeight="false" outlineLevel="0" collapsed="false">
      <c r="A64" s="130"/>
      <c r="B64" s="140" t="s">
        <v>51</v>
      </c>
      <c r="C64" s="140" t="s">
        <v>7</v>
      </c>
      <c r="D64" s="141" t="n">
        <f aca="false">SUM(E64:AB64)</f>
        <v>14016</v>
      </c>
      <c r="E64" s="142" t="n">
        <v>410</v>
      </c>
      <c r="F64" s="143" t="n">
        <v>410</v>
      </c>
      <c r="G64" s="143" t="n">
        <v>410</v>
      </c>
      <c r="H64" s="143" t="n">
        <v>410</v>
      </c>
      <c r="I64" s="143" t="n">
        <v>410</v>
      </c>
      <c r="J64" s="145" t="n">
        <v>410</v>
      </c>
      <c r="K64" s="254" t="n">
        <v>671</v>
      </c>
      <c r="L64" s="134" t="n">
        <v>671</v>
      </c>
      <c r="M64" s="134" t="n">
        <v>671</v>
      </c>
      <c r="N64" s="134" t="n">
        <v>671</v>
      </c>
      <c r="O64" s="134" t="n">
        <v>671</v>
      </c>
      <c r="P64" s="134" t="n">
        <v>671</v>
      </c>
      <c r="Q64" s="134" t="n">
        <v>671</v>
      </c>
      <c r="R64" s="134" t="n">
        <v>671</v>
      </c>
      <c r="S64" s="134" t="n">
        <v>671</v>
      </c>
      <c r="T64" s="134" t="n">
        <v>671</v>
      </c>
      <c r="U64" s="134" t="n">
        <v>671</v>
      </c>
      <c r="V64" s="134" t="n">
        <v>671</v>
      </c>
      <c r="W64" s="134" t="n">
        <v>671</v>
      </c>
      <c r="X64" s="134" t="n">
        <v>671</v>
      </c>
      <c r="Y64" s="134" t="n">
        <v>671</v>
      </c>
      <c r="Z64" s="135" t="n">
        <v>671</v>
      </c>
      <c r="AA64" s="255" t="n">
        <v>410</v>
      </c>
      <c r="AB64" s="256" t="n">
        <v>410</v>
      </c>
      <c r="AC64" s="257" t="s">
        <v>37</v>
      </c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9</v>
      </c>
      <c r="AI64" s="76" t="n">
        <f aca="false">L64+L65+L67-L86-L87-L88</f>
        <v>671</v>
      </c>
      <c r="BF64" s="118"/>
      <c r="BG64" s="118"/>
      <c r="BH64" s="118"/>
    </row>
    <row r="65" customFormat="false" ht="15" hidden="false" customHeight="false" outlineLevel="0" collapsed="false">
      <c r="A65" s="66"/>
      <c r="B65" s="140" t="s">
        <v>51</v>
      </c>
      <c r="C65" s="140" t="s">
        <v>7</v>
      </c>
      <c r="D65" s="141" t="n">
        <f aca="false">SUM(E65:AB65)</f>
        <v>0</v>
      </c>
      <c r="E65" s="142" t="n">
        <v>0</v>
      </c>
      <c r="F65" s="143" t="n">
        <v>0</v>
      </c>
      <c r="G65" s="143" t="n">
        <v>0</v>
      </c>
      <c r="H65" s="143" t="n">
        <v>0</v>
      </c>
      <c r="I65" s="143" t="n">
        <v>0</v>
      </c>
      <c r="J65" s="145" t="n">
        <v>0</v>
      </c>
      <c r="K65" s="258" t="n">
        <v>0</v>
      </c>
      <c r="L65" s="143" t="n">
        <v>0</v>
      </c>
      <c r="M65" s="143" t="n">
        <v>0</v>
      </c>
      <c r="N65" s="143" t="n">
        <v>0</v>
      </c>
      <c r="O65" s="143" t="n">
        <v>0</v>
      </c>
      <c r="P65" s="143" t="n">
        <v>0</v>
      </c>
      <c r="Q65" s="143" t="n">
        <v>0</v>
      </c>
      <c r="R65" s="143" t="n">
        <v>0</v>
      </c>
      <c r="S65" s="143" t="n">
        <v>0</v>
      </c>
      <c r="T65" s="143" t="n">
        <v>0</v>
      </c>
      <c r="U65" s="143" t="n">
        <v>0</v>
      </c>
      <c r="V65" s="143" t="n">
        <v>0</v>
      </c>
      <c r="W65" s="143" t="n">
        <v>0</v>
      </c>
      <c r="X65" s="143" t="n">
        <v>0</v>
      </c>
      <c r="Y65" s="143" t="n">
        <v>0</v>
      </c>
      <c r="Z65" s="144" t="n">
        <v>0</v>
      </c>
      <c r="AA65" s="142" t="n">
        <v>0</v>
      </c>
      <c r="AB65" s="145" t="n">
        <v>0</v>
      </c>
      <c r="AC65" s="257" t="s">
        <v>56</v>
      </c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9</v>
      </c>
      <c r="AI65" s="76" t="n">
        <f aca="false">M64+M65+M67-M86-M87-M88</f>
        <v>671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 t="s">
        <v>51</v>
      </c>
      <c r="C66" s="140" t="s">
        <v>7</v>
      </c>
      <c r="D66" s="141" t="n">
        <f aca="false">SUM(E66:AB66)</f>
        <v>9</v>
      </c>
      <c r="E66" s="142" t="n">
        <v>0</v>
      </c>
      <c r="F66" s="143" t="n">
        <v>0</v>
      </c>
      <c r="G66" s="143" t="n">
        <v>0</v>
      </c>
      <c r="H66" s="143" t="n">
        <v>0</v>
      </c>
      <c r="I66" s="143" t="n">
        <v>0</v>
      </c>
      <c r="J66" s="145" t="n">
        <v>0</v>
      </c>
      <c r="K66" s="258" t="n">
        <v>0</v>
      </c>
      <c r="L66" s="143" t="n">
        <v>0</v>
      </c>
      <c r="M66" s="143" t="n">
        <v>1</v>
      </c>
      <c r="N66" s="143" t="n">
        <v>1</v>
      </c>
      <c r="O66" s="143" t="n">
        <v>1</v>
      </c>
      <c r="P66" s="143" t="n">
        <v>1</v>
      </c>
      <c r="Q66" s="143" t="n">
        <v>1</v>
      </c>
      <c r="R66" s="143" t="n">
        <v>1</v>
      </c>
      <c r="S66" s="143" t="n">
        <v>1</v>
      </c>
      <c r="T66" s="143" t="n">
        <v>1</v>
      </c>
      <c r="U66" s="143" t="n">
        <v>1</v>
      </c>
      <c r="V66" s="143" t="n">
        <v>0</v>
      </c>
      <c r="W66" s="143" t="n">
        <v>0</v>
      </c>
      <c r="X66" s="143" t="n">
        <v>0</v>
      </c>
      <c r="Y66" s="143" t="n">
        <v>0</v>
      </c>
      <c r="Z66" s="144" t="n">
        <v>0</v>
      </c>
      <c r="AA66" s="142" t="n">
        <v>0</v>
      </c>
      <c r="AB66" s="145" t="n">
        <v>0</v>
      </c>
      <c r="AC66" s="257" t="s">
        <v>60</v>
      </c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9</v>
      </c>
      <c r="AI66" s="76" t="n">
        <f aca="false">N64+N65+N67-N86-N87-N88</f>
        <v>671</v>
      </c>
      <c r="AK66" s="129" t="n">
        <f aca="false">$E59</f>
        <v>117.644463276852</v>
      </c>
      <c r="AL66" s="129" t="n">
        <f aca="false">$F59</f>
        <v>108.3221976699</v>
      </c>
      <c r="AM66" s="129" t="n">
        <f aca="false">$G59</f>
        <v>106.096007619097</v>
      </c>
      <c r="AN66" s="129" t="n">
        <f aca="false">$H59</f>
        <v>107.40029136926</v>
      </c>
      <c r="AO66" s="129"/>
      <c r="AP66" s="129" t="n">
        <f aca="false">$E60</f>
        <v>22.9022173709774</v>
      </c>
      <c r="AQ66" s="129" t="n">
        <f aca="false">$F60</f>
        <v>22.4861707973239</v>
      </c>
      <c r="AR66" s="129" t="n">
        <f aca="false">$G60</f>
        <v>22.3465952016343</v>
      </c>
      <c r="AS66" s="129" t="n">
        <f aca="false">$H60</f>
        <v>22.6803090731947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 t="n">
        <f aca="false">SUM(E67:AB67)</f>
        <v>0</v>
      </c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9</v>
      </c>
      <c r="AI67" s="76" t="n">
        <f aca="false">O64+O65+O67-O86-O87-O88</f>
        <v>671</v>
      </c>
      <c r="AK67" s="129" t="n">
        <f aca="false">$I59</f>
        <v>115.898756202466</v>
      </c>
      <c r="AL67" s="129" t="n">
        <f aca="false">$J59</f>
        <v>132.35808469057</v>
      </c>
      <c r="AM67" s="129" t="n">
        <f aca="false">$K59</f>
        <v>155.20183963135</v>
      </c>
      <c r="AN67" s="129" t="n">
        <f aca="false">$L59</f>
        <v>175.120195611283</v>
      </c>
      <c r="AO67" s="129"/>
      <c r="AP67" s="129" t="n">
        <f aca="false">$I60</f>
        <v>23.8991223454219</v>
      </c>
      <c r="AQ67" s="129" t="n">
        <f aca="false">$J60</f>
        <v>26.5712014496388</v>
      </c>
      <c r="AR67" s="129" t="n">
        <f aca="false">$K60</f>
        <v>29.9489778507747</v>
      </c>
      <c r="AS67" s="129" t="n">
        <f aca="false">$L60</f>
        <v>32.9823232281266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 t="n">
        <f aca="false">SUM(E68:AB68)</f>
        <v>0</v>
      </c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9</v>
      </c>
      <c r="AI68" s="76" t="n">
        <f aca="false">P64+P65+P67-P86-P87-P88</f>
        <v>671</v>
      </c>
      <c r="AK68" s="129" t="n">
        <f aca="false">$M59</f>
        <v>188.524258121198</v>
      </c>
      <c r="AL68" s="129" t="n">
        <f aca="false">$N59</f>
        <v>197.382844084046</v>
      </c>
      <c r="AM68" s="129" t="n">
        <f aca="false">$O59</f>
        <v>202.928801877851</v>
      </c>
      <c r="AN68" s="129" t="n">
        <f aca="false">$P59</f>
        <v>205.304219133258</v>
      </c>
      <c r="AO68" s="129"/>
      <c r="AP68" s="129" t="n">
        <f aca="false">$M60</f>
        <v>34.2288669645997</v>
      </c>
      <c r="AQ68" s="129" t="n">
        <f aca="false">$N60</f>
        <v>35.6571318874083</v>
      </c>
      <c r="AR68" s="129" t="n">
        <f aca="false">$O60</f>
        <v>36.0655157318725</v>
      </c>
      <c r="AS68" s="129" t="n">
        <f aca="false">$P60</f>
        <v>36.3390215781861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 t="n">
        <f aca="false">SUM(E69:AB69)</f>
        <v>0</v>
      </c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9</v>
      </c>
      <c r="AI69" s="76" t="n">
        <f aca="false">Q64+Q65+Q67-Q86-Q87-Q88</f>
        <v>671</v>
      </c>
      <c r="AK69" s="129" t="n">
        <f aca="false">$Q59</f>
        <v>208.66950360096</v>
      </c>
      <c r="AL69" s="129" t="n">
        <f aca="false">$R59</f>
        <v>211.475669650811</v>
      </c>
      <c r="AM69" s="129" t="n">
        <f aca="false">$S59</f>
        <v>206.188298273616</v>
      </c>
      <c r="AN69" s="129" t="n">
        <f aca="false">$T59</f>
        <v>195.728405493158</v>
      </c>
      <c r="AO69" s="129"/>
      <c r="AP69" s="129" t="n">
        <f aca="false">$Q60</f>
        <v>36.68719084464</v>
      </c>
      <c r="AQ69" s="129" t="n">
        <f aca="false">$R60</f>
        <v>36.3235296270396</v>
      </c>
      <c r="AR69" s="129" t="n">
        <f aca="false">$S60</f>
        <v>35.3655672917403</v>
      </c>
      <c r="AS69" s="129" t="n">
        <f aca="false">$T60</f>
        <v>33.775982535982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 t="n">
        <f aca="false">SUM(E70:AB70)</f>
        <v>0</v>
      </c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9</v>
      </c>
      <c r="AI70" s="76" t="n">
        <f aca="false">R64+R65+R67-R86-R87-R88</f>
        <v>671</v>
      </c>
      <c r="AK70" s="129" t="n">
        <f aca="false">$U59</f>
        <v>184.831043241609</v>
      </c>
      <c r="AL70" s="129" t="n">
        <f aca="false">$V59</f>
        <v>173.975884504608</v>
      </c>
      <c r="AM70" s="129" t="n">
        <f aca="false">$W59</f>
        <v>168.162237269755</v>
      </c>
      <c r="AN70" s="129" t="n">
        <f aca="false">$X59</f>
        <v>164.17572204895</v>
      </c>
      <c r="AO70" s="129"/>
      <c r="AP70" s="129" t="n">
        <f aca="false">$U60</f>
        <v>31.8696169523923</v>
      </c>
      <c r="AQ70" s="129" t="n">
        <f aca="false">$V60</f>
        <v>30.2268914614574</v>
      </c>
      <c r="AR70" s="129" t="n">
        <f aca="false">$W60</f>
        <v>29.0707587359566</v>
      </c>
      <c r="AS70" s="129" t="n">
        <f aca="false">$X60</f>
        <v>28.4237501806653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 t="n">
        <f aca="false">SUM(E71:AB71)</f>
        <v>0</v>
      </c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9</v>
      </c>
      <c r="AI71" s="76" t="n">
        <f aca="false">S64+S65+S67-S86-S87-S88</f>
        <v>671</v>
      </c>
      <c r="AK71" s="129" t="n">
        <f aca="false">$Y59</f>
        <v>155.204395109114</v>
      </c>
      <c r="AL71" s="129" t="n">
        <f aca="false">$Z59</f>
        <v>141.920639148213</v>
      </c>
      <c r="AM71" s="129" t="n">
        <f aca="false">$AA59</f>
        <v>129.138352905623</v>
      </c>
      <c r="AN71" s="148" t="n">
        <f aca="false">$AB59</f>
        <v>119.94715187383</v>
      </c>
      <c r="AO71" s="129"/>
      <c r="AP71" s="129" t="n">
        <f aca="false">$Y60</f>
        <v>27.0042419276434</v>
      </c>
      <c r="AQ71" s="129" t="n">
        <f aca="false">$Z60</f>
        <v>25.7174658649212</v>
      </c>
      <c r="AR71" s="129" t="n">
        <f aca="false">$AA60</f>
        <v>24.5437307336999</v>
      </c>
      <c r="AS71" s="148" t="n">
        <f aca="false">$AB60</f>
        <v>23.3853943330939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 t="s">
        <v>61</v>
      </c>
      <c r="B72" s="140"/>
      <c r="C72" s="140"/>
      <c r="D72" s="141" t="n">
        <f aca="false">SUM(E72:AB72)</f>
        <v>0</v>
      </c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9</v>
      </c>
      <c r="AI72" s="76" t="n">
        <f aca="false">T64+T65+T67-T86-T87-T88</f>
        <v>671</v>
      </c>
      <c r="AK72" s="129"/>
      <c r="AL72" s="129"/>
      <c r="AM72" s="129"/>
      <c r="AN72" s="1" t="n">
        <f aca="false">SUM(AK66:AN71)</f>
        <v>3871.59926240738</v>
      </c>
      <c r="AO72" s="129"/>
      <c r="AP72" s="129"/>
      <c r="AQ72" s="129"/>
      <c r="AR72" s="129"/>
      <c r="AS72" s="1" t="n">
        <f aca="false">SUM(AP66:AS71)</f>
        <v>708.501573968391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 t="n">
        <f aca="false">SUM(E73:AB73)</f>
        <v>0</v>
      </c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9</v>
      </c>
      <c r="AI73" s="76" t="n">
        <f aca="false">U64+U65+U67-U86-U87-U88</f>
        <v>671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 t="n">
        <f aca="false">SUM(E74:AB74)</f>
        <v>0</v>
      </c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9</v>
      </c>
      <c r="AI74" s="76" t="n">
        <f aca="false">V64+V65+V67-V86-V87-V88</f>
        <v>671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 t="n">
        <f aca="false">SUM(E75:AB75)</f>
        <v>0</v>
      </c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9</v>
      </c>
      <c r="AI75" s="76" t="n">
        <f aca="false">W64+W65+W67-W86-W87-W88</f>
        <v>671</v>
      </c>
      <c r="AK75" s="4" t="n">
        <f aca="false">AI57</f>
        <v>410</v>
      </c>
      <c r="AL75" s="4" t="n">
        <f aca="false">AI58</f>
        <v>410</v>
      </c>
      <c r="AM75" s="4" t="n">
        <f aca="false">AI59</f>
        <v>410</v>
      </c>
      <c r="AN75" s="4" t="n">
        <f aca="false">AI60</f>
        <v>410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 t="n">
        <f aca="false">SUM(E76:AB76)</f>
        <v>0</v>
      </c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9</v>
      </c>
      <c r="AI76" s="76" t="n">
        <f aca="false">X64+X65+X67-X86-X87-X88</f>
        <v>671</v>
      </c>
      <c r="AK76" s="4" t="n">
        <f aca="false">AI61</f>
        <v>410</v>
      </c>
      <c r="AL76" s="4" t="n">
        <f aca="false">AI62</f>
        <v>410</v>
      </c>
      <c r="AM76" s="4" t="n">
        <f aca="false">AI63</f>
        <v>671</v>
      </c>
      <c r="AN76" s="4" t="n">
        <f aca="false">AI64</f>
        <v>671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 t="n">
        <f aca="false">SUM(E77:AB77)</f>
        <v>0</v>
      </c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9</v>
      </c>
      <c r="AI77" s="76" t="n">
        <f aca="false">Y64+Y65+Y67-Y86-Y87-Y88</f>
        <v>671</v>
      </c>
      <c r="AK77" s="4" t="n">
        <f aca="false">AI65</f>
        <v>671</v>
      </c>
      <c r="AL77" s="4" t="n">
        <f aca="false">AI66</f>
        <v>671</v>
      </c>
      <c r="AM77" s="4" t="n">
        <f aca="false">AI67</f>
        <v>671</v>
      </c>
      <c r="AN77" s="4" t="n">
        <f aca="false">AI68</f>
        <v>671</v>
      </c>
      <c r="AO77" s="49"/>
      <c r="AP77" s="4" t="n">
        <f aca="false">M66</f>
        <v>1</v>
      </c>
      <c r="AQ77" s="4" t="n">
        <f aca="false">N66</f>
        <v>1</v>
      </c>
      <c r="AR77" s="4" t="n">
        <f aca="false">O66</f>
        <v>1</v>
      </c>
      <c r="AS77" s="4" t="n">
        <f aca="false">P66</f>
        <v>1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 t="n">
        <f aca="false">SUM(E78:AB78)</f>
        <v>0</v>
      </c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9</v>
      </c>
      <c r="AI78" s="76" t="n">
        <f aca="false">Z64+Z65+Z67-Z86-Z87-Z88</f>
        <v>671</v>
      </c>
      <c r="AK78" s="4" t="n">
        <f aca="false">AI69</f>
        <v>671</v>
      </c>
      <c r="AL78" s="4" t="n">
        <f aca="false">AI70</f>
        <v>671</v>
      </c>
      <c r="AM78" s="4" t="n">
        <f aca="false">AI71</f>
        <v>671</v>
      </c>
      <c r="AN78" s="4" t="n">
        <f aca="false">AI72</f>
        <v>671</v>
      </c>
      <c r="AO78" s="49"/>
      <c r="AP78" s="4" t="n">
        <f aca="false">Q66</f>
        <v>1</v>
      </c>
      <c r="AQ78" s="4" t="n">
        <f aca="false">R66</f>
        <v>1</v>
      </c>
      <c r="AR78" s="4" t="n">
        <f aca="false">S66</f>
        <v>1</v>
      </c>
      <c r="AS78" s="4" t="n">
        <f aca="false">T66</f>
        <v>1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 t="n">
        <f aca="false">SUM(E79:AB79)</f>
        <v>0</v>
      </c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9</v>
      </c>
      <c r="AI79" s="76" t="n">
        <f aca="false">AA64+AA65+AA67-AA86-AA87-AA88</f>
        <v>410</v>
      </c>
      <c r="AK79" s="4" t="n">
        <f aca="false">AI73</f>
        <v>671</v>
      </c>
      <c r="AL79" s="4" t="n">
        <f aca="false">AI74</f>
        <v>671</v>
      </c>
      <c r="AM79" s="4" t="n">
        <f aca="false">AI75</f>
        <v>671</v>
      </c>
      <c r="AN79" s="4" t="n">
        <f aca="false">AI76</f>
        <v>671</v>
      </c>
      <c r="AO79" s="49"/>
      <c r="AP79" s="4" t="n">
        <f aca="false">U66</f>
        <v>1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 t="n">
        <f aca="false">SUM(E80:AB80)</f>
        <v>0</v>
      </c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9</v>
      </c>
      <c r="AI80" s="152" t="n">
        <f aca="false">AB64+AB65+AB67-AB86-AB87-AB88</f>
        <v>410</v>
      </c>
      <c r="AK80" s="4" t="n">
        <f aca="false">AI77</f>
        <v>671</v>
      </c>
      <c r="AL80" s="4" t="n">
        <f aca="false">AI78</f>
        <v>671</v>
      </c>
      <c r="AM80" s="4" t="n">
        <f aca="false">AI79</f>
        <v>410</v>
      </c>
      <c r="AN80" s="154" t="n">
        <f aca="false">AI80</f>
        <v>410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 t="n">
        <f aca="false">SUM(E81:AB81)</f>
        <v>0</v>
      </c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14016</v>
      </c>
      <c r="AS81" s="3" t="n">
        <f aca="false">SUM(AP75:AS80)</f>
        <v>9</v>
      </c>
      <c r="BD81" s="65"/>
    </row>
    <row r="82" customFormat="false" ht="14.25" hidden="false" customHeight="false" outlineLevel="0" collapsed="false">
      <c r="A82" s="66"/>
      <c r="B82" s="140"/>
      <c r="C82" s="140"/>
      <c r="D82" s="141" t="n">
        <f aca="false">SUM(E82:AB82)</f>
        <v>0</v>
      </c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 t="s">
        <v>63</v>
      </c>
      <c r="B83" s="140"/>
      <c r="C83" s="140"/>
      <c r="D83" s="141" t="n">
        <f aca="false">SUM(E83:AB83)</f>
        <v>0</v>
      </c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 t="n">
        <f aca="false">SUM(E84:AB84)</f>
        <v>0</v>
      </c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 t="n">
        <f aca="false">SUM(E85:AB85)</f>
        <v>0</v>
      </c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 t="s">
        <v>51</v>
      </c>
      <c r="C86" s="173" t="s">
        <v>7</v>
      </c>
      <c r="D86" s="174" t="n">
        <f aca="false">SUM(E86:AB86)</f>
        <v>0</v>
      </c>
      <c r="E86" s="169" t="n">
        <v>0</v>
      </c>
      <c r="F86" s="170" t="n">
        <v>0</v>
      </c>
      <c r="G86" s="170" t="n">
        <v>0</v>
      </c>
      <c r="H86" s="170" t="n">
        <v>0</v>
      </c>
      <c r="I86" s="170" t="n">
        <v>0</v>
      </c>
      <c r="J86" s="172" t="n">
        <v>0</v>
      </c>
      <c r="K86" s="169" t="n">
        <v>0</v>
      </c>
      <c r="L86" s="170" t="n">
        <v>0</v>
      </c>
      <c r="M86" s="170" t="n">
        <v>0</v>
      </c>
      <c r="N86" s="170" t="n">
        <v>0</v>
      </c>
      <c r="O86" s="170" t="n">
        <v>0</v>
      </c>
      <c r="P86" s="170" t="n">
        <v>0</v>
      </c>
      <c r="Q86" s="170" t="n">
        <v>0</v>
      </c>
      <c r="R86" s="170" t="n">
        <v>0</v>
      </c>
      <c r="S86" s="170" t="n">
        <v>0</v>
      </c>
      <c r="T86" s="170" t="n">
        <v>0</v>
      </c>
      <c r="U86" s="170" t="n">
        <v>0</v>
      </c>
      <c r="V86" s="170" t="n">
        <v>0</v>
      </c>
      <c r="W86" s="170" t="n">
        <v>0</v>
      </c>
      <c r="X86" s="170" t="n">
        <v>0</v>
      </c>
      <c r="Y86" s="170" t="n">
        <v>0</v>
      </c>
      <c r="Z86" s="171" t="n">
        <v>0</v>
      </c>
      <c r="AA86" s="169" t="n">
        <v>0</v>
      </c>
      <c r="AB86" s="172" t="n">
        <v>0</v>
      </c>
      <c r="AC86" s="139" t="s">
        <v>44</v>
      </c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 t="s">
        <v>51</v>
      </c>
      <c r="C87" s="167" t="s">
        <v>7</v>
      </c>
      <c r="D87" s="174" t="n">
        <f aca="false">SUM(E87:AB87)</f>
        <v>0</v>
      </c>
      <c r="E87" s="175" t="n">
        <v>0</v>
      </c>
      <c r="F87" s="176" t="n">
        <v>0</v>
      </c>
      <c r="G87" s="176" t="n">
        <v>0</v>
      </c>
      <c r="H87" s="176" t="n">
        <v>0</v>
      </c>
      <c r="I87" s="176" t="n">
        <v>0</v>
      </c>
      <c r="J87" s="178" t="n">
        <v>0</v>
      </c>
      <c r="K87" s="268" t="n">
        <v>0</v>
      </c>
      <c r="L87" s="269" t="n">
        <v>0</v>
      </c>
      <c r="M87" s="269" t="n">
        <v>0</v>
      </c>
      <c r="N87" s="269" t="n">
        <v>0</v>
      </c>
      <c r="O87" s="269" t="n">
        <v>0</v>
      </c>
      <c r="P87" s="269" t="n">
        <v>0</v>
      </c>
      <c r="Q87" s="269" t="n">
        <v>0</v>
      </c>
      <c r="R87" s="269" t="n">
        <v>0</v>
      </c>
      <c r="S87" s="269" t="n">
        <v>0</v>
      </c>
      <c r="T87" s="269" t="n">
        <v>0</v>
      </c>
      <c r="U87" s="269" t="n">
        <v>0</v>
      </c>
      <c r="V87" s="269" t="n">
        <v>0</v>
      </c>
      <c r="W87" s="269" t="n">
        <v>0</v>
      </c>
      <c r="X87" s="269" t="n">
        <v>0</v>
      </c>
      <c r="Y87" s="269" t="n">
        <v>0</v>
      </c>
      <c r="Z87" s="270" t="n">
        <v>0</v>
      </c>
      <c r="AA87" s="268" t="n">
        <v>0</v>
      </c>
      <c r="AB87" s="271" t="n">
        <v>0</v>
      </c>
      <c r="AC87" s="139" t="s">
        <v>45</v>
      </c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 t="n">
        <f aca="false">SUM(E88:AB88)</f>
        <v>0</v>
      </c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 t="s">
        <v>64</v>
      </c>
      <c r="B89" s="167"/>
      <c r="C89" s="167"/>
      <c r="D89" s="174" t="n">
        <f aca="false">SUM(E89:AB89)</f>
        <v>0</v>
      </c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 t="n">
        <f aca="false">SUM(E90:AB90)</f>
        <v>0</v>
      </c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 t="n">
        <f aca="false">SUM(E91:AB91)</f>
        <v>0</v>
      </c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 t="n">
        <f aca="false">SUM(E92:AB92)</f>
        <v>0</v>
      </c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 t="s">
        <v>51</v>
      </c>
      <c r="C93" s="167" t="s">
        <v>65</v>
      </c>
      <c r="D93" s="174" t="n">
        <f aca="false">SUM(E93:AB93)</f>
        <v>216</v>
      </c>
      <c r="E93" s="175" t="n">
        <v>9</v>
      </c>
      <c r="F93" s="176" t="n">
        <v>9</v>
      </c>
      <c r="G93" s="176" t="n">
        <v>9</v>
      </c>
      <c r="H93" s="176" t="n">
        <v>9</v>
      </c>
      <c r="I93" s="176" t="n">
        <v>9</v>
      </c>
      <c r="J93" s="178" t="n">
        <v>9</v>
      </c>
      <c r="K93" s="268" t="n">
        <v>9</v>
      </c>
      <c r="L93" s="269" t="n">
        <v>9</v>
      </c>
      <c r="M93" s="269" t="n">
        <v>9</v>
      </c>
      <c r="N93" s="269" t="n">
        <v>9</v>
      </c>
      <c r="O93" s="269" t="n">
        <v>9</v>
      </c>
      <c r="P93" s="269" t="n">
        <v>9</v>
      </c>
      <c r="Q93" s="269" t="n">
        <v>9</v>
      </c>
      <c r="R93" s="269" t="n">
        <v>9</v>
      </c>
      <c r="S93" s="269" t="n">
        <v>9</v>
      </c>
      <c r="T93" s="269" t="n">
        <v>9</v>
      </c>
      <c r="U93" s="269" t="n">
        <v>9</v>
      </c>
      <c r="V93" s="269" t="n">
        <v>9</v>
      </c>
      <c r="W93" s="269" t="n">
        <v>9</v>
      </c>
      <c r="X93" s="269" t="n">
        <v>9</v>
      </c>
      <c r="Y93" s="269" t="n">
        <v>9</v>
      </c>
      <c r="Z93" s="270" t="n">
        <v>9</v>
      </c>
      <c r="AA93" s="268" t="n">
        <v>9</v>
      </c>
      <c r="AB93" s="271" t="n">
        <v>9</v>
      </c>
      <c r="AC93" s="257" t="s">
        <v>66</v>
      </c>
      <c r="AD93" s="65"/>
    </row>
    <row r="94" customFormat="false" ht="15" hidden="false" customHeight="false" outlineLevel="0" collapsed="false">
      <c r="A94" s="66"/>
      <c r="B94" s="173" t="s">
        <v>51</v>
      </c>
      <c r="C94" s="167" t="s">
        <v>5</v>
      </c>
      <c r="D94" s="180" t="n">
        <f aca="false">SUM(E94:AB94)</f>
        <v>0</v>
      </c>
      <c r="E94" s="181" t="n">
        <v>0</v>
      </c>
      <c r="F94" s="182" t="n">
        <v>0</v>
      </c>
      <c r="G94" s="182" t="n">
        <v>0</v>
      </c>
      <c r="H94" s="182" t="n">
        <v>0</v>
      </c>
      <c r="I94" s="182" t="n">
        <v>0</v>
      </c>
      <c r="J94" s="184" t="n">
        <v>0</v>
      </c>
      <c r="K94" s="181" t="n">
        <v>0</v>
      </c>
      <c r="L94" s="182" t="n">
        <v>0</v>
      </c>
      <c r="M94" s="182" t="n">
        <v>0</v>
      </c>
      <c r="N94" s="182" t="n">
        <v>0</v>
      </c>
      <c r="O94" s="182" t="n">
        <v>0</v>
      </c>
      <c r="P94" s="182" t="n">
        <v>0</v>
      </c>
      <c r="Q94" s="182" t="n">
        <v>0</v>
      </c>
      <c r="R94" s="182" t="n">
        <v>0</v>
      </c>
      <c r="S94" s="182" t="n">
        <v>0</v>
      </c>
      <c r="T94" s="182" t="n">
        <v>0</v>
      </c>
      <c r="U94" s="182" t="n">
        <v>0</v>
      </c>
      <c r="V94" s="182" t="n">
        <v>0</v>
      </c>
      <c r="W94" s="182" t="n">
        <v>0</v>
      </c>
      <c r="X94" s="182" t="n">
        <v>0</v>
      </c>
      <c r="Y94" s="182" t="n">
        <v>0</v>
      </c>
      <c r="Z94" s="183" t="n">
        <v>0</v>
      </c>
      <c r="AA94" s="181" t="n">
        <v>0</v>
      </c>
      <c r="AB94" s="184" t="n">
        <v>0</v>
      </c>
      <c r="AC94" s="257" t="s">
        <v>67</v>
      </c>
      <c r="AD94" s="65"/>
    </row>
    <row r="95" customFormat="false" ht="14.25" hidden="false" customHeight="false" outlineLevel="0" collapsed="false">
      <c r="A95" s="130"/>
      <c r="B95" s="173"/>
      <c r="C95" s="173"/>
      <c r="D95" s="186" t="n">
        <f aca="false">SUM(E95:AB95)</f>
        <v>0</v>
      </c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 t="s">
        <v>68</v>
      </c>
      <c r="B96" s="173"/>
      <c r="C96" s="173"/>
      <c r="D96" s="174" t="n">
        <f aca="false">SUM(E96:AB96)</f>
        <v>0</v>
      </c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 t="n">
        <f aca="false">SUM(E97:AB97)</f>
        <v>0</v>
      </c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7.25" hidden="false" customHeight="false" outlineLevel="0" collapsed="false">
      <c r="A99" s="209" t="s">
        <v>48</v>
      </c>
      <c r="B99" s="210" t="s">
        <v>51</v>
      </c>
      <c r="C99" s="210" t="s">
        <v>7</v>
      </c>
      <c r="D99" s="211" t="n">
        <f aca="false">SUM(D64:D85)-SUM(D86:D97)-D63</f>
        <v>1368.84840548566</v>
      </c>
      <c r="E99" s="212" t="n">
        <f aca="false">SUM(E64:E85)-SUM(E86:E97)-E63</f>
        <v>3.82484853887786</v>
      </c>
      <c r="F99" s="213" t="n">
        <f aca="false">SUM(F64:F85)-SUM(F86:F97)-F63</f>
        <v>24.2058897624357</v>
      </c>
      <c r="G99" s="213" t="n">
        <f aca="false">SUM(G64:G85)-SUM(G86:G97)-G63</f>
        <v>30.0002045545091</v>
      </c>
      <c r="H99" s="213" t="n">
        <f aca="false">SUM(H64:H85)-SUM(H86:H97)-H63</f>
        <v>26.3052991058422</v>
      </c>
      <c r="I99" s="213" t="n">
        <f aca="false">SUM(I64:I85)-SUM(I86:I97)-I63</f>
        <v>5.91911890583026</v>
      </c>
      <c r="J99" s="214" t="n">
        <f aca="false">SUM(J64:J85)-SUM(J86:J97)-J63</f>
        <v>-37.4640993413633</v>
      </c>
      <c r="K99" s="215" t="n">
        <f aca="false">SUM(K64:K85)-SUM(K86:K97)-K63</f>
        <v>164.442632259848</v>
      </c>
      <c r="L99" s="213" t="n">
        <f aca="false">SUM(L64:L85)-SUM(L86:L97)-L63</f>
        <v>107.031901379175</v>
      </c>
      <c r="M99" s="213" t="n">
        <f aca="false">SUM(M64:M85)-SUM(M86:M97)-M63</f>
        <v>71.0267294434211</v>
      </c>
      <c r="N99" s="213" t="n">
        <f aca="false">SUM(N64:N85)-SUM(N86:N97)-N63</f>
        <v>46.6460102810803</v>
      </c>
      <c r="O99" s="213" t="n">
        <f aca="false">SUM(O64:O85)-SUM(O86:O97)-O63</f>
        <v>30.6580166724008</v>
      </c>
      <c r="P99" s="213" t="n">
        <f aca="false">SUM(P64:P85)-SUM(P86:P97)-P63</f>
        <v>22.4190189520742</v>
      </c>
      <c r="Q99" s="213" t="n">
        <f aca="false">SUM(Q64:Q85)-SUM(Q86:Q97)-Q63</f>
        <v>13.8686671097371</v>
      </c>
      <c r="R99" s="213" t="n">
        <f aca="false">SUM(R64:R85)-SUM(R86:R97)-R63</f>
        <v>8.84770432298342</v>
      </c>
      <c r="S99" s="213" t="n">
        <f aca="false">SUM(S64:S85)-SUM(S86:S97)-S63</f>
        <v>21.5569127340618</v>
      </c>
      <c r="T99" s="213" t="n">
        <f aca="false">SUM(T64:T85)-SUM(T86:T97)-T63</f>
        <v>49.8516331561808</v>
      </c>
      <c r="U99" s="213" t="n">
        <f aca="false">SUM(U64:U85)-SUM(U86:U97)-U63</f>
        <v>78.4380649457537</v>
      </c>
      <c r="V99" s="213" t="n">
        <f aca="false">SUM(V64:V85)-SUM(V86:V97)-V63</f>
        <v>106.828720225897</v>
      </c>
      <c r="W99" s="213" t="n">
        <f aca="false">SUM(W64:W85)-SUM(W86:W97)-W63</f>
        <v>124.711046867887</v>
      </c>
      <c r="X99" s="213" t="n">
        <f aca="false">SUM(X64:X85)-SUM(X86:X97)-X63</f>
        <v>138.421443907249</v>
      </c>
      <c r="Y99" s="213" t="n">
        <f aca="false">SUM(Y64:Y85)-SUM(Y86:Y97)-Y63</f>
        <v>165.139712699516</v>
      </c>
      <c r="Z99" s="216" t="n">
        <f aca="false">SUM(Z64:Z85)-SUM(Z86:Z97)-Z63</f>
        <v>198.347287243601</v>
      </c>
      <c r="AA99" s="212" t="n">
        <f aca="false">SUM(AA64:AA85)-SUM(AA86:AA97)-AA63</f>
        <v>-28.7466619596732</v>
      </c>
      <c r="AB99" s="214" t="n">
        <f aca="false">SUM(AB64:AB85)-SUM(AB86:AB97)-AB63</f>
        <v>-3.43169628166515</v>
      </c>
      <c r="AC99" s="217" t="s">
        <v>69</v>
      </c>
      <c r="AD99" s="65"/>
    </row>
    <row r="100" customFormat="false" ht="16.5" hidden="false" customHeight="false" outlineLevel="0" collapsed="false">
      <c r="A100" s="218" t="s">
        <v>50</v>
      </c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29.25" hidden="false" customHeight="false" outlineLevel="0" collapsed="false">
      <c r="A103" s="226" t="s">
        <v>8</v>
      </c>
      <c r="B103" s="219" t="s">
        <v>9</v>
      </c>
      <c r="C103" s="219" t="s">
        <v>10</v>
      </c>
      <c r="D103" s="230" t="s">
        <v>11</v>
      </c>
      <c r="E103" s="43" t="n">
        <v>1</v>
      </c>
      <c r="F103" s="41" t="n">
        <v>2</v>
      </c>
      <c r="G103" s="41" t="n">
        <v>3</v>
      </c>
      <c r="H103" s="41" t="n">
        <v>4</v>
      </c>
      <c r="I103" s="41" t="n">
        <v>5</v>
      </c>
      <c r="J103" s="44" t="n">
        <v>6</v>
      </c>
      <c r="K103" s="231" t="n">
        <v>7</v>
      </c>
      <c r="L103" s="231" t="n">
        <v>8</v>
      </c>
      <c r="M103" s="231" t="n">
        <v>9</v>
      </c>
      <c r="N103" s="231" t="n">
        <v>10</v>
      </c>
      <c r="O103" s="231" t="n">
        <v>11</v>
      </c>
      <c r="P103" s="231" t="n">
        <v>12</v>
      </c>
      <c r="Q103" s="231" t="n">
        <v>13</v>
      </c>
      <c r="R103" s="231" t="n">
        <v>14</v>
      </c>
      <c r="S103" s="231" t="n">
        <v>15</v>
      </c>
      <c r="T103" s="231" t="n">
        <v>16</v>
      </c>
      <c r="U103" s="231" t="n">
        <v>17</v>
      </c>
      <c r="V103" s="231" t="n">
        <v>18</v>
      </c>
      <c r="W103" s="231" t="n">
        <v>19</v>
      </c>
      <c r="X103" s="231" t="n">
        <v>20</v>
      </c>
      <c r="Y103" s="231" t="n">
        <v>21</v>
      </c>
      <c r="Z103" s="231" t="n">
        <v>22</v>
      </c>
      <c r="AA103" s="43" t="n">
        <v>23</v>
      </c>
      <c r="AB103" s="44" t="n">
        <v>24</v>
      </c>
      <c r="AC103" s="232" t="s">
        <v>12</v>
      </c>
      <c r="AD103" s="65"/>
    </row>
    <row r="104" customFormat="false" ht="14.25" hidden="false" customHeight="false" outlineLevel="0" collapsed="false">
      <c r="A104" s="130" t="s">
        <v>70</v>
      </c>
      <c r="B104" s="53" t="s">
        <v>71</v>
      </c>
      <c r="C104" s="53" t="s">
        <v>21</v>
      </c>
      <c r="D104" s="54" t="n">
        <f aca="false">SUM(E104:AB104)</f>
        <v>200.500469710518</v>
      </c>
      <c r="E104" s="55" t="n">
        <v>6.54393500041898</v>
      </c>
      <c r="F104" s="56" t="n">
        <v>6.37055281041943</v>
      </c>
      <c r="G104" s="56" t="n">
        <v>6.29046632309947</v>
      </c>
      <c r="H104" s="56" t="n">
        <v>6.27329393274793</v>
      </c>
      <c r="I104" s="56" t="n">
        <v>6.43040213010786</v>
      </c>
      <c r="J104" s="57" t="n">
        <v>6.84754898868869</v>
      </c>
      <c r="K104" s="58" t="n">
        <v>7.52432681871433</v>
      </c>
      <c r="L104" s="56" t="n">
        <v>8.3318964743641</v>
      </c>
      <c r="M104" s="56" t="n">
        <v>9.11239202856271</v>
      </c>
      <c r="N104" s="56" t="n">
        <v>9.5444121644258</v>
      </c>
      <c r="O104" s="56" t="n">
        <v>9.93529960675207</v>
      </c>
      <c r="P104" s="56" t="n">
        <v>10.1025436213958</v>
      </c>
      <c r="Q104" s="56" t="n">
        <v>10.1619425810214</v>
      </c>
      <c r="R104" s="56" t="n">
        <v>10.3362014928807</v>
      </c>
      <c r="S104" s="56" t="n">
        <v>10.3114008489393</v>
      </c>
      <c r="T104" s="56" t="n">
        <v>10.0964861495376</v>
      </c>
      <c r="U104" s="56" t="n">
        <v>9.73103695931694</v>
      </c>
      <c r="V104" s="56" t="n">
        <v>9.19217452911342</v>
      </c>
      <c r="W104" s="56" t="n">
        <v>8.68737739263441</v>
      </c>
      <c r="X104" s="56" t="n">
        <v>8.4193180058819</v>
      </c>
      <c r="Y104" s="56" t="n">
        <v>8.35214108465269</v>
      </c>
      <c r="Z104" s="59" t="n">
        <v>7.81963516175137</v>
      </c>
      <c r="AA104" s="55" t="n">
        <v>7.23709219581539</v>
      </c>
      <c r="AB104" s="57" t="n">
        <v>6.84859340927619</v>
      </c>
      <c r="AC104" s="74" t="s">
        <v>22</v>
      </c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 t="s">
        <v>71</v>
      </c>
      <c r="C105" s="101" t="s">
        <v>28</v>
      </c>
      <c r="D105" s="102" t="n">
        <f aca="false">SUM(E105:AB105)</f>
        <v>222.055767733588</v>
      </c>
      <c r="E105" s="103" t="n">
        <v>7.45803830060453</v>
      </c>
      <c r="F105" s="104" t="n">
        <v>7.25769457096548</v>
      </c>
      <c r="G105" s="104" t="n">
        <v>7.16193896324009</v>
      </c>
      <c r="H105" s="104" t="n">
        <v>7.13213657804428</v>
      </c>
      <c r="I105" s="104" t="n">
        <v>7.28933828111318</v>
      </c>
      <c r="J105" s="105" t="n">
        <v>7.77250153268324</v>
      </c>
      <c r="K105" s="106" t="n">
        <v>8.49181798909262</v>
      </c>
      <c r="L105" s="104" t="n">
        <v>9.26104924098901</v>
      </c>
      <c r="M105" s="104" t="n">
        <v>9.98355701598709</v>
      </c>
      <c r="N105" s="104" t="n">
        <v>10.3536412318213</v>
      </c>
      <c r="O105" s="104" t="n">
        <v>10.7053822957185</v>
      </c>
      <c r="P105" s="104" t="n">
        <v>10.8813718922745</v>
      </c>
      <c r="Q105" s="104" t="n">
        <v>11.0130766408304</v>
      </c>
      <c r="R105" s="104" t="n">
        <v>11.193054639533</v>
      </c>
      <c r="S105" s="104" t="n">
        <v>11.1278539899484</v>
      </c>
      <c r="T105" s="104" t="n">
        <v>10.9434625684592</v>
      </c>
      <c r="U105" s="104" t="n">
        <v>10.6015469406322</v>
      </c>
      <c r="V105" s="104" t="n">
        <v>10.1448932312448</v>
      </c>
      <c r="W105" s="104" t="n">
        <v>9.64754972089214</v>
      </c>
      <c r="X105" s="104" t="n">
        <v>9.35379148461243</v>
      </c>
      <c r="Y105" s="104" t="n">
        <v>9.35985417598762</v>
      </c>
      <c r="Z105" s="107" t="n">
        <v>8.85473640601367</v>
      </c>
      <c r="AA105" s="103" t="n">
        <v>8.24643706995333</v>
      </c>
      <c r="AB105" s="105" t="n">
        <v>7.82104297294701</v>
      </c>
      <c r="AC105" s="74" t="s">
        <v>24</v>
      </c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 t="s">
        <v>29</v>
      </c>
      <c r="B106" s="240" t="s">
        <v>74</v>
      </c>
      <c r="C106" s="240" t="s">
        <v>28</v>
      </c>
      <c r="D106" s="241" t="n">
        <f aca="false">SUM(E106:AB106)</f>
        <v>222.055767733588</v>
      </c>
      <c r="E106" s="277" t="n">
        <f aca="false">E105</f>
        <v>7.45803830060453</v>
      </c>
      <c r="F106" s="278" t="n">
        <f aca="false">F105</f>
        <v>7.25769457096548</v>
      </c>
      <c r="G106" s="278" t="n">
        <f aca="false">G105</f>
        <v>7.16193896324009</v>
      </c>
      <c r="H106" s="278" t="n">
        <f aca="false">H105</f>
        <v>7.13213657804428</v>
      </c>
      <c r="I106" s="278" t="n">
        <f aca="false">I105</f>
        <v>7.28933828111318</v>
      </c>
      <c r="J106" s="279" t="n">
        <f aca="false">J105</f>
        <v>7.77250153268324</v>
      </c>
      <c r="K106" s="280" t="n">
        <f aca="false">K105</f>
        <v>8.49181798909262</v>
      </c>
      <c r="L106" s="278" t="n">
        <f aca="false">L105</f>
        <v>9.26104924098901</v>
      </c>
      <c r="M106" s="278" t="n">
        <f aca="false">M105</f>
        <v>9.98355701598709</v>
      </c>
      <c r="N106" s="278" t="n">
        <f aca="false">N105</f>
        <v>10.3536412318213</v>
      </c>
      <c r="O106" s="278" t="n">
        <f aca="false">O105</f>
        <v>10.7053822957185</v>
      </c>
      <c r="P106" s="278" t="n">
        <f aca="false">P105</f>
        <v>10.8813718922745</v>
      </c>
      <c r="Q106" s="278" t="n">
        <f aca="false">Q105</f>
        <v>11.0130766408304</v>
      </c>
      <c r="R106" s="278" t="n">
        <f aca="false">R105</f>
        <v>11.193054639533</v>
      </c>
      <c r="S106" s="278" t="n">
        <f aca="false">S105</f>
        <v>11.1278539899484</v>
      </c>
      <c r="T106" s="278" t="n">
        <f aca="false">T105</f>
        <v>10.9434625684592</v>
      </c>
      <c r="U106" s="278" t="n">
        <f aca="false">U105</f>
        <v>10.6015469406322</v>
      </c>
      <c r="V106" s="278" t="n">
        <f aca="false">V105</f>
        <v>10.1448932312448</v>
      </c>
      <c r="W106" s="278" t="n">
        <f aca="false">W105</f>
        <v>9.64754972089214</v>
      </c>
      <c r="X106" s="278" t="n">
        <f aca="false">X105</f>
        <v>9.35379148461243</v>
      </c>
      <c r="Y106" s="278" t="n">
        <f aca="false">Y105</f>
        <v>9.35985417598762</v>
      </c>
      <c r="Z106" s="281" t="n">
        <f aca="false">Z105</f>
        <v>8.85473640601367</v>
      </c>
      <c r="AA106" s="277" t="n">
        <f aca="false">AA105</f>
        <v>8.24643706995333</v>
      </c>
      <c r="AB106" s="279" t="n">
        <f aca="false">AB105</f>
        <v>7.82104297294701</v>
      </c>
      <c r="AC106" s="74" t="s">
        <v>26</v>
      </c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 t="s">
        <v>30</v>
      </c>
      <c r="B107" s="110" t="s">
        <v>74</v>
      </c>
      <c r="C107" s="110" t="s">
        <v>21</v>
      </c>
      <c r="D107" s="111" t="n">
        <f aca="false">SUM(E107:AB107)</f>
        <v>200.500469710518</v>
      </c>
      <c r="E107" s="112" t="n">
        <f aca="false">E104</f>
        <v>6.54393500041898</v>
      </c>
      <c r="F107" s="113" t="n">
        <f aca="false">F104</f>
        <v>6.37055281041943</v>
      </c>
      <c r="G107" s="113" t="n">
        <f aca="false">G104</f>
        <v>6.29046632309947</v>
      </c>
      <c r="H107" s="113" t="n">
        <f aca="false">H104</f>
        <v>6.27329393274793</v>
      </c>
      <c r="I107" s="113" t="n">
        <f aca="false">I104</f>
        <v>6.43040213010786</v>
      </c>
      <c r="J107" s="114" t="n">
        <f aca="false">J104</f>
        <v>6.84754898868869</v>
      </c>
      <c r="K107" s="115" t="n">
        <f aca="false">K104</f>
        <v>7.52432681871433</v>
      </c>
      <c r="L107" s="113" t="n">
        <f aca="false">L104</f>
        <v>8.3318964743641</v>
      </c>
      <c r="M107" s="113" t="n">
        <f aca="false">M104</f>
        <v>9.11239202856271</v>
      </c>
      <c r="N107" s="113" t="n">
        <f aca="false">N104</f>
        <v>9.5444121644258</v>
      </c>
      <c r="O107" s="113" t="n">
        <f aca="false">O104</f>
        <v>9.93529960675207</v>
      </c>
      <c r="P107" s="113" t="n">
        <f aca="false">P104</f>
        <v>10.1025436213958</v>
      </c>
      <c r="Q107" s="113" t="n">
        <f aca="false">Q104</f>
        <v>10.1619425810214</v>
      </c>
      <c r="R107" s="113" t="n">
        <f aca="false">R104</f>
        <v>10.3362014928807</v>
      </c>
      <c r="S107" s="113" t="n">
        <f aca="false">S104</f>
        <v>10.3114008489393</v>
      </c>
      <c r="T107" s="113" t="n">
        <f aca="false">T104</f>
        <v>10.0964861495376</v>
      </c>
      <c r="U107" s="113" t="n">
        <f aca="false">U104</f>
        <v>9.73103695931694</v>
      </c>
      <c r="V107" s="113" t="n">
        <f aca="false">V104</f>
        <v>9.19217452911342</v>
      </c>
      <c r="W107" s="113" t="n">
        <f aca="false">W104</f>
        <v>8.68737739263441</v>
      </c>
      <c r="X107" s="113" t="n">
        <f aca="false">X104</f>
        <v>8.4193180058819</v>
      </c>
      <c r="Y107" s="113" t="n">
        <f aca="false">Y104</f>
        <v>8.35214108465269</v>
      </c>
      <c r="Z107" s="116" t="n">
        <f aca="false">Z104</f>
        <v>7.81963516175137</v>
      </c>
      <c r="AA107" s="112" t="n">
        <f aca="false">AA104</f>
        <v>7.23709219581539</v>
      </c>
      <c r="AB107" s="114" t="n">
        <f aca="false">AB104</f>
        <v>6.84859340927619</v>
      </c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 t="s">
        <v>31</v>
      </c>
      <c r="B108" s="247" t="s">
        <v>74</v>
      </c>
      <c r="C108" s="247" t="s">
        <v>32</v>
      </c>
      <c r="D108" s="248" t="n">
        <f aca="false">SUM(E108:AB108)</f>
        <v>422.556237444107</v>
      </c>
      <c r="E108" s="249" t="n">
        <f aca="false">E106+E107</f>
        <v>14.0019733010235</v>
      </c>
      <c r="F108" s="250" t="n">
        <f aca="false">F106+F107</f>
        <v>13.6282473813849</v>
      </c>
      <c r="G108" s="250" t="n">
        <f aca="false">G106+G107</f>
        <v>13.4524052863396</v>
      </c>
      <c r="H108" s="250" t="n">
        <f aca="false">H106+H107</f>
        <v>13.4054305107922</v>
      </c>
      <c r="I108" s="250" t="n">
        <f aca="false">I106+I107</f>
        <v>13.719740411221</v>
      </c>
      <c r="J108" s="251" t="n">
        <f aca="false">J106+J107</f>
        <v>14.6200505213719</v>
      </c>
      <c r="K108" s="252" t="n">
        <f aca="false">K106+K107</f>
        <v>16.0161448078069</v>
      </c>
      <c r="L108" s="250" t="n">
        <f aca="false">L106+L107</f>
        <v>17.5929457153531</v>
      </c>
      <c r="M108" s="250" t="n">
        <f aca="false">M106+M107</f>
        <v>19.0959490445498</v>
      </c>
      <c r="N108" s="250" t="n">
        <f aca="false">N106+N107</f>
        <v>19.8980533962471</v>
      </c>
      <c r="O108" s="250" t="n">
        <f aca="false">O106+O107</f>
        <v>20.6406819024705</v>
      </c>
      <c r="P108" s="250" t="n">
        <f aca="false">P106+P107</f>
        <v>20.9839155136703</v>
      </c>
      <c r="Q108" s="250" t="n">
        <f aca="false">Q106+Q107</f>
        <v>21.1750192218518</v>
      </c>
      <c r="R108" s="250" t="n">
        <f aca="false">R106+R107</f>
        <v>21.5292561324137</v>
      </c>
      <c r="S108" s="250" t="n">
        <f aca="false">S106+S107</f>
        <v>21.4392548388877</v>
      </c>
      <c r="T108" s="250" t="n">
        <f aca="false">T106+T107</f>
        <v>21.0399487179968</v>
      </c>
      <c r="U108" s="250" t="n">
        <f aca="false">U106+U107</f>
        <v>20.3325838999492</v>
      </c>
      <c r="V108" s="250" t="n">
        <f aca="false">V106+V107</f>
        <v>19.3370677603582</v>
      </c>
      <c r="W108" s="250" t="n">
        <f aca="false">W106+W107</f>
        <v>18.3349271135265</v>
      </c>
      <c r="X108" s="250" t="n">
        <f aca="false">X106+X107</f>
        <v>17.7731094904943</v>
      </c>
      <c r="Y108" s="250" t="n">
        <f aca="false">Y106+Y107</f>
        <v>17.7119952606403</v>
      </c>
      <c r="Z108" s="253" t="n">
        <f aca="false">Z106+Z107</f>
        <v>16.674371567765</v>
      </c>
      <c r="AA108" s="249" t="n">
        <f aca="false">AA106+AA107</f>
        <v>15.4835292657687</v>
      </c>
      <c r="AB108" s="251" t="n">
        <f aca="false">AB106+AB107</f>
        <v>14.6696363822232</v>
      </c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 t="n">
        <f aca="false">SUM(E109:AB109)</f>
        <v>0</v>
      </c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 t="n">
        <f aca="false">SUM(E110:AB110)</f>
        <v>0</v>
      </c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 t="n">
        <f aca="false">SUM(E111:AB111)</f>
        <v>0</v>
      </c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 t="s">
        <v>80</v>
      </c>
      <c r="B112" s="140"/>
      <c r="C112" s="140"/>
      <c r="D112" s="284" t="n">
        <f aca="false">SUM(E112:AB112)</f>
        <v>0</v>
      </c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 t="n">
        <f aca="false">SUM(E113:AB113)</f>
        <v>0</v>
      </c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 t="n">
        <f aca="false">SUM(E114:AB114)</f>
        <v>0</v>
      </c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 t="n">
        <f aca="false">SUM(E115:AB115)</f>
        <v>0</v>
      </c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 t="n">
        <f aca="false">SUM(E116:AB116)</f>
        <v>0</v>
      </c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 t="n">
        <f aca="false">SUM(E117:AB117)</f>
        <v>0</v>
      </c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 t="n">
        <f aca="false">SUM(E118:AB118)</f>
        <v>0</v>
      </c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 t="s">
        <v>81</v>
      </c>
      <c r="B119" s="140"/>
      <c r="C119" s="140"/>
      <c r="D119" s="284" t="n">
        <f aca="false">SUM(E119:AB119)</f>
        <v>0</v>
      </c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 t="n">
        <f aca="false">SUM(E120:AB120)</f>
        <v>0</v>
      </c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 t="n">
        <f aca="false">SUM(E121:AB121)</f>
        <v>0</v>
      </c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 t="n">
        <f aca="false">SUM(E122:AB122)</f>
        <v>0</v>
      </c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 t="s">
        <v>82</v>
      </c>
      <c r="B123" s="173"/>
      <c r="C123" s="173"/>
      <c r="D123" s="292" t="n">
        <f aca="false">SUM(E123:AB123)</f>
        <v>0</v>
      </c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 t="n">
        <f aca="false">SUM(E124:AB124)</f>
        <v>0</v>
      </c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 t="n">
        <f aca="false">SUM(E125:AB125)</f>
        <v>0</v>
      </c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 t="n">
        <f aca="false">SUM(E126:AB126)</f>
        <v>0</v>
      </c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 t="s">
        <v>83</v>
      </c>
      <c r="B127" s="173"/>
      <c r="C127" s="173"/>
      <c r="D127" s="292" t="n">
        <f aca="false">SUM(E127:AB127)</f>
        <v>0</v>
      </c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 t="n">
        <f aca="false">SUM(E128:AB128)</f>
        <v>0</v>
      </c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7.25" hidden="false" customHeight="false" outlineLevel="0" collapsed="false">
      <c r="A130" s="209" t="s">
        <v>48</v>
      </c>
      <c r="B130" s="210" t="s">
        <v>74</v>
      </c>
      <c r="C130" s="210" t="s">
        <v>7</v>
      </c>
      <c r="D130" s="211" t="n">
        <f aca="false">SUM(D109:D120)-SUM(D121:D128)-D108</f>
        <v>-422.556237444107</v>
      </c>
      <c r="E130" s="212" t="n">
        <f aca="false">SUM(E109:E120)-SUM(E121:E128)-E108</f>
        <v>-14.0019733010235</v>
      </c>
      <c r="F130" s="213" t="n">
        <f aca="false">SUM(F109:F120)-SUM(F121:F128)-F108</f>
        <v>-13.6282473813849</v>
      </c>
      <c r="G130" s="213" t="n">
        <f aca="false">SUM(G109:G120)-SUM(G121:G128)-G108</f>
        <v>-13.4524052863396</v>
      </c>
      <c r="H130" s="213" t="n">
        <f aca="false">SUM(H109:H120)-SUM(H121:H128)-H108</f>
        <v>-13.4054305107922</v>
      </c>
      <c r="I130" s="213" t="n">
        <f aca="false">SUM(I109:I120)-SUM(I121:I128)-I108</f>
        <v>-13.719740411221</v>
      </c>
      <c r="J130" s="214" t="n">
        <f aca="false">SUM(J109:J120)-SUM(J121:J128)-J108</f>
        <v>-14.6200505213719</v>
      </c>
      <c r="K130" s="215" t="n">
        <f aca="false">SUM(K109:K120)-SUM(K121:K128)-K108</f>
        <v>-16.0161448078069</v>
      </c>
      <c r="L130" s="213" t="n">
        <f aca="false">SUM(L109:L120)-SUM(L121:L128)-L108</f>
        <v>-17.5929457153531</v>
      </c>
      <c r="M130" s="213" t="n">
        <f aca="false">SUM(M109:M120)-SUM(M121:M128)-M108</f>
        <v>-19.0959490445498</v>
      </c>
      <c r="N130" s="213" t="n">
        <f aca="false">SUM(N109:N120)-SUM(N121:N128)-N108</f>
        <v>-19.8980533962471</v>
      </c>
      <c r="O130" s="213" t="n">
        <f aca="false">SUM(O109:O120)-SUM(O121:O128)-O108</f>
        <v>-20.6406819024705</v>
      </c>
      <c r="P130" s="213" t="n">
        <f aca="false">SUM(P109:P120)-SUM(P121:P128)-P108</f>
        <v>-20.9839155136703</v>
      </c>
      <c r="Q130" s="213" t="n">
        <f aca="false">SUM(Q109:Q120)-SUM(Q121:Q128)-Q108</f>
        <v>-21.1750192218518</v>
      </c>
      <c r="R130" s="213" t="n">
        <f aca="false">SUM(R109:R120)-SUM(R121:R128)-R108</f>
        <v>-21.5292561324137</v>
      </c>
      <c r="S130" s="213" t="n">
        <f aca="false">SUM(S109:S120)-SUM(S121:S128)-S108</f>
        <v>-21.4392548388877</v>
      </c>
      <c r="T130" s="213" t="n">
        <f aca="false">SUM(T109:T120)-SUM(T121:T128)-T108</f>
        <v>-21.0399487179968</v>
      </c>
      <c r="U130" s="213" t="n">
        <f aca="false">SUM(U109:U120)-SUM(U121:U128)-U108</f>
        <v>-20.3325838999492</v>
      </c>
      <c r="V130" s="213" t="n">
        <f aca="false">SUM(V109:V120)-SUM(V121:V128)-V108</f>
        <v>-19.3370677603582</v>
      </c>
      <c r="W130" s="213" t="n">
        <f aca="false">SUM(W109:W120)-SUM(W121:W128)-W108</f>
        <v>-18.3349271135265</v>
      </c>
      <c r="X130" s="213" t="n">
        <f aca="false">SUM(X109:X120)-SUM(X121:X128)-X108</f>
        <v>-17.7731094904943</v>
      </c>
      <c r="Y130" s="213" t="n">
        <f aca="false">SUM(Y109:Y120)-SUM(Y121:Y128)-Y108</f>
        <v>-17.7119952606403</v>
      </c>
      <c r="Z130" s="216" t="n">
        <f aca="false">SUM(Z109:Z120)-SUM(Z121:Z128)-Z108</f>
        <v>-16.674371567765</v>
      </c>
      <c r="AA130" s="212" t="n">
        <f aca="false">SUM(AA109:AA120)-SUM(AA121:AA128)-AA108</f>
        <v>-15.4835292657687</v>
      </c>
      <c r="AB130" s="214" t="n">
        <f aca="false">SUM(AB109:AB120)-SUM(AB121:AB128)-AB108</f>
        <v>-14.6696363822232</v>
      </c>
      <c r="AC130" s="217" t="s">
        <v>69</v>
      </c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 t="s">
        <v>50</v>
      </c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9" t="str">
        <f aca="false">VLOOKUP(WEEKDAY(B133,2),$B$148:$C$154,2,FALSE())</f>
        <v>Tue</v>
      </c>
      <c r="B133" s="310" t="n">
        <f aca="false">B134</f>
        <v>37376</v>
      </c>
      <c r="C133" s="311" t="s">
        <v>74</v>
      </c>
      <c r="D133" s="312" t="n">
        <f aca="false">D108</f>
        <v>422.556237444107</v>
      </c>
      <c r="E133" s="312" t="n">
        <f aca="false">E108</f>
        <v>14.0019733010235</v>
      </c>
      <c r="F133" s="312" t="n">
        <f aca="false">F108</f>
        <v>13.6282473813849</v>
      </c>
      <c r="G133" s="312" t="n">
        <f aca="false">G108</f>
        <v>13.4524052863396</v>
      </c>
      <c r="H133" s="312" t="n">
        <f aca="false">H108</f>
        <v>13.4054305107922</v>
      </c>
      <c r="I133" s="312" t="n">
        <f aca="false">I108</f>
        <v>13.719740411221</v>
      </c>
      <c r="J133" s="312" t="n">
        <f aca="false">J108</f>
        <v>14.6200505213719</v>
      </c>
      <c r="K133" s="312" t="n">
        <f aca="false">K108</f>
        <v>16.0161448078069</v>
      </c>
      <c r="L133" s="312" t="n">
        <f aca="false">L108</f>
        <v>17.5929457153531</v>
      </c>
      <c r="M133" s="312" t="n">
        <f aca="false">M108</f>
        <v>19.0959490445498</v>
      </c>
      <c r="N133" s="312" t="n">
        <f aca="false">N108</f>
        <v>19.8980533962471</v>
      </c>
      <c r="O133" s="312" t="n">
        <f aca="false">O108</f>
        <v>20.6406819024705</v>
      </c>
      <c r="P133" s="312" t="n">
        <f aca="false">P108</f>
        <v>20.9839155136703</v>
      </c>
      <c r="Q133" s="312" t="n">
        <f aca="false">Q108</f>
        <v>21.1750192218518</v>
      </c>
      <c r="R133" s="312" t="n">
        <f aca="false">R108</f>
        <v>21.5292561324137</v>
      </c>
      <c r="S133" s="312" t="n">
        <f aca="false">S108</f>
        <v>21.4392548388877</v>
      </c>
      <c r="T133" s="312" t="n">
        <f aca="false">T108</f>
        <v>21.0399487179968</v>
      </c>
      <c r="U133" s="312" t="n">
        <f aca="false">U108</f>
        <v>20.3325838999492</v>
      </c>
      <c r="V133" s="312" t="n">
        <f aca="false">V108</f>
        <v>19.3370677603582</v>
      </c>
      <c r="W133" s="312" t="n">
        <f aca="false">W108</f>
        <v>18.3349271135265</v>
      </c>
      <c r="X133" s="312" t="n">
        <f aca="false">X108</f>
        <v>17.7731094904943</v>
      </c>
      <c r="Y133" s="312" t="n">
        <f aca="false">Y108</f>
        <v>17.7119952606403</v>
      </c>
      <c r="Z133" s="312" t="n">
        <f aca="false">Z108</f>
        <v>16.674371567765</v>
      </c>
      <c r="AA133" s="312" t="n">
        <f aca="false">AA108</f>
        <v>15.4835292657687</v>
      </c>
      <c r="AB133" s="312" t="n">
        <f aca="false">AB108</f>
        <v>14.6696363822232</v>
      </c>
    </row>
    <row r="134" customFormat="false" ht="14.25" hidden="false" customHeight="false" outlineLevel="0" collapsed="false">
      <c r="A134" s="309" t="str">
        <f aca="false">VLOOKUP(WEEKDAY(B134,2),$B$148:$C$154,2,FALSE())</f>
        <v>Tue</v>
      </c>
      <c r="B134" s="310" t="n">
        <f aca="false">A3</f>
        <v>37376</v>
      </c>
      <c r="C134" s="311" t="s">
        <v>4</v>
      </c>
      <c r="D134" s="312" t="n">
        <f aca="false">SUM(D16)</f>
        <v>10962.8715574347</v>
      </c>
      <c r="E134" s="312" t="n">
        <f aca="false">SUM(E16)</f>
        <v>381.844956360979</v>
      </c>
      <c r="F134" s="312" t="n">
        <f aca="false">SUM(F16)</f>
        <v>374.301672911816</v>
      </c>
      <c r="G134" s="312" t="n">
        <f aca="false">SUM(G16)</f>
        <v>370.451282962044</v>
      </c>
      <c r="H134" s="312" t="n">
        <f aca="false">SUM(H16)</f>
        <v>369.726030794012</v>
      </c>
      <c r="I134" s="312" t="n">
        <f aca="false">SUM(I16)</f>
        <v>377.253813671851</v>
      </c>
      <c r="J134" s="312" t="n">
        <f aca="false">SUM(J16)</f>
        <v>394.028806189538</v>
      </c>
      <c r="K134" s="312" t="n">
        <f aca="false">SUM(K16)</f>
        <v>425.247571645075</v>
      </c>
      <c r="L134" s="312" t="n">
        <f aca="false">SUM(L16)</f>
        <v>457.998724337979</v>
      </c>
      <c r="M134" s="312" t="n">
        <f aca="false">SUM(M16)</f>
        <v>489.330586031934</v>
      </c>
      <c r="N134" s="312" t="n">
        <f aca="false">SUM(N16)</f>
        <v>508.770054142012</v>
      </c>
      <c r="O134" s="312" t="n">
        <f aca="false">SUM(O16)</f>
        <v>525.615616658747</v>
      </c>
      <c r="P134" s="312" t="n">
        <f aca="false">SUM(P16)</f>
        <v>531.925091799534</v>
      </c>
      <c r="Q134" s="312" t="n">
        <f aca="false">SUM(Q16)</f>
        <v>534.130900170736</v>
      </c>
      <c r="R134" s="312" t="n">
        <f aca="false">SUM(R16)</f>
        <v>539.727719662356</v>
      </c>
      <c r="S134" s="312" t="n">
        <f aca="false">SUM(S16)</f>
        <v>537.020107563621</v>
      </c>
      <c r="T134" s="312" t="n">
        <f aca="false">SUM(T16)</f>
        <v>527.173786328214</v>
      </c>
      <c r="U134" s="312" t="n">
        <f aca="false">SUM(U16)</f>
        <v>512.712011443277</v>
      </c>
      <c r="V134" s="312" t="n">
        <f aca="false">SUM(V16)</f>
        <v>490.482873621354</v>
      </c>
      <c r="W134" s="312" t="n">
        <f aca="false">SUM(W16)</f>
        <v>467.769770553389</v>
      </c>
      <c r="X134" s="312" t="n">
        <f aca="false">SUM(X16)</f>
        <v>456.603279786168</v>
      </c>
      <c r="Y134" s="312" t="n">
        <f aca="false">SUM(Y16)</f>
        <v>452.818487635487</v>
      </c>
      <c r="Z134" s="312" t="n">
        <f aca="false">SUM(Z16)</f>
        <v>433.005861621765</v>
      </c>
      <c r="AA134" s="312" t="n">
        <f aca="false">SUM(AA16)</f>
        <v>410.457770049624</v>
      </c>
      <c r="AB134" s="312" t="n">
        <f aca="false">SUM(AB16)</f>
        <v>394.474781493145</v>
      </c>
    </row>
    <row r="135" customFormat="false" ht="14.25" hidden="false" customHeight="false" outlineLevel="0" collapsed="false">
      <c r="A135" s="309" t="str">
        <f aca="false">VLOOKUP(WEEKDAY(B135,2),$B$148:$C$154,2,FALSE())</f>
        <v>Tue</v>
      </c>
      <c r="B135" s="310" t="n">
        <f aca="false">B134</f>
        <v>37376</v>
      </c>
      <c r="C135" s="311" t="s">
        <v>51</v>
      </c>
      <c r="D135" s="312" t="n">
        <f aca="false">D63</f>
        <v>12440.1515945143</v>
      </c>
      <c r="E135" s="312" t="n">
        <f aca="false">E63</f>
        <v>397.175151461122</v>
      </c>
      <c r="F135" s="312" t="n">
        <f aca="false">F63</f>
        <v>376.794110237564</v>
      </c>
      <c r="G135" s="312" t="n">
        <f aca="false">G63</f>
        <v>370.999795445491</v>
      </c>
      <c r="H135" s="312" t="n">
        <f aca="false">H63</f>
        <v>374.694700894158</v>
      </c>
      <c r="I135" s="312" t="n">
        <f aca="false">I63</f>
        <v>395.08088109417</v>
      </c>
      <c r="J135" s="312" t="n">
        <f aca="false">J63</f>
        <v>438.464099341363</v>
      </c>
      <c r="K135" s="312" t="n">
        <f aca="false">K63</f>
        <v>497.557367740152</v>
      </c>
      <c r="L135" s="312" t="n">
        <f aca="false">L63</f>
        <v>554.968098620825</v>
      </c>
      <c r="M135" s="312" t="n">
        <f aca="false">M63</f>
        <v>591.973270556579</v>
      </c>
      <c r="N135" s="312" t="n">
        <f aca="false">N63</f>
        <v>616.35398971892</v>
      </c>
      <c r="O135" s="312" t="n">
        <f aca="false">O63</f>
        <v>632.341983327599</v>
      </c>
      <c r="P135" s="312" t="n">
        <f aca="false">P63</f>
        <v>640.580981047926</v>
      </c>
      <c r="Q135" s="312" t="n">
        <f aca="false">Q63</f>
        <v>649.131332890263</v>
      </c>
      <c r="R135" s="312" t="n">
        <f aca="false">R63</f>
        <v>654.152295677017</v>
      </c>
      <c r="S135" s="312" t="n">
        <f aca="false">S63</f>
        <v>641.443087265938</v>
      </c>
      <c r="T135" s="312" t="n">
        <f aca="false">T63</f>
        <v>613.148366843819</v>
      </c>
      <c r="U135" s="312" t="n">
        <f aca="false">U63</f>
        <v>584.561935054246</v>
      </c>
      <c r="V135" s="312" t="n">
        <f aca="false">V63</f>
        <v>555.171279774103</v>
      </c>
      <c r="W135" s="312" t="n">
        <f aca="false">W63</f>
        <v>537.288953132113</v>
      </c>
      <c r="X135" s="312" t="n">
        <f aca="false">X63</f>
        <v>523.578556092751</v>
      </c>
      <c r="Y135" s="312" t="n">
        <f aca="false">Y63</f>
        <v>496.860287300484</v>
      </c>
      <c r="Z135" s="312" t="n">
        <f aca="false">Z63</f>
        <v>463.652712756399</v>
      </c>
      <c r="AA135" s="312" t="n">
        <f aca="false">AA63</f>
        <v>429.746661959673</v>
      </c>
      <c r="AB135" s="312" t="n">
        <f aca="false">AB63</f>
        <v>404.431696281665</v>
      </c>
    </row>
    <row r="136" customFormat="false" ht="15" hidden="false" customHeight="false" outlineLevel="0" collapsed="false">
      <c r="B136" s="311"/>
      <c r="C136" s="311" t="s">
        <v>84</v>
      </c>
      <c r="D136" s="313" t="n">
        <f aca="false">SUM(D134:D135)</f>
        <v>23403.023151949</v>
      </c>
      <c r="E136" s="313" t="n">
        <f aca="false">SUM(E134:E135)</f>
        <v>779.020107822101</v>
      </c>
      <c r="F136" s="313" t="n">
        <f aca="false">SUM(F134:F135)</f>
        <v>751.09578314938</v>
      </c>
      <c r="G136" s="313" t="n">
        <f aca="false">SUM(G134:G135)</f>
        <v>741.451078407535</v>
      </c>
      <c r="H136" s="313" t="n">
        <f aca="false">SUM(H134:H135)</f>
        <v>744.42073168817</v>
      </c>
      <c r="I136" s="313" t="n">
        <f aca="false">SUM(I134:I135)</f>
        <v>772.334694766021</v>
      </c>
      <c r="J136" s="313" t="n">
        <f aca="false">SUM(J134:J135)</f>
        <v>832.492905530901</v>
      </c>
      <c r="K136" s="313" t="n">
        <f aca="false">SUM(K134:K135)</f>
        <v>922.804939385226</v>
      </c>
      <c r="L136" s="313" t="n">
        <f aca="false">SUM(L134:L135)</f>
        <v>1012.9668229588</v>
      </c>
      <c r="M136" s="313" t="n">
        <f aca="false">SUM(M134:M135)</f>
        <v>1081.30385658851</v>
      </c>
      <c r="N136" s="313" t="n">
        <f aca="false">SUM(N134:N135)</f>
        <v>1125.12404386093</v>
      </c>
      <c r="O136" s="313" t="n">
        <f aca="false">SUM(O134:O135)</f>
        <v>1157.95759998635</v>
      </c>
      <c r="P136" s="313" t="n">
        <f aca="false">SUM(P134:P135)</f>
        <v>1172.50607284746</v>
      </c>
      <c r="Q136" s="313" t="n">
        <f aca="false">SUM(Q134:Q135)</f>
        <v>1183.262233061</v>
      </c>
      <c r="R136" s="313" t="n">
        <f aca="false">SUM(R134:R135)</f>
        <v>1193.88001533937</v>
      </c>
      <c r="S136" s="313" t="n">
        <f aca="false">SUM(S134:S135)</f>
        <v>1178.46319482956</v>
      </c>
      <c r="T136" s="313" t="n">
        <f aca="false">SUM(T134:T135)</f>
        <v>1140.32215317203</v>
      </c>
      <c r="U136" s="313" t="n">
        <f aca="false">SUM(U134:U135)</f>
        <v>1097.27394649752</v>
      </c>
      <c r="V136" s="313" t="n">
        <f aca="false">SUM(V134:V135)</f>
        <v>1045.65415339546</v>
      </c>
      <c r="W136" s="313" t="n">
        <f aca="false">SUM(W134:W135)</f>
        <v>1005.0587236855</v>
      </c>
      <c r="X136" s="313" t="n">
        <f aca="false">SUM(X134:X135)</f>
        <v>980.181835878919</v>
      </c>
      <c r="Y136" s="313" t="n">
        <f aca="false">SUM(Y134:Y135)</f>
        <v>949.678774935971</v>
      </c>
      <c r="Z136" s="313" t="n">
        <f aca="false">SUM(Z134:Z135)</f>
        <v>896.658574378164</v>
      </c>
      <c r="AA136" s="313" t="n">
        <f aca="false">SUM(AA134:AA135)</f>
        <v>840.204432009298</v>
      </c>
      <c r="AB136" s="313" t="n">
        <f aca="false">SUM(AB134:AB135)</f>
        <v>798.90647777481</v>
      </c>
    </row>
    <row r="137" customFormat="false" ht="15" hidden="false" customHeight="false" outlineLevel="0" collapsed="false">
      <c r="D137" s="3" t="s">
        <v>85</v>
      </c>
      <c r="E137" s="4" t="n">
        <f aca="false">AVERAGE(E134:J134,AA134:AB134)</f>
        <v>384.067389304126</v>
      </c>
    </row>
    <row r="148" customFormat="false" ht="14.25" hidden="false" customHeight="false" outlineLevel="0" collapsed="false">
      <c r="B148" s="2" t="n">
        <v>1</v>
      </c>
      <c r="C148" s="2" t="s">
        <v>86</v>
      </c>
    </row>
    <row r="149" customFormat="false" ht="14.25" hidden="false" customHeight="false" outlineLevel="0" collapsed="false">
      <c r="B149" s="2" t="n">
        <v>2</v>
      </c>
      <c r="C149" s="2" t="s">
        <v>87</v>
      </c>
    </row>
    <row r="150" customFormat="false" ht="14.25" hidden="false" customHeight="false" outlineLevel="0" collapsed="false">
      <c r="B150" s="2" t="n">
        <v>3</v>
      </c>
      <c r="C150" s="2" t="s">
        <v>88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customFormat="false" ht="14.25" hidden="false" customHeight="false" outlineLevel="0" collapsed="false">
      <c r="B151" s="2" t="n">
        <v>4</v>
      </c>
      <c r="C151" s="2" t="s">
        <v>89</v>
      </c>
    </row>
    <row r="152" customFormat="false" ht="14.25" hidden="false" customHeight="false" outlineLevel="0" collapsed="false">
      <c r="B152" s="2" t="n">
        <v>5</v>
      </c>
      <c r="C152" s="2" t="s">
        <v>90</v>
      </c>
    </row>
    <row r="153" customFormat="false" ht="14.25" hidden="false" customHeight="false" outlineLevel="0" collapsed="false">
      <c r="B153" s="2" t="n">
        <v>6</v>
      </c>
      <c r="C153" s="2" t="s">
        <v>91</v>
      </c>
    </row>
    <row r="154" customFormat="false" ht="14.25" hidden="false" customHeight="false" outlineLevel="0" collapsed="false">
      <c r="B154" s="2" t="n">
        <v>7</v>
      </c>
      <c r="C154" s="2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10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6"/>
      <c r="AV18" s="146"/>
      <c r="AW18" s="146"/>
      <c r="AX18" s="146"/>
      <c r="AY18" s="129"/>
      <c r="AZ18" s="146"/>
      <c r="BA18" s="146"/>
      <c r="BB18" s="146"/>
      <c r="BC18" s="146"/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/>
      <c r="AE22" s="75"/>
      <c r="AF22" s="76"/>
      <c r="AG22" s="77"/>
      <c r="AH22" s="77"/>
      <c r="AI22" s="76"/>
      <c r="AK22" s="129"/>
      <c r="AL22" s="129"/>
      <c r="AM22" s="129"/>
      <c r="AN22" s="148"/>
      <c r="AO22" s="129"/>
      <c r="AP22" s="129"/>
      <c r="AQ22" s="129"/>
      <c r="AR22" s="129"/>
      <c r="AS22" s="148"/>
      <c r="AT22" s="129"/>
      <c r="AU22" s="129"/>
      <c r="AV22" s="129"/>
      <c r="AW22" s="129"/>
      <c r="AX22" s="148"/>
      <c r="AY22" s="129"/>
      <c r="AZ22" s="129"/>
      <c r="BA22" s="129"/>
      <c r="BB22" s="129"/>
      <c r="BC22" s="148"/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/>
      <c r="AE24" s="75"/>
      <c r="AF24" s="76"/>
      <c r="AG24" s="77"/>
      <c r="AH24" s="77"/>
      <c r="AI24" s="76"/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/>
      <c r="AE25" s="75"/>
      <c r="AF25" s="76"/>
      <c r="AG25" s="77"/>
      <c r="AH25" s="77"/>
      <c r="AI25" s="76"/>
      <c r="AK25" s="150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/>
      <c r="AE31" s="151"/>
      <c r="AF31" s="152"/>
      <c r="AG31" s="153"/>
      <c r="AH31" s="153"/>
      <c r="AI31" s="152"/>
      <c r="AN31" s="154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6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6"/>
      <c r="AV67" s="146"/>
      <c r="AW67" s="146"/>
      <c r="AX67" s="146"/>
      <c r="AY67" s="129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6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6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6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/>
      <c r="AE71" s="75"/>
      <c r="AF71" s="76"/>
      <c r="AG71" s="77"/>
      <c r="AH71" s="77"/>
      <c r="AI71" s="76"/>
      <c r="AK71" s="129"/>
      <c r="AL71" s="129"/>
      <c r="AM71" s="129"/>
      <c r="AN71" s="148"/>
      <c r="AO71" s="129"/>
      <c r="AP71" s="129"/>
      <c r="AQ71" s="129"/>
      <c r="AR71" s="129"/>
      <c r="AS71" s="148"/>
      <c r="AT71" s="129"/>
      <c r="AU71" s="129"/>
      <c r="AV71" s="129"/>
      <c r="AW71" s="129"/>
      <c r="AX71" s="148"/>
      <c r="AY71" s="129"/>
      <c r="AZ71" s="129"/>
      <c r="BA71" s="129"/>
      <c r="BB71" s="129"/>
      <c r="BC71" s="148"/>
      <c r="BD71" s="146"/>
      <c r="BE71" s="129"/>
      <c r="BF71" s="129"/>
      <c r="BG71" s="129"/>
      <c r="BH71" s="148"/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6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/>
      <c r="AE74" s="75"/>
      <c r="AF74" s="76"/>
      <c r="AG74" s="77"/>
      <c r="AH74" s="77"/>
      <c r="AI74" s="76"/>
      <c r="AK74" s="150"/>
      <c r="AM74" s="3"/>
      <c r="AN74" s="3"/>
      <c r="AO74" s="49"/>
      <c r="AP74" s="150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/>
      <c r="AE80" s="151"/>
      <c r="AF80" s="152"/>
      <c r="AG80" s="153"/>
      <c r="AH80" s="153"/>
      <c r="AI80" s="152"/>
      <c r="AN80" s="154"/>
      <c r="AO80" s="65"/>
      <c r="AS80" s="154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/>
      <c r="AS81" s="3"/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9"/>
      <c r="B133" s="310"/>
      <c r="C133" s="311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</row>
    <row r="134" customFormat="false" ht="14.25" hidden="false" customHeight="false" outlineLevel="0" collapsed="false">
      <c r="A134" s="309"/>
      <c r="B134" s="310"/>
      <c r="C134" s="311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</row>
    <row r="135" customFormat="false" ht="14.25" hidden="false" customHeight="false" outlineLevel="0" collapsed="false">
      <c r="A135" s="309"/>
      <c r="B135" s="310"/>
      <c r="C135" s="311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</row>
    <row r="136" customFormat="false" ht="15" hidden="false" customHeight="false" outlineLevel="0" collapsed="false">
      <c r="B136" s="311"/>
      <c r="C136" s="311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</row>
    <row r="137" customFormat="false" ht="1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10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/>
      <c r="AF6" s="37"/>
      <c r="AG6" s="37"/>
      <c r="AH6" s="37"/>
      <c r="AI6" s="37"/>
      <c r="AJ6" s="3"/>
      <c r="AK6" s="38"/>
      <c r="AM6" s="38"/>
      <c r="AN6" s="38"/>
      <c r="AO6" s="38"/>
      <c r="AP6" s="38"/>
      <c r="AR6" s="38"/>
      <c r="AS6" s="38"/>
      <c r="AT6" s="38"/>
      <c r="AU6" s="38"/>
      <c r="AW6" s="38"/>
      <c r="AX6" s="38"/>
      <c r="AY6" s="38"/>
      <c r="AZ6" s="38"/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/>
      <c r="AF7" s="47"/>
      <c r="AG7" s="47"/>
      <c r="AH7" s="47"/>
      <c r="AI7" s="47"/>
      <c r="AJ7" s="48"/>
      <c r="AK7" s="38"/>
      <c r="AL7" s="49"/>
      <c r="AM7" s="49"/>
      <c r="AN7" s="49"/>
      <c r="AO7" s="46"/>
      <c r="AP7" s="38"/>
      <c r="AQ7" s="49"/>
      <c r="AR7" s="49"/>
      <c r="AS7" s="49"/>
      <c r="AT7" s="46"/>
      <c r="AU7" s="38"/>
      <c r="AV7" s="49"/>
      <c r="AW7" s="49"/>
      <c r="AX7" s="49"/>
      <c r="AY7" s="46"/>
      <c r="AZ7" s="38"/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/>
      <c r="AE8" s="62"/>
      <c r="AF8" s="63"/>
      <c r="AG8" s="64"/>
      <c r="AH8" s="64"/>
      <c r="AI8" s="63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/>
      <c r="AE9" s="75"/>
      <c r="AF9" s="76"/>
      <c r="AG9" s="77"/>
      <c r="AH9" s="77"/>
      <c r="AI9" s="76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/>
      <c r="AE10" s="75"/>
      <c r="AF10" s="76"/>
      <c r="AG10" s="77"/>
      <c r="AH10" s="77"/>
      <c r="AI10" s="76"/>
      <c r="AK10" s="49"/>
      <c r="AL10" s="49"/>
      <c r="AM10" s="49"/>
      <c r="AN10" s="49"/>
      <c r="AO10" s="17"/>
      <c r="AP10" s="49"/>
      <c r="AQ10" s="49"/>
      <c r="AR10" s="49"/>
      <c r="AS10" s="49"/>
      <c r="AT10" s="17"/>
      <c r="AU10" s="49"/>
      <c r="AV10" s="49"/>
      <c r="AW10" s="49"/>
      <c r="AX10" s="49"/>
      <c r="AY10" s="17"/>
      <c r="AZ10" s="49"/>
      <c r="BA10" s="49"/>
      <c r="BB10" s="49"/>
      <c r="BC10" s="49"/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/>
      <c r="AE11" s="75"/>
      <c r="AF11" s="76"/>
      <c r="AG11" s="77"/>
      <c r="AH11" s="77"/>
      <c r="AI11" s="76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/>
      <c r="AE12" s="75"/>
      <c r="AF12" s="76"/>
      <c r="AG12" s="77"/>
      <c r="AH12" s="77"/>
      <c r="AI12" s="76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/>
      <c r="AE13" s="75"/>
      <c r="AF13" s="76"/>
      <c r="AG13" s="77"/>
      <c r="AH13" s="77"/>
      <c r="AI13" s="76"/>
      <c r="AK13" s="49"/>
      <c r="AL13" s="49"/>
      <c r="AM13" s="49"/>
      <c r="AN13" s="108"/>
      <c r="AO13" s="49"/>
      <c r="AP13" s="49"/>
      <c r="AQ13" s="49"/>
      <c r="AR13" s="49"/>
      <c r="AS13" s="108"/>
      <c r="AT13" s="49"/>
      <c r="AU13" s="49"/>
      <c r="AV13" s="49"/>
      <c r="AW13" s="49"/>
      <c r="AX13" s="108"/>
      <c r="AY13" s="49"/>
      <c r="AZ13" s="49"/>
      <c r="BA13" s="49"/>
      <c r="BB13" s="49"/>
      <c r="BC13" s="108"/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/>
      <c r="AE14" s="75"/>
      <c r="AF14" s="76"/>
      <c r="AG14" s="77"/>
      <c r="AH14" s="77"/>
      <c r="AI14" s="76"/>
      <c r="AN14" s="3"/>
      <c r="AO14" s="49"/>
      <c r="AS14" s="3"/>
      <c r="AT14" s="49"/>
      <c r="AX14" s="3"/>
      <c r="AY14" s="49"/>
      <c r="BC14" s="3"/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/>
      <c r="AE15" s="75"/>
      <c r="AF15" s="76"/>
      <c r="AG15" s="77"/>
      <c r="AH15" s="77"/>
      <c r="AI15" s="76"/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/>
      <c r="AE16" s="75"/>
      <c r="AF16" s="76"/>
      <c r="AG16" s="77"/>
      <c r="AH16" s="77"/>
      <c r="AI16" s="76"/>
      <c r="AK16" s="128"/>
      <c r="AL16" s="118"/>
      <c r="AM16" s="118"/>
      <c r="AN16" s="118"/>
      <c r="AO16" s="118"/>
      <c r="AP16" s="128"/>
      <c r="AQ16" s="118"/>
      <c r="AR16" s="118"/>
      <c r="AS16" s="118"/>
      <c r="AT16" s="118"/>
      <c r="AU16" s="128"/>
      <c r="AV16" s="118"/>
      <c r="AW16" s="118"/>
      <c r="AX16" s="118"/>
      <c r="AY16" s="118"/>
      <c r="AZ16" s="128"/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/>
      <c r="AE17" s="75"/>
      <c r="AF17" s="76"/>
      <c r="AG17" s="77"/>
      <c r="AH17" s="77"/>
      <c r="AI17" s="76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/>
      <c r="AE18" s="75"/>
      <c r="AF18" s="76"/>
      <c r="AG18" s="77"/>
      <c r="AH18" s="77"/>
      <c r="AI18" s="76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46"/>
      <c r="AV18" s="146"/>
      <c r="AW18" s="146"/>
      <c r="AX18" s="146"/>
      <c r="AY18" s="129"/>
      <c r="AZ18" s="146"/>
      <c r="BA18" s="146"/>
      <c r="BB18" s="146"/>
      <c r="BC18" s="146"/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/>
      <c r="AE19" s="75"/>
      <c r="AF19" s="76"/>
      <c r="AG19" s="77"/>
      <c r="AH19" s="77"/>
      <c r="AI19" s="76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/>
      <c r="AE20" s="75"/>
      <c r="AF20" s="76"/>
      <c r="AG20" s="77"/>
      <c r="AH20" s="77"/>
      <c r="AI20" s="76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/>
      <c r="AE21" s="75"/>
      <c r="AF21" s="76"/>
      <c r="AG21" s="77"/>
      <c r="AH21" s="77"/>
      <c r="AI21" s="76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/>
      <c r="AE22" s="75"/>
      <c r="AF22" s="76"/>
      <c r="AG22" s="77"/>
      <c r="AH22" s="77"/>
      <c r="AI22" s="76"/>
      <c r="AK22" s="129"/>
      <c r="AL22" s="129"/>
      <c r="AM22" s="129"/>
      <c r="AN22" s="148"/>
      <c r="AO22" s="129"/>
      <c r="AP22" s="129"/>
      <c r="AQ22" s="129"/>
      <c r="AR22" s="129"/>
      <c r="AS22" s="148"/>
      <c r="AT22" s="129"/>
      <c r="AU22" s="129"/>
      <c r="AV22" s="129"/>
      <c r="AW22" s="129"/>
      <c r="AX22" s="148"/>
      <c r="AY22" s="129"/>
      <c r="AZ22" s="129"/>
      <c r="BA22" s="129"/>
      <c r="BB22" s="129"/>
      <c r="BC22" s="148"/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/>
      <c r="AE23" s="75"/>
      <c r="AF23" s="76"/>
      <c r="AG23" s="77"/>
      <c r="AH23" s="77"/>
      <c r="AI23" s="76"/>
      <c r="AK23" s="129"/>
      <c r="AL23" s="129"/>
      <c r="AM23" s="129"/>
      <c r="AN23" s="1"/>
      <c r="AO23" s="129"/>
      <c r="AP23" s="129"/>
      <c r="AQ23" s="129"/>
      <c r="AR23" s="129"/>
      <c r="AS23" s="1"/>
      <c r="AT23" s="129"/>
      <c r="AU23" s="129"/>
      <c r="AV23" s="129"/>
      <c r="AW23" s="129"/>
      <c r="AX23" s="1"/>
      <c r="AY23" s="129"/>
      <c r="AZ23" s="129"/>
      <c r="BA23" s="129"/>
      <c r="BB23" s="129"/>
      <c r="BC23" s="1"/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/>
      <c r="AE24" s="75"/>
      <c r="AF24" s="76"/>
      <c r="AG24" s="77"/>
      <c r="AH24" s="77"/>
      <c r="AI24" s="76"/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/>
      <c r="AE25" s="75"/>
      <c r="AF25" s="76"/>
      <c r="AG25" s="77"/>
      <c r="AH25" s="77"/>
      <c r="AI25" s="76"/>
      <c r="AK25" s="150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/>
      <c r="AE26" s="75"/>
      <c r="AF26" s="76"/>
      <c r="AG26" s="77"/>
      <c r="AH26" s="77"/>
      <c r="AI26" s="76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/>
      <c r="AE27" s="75"/>
      <c r="AF27" s="76"/>
      <c r="AG27" s="77"/>
      <c r="AH27" s="77"/>
      <c r="AI27" s="76"/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/>
      <c r="AE28" s="75"/>
      <c r="AF28" s="76"/>
      <c r="AG28" s="77"/>
      <c r="AH28" s="77"/>
      <c r="AI28" s="76"/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/>
      <c r="AE29" s="75"/>
      <c r="AF29" s="76"/>
      <c r="AG29" s="77"/>
      <c r="AH29" s="77"/>
      <c r="AI29" s="76"/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/>
      <c r="AE30" s="75"/>
      <c r="AF30" s="76"/>
      <c r="AG30" s="77"/>
      <c r="AH30" s="77"/>
      <c r="AI30" s="76"/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/>
      <c r="AE31" s="151"/>
      <c r="AF31" s="152"/>
      <c r="AG31" s="153"/>
      <c r="AH31" s="153"/>
      <c r="AI31" s="152"/>
      <c r="AN31" s="154"/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/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/>
      <c r="AF55" s="37"/>
      <c r="AG55" s="37"/>
      <c r="AH55" s="37"/>
      <c r="AI55" s="37"/>
      <c r="AK55" s="38"/>
      <c r="AM55" s="38"/>
      <c r="AN55" s="38"/>
      <c r="AO55" s="38"/>
      <c r="AP55" s="38"/>
      <c r="AR55" s="38"/>
      <c r="AS55" s="38"/>
      <c r="AT55" s="38"/>
      <c r="AU55" s="38"/>
      <c r="AW55" s="38"/>
      <c r="AX55" s="38"/>
      <c r="AY55" s="38"/>
      <c r="AZ55" s="38"/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/>
      <c r="AF56" s="47"/>
      <c r="AG56" s="47"/>
      <c r="AH56" s="47"/>
      <c r="AI56" s="47"/>
      <c r="AK56" s="38"/>
      <c r="AL56" s="49"/>
      <c r="AM56" s="49"/>
      <c r="AN56" s="49"/>
      <c r="AO56" s="46"/>
      <c r="AP56" s="38"/>
      <c r="AQ56" s="49"/>
      <c r="AR56" s="49"/>
      <c r="AS56" s="49"/>
      <c r="AT56" s="46"/>
      <c r="AU56" s="38"/>
      <c r="AV56" s="49"/>
      <c r="AW56" s="49"/>
      <c r="AX56" s="49"/>
      <c r="AY56" s="46"/>
      <c r="AZ56" s="38"/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/>
      <c r="AE57" s="62"/>
      <c r="AF57" s="63"/>
      <c r="AG57" s="64"/>
      <c r="AH57" s="64"/>
      <c r="AI57" s="63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/>
      <c r="AE58" s="75"/>
      <c r="AF58" s="76"/>
      <c r="AG58" s="77"/>
      <c r="AH58" s="77"/>
      <c r="AI58" s="76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/>
      <c r="AE59" s="75"/>
      <c r="AF59" s="76"/>
      <c r="AG59" s="77"/>
      <c r="AH59" s="77"/>
      <c r="AI59" s="76"/>
      <c r="AK59" s="49"/>
      <c r="AL59" s="49"/>
      <c r="AM59" s="49"/>
      <c r="AN59" s="49"/>
      <c r="AO59" s="17"/>
      <c r="AP59" s="49"/>
      <c r="AQ59" s="49"/>
      <c r="AR59" s="49"/>
      <c r="AS59" s="49"/>
      <c r="AT59" s="17"/>
      <c r="AU59" s="49"/>
      <c r="AV59" s="49"/>
      <c r="AW59" s="49"/>
      <c r="AX59" s="49"/>
      <c r="AY59" s="17"/>
      <c r="AZ59" s="49"/>
      <c r="BA59" s="49"/>
      <c r="BB59" s="49"/>
      <c r="BC59" s="49"/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/>
      <c r="AE60" s="75"/>
      <c r="AF60" s="76"/>
      <c r="AG60" s="77"/>
      <c r="AH60" s="77"/>
      <c r="AI60" s="76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/>
      <c r="AE61" s="75"/>
      <c r="AF61" s="76"/>
      <c r="AG61" s="77"/>
      <c r="AH61" s="77"/>
      <c r="AI61" s="76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/>
      <c r="AE62" s="75"/>
      <c r="AF62" s="76"/>
      <c r="AG62" s="77"/>
      <c r="AH62" s="77"/>
      <c r="AI62" s="76"/>
      <c r="AK62" s="49"/>
      <c r="AL62" s="49"/>
      <c r="AM62" s="49"/>
      <c r="AN62" s="108"/>
      <c r="AO62" s="49"/>
      <c r="AP62" s="49"/>
      <c r="AQ62" s="49"/>
      <c r="AR62" s="49"/>
      <c r="AS62" s="108"/>
      <c r="AT62" s="49"/>
      <c r="AU62" s="49"/>
      <c r="AV62" s="49"/>
      <c r="AW62" s="49"/>
      <c r="AX62" s="108"/>
      <c r="AY62" s="49"/>
      <c r="AZ62" s="49"/>
      <c r="BA62" s="49"/>
      <c r="BB62" s="49"/>
      <c r="BC62" s="108"/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/>
      <c r="AE63" s="75"/>
      <c r="AF63" s="76"/>
      <c r="AG63" s="77"/>
      <c r="AH63" s="77"/>
      <c r="AI63" s="76"/>
      <c r="AN63" s="3"/>
      <c r="AO63" s="49"/>
      <c r="AS63" s="3"/>
      <c r="AT63" s="49"/>
      <c r="AX63" s="3"/>
      <c r="AY63" s="49"/>
      <c r="BC63" s="3"/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/>
      <c r="AE64" s="75"/>
      <c r="AF64" s="76"/>
      <c r="AG64" s="77"/>
      <c r="AH64" s="77"/>
      <c r="AI64" s="76"/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/>
      <c r="AE65" s="75"/>
      <c r="AF65" s="76"/>
      <c r="AG65" s="77"/>
      <c r="AH65" s="77"/>
      <c r="AI65" s="76"/>
      <c r="AK65" s="128"/>
      <c r="AL65" s="118"/>
      <c r="AM65" s="118"/>
      <c r="AN65" s="118"/>
      <c r="AO65" s="118"/>
      <c r="AP65" s="128"/>
      <c r="AQ65" s="118"/>
      <c r="AR65" s="118"/>
      <c r="AS65" s="118"/>
      <c r="AT65" s="118"/>
      <c r="AU65" s="128"/>
      <c r="AV65" s="118"/>
      <c r="AW65" s="118"/>
      <c r="AX65" s="118"/>
      <c r="AY65" s="118"/>
      <c r="AZ65" s="128"/>
      <c r="BA65" s="118"/>
      <c r="BB65" s="118"/>
      <c r="BC65" s="118"/>
      <c r="BD65" s="50"/>
      <c r="BE65" s="128"/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/>
      <c r="AE66" s="75"/>
      <c r="AF66" s="76"/>
      <c r="AG66" s="77"/>
      <c r="AH66" s="77"/>
      <c r="AI66" s="76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46"/>
      <c r="BE66" s="129"/>
      <c r="BF66" s="129"/>
      <c r="BG66" s="129"/>
      <c r="BH66" s="129"/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/>
      <c r="AE67" s="75"/>
      <c r="AF67" s="76"/>
      <c r="AG67" s="77"/>
      <c r="AH67" s="77"/>
      <c r="AI67" s="76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46"/>
      <c r="AV67" s="146"/>
      <c r="AW67" s="146"/>
      <c r="AX67" s="146"/>
      <c r="AY67" s="129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/>
      <c r="AE68" s="75"/>
      <c r="AF68" s="76"/>
      <c r="AG68" s="77"/>
      <c r="AH68" s="77"/>
      <c r="AI68" s="76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46"/>
      <c r="BE68" s="129"/>
      <c r="BF68" s="129"/>
      <c r="BG68" s="129"/>
      <c r="BH68" s="129"/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/>
      <c r="AE69" s="75"/>
      <c r="AF69" s="76"/>
      <c r="AG69" s="77"/>
      <c r="AH69" s="77"/>
      <c r="AI69" s="76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46"/>
      <c r="BE69" s="129"/>
      <c r="BF69" s="129"/>
      <c r="BG69" s="129"/>
      <c r="BH69" s="129"/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/>
      <c r="AE70" s="75"/>
      <c r="AF70" s="76"/>
      <c r="AG70" s="77"/>
      <c r="AH70" s="77"/>
      <c r="AI70" s="76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46"/>
      <c r="BE70" s="129"/>
      <c r="BF70" s="129"/>
      <c r="BG70" s="129"/>
      <c r="BH70" s="129"/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/>
      <c r="AE71" s="75"/>
      <c r="AF71" s="76"/>
      <c r="AG71" s="77"/>
      <c r="AH71" s="77"/>
      <c r="AI71" s="76"/>
      <c r="AK71" s="129"/>
      <c r="AL71" s="129"/>
      <c r="AM71" s="129"/>
      <c r="AN71" s="148"/>
      <c r="AO71" s="129"/>
      <c r="AP71" s="129"/>
      <c r="AQ71" s="129"/>
      <c r="AR71" s="129"/>
      <c r="AS71" s="148"/>
      <c r="AT71" s="129"/>
      <c r="AU71" s="129"/>
      <c r="AV71" s="129"/>
      <c r="AW71" s="129"/>
      <c r="AX71" s="148"/>
      <c r="AY71" s="129"/>
      <c r="AZ71" s="129"/>
      <c r="BA71" s="129"/>
      <c r="BB71" s="129"/>
      <c r="BC71" s="148"/>
      <c r="BD71" s="146"/>
      <c r="BE71" s="129"/>
      <c r="BF71" s="129"/>
      <c r="BG71" s="129"/>
      <c r="BH71" s="148"/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/>
      <c r="AE72" s="75"/>
      <c r="AF72" s="76"/>
      <c r="AG72" s="77"/>
      <c r="AH72" s="77"/>
      <c r="AI72" s="76"/>
      <c r="AK72" s="129"/>
      <c r="AL72" s="129"/>
      <c r="AM72" s="129"/>
      <c r="AN72" s="1"/>
      <c r="AO72" s="129"/>
      <c r="AP72" s="129"/>
      <c r="AQ72" s="129"/>
      <c r="AR72" s="129"/>
      <c r="AS72" s="1"/>
      <c r="AT72" s="129"/>
      <c r="AU72" s="129"/>
      <c r="AV72" s="129"/>
      <c r="AW72" s="129"/>
      <c r="AX72" s="1"/>
      <c r="AY72" s="129"/>
      <c r="AZ72" s="129"/>
      <c r="BA72" s="129"/>
      <c r="BB72" s="129"/>
      <c r="BC72" s="1"/>
      <c r="BD72" s="146"/>
      <c r="BE72" s="1"/>
      <c r="BF72" s="1"/>
      <c r="BG72" s="1"/>
      <c r="BH72" s="1"/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/>
      <c r="AE73" s="75"/>
      <c r="AF73" s="76"/>
      <c r="AG73" s="77"/>
      <c r="AH73" s="77"/>
      <c r="AI73" s="76"/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/>
      <c r="AE74" s="75"/>
      <c r="AF74" s="76"/>
      <c r="AG74" s="77"/>
      <c r="AH74" s="77"/>
      <c r="AI74" s="76"/>
      <c r="AK74" s="150"/>
      <c r="AM74" s="3"/>
      <c r="AN74" s="3"/>
      <c r="AO74" s="49"/>
      <c r="AP74" s="150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/>
      <c r="AE75" s="75"/>
      <c r="AF75" s="76"/>
      <c r="AG75" s="77"/>
      <c r="AH75" s="77"/>
      <c r="AI75" s="76"/>
      <c r="AO75" s="49"/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/>
      <c r="AE76" s="75"/>
      <c r="AF76" s="76"/>
      <c r="AG76" s="77"/>
      <c r="AH76" s="77"/>
      <c r="AI76" s="76"/>
      <c r="AO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/>
      <c r="AE77" s="75"/>
      <c r="AF77" s="76"/>
      <c r="AG77" s="77"/>
      <c r="AH77" s="77"/>
      <c r="AI77" s="76"/>
      <c r="AO77" s="49"/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/>
      <c r="AE78" s="75"/>
      <c r="AF78" s="76"/>
      <c r="AG78" s="77"/>
      <c r="AH78" s="77"/>
      <c r="AI78" s="76"/>
      <c r="AO78" s="49"/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/>
      <c r="AE79" s="75"/>
      <c r="AF79" s="76"/>
      <c r="AG79" s="77"/>
      <c r="AH79" s="77"/>
      <c r="AI79" s="76"/>
      <c r="AO79" s="49"/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/>
      <c r="AE80" s="151"/>
      <c r="AF80" s="152"/>
      <c r="AG80" s="153"/>
      <c r="AH80" s="153"/>
      <c r="AI80" s="152"/>
      <c r="AN80" s="154"/>
      <c r="AO80" s="65"/>
      <c r="AS80" s="154"/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/>
      <c r="AS81" s="3"/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/>
      <c r="AE104" s="49"/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/>
      <c r="AE105" s="49"/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/>
      <c r="AE106" s="49"/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/>
      <c r="AE107" s="49"/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/>
      <c r="AE108" s="49"/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/>
      <c r="AE109" s="49"/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/>
      <c r="AE110" s="49"/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3" customFormat="false" ht="14.25" hidden="false" customHeight="false" outlineLevel="0" collapsed="false">
      <c r="A133" s="309"/>
      <c r="B133" s="310"/>
      <c r="C133" s="311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</row>
    <row r="134" customFormat="false" ht="14.25" hidden="false" customHeight="false" outlineLevel="0" collapsed="false">
      <c r="A134" s="309"/>
      <c r="B134" s="310"/>
      <c r="C134" s="311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</row>
    <row r="135" customFormat="false" ht="14.25" hidden="false" customHeight="false" outlineLevel="0" collapsed="false">
      <c r="A135" s="309"/>
      <c r="B135" s="310"/>
      <c r="C135" s="311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</row>
    <row r="136" customFormat="false" ht="15" hidden="false" customHeight="false" outlineLevel="0" collapsed="false">
      <c r="B136" s="311"/>
      <c r="C136" s="311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</row>
    <row r="137" customFormat="false" ht="1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C13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9.85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0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0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0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0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0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0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0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0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0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0</v>
      </c>
      <c r="AK17" s="129" t="n">
        <f aca="false">$E11</f>
        <v>0</v>
      </c>
      <c r="AL17" s="129" t="n">
        <f aca="false">$F11</f>
        <v>0</v>
      </c>
      <c r="AM17" s="129" t="n">
        <f aca="false">$G11</f>
        <v>0</v>
      </c>
      <c r="AN17" s="129" t="n">
        <f aca="false">$H11</f>
        <v>0</v>
      </c>
      <c r="AO17" s="129"/>
      <c r="AP17" s="129" t="n">
        <f aca="false">$E12</f>
        <v>0</v>
      </c>
      <c r="AQ17" s="129" t="n">
        <f aca="false">$F12</f>
        <v>0</v>
      </c>
      <c r="AR17" s="129" t="n">
        <f aca="false">$G12</f>
        <v>0</v>
      </c>
      <c r="AS17" s="129" t="n">
        <f aca="false">$H12</f>
        <v>0</v>
      </c>
      <c r="AT17" s="129"/>
      <c r="AU17" s="129" t="n">
        <f aca="false">$E13</f>
        <v>0</v>
      </c>
      <c r="AV17" s="129" t="n">
        <f aca="false">$F13</f>
        <v>0</v>
      </c>
      <c r="AW17" s="129" t="n">
        <f aca="false">$G13</f>
        <v>0</v>
      </c>
      <c r="AX17" s="129" t="n">
        <f aca="false">$H13</f>
        <v>0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0</v>
      </c>
      <c r="AK18" s="129" t="n">
        <f aca="false">$I11</f>
        <v>0</v>
      </c>
      <c r="AL18" s="129" t="n">
        <f aca="false">$J11</f>
        <v>0</v>
      </c>
      <c r="AM18" s="129" t="n">
        <f aca="false">$K11</f>
        <v>0</v>
      </c>
      <c r="AN18" s="129" t="n">
        <f aca="false">$L11</f>
        <v>0</v>
      </c>
      <c r="AO18" s="129"/>
      <c r="AP18" s="129" t="n">
        <f aca="false">$I12</f>
        <v>0</v>
      </c>
      <c r="AQ18" s="129" t="n">
        <f aca="false">$J12</f>
        <v>0</v>
      </c>
      <c r="AR18" s="129" t="n">
        <f aca="false">$K12</f>
        <v>0</v>
      </c>
      <c r="AS18" s="129" t="n">
        <f aca="false">$L12</f>
        <v>0</v>
      </c>
      <c r="AT18" s="129"/>
      <c r="AU18" s="146" t="n">
        <f aca="false">$I13</f>
        <v>0</v>
      </c>
      <c r="AV18" s="146" t="n">
        <f aca="false">$J13</f>
        <v>0</v>
      </c>
      <c r="AW18" s="146" t="n">
        <f aca="false">$K13</f>
        <v>0</v>
      </c>
      <c r="AX18" s="146" t="n">
        <f aca="false">$L13</f>
        <v>0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0</v>
      </c>
      <c r="AK19" s="129" t="n">
        <f aca="false">$M11</f>
        <v>0</v>
      </c>
      <c r="AL19" s="129" t="n">
        <f aca="false">$N11</f>
        <v>0</v>
      </c>
      <c r="AM19" s="129" t="n">
        <f aca="false">$O11</f>
        <v>0</v>
      </c>
      <c r="AN19" s="129" t="n">
        <f aca="false">$P11</f>
        <v>0</v>
      </c>
      <c r="AO19" s="129"/>
      <c r="AP19" s="129" t="n">
        <f aca="false">$M12</f>
        <v>0</v>
      </c>
      <c r="AQ19" s="129" t="n">
        <f aca="false">$N12</f>
        <v>0</v>
      </c>
      <c r="AR19" s="129" t="n">
        <f aca="false">$O12</f>
        <v>0</v>
      </c>
      <c r="AS19" s="129" t="n">
        <f aca="false">$P12</f>
        <v>0</v>
      </c>
      <c r="AT19" s="129"/>
      <c r="AU19" s="129" t="n">
        <f aca="false">$M13</f>
        <v>0</v>
      </c>
      <c r="AV19" s="129" t="n">
        <f aca="false">$N13</f>
        <v>0</v>
      </c>
      <c r="AW19" s="129" t="n">
        <f aca="false">$O13</f>
        <v>0</v>
      </c>
      <c r="AX19" s="129" t="n">
        <f aca="false">$P13</f>
        <v>0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0</v>
      </c>
      <c r="AK20" s="129" t="n">
        <f aca="false">$Q11</f>
        <v>0</v>
      </c>
      <c r="AL20" s="129" t="n">
        <f aca="false">$R11</f>
        <v>0</v>
      </c>
      <c r="AM20" s="129" t="n">
        <f aca="false">$S11</f>
        <v>0</v>
      </c>
      <c r="AN20" s="129" t="n">
        <f aca="false">$T11</f>
        <v>0</v>
      </c>
      <c r="AO20" s="129"/>
      <c r="AP20" s="129" t="n">
        <f aca="false">$Q12</f>
        <v>0</v>
      </c>
      <c r="AQ20" s="129" t="n">
        <f aca="false">$R12</f>
        <v>0</v>
      </c>
      <c r="AR20" s="129" t="n">
        <f aca="false">$S12</f>
        <v>0</v>
      </c>
      <c r="AS20" s="129" t="n">
        <f aca="false">$T12</f>
        <v>0</v>
      </c>
      <c r="AT20" s="129"/>
      <c r="AU20" s="129" t="n">
        <f aca="false">$Q13</f>
        <v>0</v>
      </c>
      <c r="AV20" s="129" t="n">
        <f aca="false">$R13</f>
        <v>0</v>
      </c>
      <c r="AW20" s="129" t="n">
        <f aca="false">$S13</f>
        <v>0</v>
      </c>
      <c r="AX20" s="129" t="n">
        <f aca="false">$T13</f>
        <v>0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0</v>
      </c>
      <c r="AK21" s="129" t="n">
        <f aca="false">$U11</f>
        <v>0</v>
      </c>
      <c r="AL21" s="129" t="n">
        <f aca="false">$V11</f>
        <v>0</v>
      </c>
      <c r="AM21" s="129" t="n">
        <f aca="false">$W11</f>
        <v>0</v>
      </c>
      <c r="AN21" s="129" t="n">
        <f aca="false">$X11</f>
        <v>0</v>
      </c>
      <c r="AO21" s="129"/>
      <c r="AP21" s="129" t="n">
        <f aca="false">$U12</f>
        <v>0</v>
      </c>
      <c r="AQ21" s="129" t="n">
        <f aca="false">$V12</f>
        <v>0</v>
      </c>
      <c r="AR21" s="129" t="n">
        <f aca="false">$W12</f>
        <v>0</v>
      </c>
      <c r="AS21" s="129" t="n">
        <f aca="false">$X12</f>
        <v>0</v>
      </c>
      <c r="AT21" s="129"/>
      <c r="AU21" s="129" t="n">
        <f aca="false">$U13</f>
        <v>0</v>
      </c>
      <c r="AV21" s="129" t="n">
        <f aca="false">$V13</f>
        <v>0</v>
      </c>
      <c r="AW21" s="129" t="n">
        <f aca="false">$W13</f>
        <v>0</v>
      </c>
      <c r="AX21" s="129" t="n">
        <f aca="false">$X13</f>
        <v>0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0</v>
      </c>
      <c r="AK22" s="129" t="n">
        <f aca="false">$Y11</f>
        <v>0</v>
      </c>
      <c r="AL22" s="129" t="n">
        <f aca="false">$Z11</f>
        <v>0</v>
      </c>
      <c r="AM22" s="129" t="n">
        <f aca="false">$AA11</f>
        <v>0</v>
      </c>
      <c r="AN22" s="148" t="n">
        <f aca="false">$AB11</f>
        <v>0</v>
      </c>
      <c r="AO22" s="129"/>
      <c r="AP22" s="129" t="n">
        <f aca="false">$Y12</f>
        <v>0</v>
      </c>
      <c r="AQ22" s="129" t="n">
        <f aca="false">$Z12</f>
        <v>0</v>
      </c>
      <c r="AR22" s="129" t="n">
        <f aca="false">$AA12</f>
        <v>0</v>
      </c>
      <c r="AS22" s="148" t="n">
        <f aca="false">$AB12</f>
        <v>0</v>
      </c>
      <c r="AT22" s="129"/>
      <c r="AU22" s="129" t="n">
        <f aca="false">$Y13</f>
        <v>0</v>
      </c>
      <c r="AV22" s="129" t="n">
        <f aca="false">$Z13</f>
        <v>0</v>
      </c>
      <c r="AW22" s="129" t="n">
        <f aca="false">$AA13</f>
        <v>0</v>
      </c>
      <c r="AX22" s="148" t="n">
        <f aca="false">$AB13</f>
        <v>0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0</v>
      </c>
      <c r="AK23" s="129"/>
      <c r="AL23" s="129"/>
      <c r="AM23" s="129"/>
      <c r="AN23" s="1" t="n">
        <f aca="false">SUM(AK17:AN22)</f>
        <v>0</v>
      </c>
      <c r="AO23" s="129"/>
      <c r="AP23" s="129"/>
      <c r="AQ23" s="129"/>
      <c r="AR23" s="129"/>
      <c r="AS23" s="1" t="n">
        <f aca="false">SUM(AP17:AS22)</f>
        <v>0</v>
      </c>
      <c r="AT23" s="129"/>
      <c r="AU23" s="129"/>
      <c r="AV23" s="129"/>
      <c r="AW23" s="129"/>
      <c r="AX23" s="1" t="n">
        <f aca="false">SUM(AU17:AX22)</f>
        <v>0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0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0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0</v>
      </c>
      <c r="AK26" s="4" t="n">
        <f aca="false">AI8</f>
        <v>0</v>
      </c>
      <c r="AL26" s="4" t="n">
        <f aca="false">AI9</f>
        <v>0</v>
      </c>
      <c r="AM26" s="4" t="n">
        <f aca="false">AI10</f>
        <v>0</v>
      </c>
      <c r="AN26" s="4" t="n">
        <f aca="false">AI11</f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0</v>
      </c>
      <c r="AK27" s="4" t="n">
        <f aca="false">AI12</f>
        <v>0</v>
      </c>
      <c r="AL27" s="4" t="n">
        <f aca="false">AI13</f>
        <v>0</v>
      </c>
      <c r="AM27" s="4" t="n">
        <f aca="false">AI14</f>
        <v>0</v>
      </c>
      <c r="AN27" s="4" t="n">
        <f aca="false">AI15</f>
        <v>0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0</v>
      </c>
      <c r="AK28" s="4" t="n">
        <f aca="false">AI16</f>
        <v>0</v>
      </c>
      <c r="AL28" s="4" t="n">
        <f aca="false">AI17</f>
        <v>0</v>
      </c>
      <c r="AM28" s="4" t="n">
        <f aca="false">AI18</f>
        <v>0</v>
      </c>
      <c r="AN28" s="4" t="n">
        <f aca="false">AI19</f>
        <v>0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0</v>
      </c>
      <c r="AK29" s="4" t="n">
        <f aca="false">AI20</f>
        <v>0</v>
      </c>
      <c r="AL29" s="4" t="n">
        <f aca="false">AI21</f>
        <v>0</v>
      </c>
      <c r="AM29" s="4" t="n">
        <f aca="false">AI22</f>
        <v>0</v>
      </c>
      <c r="AN29" s="4" t="n">
        <f aca="false">AI23</f>
        <v>0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0</v>
      </c>
      <c r="AK30" s="4" t="n">
        <f aca="false">AI24</f>
        <v>0</v>
      </c>
      <c r="AL30" s="4" t="n">
        <f aca="false">AI25</f>
        <v>0</v>
      </c>
      <c r="AM30" s="4" t="n">
        <f aca="false">AI26</f>
        <v>0</v>
      </c>
      <c r="AN30" s="4" t="n">
        <f aca="false">AI27</f>
        <v>0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0</v>
      </c>
      <c r="AK31" s="4" t="n">
        <f aca="false">AI28</f>
        <v>0</v>
      </c>
      <c r="AL31" s="4" t="n">
        <f aca="false">AI29</f>
        <v>0</v>
      </c>
      <c r="AM31" s="4" t="n">
        <f aca="false">AI30</f>
        <v>0</v>
      </c>
      <c r="AN31" s="154" t="n">
        <f aca="false">AI31</f>
        <v>0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0</v>
      </c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0</v>
      </c>
      <c r="AI57" s="63" t="n">
        <f aca="false">E64+E65+E67-E86-E87-E88</f>
        <v>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0</v>
      </c>
      <c r="BA57" s="49" t="n">
        <f aca="false">AH58</f>
        <v>0</v>
      </c>
      <c r="BB57" s="49" t="n">
        <f aca="false">AH59</f>
        <v>0</v>
      </c>
      <c r="BC57" s="49" t="n">
        <f aca="false">AH60</f>
        <v>0</v>
      </c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0</v>
      </c>
      <c r="AI58" s="76" t="n">
        <f aca="false">F64+F65+F67-F86-F87-F88</f>
        <v>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0</v>
      </c>
      <c r="BA58" s="49" t="n">
        <f aca="false">AH62</f>
        <v>0</v>
      </c>
      <c r="BB58" s="49" t="n">
        <f aca="false">AH63</f>
        <v>0</v>
      </c>
      <c r="BC58" s="49" t="n">
        <f aca="false">AH64</f>
        <v>0</v>
      </c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0</v>
      </c>
      <c r="AI59" s="76" t="n">
        <f aca="false">G64+G65+G67-G86-G87-G88</f>
        <v>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0</v>
      </c>
      <c r="BA59" s="49" t="n">
        <f aca="false">AH66</f>
        <v>0</v>
      </c>
      <c r="BB59" s="49" t="n">
        <f aca="false">AH67</f>
        <v>0</v>
      </c>
      <c r="BC59" s="49" t="n">
        <f aca="false">AH68</f>
        <v>0</v>
      </c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0</v>
      </c>
      <c r="AI60" s="76" t="n">
        <f aca="false">H64+H65+H67-H86-H87-H88</f>
        <v>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0</v>
      </c>
      <c r="BA60" s="49" t="n">
        <f aca="false">AH70</f>
        <v>0</v>
      </c>
      <c r="BB60" s="49" t="n">
        <f aca="false">AH71</f>
        <v>0</v>
      </c>
      <c r="BC60" s="49" t="n">
        <f aca="false">AH72</f>
        <v>0</v>
      </c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0</v>
      </c>
      <c r="AI61" s="76" t="n">
        <f aca="false">I64+I65+I67-I86-I87-I88</f>
        <v>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0</v>
      </c>
      <c r="BA61" s="49" t="n">
        <f aca="false">AH74</f>
        <v>0</v>
      </c>
      <c r="BB61" s="49" t="n">
        <f aca="false">AH75</f>
        <v>0</v>
      </c>
      <c r="BC61" s="49" t="n">
        <f aca="false">AH76</f>
        <v>0</v>
      </c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0</v>
      </c>
      <c r="AI62" s="76" t="n">
        <f aca="false">J64+J65+J67-J86-J87-J88</f>
        <v>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0</v>
      </c>
      <c r="BA62" s="49" t="n">
        <f aca="false">AH78</f>
        <v>0</v>
      </c>
      <c r="BB62" s="49" t="n">
        <f aca="false">AH79</f>
        <v>0</v>
      </c>
      <c r="BC62" s="108" t="n">
        <f aca="false">AH80</f>
        <v>0</v>
      </c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0</v>
      </c>
      <c r="AI63" s="76" t="n">
        <f aca="false">K64+K65+K67-K86-K87-K88</f>
        <v>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0</v>
      </c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0</v>
      </c>
      <c r="AI64" s="76" t="n">
        <f aca="false">L64+L65+L67-L86-L87-L88</f>
        <v>0</v>
      </c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0</v>
      </c>
      <c r="AI65" s="76" t="n">
        <f aca="false">M64+M65+M67-M86-M87-M88</f>
        <v>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0</v>
      </c>
      <c r="AI66" s="76" t="n">
        <f aca="false">N64+N65+N67-N86-N87-N88</f>
        <v>0</v>
      </c>
      <c r="AK66" s="129" t="n">
        <f aca="false">$E59</f>
        <v>0</v>
      </c>
      <c r="AL66" s="129" t="n">
        <f aca="false">$F59</f>
        <v>0</v>
      </c>
      <c r="AM66" s="129" t="n">
        <f aca="false">$G59</f>
        <v>0</v>
      </c>
      <c r="AN66" s="129" t="n">
        <f aca="false">$H59</f>
        <v>0</v>
      </c>
      <c r="AO66" s="129"/>
      <c r="AP66" s="129" t="n">
        <f aca="false">$E60</f>
        <v>0</v>
      </c>
      <c r="AQ66" s="129" t="n">
        <f aca="false">$F60</f>
        <v>0</v>
      </c>
      <c r="AR66" s="129" t="n">
        <f aca="false">$G60</f>
        <v>0</v>
      </c>
      <c r="AS66" s="129" t="n">
        <f aca="false">$H60</f>
        <v>0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0</v>
      </c>
      <c r="AI67" s="76" t="n">
        <f aca="false">O64+O65+O67-O86-O87-O88</f>
        <v>0</v>
      </c>
      <c r="AK67" s="129" t="n">
        <f aca="false">$I59</f>
        <v>0</v>
      </c>
      <c r="AL67" s="129" t="n">
        <f aca="false">$J59</f>
        <v>0</v>
      </c>
      <c r="AM67" s="129" t="n">
        <f aca="false">$K59</f>
        <v>0</v>
      </c>
      <c r="AN67" s="129" t="n">
        <f aca="false">$L59</f>
        <v>0</v>
      </c>
      <c r="AO67" s="129"/>
      <c r="AP67" s="129" t="n">
        <f aca="false">$I60</f>
        <v>0</v>
      </c>
      <c r="AQ67" s="129" t="n">
        <f aca="false">$J60</f>
        <v>0</v>
      </c>
      <c r="AR67" s="129" t="n">
        <f aca="false">$K60</f>
        <v>0</v>
      </c>
      <c r="AS67" s="129" t="n">
        <f aca="false">$L60</f>
        <v>0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0</v>
      </c>
      <c r="AI68" s="76" t="n">
        <f aca="false">P64+P65+P67-P86-P87-P88</f>
        <v>0</v>
      </c>
      <c r="AK68" s="129" t="n">
        <f aca="false">$M59</f>
        <v>0</v>
      </c>
      <c r="AL68" s="129" t="n">
        <f aca="false">$N59</f>
        <v>0</v>
      </c>
      <c r="AM68" s="129" t="n">
        <f aca="false">$O59</f>
        <v>0</v>
      </c>
      <c r="AN68" s="129" t="n">
        <f aca="false">$P59</f>
        <v>0</v>
      </c>
      <c r="AO68" s="129"/>
      <c r="AP68" s="129" t="n">
        <f aca="false">$M60</f>
        <v>0</v>
      </c>
      <c r="AQ68" s="129" t="n">
        <f aca="false">$N60</f>
        <v>0</v>
      </c>
      <c r="AR68" s="129" t="n">
        <f aca="false">$O60</f>
        <v>0</v>
      </c>
      <c r="AS68" s="129" t="n">
        <f aca="false">$P60</f>
        <v>0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0</v>
      </c>
      <c r="AI69" s="76" t="n">
        <f aca="false">Q64+Q65+Q67-Q86-Q87-Q88</f>
        <v>0</v>
      </c>
      <c r="AK69" s="129" t="n">
        <f aca="false">$Q59</f>
        <v>0</v>
      </c>
      <c r="AL69" s="129" t="n">
        <f aca="false">$R59</f>
        <v>0</v>
      </c>
      <c r="AM69" s="129" t="n">
        <f aca="false">$S59</f>
        <v>0</v>
      </c>
      <c r="AN69" s="129" t="n">
        <f aca="false">$T59</f>
        <v>0</v>
      </c>
      <c r="AO69" s="129"/>
      <c r="AP69" s="129" t="n">
        <f aca="false">$Q60</f>
        <v>0</v>
      </c>
      <c r="AQ69" s="129" t="n">
        <f aca="false">$R60</f>
        <v>0</v>
      </c>
      <c r="AR69" s="129" t="n">
        <f aca="false">$S60</f>
        <v>0</v>
      </c>
      <c r="AS69" s="129" t="n">
        <f aca="false">$T60</f>
        <v>0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0</v>
      </c>
      <c r="AI70" s="76" t="n">
        <f aca="false">R64+R65+R67-R86-R87-R88</f>
        <v>0</v>
      </c>
      <c r="AK70" s="129" t="n">
        <f aca="false">$U59</f>
        <v>0</v>
      </c>
      <c r="AL70" s="129" t="n">
        <f aca="false">$V59</f>
        <v>0</v>
      </c>
      <c r="AM70" s="129" t="n">
        <f aca="false">$W59</f>
        <v>0</v>
      </c>
      <c r="AN70" s="129" t="n">
        <f aca="false">$X59</f>
        <v>0</v>
      </c>
      <c r="AO70" s="129"/>
      <c r="AP70" s="129" t="n">
        <f aca="false">$U60</f>
        <v>0</v>
      </c>
      <c r="AQ70" s="129" t="n">
        <f aca="false">$V60</f>
        <v>0</v>
      </c>
      <c r="AR70" s="129" t="n">
        <f aca="false">$W60</f>
        <v>0</v>
      </c>
      <c r="AS70" s="129" t="n">
        <f aca="false">$X60</f>
        <v>0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0</v>
      </c>
      <c r="AI71" s="76" t="n">
        <f aca="false">S64+S65+S67-S86-S87-S88</f>
        <v>0</v>
      </c>
      <c r="AK71" s="129" t="n">
        <f aca="false">$Y59</f>
        <v>0</v>
      </c>
      <c r="AL71" s="129" t="n">
        <f aca="false">$Z59</f>
        <v>0</v>
      </c>
      <c r="AM71" s="129" t="n">
        <f aca="false">$AA59</f>
        <v>0</v>
      </c>
      <c r="AN71" s="148" t="n">
        <f aca="false">$AB59</f>
        <v>0</v>
      </c>
      <c r="AO71" s="129"/>
      <c r="AP71" s="129" t="n">
        <f aca="false">$Y60</f>
        <v>0</v>
      </c>
      <c r="AQ71" s="129" t="n">
        <f aca="false">$Z60</f>
        <v>0</v>
      </c>
      <c r="AR71" s="129" t="n">
        <f aca="false">$AA60</f>
        <v>0</v>
      </c>
      <c r="AS71" s="148" t="n">
        <f aca="false">$AB60</f>
        <v>0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0</v>
      </c>
      <c r="AI72" s="76" t="n">
        <f aca="false">T64+T65+T67-T86-T87-T88</f>
        <v>0</v>
      </c>
      <c r="AK72" s="129"/>
      <c r="AL72" s="129"/>
      <c r="AM72" s="129"/>
      <c r="AN72" s="1" t="n">
        <f aca="false">SUM(AK66:AN71)</f>
        <v>0</v>
      </c>
      <c r="AO72" s="129"/>
      <c r="AP72" s="129"/>
      <c r="AQ72" s="129"/>
      <c r="AR72" s="129"/>
      <c r="AS72" s="1" t="n">
        <f aca="false">SUM(AP66:AS71)</f>
        <v>0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0</v>
      </c>
      <c r="AI73" s="76" t="n">
        <f aca="false">U64+U65+U67-U86-U87-U88</f>
        <v>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0</v>
      </c>
      <c r="AI74" s="76" t="n">
        <f aca="false">V64+V65+V67-V86-V87-V88</f>
        <v>0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0</v>
      </c>
      <c r="AI75" s="76" t="n">
        <f aca="false">W64+W65+W67-W86-W87-W88</f>
        <v>0</v>
      </c>
      <c r="AK75" s="4" t="n">
        <f aca="false">AI57</f>
        <v>0</v>
      </c>
      <c r="AL75" s="4" t="n">
        <f aca="false">AI58</f>
        <v>0</v>
      </c>
      <c r="AM75" s="4" t="n">
        <f aca="false">AI59</f>
        <v>0</v>
      </c>
      <c r="AN75" s="4" t="n">
        <f aca="false">AI60</f>
        <v>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0</v>
      </c>
      <c r="AI76" s="76" t="n">
        <f aca="false">X64+X65+X67-X86-X87-X88</f>
        <v>0</v>
      </c>
      <c r="AK76" s="4" t="n">
        <f aca="false">AI61</f>
        <v>0</v>
      </c>
      <c r="AL76" s="4" t="n">
        <f aca="false">AI62</f>
        <v>0</v>
      </c>
      <c r="AM76" s="4" t="n">
        <f aca="false">AI63</f>
        <v>0</v>
      </c>
      <c r="AN76" s="4" t="n">
        <f aca="false">AI64</f>
        <v>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0</v>
      </c>
      <c r="AI77" s="76" t="n">
        <f aca="false">Y64+Y65+Y67-Y86-Y87-Y88</f>
        <v>0</v>
      </c>
      <c r="AK77" s="4" t="n">
        <f aca="false">AI65</f>
        <v>0</v>
      </c>
      <c r="AL77" s="4" t="n">
        <f aca="false">AI66</f>
        <v>0</v>
      </c>
      <c r="AM77" s="4" t="n">
        <f aca="false">AI67</f>
        <v>0</v>
      </c>
      <c r="AN77" s="4" t="n">
        <f aca="false">AI68</f>
        <v>0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0</v>
      </c>
      <c r="AI78" s="76" t="n">
        <f aca="false">Z64+Z65+Z67-Z86-Z87-Z88</f>
        <v>0</v>
      </c>
      <c r="AK78" s="4" t="n">
        <f aca="false">AI69</f>
        <v>0</v>
      </c>
      <c r="AL78" s="4" t="n">
        <f aca="false">AI70</f>
        <v>0</v>
      </c>
      <c r="AM78" s="4" t="n">
        <f aca="false">AI71</f>
        <v>0</v>
      </c>
      <c r="AN78" s="4" t="n">
        <f aca="false">AI72</f>
        <v>0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0</v>
      </c>
      <c r="AI79" s="76" t="n">
        <f aca="false">AA64+AA65+AA67-AA86-AA87-AA88</f>
        <v>0</v>
      </c>
      <c r="AK79" s="4" t="n">
        <f aca="false">AI73</f>
        <v>0</v>
      </c>
      <c r="AL79" s="4" t="n">
        <f aca="false">AI74</f>
        <v>0</v>
      </c>
      <c r="AM79" s="4" t="n">
        <f aca="false">AI75</f>
        <v>0</v>
      </c>
      <c r="AN79" s="4" t="n">
        <f aca="false">AI76</f>
        <v>0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0</v>
      </c>
      <c r="AI80" s="152" t="n">
        <f aca="false">AB64+AB65+AB67-AB86-AB87-AB88</f>
        <v>0</v>
      </c>
      <c r="AK80" s="4" t="n">
        <f aca="false">AI77</f>
        <v>0</v>
      </c>
      <c r="AL80" s="4" t="n">
        <f aca="false">AI78</f>
        <v>0</v>
      </c>
      <c r="AM80" s="4" t="n">
        <f aca="false">AI79</f>
        <v>0</v>
      </c>
      <c r="AN80" s="154" t="n">
        <f aca="false">AI80</f>
        <v>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0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  <row r="137" customFormat="false" ht="14.25" hidden="false" customHeight="false" outlineLevel="0" collapsed="false">
      <c r="D137" s="3" t="s">
        <v>85</v>
      </c>
      <c r="E137" s="4" t="e">
        <f aca="false">AVERAGE(E134:J134,AA134:AB134)</f>
        <v>#DIV/0!</v>
      </c>
    </row>
    <row r="148" customFormat="false" ht="14.25" hidden="false" customHeight="false" outlineLevel="0" collapsed="false">
      <c r="B148" s="2" t="n">
        <v>1</v>
      </c>
      <c r="C148" s="2" t="s">
        <v>86</v>
      </c>
    </row>
    <row r="149" customFormat="false" ht="14.25" hidden="false" customHeight="false" outlineLevel="0" collapsed="false">
      <c r="B149" s="2" t="n">
        <v>2</v>
      </c>
      <c r="C149" s="2" t="s">
        <v>87</v>
      </c>
    </row>
    <row r="150" customFormat="false" ht="14.25" hidden="false" customHeight="false" outlineLevel="0" collapsed="false">
      <c r="B150" s="2" t="n">
        <v>3</v>
      </c>
      <c r="C150" s="2" t="s">
        <v>88</v>
      </c>
    </row>
    <row r="151" customFormat="false" ht="14.25" hidden="false" customHeight="false" outlineLevel="0" collapsed="false">
      <c r="B151" s="2" t="n">
        <v>4</v>
      </c>
      <c r="C151" s="2" t="s">
        <v>89</v>
      </c>
    </row>
    <row r="152" customFormat="false" ht="14.25" hidden="false" customHeight="false" outlineLevel="0" collapsed="false">
      <c r="B152" s="2" t="n">
        <v>5</v>
      </c>
      <c r="C152" s="2" t="s">
        <v>90</v>
      </c>
    </row>
    <row r="153" customFormat="false" ht="14.25" hidden="false" customHeight="false" outlineLevel="0" collapsed="false">
      <c r="B153" s="2" t="n">
        <v>6</v>
      </c>
      <c r="C153" s="2" t="s">
        <v>91</v>
      </c>
    </row>
    <row r="154" customFormat="false" ht="14.25" hidden="false" customHeight="false" outlineLevel="0" collapsed="false">
      <c r="B154" s="2" t="n">
        <v>7</v>
      </c>
      <c r="C154" s="2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C13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true" hidden="false" outlineLevel="0" max="10" min="6" style="4" width="9.28"/>
    <col collapsed="false" customWidth="true" hidden="false" outlineLevel="0" max="22" min="11" style="4" width="9.41"/>
    <col collapsed="false" customWidth="false" hidden="false" outlineLevel="0" max="28" min="23" style="4" width="9.14"/>
    <col collapsed="false" customWidth="true" hidden="false" outlineLevel="0" max="29" min="29" style="5" width="48.99"/>
    <col collapsed="false" customWidth="true" hidden="true" outlineLevel="0" max="30" min="30" style="4" width="9.06"/>
    <col collapsed="false" customWidth="true" hidden="true" outlineLevel="0" max="33" min="31" style="4" width="10.85"/>
    <col collapsed="false" customWidth="true" hidden="true" outlineLevel="0" max="34" min="34" style="4" width="10.99"/>
    <col collapsed="false" customWidth="true" hidden="true" outlineLevel="0" max="35" min="35" style="4" width="10.85"/>
    <col collapsed="false" customWidth="true" hidden="true" outlineLevel="0" max="36" min="36" style="4" width="4.14"/>
    <col collapsed="false" customWidth="true" hidden="true" outlineLevel="0" max="39" min="37" style="4" width="8.7"/>
    <col collapsed="false" customWidth="true" hidden="true" outlineLevel="0" max="40" min="40" style="4" width="9.41"/>
    <col collapsed="false" customWidth="true" hidden="true" outlineLevel="0" max="41" min="41" style="4" width="3.85"/>
    <col collapsed="false" customWidth="true" hidden="true" outlineLevel="0" max="45" min="42" style="4" width="8.7"/>
    <col collapsed="false" customWidth="true" hidden="true" outlineLevel="0" max="46" min="46" style="4" width="3.7"/>
    <col collapsed="false" customWidth="true" hidden="true" outlineLevel="0" max="50" min="47" style="4" width="8.7"/>
    <col collapsed="false" customWidth="true" hidden="true" outlineLevel="0" max="51" min="51" style="4" width="3.42"/>
    <col collapsed="false" customWidth="true" hidden="true" outlineLevel="0" max="55" min="52" style="4" width="8.7"/>
    <col collapsed="false" customWidth="true" hidden="true" outlineLevel="0" max="56" min="56" style="4" width="3.42"/>
    <col collapsed="false" customWidth="true" hidden="true" outlineLevel="0" max="60" min="57" style="4" width="9.06"/>
    <col collapsed="false" customWidth="false" hidden="false" outlineLevel="0" max="116" min="61" style="4" width="9.14"/>
    <col collapsed="false" customWidth="false" hidden="false" outlineLevel="0" max="257" min="117" style="6" width="9.14"/>
  </cols>
  <sheetData>
    <row r="1" customFormat="false" ht="21.75" hidden="false" customHeight="false" outlineLevel="0" collapsed="false">
      <c r="A1" s="7"/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/>
      <c r="AZ1" s="3"/>
      <c r="BA1" s="3"/>
      <c r="BB1" s="17"/>
      <c r="BC1" s="16"/>
      <c r="BD1" s="16"/>
      <c r="BE1" s="18"/>
      <c r="BF1" s="18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19"/>
      <c r="B2" s="20"/>
      <c r="C2" s="20"/>
      <c r="D2" s="21"/>
      <c r="E2" s="22"/>
      <c r="F2" s="23"/>
      <c r="G2" s="23"/>
      <c r="H2" s="23"/>
      <c r="I2" s="23"/>
      <c r="J2" s="24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29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7"/>
      <c r="AZ2" s="3"/>
      <c r="BA2" s="3"/>
      <c r="BB2" s="17"/>
      <c r="BC2" s="16"/>
      <c r="BD2" s="16"/>
      <c r="BE2" s="18"/>
      <c r="BF2" s="18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0"/>
      <c r="B3" s="20"/>
      <c r="C3" s="20"/>
      <c r="D3" s="31"/>
      <c r="E3" s="28"/>
      <c r="F3" s="26"/>
      <c r="G3" s="26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29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7"/>
      <c r="AZ3" s="3"/>
      <c r="BA3" s="3"/>
      <c r="BB3" s="17"/>
      <c r="BC3" s="16"/>
      <c r="BD3" s="16"/>
      <c r="BE3" s="18"/>
      <c r="BF3" s="18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"/>
      <c r="B4" s="20"/>
      <c r="C4" s="20"/>
      <c r="D4" s="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29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3"/>
      <c r="BA4" s="3"/>
      <c r="BB4" s="17"/>
      <c r="BC4" s="16"/>
      <c r="BD4" s="16"/>
      <c r="BE4" s="18"/>
      <c r="BF4" s="18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19"/>
      <c r="B5" s="20"/>
      <c r="C5" s="20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29"/>
      <c r="AD5" s="16"/>
      <c r="AE5" s="36" t="s">
        <v>4</v>
      </c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3"/>
      <c r="BA5" s="3"/>
      <c r="BB5" s="17"/>
      <c r="BC5" s="16"/>
      <c r="BD5" s="16"/>
      <c r="BE5" s="18"/>
      <c r="BF5" s="18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19"/>
      <c r="B6" s="20"/>
      <c r="C6" s="20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29"/>
      <c r="AD6" s="17"/>
      <c r="AE6" s="37" t="s">
        <v>5</v>
      </c>
      <c r="AF6" s="37" t="s">
        <v>5</v>
      </c>
      <c r="AG6" s="37" t="s">
        <v>6</v>
      </c>
      <c r="AH6" s="37" t="s">
        <v>6</v>
      </c>
      <c r="AI6" s="37" t="s">
        <v>7</v>
      </c>
      <c r="AJ6" s="3"/>
      <c r="AK6" s="38" t="s">
        <v>4</v>
      </c>
      <c r="AM6" s="38"/>
      <c r="AN6" s="38"/>
      <c r="AO6" s="38"/>
      <c r="AP6" s="38" t="s">
        <v>4</v>
      </c>
      <c r="AR6" s="38"/>
      <c r="AS6" s="38"/>
      <c r="AT6" s="38"/>
      <c r="AU6" s="38" t="s">
        <v>4</v>
      </c>
      <c r="AW6" s="38"/>
      <c r="AX6" s="38"/>
      <c r="AY6" s="38"/>
      <c r="AZ6" s="38" t="s">
        <v>4</v>
      </c>
      <c r="BB6" s="38"/>
      <c r="BC6" s="38"/>
      <c r="BD6" s="16"/>
      <c r="BE6" s="18"/>
      <c r="BF6" s="18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19"/>
      <c r="B7" s="20"/>
      <c r="C7" s="20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45"/>
      <c r="AD7" s="46"/>
      <c r="AE7" s="47" t="s">
        <v>13</v>
      </c>
      <c r="AF7" s="47" t="s">
        <v>14</v>
      </c>
      <c r="AG7" s="47" t="s">
        <v>13</v>
      </c>
      <c r="AH7" s="47" t="s">
        <v>14</v>
      </c>
      <c r="AI7" s="47" t="s">
        <v>15</v>
      </c>
      <c r="AJ7" s="48"/>
      <c r="AK7" s="38" t="s">
        <v>16</v>
      </c>
      <c r="AL7" s="49"/>
      <c r="AM7" s="49"/>
      <c r="AN7" s="49"/>
      <c r="AO7" s="46"/>
      <c r="AP7" s="38" t="s">
        <v>17</v>
      </c>
      <c r="AQ7" s="49"/>
      <c r="AR7" s="49"/>
      <c r="AS7" s="49"/>
      <c r="AT7" s="46"/>
      <c r="AU7" s="38" t="s">
        <v>18</v>
      </c>
      <c r="AV7" s="49"/>
      <c r="AW7" s="49"/>
      <c r="AX7" s="49"/>
      <c r="AY7" s="46"/>
      <c r="AZ7" s="38" t="s">
        <v>19</v>
      </c>
      <c r="BA7" s="49"/>
      <c r="BB7" s="49"/>
      <c r="BC7" s="49"/>
      <c r="BD7" s="50"/>
      <c r="BE7" s="51"/>
      <c r="BF7" s="51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52"/>
      <c r="B8" s="53"/>
      <c r="C8" s="53"/>
      <c r="D8" s="54"/>
      <c r="E8" s="55"/>
      <c r="F8" s="56"/>
      <c r="G8" s="56"/>
      <c r="H8" s="56"/>
      <c r="I8" s="56"/>
      <c r="J8" s="57"/>
      <c r="K8" s="58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9"/>
      <c r="AA8" s="55"/>
      <c r="AB8" s="57"/>
      <c r="AC8" s="60"/>
      <c r="AD8" s="61" t="n">
        <v>1</v>
      </c>
      <c r="AE8" s="62" t="n">
        <f aca="false">E33</f>
        <v>0</v>
      </c>
      <c r="AF8" s="63" t="n">
        <f aca="false">E47</f>
        <v>0</v>
      </c>
      <c r="AG8" s="64" t="n">
        <v>0</v>
      </c>
      <c r="AH8" s="64" t="n">
        <v>0</v>
      </c>
      <c r="AI8" s="63" t="n">
        <f aca="false">E17+E18+E19+E20-E39-E40-E41-E42</f>
        <v>0</v>
      </c>
      <c r="AK8" s="49" t="n">
        <f aca="false">-AE8</f>
        <v>-0</v>
      </c>
      <c r="AL8" s="49" t="n">
        <f aca="false">-AE9</f>
        <v>-0</v>
      </c>
      <c r="AM8" s="49" t="n">
        <f aca="false">-AE10</f>
        <v>-0</v>
      </c>
      <c r="AN8" s="49" t="n">
        <f aca="false">-AE11</f>
        <v>-0</v>
      </c>
      <c r="AO8" s="49"/>
      <c r="AP8" s="49" t="n">
        <f aca="false">AF8</f>
        <v>0</v>
      </c>
      <c r="AQ8" s="49" t="n">
        <f aca="false">AF9</f>
        <v>0</v>
      </c>
      <c r="AR8" s="49" t="n">
        <f aca="false">AF10</f>
        <v>0</v>
      </c>
      <c r="AS8" s="49" t="n">
        <f aca="false">AF11</f>
        <v>0</v>
      </c>
      <c r="AT8" s="49"/>
      <c r="AU8" s="49" t="n">
        <f aca="false">-AG8</f>
        <v>-0</v>
      </c>
      <c r="AV8" s="49" t="n">
        <f aca="false">-AG9</f>
        <v>-0</v>
      </c>
      <c r="AW8" s="49" t="n">
        <f aca="false">-AG10</f>
        <v>-0</v>
      </c>
      <c r="AX8" s="49" t="n">
        <f aca="false">-AG11</f>
        <v>-0</v>
      </c>
      <c r="AY8" s="49"/>
      <c r="AZ8" s="49" t="n">
        <f aca="false">AH8</f>
        <v>0</v>
      </c>
      <c r="BA8" s="49" t="n">
        <f aca="false">AH9</f>
        <v>0</v>
      </c>
      <c r="BB8" s="49" t="n">
        <f aca="false">AH10</f>
        <v>0</v>
      </c>
      <c r="BC8" s="49" t="n">
        <f aca="false">AH11</f>
        <v>0</v>
      </c>
      <c r="BD8" s="65"/>
    </row>
    <row r="9" customFormat="false" ht="14.25" hidden="false" customHeight="false" outlineLevel="0" collapsed="false">
      <c r="A9" s="66"/>
      <c r="B9" s="67"/>
      <c r="C9" s="67"/>
      <c r="D9" s="68"/>
      <c r="E9" s="69"/>
      <c r="F9" s="70"/>
      <c r="G9" s="70"/>
      <c r="H9" s="70"/>
      <c r="I9" s="70"/>
      <c r="J9" s="71"/>
      <c r="K9" s="72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3"/>
      <c r="AA9" s="69"/>
      <c r="AB9" s="71"/>
      <c r="AC9" s="74"/>
      <c r="AD9" s="61" t="n">
        <v>2</v>
      </c>
      <c r="AE9" s="75" t="n">
        <f aca="false">F33</f>
        <v>0</v>
      </c>
      <c r="AF9" s="76" t="n">
        <f aca="false">F47</f>
        <v>0</v>
      </c>
      <c r="AG9" s="77" t="n">
        <v>0</v>
      </c>
      <c r="AH9" s="77" t="n">
        <v>0</v>
      </c>
      <c r="AI9" s="76" t="n">
        <f aca="false">F17+F18+F19+F20-F39-F40-F41-F42</f>
        <v>0</v>
      </c>
      <c r="AK9" s="49" t="n">
        <f aca="false">-AE12</f>
        <v>-0</v>
      </c>
      <c r="AL9" s="49" t="n">
        <f aca="false">-AE13</f>
        <v>-0</v>
      </c>
      <c r="AM9" s="49" t="n">
        <f aca="false">-AE14</f>
        <v>-0</v>
      </c>
      <c r="AN9" s="49" t="n">
        <f aca="false">-AE15</f>
        <v>-0</v>
      </c>
      <c r="AO9" s="49"/>
      <c r="AP9" s="49" t="n">
        <f aca="false">AF12</f>
        <v>0</v>
      </c>
      <c r="AQ9" s="49" t="n">
        <f aca="false">AF13</f>
        <v>0</v>
      </c>
      <c r="AR9" s="49" t="n">
        <f aca="false">AF14</f>
        <v>0</v>
      </c>
      <c r="AS9" s="49" t="n">
        <f aca="false">AF15</f>
        <v>0</v>
      </c>
      <c r="AT9" s="49"/>
      <c r="AU9" s="49" t="n">
        <f aca="false">-AG12</f>
        <v>-0</v>
      </c>
      <c r="AV9" s="49" t="n">
        <f aca="false">-AG13</f>
        <v>-0</v>
      </c>
      <c r="AW9" s="49" t="n">
        <f aca="false">-AG14</f>
        <v>-0</v>
      </c>
      <c r="AX9" s="49" t="n">
        <f aca="false">-AG15</f>
        <v>-0</v>
      </c>
      <c r="AY9" s="49"/>
      <c r="AZ9" s="49" t="n">
        <f aca="false">AH12</f>
        <v>0</v>
      </c>
      <c r="BA9" s="49" t="n">
        <f aca="false">AH13</f>
        <v>0</v>
      </c>
      <c r="BB9" s="49" t="n">
        <f aca="false">AH14</f>
        <v>0</v>
      </c>
      <c r="BC9" s="49" t="n">
        <f aca="false">AH15</f>
        <v>0</v>
      </c>
      <c r="BD9" s="65"/>
    </row>
    <row r="10" customFormat="false" ht="15.75" hidden="false" customHeight="false" outlineLevel="0" collapsed="false">
      <c r="A10" s="66"/>
      <c r="B10" s="78"/>
      <c r="C10" s="78"/>
      <c r="D10" s="79"/>
      <c r="E10" s="80"/>
      <c r="F10" s="81"/>
      <c r="G10" s="81"/>
      <c r="H10" s="81"/>
      <c r="I10" s="81"/>
      <c r="J10" s="82"/>
      <c r="K10" s="8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4"/>
      <c r="AA10" s="80"/>
      <c r="AB10" s="82"/>
      <c r="AC10" s="74"/>
      <c r="AD10" s="61" t="n">
        <v>3</v>
      </c>
      <c r="AE10" s="75" t="n">
        <f aca="false">G33</f>
        <v>0</v>
      </c>
      <c r="AF10" s="76" t="n">
        <f aca="false">G47</f>
        <v>0</v>
      </c>
      <c r="AG10" s="77" t="n">
        <v>0</v>
      </c>
      <c r="AH10" s="77" t="n">
        <v>0</v>
      </c>
      <c r="AI10" s="76" t="n">
        <f aca="false">G17+G18+G19+G20-G39-G40-G41-G42</f>
        <v>0</v>
      </c>
      <c r="AK10" s="49" t="n">
        <f aca="false">-AE16</f>
        <v>-0</v>
      </c>
      <c r="AL10" s="49" t="n">
        <f aca="false">-AE17</f>
        <v>-0</v>
      </c>
      <c r="AM10" s="49" t="n">
        <f aca="false">-AE18</f>
        <v>-0</v>
      </c>
      <c r="AN10" s="49" t="n">
        <f aca="false">-AE19</f>
        <v>-0</v>
      </c>
      <c r="AO10" s="17"/>
      <c r="AP10" s="49" t="n">
        <f aca="false">AF16</f>
        <v>0</v>
      </c>
      <c r="AQ10" s="49" t="n">
        <f aca="false">AF17</f>
        <v>0</v>
      </c>
      <c r="AR10" s="49" t="n">
        <f aca="false">AF18</f>
        <v>0</v>
      </c>
      <c r="AS10" s="49" t="n">
        <f aca="false">AF19</f>
        <v>0</v>
      </c>
      <c r="AT10" s="17"/>
      <c r="AU10" s="49" t="n">
        <f aca="false">-AG16</f>
        <v>-0</v>
      </c>
      <c r="AV10" s="49" t="n">
        <f aca="false">-AG17</f>
        <v>-0</v>
      </c>
      <c r="AW10" s="49" t="n">
        <f aca="false">-AG18</f>
        <v>-0</v>
      </c>
      <c r="AX10" s="49" t="n">
        <f aca="false">-AG19</f>
        <v>-0</v>
      </c>
      <c r="AY10" s="17"/>
      <c r="AZ10" s="49" t="n">
        <f aca="false">AH16</f>
        <v>0</v>
      </c>
      <c r="BA10" s="49" t="n">
        <f aca="false">AH17</f>
        <v>0</v>
      </c>
      <c r="BB10" s="49" t="n">
        <f aca="false">AH18</f>
        <v>0</v>
      </c>
      <c r="BC10" s="49" t="n">
        <f aca="false">AH19</f>
        <v>0</v>
      </c>
      <c r="BD10" s="65"/>
    </row>
    <row r="11" customFormat="false" ht="14.25" hidden="false" customHeight="false" outlineLevel="0" collapsed="false">
      <c r="A11" s="85"/>
      <c r="B11" s="86"/>
      <c r="C11" s="86"/>
      <c r="D11" s="87"/>
      <c r="E11" s="88"/>
      <c r="F11" s="89"/>
      <c r="G11" s="89"/>
      <c r="H11" s="89"/>
      <c r="I11" s="89"/>
      <c r="J11" s="90"/>
      <c r="K11" s="91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2"/>
      <c r="AA11" s="88"/>
      <c r="AB11" s="90"/>
      <c r="AC11" s="93"/>
      <c r="AD11" s="61" t="n">
        <v>4</v>
      </c>
      <c r="AE11" s="75" t="n">
        <f aca="false">H33</f>
        <v>0</v>
      </c>
      <c r="AF11" s="76" t="n">
        <f aca="false">H47</f>
        <v>0</v>
      </c>
      <c r="AG11" s="77" t="n">
        <v>0</v>
      </c>
      <c r="AH11" s="77" t="n">
        <v>0</v>
      </c>
      <c r="AI11" s="76" t="n">
        <f aca="false">H17+H18+H19+H20-H39-H40-H41-H42</f>
        <v>0</v>
      </c>
      <c r="AK11" s="49" t="n">
        <f aca="false">-AE20</f>
        <v>-0</v>
      </c>
      <c r="AL11" s="49" t="n">
        <f aca="false">-AE21</f>
        <v>-0</v>
      </c>
      <c r="AM11" s="49" t="n">
        <f aca="false">-AE22</f>
        <v>-0</v>
      </c>
      <c r="AN11" s="49" t="n">
        <f aca="false">-AE23</f>
        <v>-0</v>
      </c>
      <c r="AO11" s="49"/>
      <c r="AP11" s="49" t="n">
        <f aca="false">AF20</f>
        <v>0</v>
      </c>
      <c r="AQ11" s="49" t="n">
        <f aca="false">AF21</f>
        <v>0</v>
      </c>
      <c r="AR11" s="49" t="n">
        <f aca="false">AF22</f>
        <v>0</v>
      </c>
      <c r="AS11" s="49" t="n">
        <f aca="false">AF23</f>
        <v>0</v>
      </c>
      <c r="AT11" s="49"/>
      <c r="AU11" s="49" t="n">
        <f aca="false">-AG20</f>
        <v>-0</v>
      </c>
      <c r="AV11" s="49" t="n">
        <f aca="false">-AG21</f>
        <v>-0</v>
      </c>
      <c r="AW11" s="49" t="n">
        <f aca="false">-AG22</f>
        <v>-0</v>
      </c>
      <c r="AX11" s="49" t="n">
        <f aca="false">-AG23</f>
        <v>-0</v>
      </c>
      <c r="AY11" s="49"/>
      <c r="AZ11" s="49" t="n">
        <f aca="false">AH20</f>
        <v>0</v>
      </c>
      <c r="BA11" s="49" t="n">
        <f aca="false">AH21</f>
        <v>0</v>
      </c>
      <c r="BB11" s="49" t="n">
        <f aca="false">AH22</f>
        <v>0</v>
      </c>
      <c r="BC11" s="49" t="n">
        <f aca="false">AH23</f>
        <v>0</v>
      </c>
      <c r="BD11" s="65"/>
    </row>
    <row r="12" customFormat="false" ht="14.25" hidden="false" customHeight="false" outlineLevel="0" collapsed="false">
      <c r="A12" s="66"/>
      <c r="B12" s="94"/>
      <c r="C12" s="94"/>
      <c r="D12" s="95"/>
      <c r="E12" s="96"/>
      <c r="F12" s="97"/>
      <c r="G12" s="97"/>
      <c r="H12" s="97"/>
      <c r="I12" s="97"/>
      <c r="J12" s="98"/>
      <c r="K12" s="99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00"/>
      <c r="AA12" s="96"/>
      <c r="AB12" s="98"/>
      <c r="AC12" s="93"/>
      <c r="AD12" s="61" t="n">
        <v>5</v>
      </c>
      <c r="AE12" s="75" t="n">
        <f aca="false">I33</f>
        <v>0</v>
      </c>
      <c r="AF12" s="76" t="n">
        <f aca="false">I47</f>
        <v>0</v>
      </c>
      <c r="AG12" s="77" t="n">
        <v>0</v>
      </c>
      <c r="AH12" s="77" t="n">
        <v>0</v>
      </c>
      <c r="AI12" s="76" t="n">
        <f aca="false">I17+I18+I19+I20-I39-I40-I41-I42</f>
        <v>0</v>
      </c>
      <c r="AK12" s="49" t="n">
        <f aca="false">-AE24</f>
        <v>-0</v>
      </c>
      <c r="AL12" s="49" t="n">
        <f aca="false">-AE25</f>
        <v>-0</v>
      </c>
      <c r="AM12" s="49" t="n">
        <f aca="false">-AE26</f>
        <v>-0</v>
      </c>
      <c r="AN12" s="49" t="n">
        <f aca="false">-AE27</f>
        <v>-0</v>
      </c>
      <c r="AO12" s="49"/>
      <c r="AP12" s="49" t="n">
        <f aca="false">AF24</f>
        <v>0</v>
      </c>
      <c r="AQ12" s="49" t="n">
        <f aca="false">AF25</f>
        <v>0</v>
      </c>
      <c r="AR12" s="49" t="n">
        <f aca="false">AF26</f>
        <v>0</v>
      </c>
      <c r="AS12" s="49" t="n">
        <f aca="false">AF27</f>
        <v>0</v>
      </c>
      <c r="AT12" s="49"/>
      <c r="AU12" s="49" t="n">
        <f aca="false">-AG24</f>
        <v>-0</v>
      </c>
      <c r="AV12" s="49" t="n">
        <f aca="false">-AG25</f>
        <v>-0</v>
      </c>
      <c r="AW12" s="49" t="n">
        <f aca="false">-AG26</f>
        <v>-0</v>
      </c>
      <c r="AX12" s="49" t="n">
        <f aca="false">-AG27</f>
        <v>-0</v>
      </c>
      <c r="AY12" s="49"/>
      <c r="AZ12" s="49" t="n">
        <f aca="false">AH24</f>
        <v>0</v>
      </c>
      <c r="BA12" s="49" t="n">
        <f aca="false">AH25</f>
        <v>0</v>
      </c>
      <c r="BB12" s="49" t="n">
        <f aca="false">AH26</f>
        <v>0</v>
      </c>
      <c r="BC12" s="49" t="n">
        <f aca="false">AH27</f>
        <v>0</v>
      </c>
      <c r="BD12" s="65"/>
    </row>
    <row r="13" customFormat="false" ht="15" hidden="false" customHeight="false" outlineLevel="0" collapsed="false">
      <c r="A13" s="66"/>
      <c r="B13" s="101"/>
      <c r="C13" s="101"/>
      <c r="D13" s="102"/>
      <c r="E13" s="103"/>
      <c r="F13" s="104"/>
      <c r="G13" s="104"/>
      <c r="H13" s="104"/>
      <c r="I13" s="104"/>
      <c r="J13" s="105"/>
      <c r="K13" s="106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7"/>
      <c r="AA13" s="103"/>
      <c r="AB13" s="105"/>
      <c r="AC13" s="93"/>
      <c r="AD13" s="61" t="n">
        <v>6</v>
      </c>
      <c r="AE13" s="75" t="n">
        <f aca="false">J33</f>
        <v>0</v>
      </c>
      <c r="AF13" s="76" t="n">
        <f aca="false">J47</f>
        <v>0</v>
      </c>
      <c r="AG13" s="77" t="n">
        <v>0</v>
      </c>
      <c r="AH13" s="77" t="n">
        <v>0</v>
      </c>
      <c r="AI13" s="76" t="n">
        <f aca="false">J17+J18+J19+J20-J39-J40-J41-J42</f>
        <v>0</v>
      </c>
      <c r="AK13" s="49" t="n">
        <f aca="false">-AE28</f>
        <v>-0</v>
      </c>
      <c r="AL13" s="49" t="n">
        <f aca="false">-AE29</f>
        <v>-0</v>
      </c>
      <c r="AM13" s="49" t="n">
        <f aca="false">-AE30</f>
        <v>-0</v>
      </c>
      <c r="AN13" s="108" t="n">
        <f aca="false">-AE31</f>
        <v>-0</v>
      </c>
      <c r="AO13" s="49"/>
      <c r="AP13" s="49" t="n">
        <f aca="false">AF28</f>
        <v>0</v>
      </c>
      <c r="AQ13" s="49" t="n">
        <f aca="false">AF29</f>
        <v>0</v>
      </c>
      <c r="AR13" s="49" t="n">
        <f aca="false">AF30</f>
        <v>0</v>
      </c>
      <c r="AS13" s="108" t="n">
        <f aca="false">AF31</f>
        <v>0</v>
      </c>
      <c r="AT13" s="49"/>
      <c r="AU13" s="49" t="n">
        <f aca="false">-AG28</f>
        <v>-0</v>
      </c>
      <c r="AV13" s="49" t="n">
        <f aca="false">-AG29</f>
        <v>-0</v>
      </c>
      <c r="AW13" s="49" t="n">
        <f aca="false">-AG30</f>
        <v>-0</v>
      </c>
      <c r="AX13" s="108" t="n">
        <f aca="false">-AG31</f>
        <v>-0</v>
      </c>
      <c r="AY13" s="49"/>
      <c r="AZ13" s="49" t="n">
        <f aca="false">AH28</f>
        <v>0</v>
      </c>
      <c r="BA13" s="49" t="n">
        <f aca="false">AH29</f>
        <v>0</v>
      </c>
      <c r="BB13" s="49" t="n">
        <f aca="false">AH30</f>
        <v>0</v>
      </c>
      <c r="BC13" s="108" t="n">
        <f aca="false">AH31</f>
        <v>0</v>
      </c>
      <c r="BD13" s="65"/>
    </row>
    <row r="14" customFormat="false" ht="15" hidden="false" customHeight="false" outlineLevel="0" collapsed="false">
      <c r="A14" s="109"/>
      <c r="B14" s="110"/>
      <c r="C14" s="110"/>
      <c r="D14" s="111"/>
      <c r="E14" s="112"/>
      <c r="F14" s="113"/>
      <c r="G14" s="113"/>
      <c r="H14" s="113"/>
      <c r="I14" s="113"/>
      <c r="J14" s="114"/>
      <c r="K14" s="11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6"/>
      <c r="AA14" s="112"/>
      <c r="AB14" s="114"/>
      <c r="AC14" s="93"/>
      <c r="AD14" s="61" t="n">
        <v>7</v>
      </c>
      <c r="AE14" s="75" t="n">
        <f aca="false">K33</f>
        <v>0</v>
      </c>
      <c r="AF14" s="76" t="n">
        <f aca="false">K47</f>
        <v>0</v>
      </c>
      <c r="AG14" s="77" t="n">
        <v>0</v>
      </c>
      <c r="AH14" s="77" t="n">
        <v>0</v>
      </c>
      <c r="AI14" s="76" t="n">
        <f aca="false">K17+K18+K19+K20-K39-K40-K41-K42</f>
        <v>0</v>
      </c>
      <c r="AN14" s="3" t="n">
        <f aca="false">SUM(AK8:AN13)</f>
        <v>0</v>
      </c>
      <c r="AO14" s="49"/>
      <c r="AS14" s="3" t="n">
        <f aca="false">SUM(AP8:AS13)</f>
        <v>0</v>
      </c>
      <c r="AT14" s="49"/>
      <c r="AX14" s="3" t="n">
        <f aca="false">SUM(AU8:AX13)</f>
        <v>0</v>
      </c>
      <c r="AY14" s="49"/>
      <c r="BC14" s="3" t="n">
        <f aca="false">SUM(AZ8:BC13)</f>
        <v>0</v>
      </c>
      <c r="BD14" s="65"/>
    </row>
    <row r="15" customFormat="false" ht="15" hidden="false" customHeight="false" outlineLevel="0" collapsed="false">
      <c r="A15" s="117"/>
      <c r="B15" s="110"/>
      <c r="C15" s="110"/>
      <c r="D15" s="111"/>
      <c r="E15" s="112"/>
      <c r="F15" s="113"/>
      <c r="G15" s="113"/>
      <c r="H15" s="113"/>
      <c r="I15" s="113"/>
      <c r="J15" s="114"/>
      <c r="K15" s="11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6"/>
      <c r="AA15" s="112"/>
      <c r="AB15" s="114"/>
      <c r="AC15" s="93"/>
      <c r="AD15" s="61" t="n">
        <v>8</v>
      </c>
      <c r="AE15" s="75" t="n">
        <f aca="false">L33</f>
        <v>0</v>
      </c>
      <c r="AF15" s="76" t="n">
        <f aca="false">L47</f>
        <v>0</v>
      </c>
      <c r="AG15" s="77" t="n">
        <v>0</v>
      </c>
      <c r="AH15" s="77" t="n">
        <v>0</v>
      </c>
      <c r="AI15" s="76" t="n">
        <f aca="false">L17+L18+L19+L20-L39-L40-L41-L42</f>
        <v>0</v>
      </c>
      <c r="BA15" s="118"/>
      <c r="BB15" s="118"/>
      <c r="BC15" s="118"/>
      <c r="BD15" s="65"/>
    </row>
    <row r="16" customFormat="false" ht="15.75" hidden="false" customHeight="false" outlineLevel="0" collapsed="false">
      <c r="A16" s="119"/>
      <c r="B16" s="110"/>
      <c r="C16" s="110"/>
      <c r="D16" s="111"/>
      <c r="E16" s="120"/>
      <c r="F16" s="121"/>
      <c r="G16" s="121"/>
      <c r="H16" s="121"/>
      <c r="I16" s="121"/>
      <c r="J16" s="122"/>
      <c r="K16" s="123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26"/>
      <c r="AB16" s="127"/>
      <c r="AC16" s="93"/>
      <c r="AD16" s="61" t="n">
        <v>9</v>
      </c>
      <c r="AE16" s="75" t="n">
        <f aca="false">M33</f>
        <v>0</v>
      </c>
      <c r="AF16" s="76" t="n">
        <f aca="false">M47</f>
        <v>0</v>
      </c>
      <c r="AG16" s="77" t="n">
        <v>0</v>
      </c>
      <c r="AH16" s="77" t="n">
        <v>0</v>
      </c>
      <c r="AI16" s="76" t="n">
        <f aca="false">M17+M18+M19+M20-M39-M40-M41-M42</f>
        <v>0</v>
      </c>
      <c r="AK16" s="128" t="s">
        <v>33</v>
      </c>
      <c r="AL16" s="118"/>
      <c r="AM16" s="118"/>
      <c r="AN16" s="118"/>
      <c r="AO16" s="118"/>
      <c r="AP16" s="128" t="s">
        <v>34</v>
      </c>
      <c r="AQ16" s="118"/>
      <c r="AR16" s="118"/>
      <c r="AS16" s="118"/>
      <c r="AT16" s="118"/>
      <c r="AU16" s="128" t="s">
        <v>35</v>
      </c>
      <c r="AV16" s="118"/>
      <c r="AW16" s="118"/>
      <c r="AX16" s="118"/>
      <c r="AY16" s="118"/>
      <c r="AZ16" s="128" t="s">
        <v>36</v>
      </c>
      <c r="BA16" s="129"/>
      <c r="BB16" s="129"/>
      <c r="BC16" s="129"/>
      <c r="BD16" s="65"/>
    </row>
    <row r="17" customFormat="false" ht="15" hidden="false" customHeight="false" outlineLevel="0" collapsed="false">
      <c r="A17" s="130"/>
      <c r="B17" s="131"/>
      <c r="C17" s="131"/>
      <c r="D17" s="132"/>
      <c r="E17" s="133"/>
      <c r="F17" s="134"/>
      <c r="G17" s="134"/>
      <c r="H17" s="134"/>
      <c r="I17" s="134"/>
      <c r="J17" s="135"/>
      <c r="K17" s="136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6"/>
      <c r="AB17" s="138"/>
      <c r="AC17" s="139"/>
      <c r="AD17" s="61" t="n">
        <v>10</v>
      </c>
      <c r="AE17" s="75" t="n">
        <f aca="false">N33</f>
        <v>0</v>
      </c>
      <c r="AF17" s="76" t="n">
        <f aca="false">N47</f>
        <v>0</v>
      </c>
      <c r="AG17" s="77" t="n">
        <v>0</v>
      </c>
      <c r="AH17" s="77" t="n">
        <v>0</v>
      </c>
      <c r="AI17" s="76" t="n">
        <f aca="false">N17+N18+N19+N20-N39-N40-N41-N42</f>
        <v>0</v>
      </c>
      <c r="AK17" s="129" t="n">
        <f aca="false">$E11</f>
        <v>0</v>
      </c>
      <c r="AL17" s="129" t="n">
        <f aca="false">$F11</f>
        <v>0</v>
      </c>
      <c r="AM17" s="129" t="n">
        <f aca="false">$G11</f>
        <v>0</v>
      </c>
      <c r="AN17" s="129" t="n">
        <f aca="false">$H11</f>
        <v>0</v>
      </c>
      <c r="AO17" s="129"/>
      <c r="AP17" s="129" t="n">
        <f aca="false">$E12</f>
        <v>0</v>
      </c>
      <c r="AQ17" s="129" t="n">
        <f aca="false">$F12</f>
        <v>0</v>
      </c>
      <c r="AR17" s="129" t="n">
        <f aca="false">$G12</f>
        <v>0</v>
      </c>
      <c r="AS17" s="129" t="n">
        <f aca="false">$H12</f>
        <v>0</v>
      </c>
      <c r="AT17" s="129"/>
      <c r="AU17" s="129" t="n">
        <f aca="false">$E13</f>
        <v>0</v>
      </c>
      <c r="AV17" s="129" t="n">
        <f aca="false">$F13</f>
        <v>0</v>
      </c>
      <c r="AW17" s="129" t="n">
        <f aca="false">$G13</f>
        <v>0</v>
      </c>
      <c r="AX17" s="129" t="n">
        <f aca="false">$H13</f>
        <v>0</v>
      </c>
      <c r="AY17" s="129"/>
      <c r="AZ17" s="129" t="n">
        <f aca="false">-$E24</f>
        <v>-0</v>
      </c>
      <c r="BA17" s="129" t="n">
        <f aca="false">-$F24</f>
        <v>-0</v>
      </c>
      <c r="BB17" s="129" t="n">
        <f aca="false">-$G20</f>
        <v>-0</v>
      </c>
      <c r="BC17" s="129" t="n">
        <f aca="false">-$H20</f>
        <v>-0</v>
      </c>
      <c r="BD17" s="65"/>
    </row>
    <row r="18" customFormat="false" ht="15" hidden="false" customHeight="false" outlineLevel="0" collapsed="false">
      <c r="A18" s="66"/>
      <c r="B18" s="140"/>
      <c r="C18" s="140"/>
      <c r="D18" s="141"/>
      <c r="E18" s="142"/>
      <c r="F18" s="143"/>
      <c r="G18" s="143"/>
      <c r="H18" s="143"/>
      <c r="I18" s="143"/>
      <c r="J18" s="144"/>
      <c r="K18" s="142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5"/>
      <c r="AA18" s="142"/>
      <c r="AB18" s="145"/>
      <c r="AC18" s="139"/>
      <c r="AD18" s="61" t="n">
        <v>11</v>
      </c>
      <c r="AE18" s="75" t="n">
        <f aca="false">O33</f>
        <v>0</v>
      </c>
      <c r="AF18" s="76" t="n">
        <f aca="false">O47</f>
        <v>0</v>
      </c>
      <c r="AG18" s="77" t="n">
        <v>0</v>
      </c>
      <c r="AH18" s="77" t="n">
        <v>0</v>
      </c>
      <c r="AI18" s="76" t="n">
        <f aca="false">O17+O18+O19+O20-O39-O40-O41-O42</f>
        <v>0</v>
      </c>
      <c r="AK18" s="129" t="n">
        <f aca="false">$I11</f>
        <v>0</v>
      </c>
      <c r="AL18" s="129" t="n">
        <f aca="false">$J11</f>
        <v>0</v>
      </c>
      <c r="AM18" s="129" t="n">
        <f aca="false">$K11</f>
        <v>0</v>
      </c>
      <c r="AN18" s="129" t="n">
        <f aca="false">$L11</f>
        <v>0</v>
      </c>
      <c r="AO18" s="129"/>
      <c r="AP18" s="129" t="n">
        <f aca="false">$I12</f>
        <v>0</v>
      </c>
      <c r="AQ18" s="129" t="n">
        <f aca="false">$J12</f>
        <v>0</v>
      </c>
      <c r="AR18" s="129" t="n">
        <f aca="false">$K12</f>
        <v>0</v>
      </c>
      <c r="AS18" s="129" t="n">
        <f aca="false">$L12</f>
        <v>0</v>
      </c>
      <c r="AT18" s="129"/>
      <c r="AU18" s="146" t="n">
        <f aca="false">$I13</f>
        <v>0</v>
      </c>
      <c r="AV18" s="146" t="n">
        <f aca="false">$J13</f>
        <v>0</v>
      </c>
      <c r="AW18" s="146" t="n">
        <f aca="false">$K13</f>
        <v>0</v>
      </c>
      <c r="AX18" s="146" t="n">
        <f aca="false">$L13</f>
        <v>0</v>
      </c>
      <c r="AY18" s="129"/>
      <c r="AZ18" s="146" t="n">
        <f aca="false">-$I20</f>
        <v>-0</v>
      </c>
      <c r="BA18" s="146" t="n">
        <f aca="false">-$J20</f>
        <v>-0</v>
      </c>
      <c r="BB18" s="146" t="n">
        <f aca="false">-$K20</f>
        <v>-0</v>
      </c>
      <c r="BC18" s="146" t="n">
        <f aca="false">-$L20</f>
        <v>-0</v>
      </c>
      <c r="BD18" s="65"/>
    </row>
    <row r="19" customFormat="false" ht="15" hidden="false" customHeight="false" outlineLevel="0" collapsed="false">
      <c r="A19" s="66"/>
      <c r="B19" s="140"/>
      <c r="C19" s="140"/>
      <c r="D19" s="141"/>
      <c r="E19" s="142"/>
      <c r="F19" s="143"/>
      <c r="G19" s="143"/>
      <c r="H19" s="143"/>
      <c r="I19" s="143"/>
      <c r="J19" s="144"/>
      <c r="K19" s="142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5"/>
      <c r="AA19" s="142"/>
      <c r="AB19" s="145"/>
      <c r="AC19" s="139"/>
      <c r="AD19" s="61" t="n">
        <v>12</v>
      </c>
      <c r="AE19" s="75" t="n">
        <f aca="false">P33</f>
        <v>0</v>
      </c>
      <c r="AF19" s="76" t="n">
        <f aca="false">P47</f>
        <v>0</v>
      </c>
      <c r="AG19" s="77" t="n">
        <v>0</v>
      </c>
      <c r="AH19" s="77" t="n">
        <v>0</v>
      </c>
      <c r="AI19" s="76" t="n">
        <f aca="false">P17+P18+P19+P20-P39-P40-P41-P42</f>
        <v>0</v>
      </c>
      <c r="AK19" s="129" t="n">
        <f aca="false">$M11</f>
        <v>0</v>
      </c>
      <c r="AL19" s="129" t="n">
        <f aca="false">$N11</f>
        <v>0</v>
      </c>
      <c r="AM19" s="129" t="n">
        <f aca="false">$O11</f>
        <v>0</v>
      </c>
      <c r="AN19" s="129" t="n">
        <f aca="false">$P11</f>
        <v>0</v>
      </c>
      <c r="AO19" s="129"/>
      <c r="AP19" s="129" t="n">
        <f aca="false">$M12</f>
        <v>0</v>
      </c>
      <c r="AQ19" s="129" t="n">
        <f aca="false">$N12</f>
        <v>0</v>
      </c>
      <c r="AR19" s="129" t="n">
        <f aca="false">$O12</f>
        <v>0</v>
      </c>
      <c r="AS19" s="129" t="n">
        <f aca="false">$P12</f>
        <v>0</v>
      </c>
      <c r="AT19" s="129"/>
      <c r="AU19" s="129" t="n">
        <f aca="false">$M13</f>
        <v>0</v>
      </c>
      <c r="AV19" s="129" t="n">
        <f aca="false">$N13</f>
        <v>0</v>
      </c>
      <c r="AW19" s="129" t="n">
        <f aca="false">$O13</f>
        <v>0</v>
      </c>
      <c r="AX19" s="129" t="n">
        <f aca="false">$P13</f>
        <v>0</v>
      </c>
      <c r="AY19" s="129"/>
      <c r="AZ19" s="129" t="n">
        <f aca="false">-$M20</f>
        <v>-0</v>
      </c>
      <c r="BA19" s="129" t="n">
        <f aca="false">-$N20</f>
        <v>-0</v>
      </c>
      <c r="BB19" s="129" t="n">
        <f aca="false">-$O20</f>
        <v>-0</v>
      </c>
      <c r="BC19" s="129" t="n">
        <f aca="false">-$P20</f>
        <v>-0</v>
      </c>
      <c r="BD19" s="65"/>
    </row>
    <row r="20" customFormat="false" ht="15" hidden="false" customHeight="false" outlineLevel="0" collapsed="false">
      <c r="A20" s="66"/>
      <c r="B20" s="140"/>
      <c r="C20" s="140"/>
      <c r="D20" s="141"/>
      <c r="E20" s="142"/>
      <c r="F20" s="143"/>
      <c r="G20" s="143"/>
      <c r="H20" s="143"/>
      <c r="I20" s="143"/>
      <c r="J20" s="144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47"/>
      <c r="AA20" s="133"/>
      <c r="AB20" s="147"/>
      <c r="AC20" s="139"/>
      <c r="AD20" s="61" t="n">
        <v>13</v>
      </c>
      <c r="AE20" s="75" t="n">
        <f aca="false">Q33</f>
        <v>0</v>
      </c>
      <c r="AF20" s="76" t="n">
        <f aca="false">Q47</f>
        <v>0</v>
      </c>
      <c r="AG20" s="77" t="n">
        <v>0</v>
      </c>
      <c r="AH20" s="77" t="n">
        <v>0</v>
      </c>
      <c r="AI20" s="76" t="n">
        <f aca="false">Q17+Q18+Q19+Q20-Q39-Q40-Q41-Q42</f>
        <v>0</v>
      </c>
      <c r="AK20" s="129" t="n">
        <f aca="false">$Q11</f>
        <v>0</v>
      </c>
      <c r="AL20" s="129" t="n">
        <f aca="false">$R11</f>
        <v>0</v>
      </c>
      <c r="AM20" s="129" t="n">
        <f aca="false">$S11</f>
        <v>0</v>
      </c>
      <c r="AN20" s="129" t="n">
        <f aca="false">$T11</f>
        <v>0</v>
      </c>
      <c r="AO20" s="129"/>
      <c r="AP20" s="129" t="n">
        <f aca="false">$Q12</f>
        <v>0</v>
      </c>
      <c r="AQ20" s="129" t="n">
        <f aca="false">$R12</f>
        <v>0</v>
      </c>
      <c r="AR20" s="129" t="n">
        <f aca="false">$S12</f>
        <v>0</v>
      </c>
      <c r="AS20" s="129" t="n">
        <f aca="false">$T12</f>
        <v>0</v>
      </c>
      <c r="AT20" s="129"/>
      <c r="AU20" s="129" t="n">
        <f aca="false">$Q13</f>
        <v>0</v>
      </c>
      <c r="AV20" s="129" t="n">
        <f aca="false">$R13</f>
        <v>0</v>
      </c>
      <c r="AW20" s="129" t="n">
        <f aca="false">$S13</f>
        <v>0</v>
      </c>
      <c r="AX20" s="129" t="n">
        <f aca="false">$T13</f>
        <v>0</v>
      </c>
      <c r="AY20" s="129"/>
      <c r="AZ20" s="129" t="n">
        <f aca="false">-$Q20</f>
        <v>-0</v>
      </c>
      <c r="BA20" s="129" t="n">
        <f aca="false">-$R20</f>
        <v>-0</v>
      </c>
      <c r="BB20" s="129" t="n">
        <f aca="false">-$S20</f>
        <v>-0</v>
      </c>
      <c r="BC20" s="129" t="n">
        <f aca="false">-$T20</f>
        <v>-0</v>
      </c>
      <c r="BD20" s="65"/>
    </row>
    <row r="21" customFormat="false" ht="15" hidden="false" customHeight="false" outlineLevel="0" collapsed="false">
      <c r="A21" s="66"/>
      <c r="B21" s="140"/>
      <c r="C21" s="140"/>
      <c r="D21" s="141"/>
      <c r="E21" s="142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5"/>
      <c r="AA21" s="142"/>
      <c r="AB21" s="145"/>
      <c r="AC21" s="139"/>
      <c r="AD21" s="61" t="n">
        <v>14</v>
      </c>
      <c r="AE21" s="75" t="n">
        <f aca="false">R33</f>
        <v>0</v>
      </c>
      <c r="AF21" s="76" t="n">
        <f aca="false">R47</f>
        <v>0</v>
      </c>
      <c r="AG21" s="77" t="n">
        <v>0</v>
      </c>
      <c r="AH21" s="77" t="n">
        <v>0</v>
      </c>
      <c r="AI21" s="76" t="n">
        <f aca="false">R17+R18+R19+R20-R39-R40-R41-R42</f>
        <v>0</v>
      </c>
      <c r="AK21" s="129" t="n">
        <f aca="false">$U11</f>
        <v>0</v>
      </c>
      <c r="AL21" s="129" t="n">
        <f aca="false">$V11</f>
        <v>0</v>
      </c>
      <c r="AM21" s="129" t="n">
        <f aca="false">$W11</f>
        <v>0</v>
      </c>
      <c r="AN21" s="129" t="n">
        <f aca="false">$X11</f>
        <v>0</v>
      </c>
      <c r="AO21" s="129"/>
      <c r="AP21" s="129" t="n">
        <f aca="false">$U12</f>
        <v>0</v>
      </c>
      <c r="AQ21" s="129" t="n">
        <f aca="false">$V12</f>
        <v>0</v>
      </c>
      <c r="AR21" s="129" t="n">
        <f aca="false">$W12</f>
        <v>0</v>
      </c>
      <c r="AS21" s="129" t="n">
        <f aca="false">$X12</f>
        <v>0</v>
      </c>
      <c r="AT21" s="129"/>
      <c r="AU21" s="129" t="n">
        <f aca="false">$U13</f>
        <v>0</v>
      </c>
      <c r="AV21" s="129" t="n">
        <f aca="false">$V13</f>
        <v>0</v>
      </c>
      <c r="AW21" s="129" t="n">
        <f aca="false">$W13</f>
        <v>0</v>
      </c>
      <c r="AX21" s="129" t="n">
        <f aca="false">$X13</f>
        <v>0</v>
      </c>
      <c r="AY21" s="129"/>
      <c r="AZ21" s="129" t="n">
        <f aca="false">-$U20</f>
        <v>-0</v>
      </c>
      <c r="BA21" s="129" t="n">
        <f aca="false">-$V20</f>
        <v>-0</v>
      </c>
      <c r="BB21" s="129" t="n">
        <f aca="false">-$W20</f>
        <v>-0</v>
      </c>
      <c r="BC21" s="129" t="n">
        <f aca="false">-$X20</f>
        <v>-0</v>
      </c>
      <c r="BD21" s="65"/>
    </row>
    <row r="22" customFormat="false" ht="15.75" hidden="false" customHeight="false" outlineLevel="0" collapsed="false">
      <c r="A22" s="66"/>
      <c r="B22" s="140"/>
      <c r="C22" s="140"/>
      <c r="D22" s="141"/>
      <c r="E22" s="142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5"/>
      <c r="AA22" s="142"/>
      <c r="AB22" s="145"/>
      <c r="AC22" s="139"/>
      <c r="AD22" s="61" t="n">
        <v>15</v>
      </c>
      <c r="AE22" s="75" t="n">
        <f aca="false">S33</f>
        <v>0</v>
      </c>
      <c r="AF22" s="76" t="n">
        <f aca="false">S47</f>
        <v>0</v>
      </c>
      <c r="AG22" s="77" t="n">
        <v>0</v>
      </c>
      <c r="AH22" s="77" t="n">
        <v>0</v>
      </c>
      <c r="AI22" s="76" t="n">
        <f aca="false">S17+S18+S19+S20-S39-S40-S41-S42</f>
        <v>0</v>
      </c>
      <c r="AK22" s="129" t="n">
        <f aca="false">$Y11</f>
        <v>0</v>
      </c>
      <c r="AL22" s="129" t="n">
        <f aca="false">$Z11</f>
        <v>0</v>
      </c>
      <c r="AM22" s="129" t="n">
        <f aca="false">$AA11</f>
        <v>0</v>
      </c>
      <c r="AN22" s="148" t="n">
        <f aca="false">$AB11</f>
        <v>0</v>
      </c>
      <c r="AO22" s="129"/>
      <c r="AP22" s="129" t="n">
        <f aca="false">$Y12</f>
        <v>0</v>
      </c>
      <c r="AQ22" s="129" t="n">
        <f aca="false">$Z12</f>
        <v>0</v>
      </c>
      <c r="AR22" s="129" t="n">
        <f aca="false">$AA12</f>
        <v>0</v>
      </c>
      <c r="AS22" s="148" t="n">
        <f aca="false">$AB12</f>
        <v>0</v>
      </c>
      <c r="AT22" s="129"/>
      <c r="AU22" s="129" t="n">
        <f aca="false">$Y13</f>
        <v>0</v>
      </c>
      <c r="AV22" s="129" t="n">
        <f aca="false">$Z13</f>
        <v>0</v>
      </c>
      <c r="AW22" s="129" t="n">
        <f aca="false">$AA13</f>
        <v>0</v>
      </c>
      <c r="AX22" s="148" t="n">
        <f aca="false">$AB13</f>
        <v>0</v>
      </c>
      <c r="AY22" s="129"/>
      <c r="AZ22" s="129" t="n">
        <f aca="false">-$Y20</f>
        <v>-0</v>
      </c>
      <c r="BA22" s="129" t="n">
        <f aca="false">-$Z20</f>
        <v>-0</v>
      </c>
      <c r="BB22" s="129" t="n">
        <f aca="false">-$AA20</f>
        <v>-0</v>
      </c>
      <c r="BC22" s="148" t="n">
        <f aca="false">$AB20</f>
        <v>0</v>
      </c>
      <c r="BD22" s="65"/>
    </row>
    <row r="23" customFormat="false" ht="15.75" hidden="false" customHeight="false" outlineLevel="0" collapsed="false">
      <c r="A23" s="66"/>
      <c r="B23" s="140"/>
      <c r="C23" s="140"/>
      <c r="D23" s="141"/>
      <c r="E23" s="142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5"/>
      <c r="AA23" s="142"/>
      <c r="AB23" s="145"/>
      <c r="AC23" s="139"/>
      <c r="AD23" s="61" t="n">
        <v>16</v>
      </c>
      <c r="AE23" s="75" t="n">
        <f aca="false">T33</f>
        <v>0</v>
      </c>
      <c r="AF23" s="76" t="n">
        <f aca="false">T47</f>
        <v>0</v>
      </c>
      <c r="AG23" s="77" t="n">
        <v>0</v>
      </c>
      <c r="AH23" s="77" t="n">
        <v>0</v>
      </c>
      <c r="AI23" s="76" t="n">
        <f aca="false">T17+T18+T19+T20-T39-T40-T41-T42</f>
        <v>0</v>
      </c>
      <c r="AK23" s="129"/>
      <c r="AL23" s="129"/>
      <c r="AM23" s="129"/>
      <c r="AN23" s="1" t="n">
        <f aca="false">SUM(AK17:AN22)</f>
        <v>0</v>
      </c>
      <c r="AO23" s="129"/>
      <c r="AP23" s="129"/>
      <c r="AQ23" s="129"/>
      <c r="AR23" s="129"/>
      <c r="AS23" s="1" t="n">
        <f aca="false">SUM(AP17:AS22)</f>
        <v>0</v>
      </c>
      <c r="AT23" s="129"/>
      <c r="AU23" s="129"/>
      <c r="AV23" s="129"/>
      <c r="AW23" s="129"/>
      <c r="AX23" s="1" t="n">
        <f aca="false">SUM(AU17:AX22)</f>
        <v>0</v>
      </c>
      <c r="AY23" s="129"/>
      <c r="AZ23" s="129"/>
      <c r="BA23" s="129"/>
      <c r="BB23" s="129"/>
      <c r="BC23" s="1" t="n">
        <f aca="false">SUM(AZ17:BC22)</f>
        <v>0</v>
      </c>
      <c r="BD23" s="65"/>
    </row>
    <row r="24" customFormat="false" ht="14.25" hidden="false" customHeight="false" outlineLevel="0" collapsed="false">
      <c r="A24" s="66"/>
      <c r="B24" s="140"/>
      <c r="C24" s="140"/>
      <c r="D24" s="141"/>
      <c r="E24" s="142"/>
      <c r="F24" s="143"/>
      <c r="G24" s="143"/>
      <c r="H24" s="143"/>
      <c r="I24" s="143"/>
      <c r="J24" s="144"/>
      <c r="K24" s="142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5"/>
      <c r="AA24" s="142"/>
      <c r="AB24" s="145"/>
      <c r="AC24" s="139"/>
      <c r="AD24" s="61" t="n">
        <v>17</v>
      </c>
      <c r="AE24" s="75" t="n">
        <f aca="false">U33</f>
        <v>0</v>
      </c>
      <c r="AF24" s="76" t="n">
        <f aca="false">U47</f>
        <v>0</v>
      </c>
      <c r="AG24" s="77" t="n">
        <v>0</v>
      </c>
      <c r="AH24" s="77" t="n">
        <v>0</v>
      </c>
      <c r="AI24" s="76" t="n">
        <f aca="false">U17+U18+U19+U20-U39-U40-U41-U42</f>
        <v>0</v>
      </c>
      <c r="AM24" s="3"/>
      <c r="AN24" s="3"/>
      <c r="AO24" s="49"/>
      <c r="AP24" s="1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65"/>
    </row>
    <row r="25" customFormat="false" ht="14.25" hidden="false" customHeight="false" outlineLevel="0" collapsed="false">
      <c r="A25" s="66"/>
      <c r="B25" s="140"/>
      <c r="C25" s="140"/>
      <c r="D25" s="141"/>
      <c r="E25" s="142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5"/>
      <c r="AA25" s="142"/>
      <c r="AB25" s="145"/>
      <c r="AC25" s="139"/>
      <c r="AD25" s="61" t="n">
        <v>18</v>
      </c>
      <c r="AE25" s="75" t="n">
        <f aca="false">V33</f>
        <v>0</v>
      </c>
      <c r="AF25" s="76" t="n">
        <f aca="false">V47</f>
        <v>0</v>
      </c>
      <c r="AG25" s="77" t="n">
        <v>0</v>
      </c>
      <c r="AH25" s="77" t="n">
        <v>0</v>
      </c>
      <c r="AI25" s="76" t="n">
        <f aca="false">V17+V18+V19+V20-V39-V40-V41-V42</f>
        <v>0</v>
      </c>
      <c r="AK25" s="150" t="s">
        <v>41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5"/>
    </row>
    <row r="26" customFormat="false" ht="14.25" hidden="false" customHeight="false" outlineLevel="0" collapsed="false">
      <c r="A26" s="66"/>
      <c r="B26" s="140"/>
      <c r="C26" s="140"/>
      <c r="D26" s="141"/>
      <c r="E26" s="142"/>
      <c r="F26" s="143"/>
      <c r="G26" s="143"/>
      <c r="H26" s="143"/>
      <c r="I26" s="143"/>
      <c r="J26" s="144"/>
      <c r="K26" s="142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5"/>
      <c r="AA26" s="142"/>
      <c r="AB26" s="145"/>
      <c r="AC26" s="139"/>
      <c r="AD26" s="61" t="n">
        <v>19</v>
      </c>
      <c r="AE26" s="75" t="n">
        <f aca="false">W33</f>
        <v>0</v>
      </c>
      <c r="AF26" s="76" t="n">
        <f aca="false">W47</f>
        <v>0</v>
      </c>
      <c r="AG26" s="77" t="n">
        <v>0</v>
      </c>
      <c r="AH26" s="77" t="n">
        <v>0</v>
      </c>
      <c r="AI26" s="76" t="n">
        <f aca="false">W17+W18+W19+W20-W39-W40-W41-W42</f>
        <v>0</v>
      </c>
      <c r="AK26" s="4" t="n">
        <f aca="false">AI8</f>
        <v>0</v>
      </c>
      <c r="AL26" s="4" t="n">
        <f aca="false">AI9</f>
        <v>0</v>
      </c>
      <c r="AM26" s="4" t="n">
        <f aca="false">AI10</f>
        <v>0</v>
      </c>
      <c r="AN26" s="4" t="n">
        <f aca="false">AI11</f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65"/>
    </row>
    <row r="27" customFormat="false" ht="14.25" hidden="false" customHeight="false" outlineLevel="0" collapsed="false">
      <c r="A27" s="66"/>
      <c r="B27" s="140"/>
      <c r="C27" s="140"/>
      <c r="D27" s="141"/>
      <c r="E27" s="142"/>
      <c r="F27" s="143"/>
      <c r="G27" s="143"/>
      <c r="H27" s="143"/>
      <c r="I27" s="143"/>
      <c r="J27" s="144"/>
      <c r="K27" s="142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5"/>
      <c r="AA27" s="142"/>
      <c r="AB27" s="145"/>
      <c r="AC27" s="139"/>
      <c r="AD27" s="61" t="n">
        <v>20</v>
      </c>
      <c r="AE27" s="75" t="n">
        <f aca="false">X33</f>
        <v>0</v>
      </c>
      <c r="AF27" s="76" t="n">
        <f aca="false">X47</f>
        <v>0</v>
      </c>
      <c r="AG27" s="77" t="n">
        <v>0</v>
      </c>
      <c r="AH27" s="77" t="n">
        <v>0</v>
      </c>
      <c r="AI27" s="76" t="n">
        <f aca="false">X17+X18+X19+X20-X39-X40-X41-X42</f>
        <v>0</v>
      </c>
      <c r="AK27" s="4" t="n">
        <f aca="false">AI12</f>
        <v>0</v>
      </c>
      <c r="AL27" s="4" t="n">
        <f aca="false">AI13</f>
        <v>0</v>
      </c>
      <c r="AM27" s="4" t="n">
        <f aca="false">AI14</f>
        <v>0</v>
      </c>
      <c r="AN27" s="4" t="n">
        <f aca="false">AI15</f>
        <v>0</v>
      </c>
      <c r="AO27" s="49"/>
      <c r="AP27" s="65"/>
      <c r="AQ27" s="65"/>
      <c r="AR27" s="65"/>
      <c r="AS27" s="65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65"/>
    </row>
    <row r="28" customFormat="false" ht="14.25" hidden="false" customHeight="false" outlineLevel="0" collapsed="false">
      <c r="A28" s="66"/>
      <c r="B28" s="140"/>
      <c r="C28" s="140"/>
      <c r="D28" s="141"/>
      <c r="E28" s="142"/>
      <c r="F28" s="143"/>
      <c r="G28" s="143"/>
      <c r="H28" s="143"/>
      <c r="I28" s="143"/>
      <c r="J28" s="144"/>
      <c r="K28" s="142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5"/>
      <c r="AA28" s="142"/>
      <c r="AB28" s="145"/>
      <c r="AC28" s="139"/>
      <c r="AD28" s="61" t="n">
        <v>21</v>
      </c>
      <c r="AE28" s="75" t="n">
        <f aca="false">Y33</f>
        <v>0</v>
      </c>
      <c r="AF28" s="76" t="n">
        <f aca="false">Y47</f>
        <v>0</v>
      </c>
      <c r="AG28" s="77" t="n">
        <v>0</v>
      </c>
      <c r="AH28" s="77" t="n">
        <v>0</v>
      </c>
      <c r="AI28" s="76" t="n">
        <f aca="false">Y17+Y18+Y19+Y20-Y39-Y40-Y41-Y42</f>
        <v>0</v>
      </c>
      <c r="AK28" s="4" t="n">
        <f aca="false">AI16</f>
        <v>0</v>
      </c>
      <c r="AL28" s="4" t="n">
        <f aca="false">AI17</f>
        <v>0</v>
      </c>
      <c r="AM28" s="4" t="n">
        <f aca="false">AI18</f>
        <v>0</v>
      </c>
      <c r="AN28" s="4" t="n">
        <f aca="false">AI19</f>
        <v>0</v>
      </c>
      <c r="AO28" s="49"/>
      <c r="AP28" s="49"/>
      <c r="AQ28" s="49"/>
      <c r="AR28" s="49"/>
      <c r="AS28" s="49"/>
      <c r="AT28" s="49"/>
      <c r="AY28" s="49"/>
      <c r="AZ28" s="49"/>
      <c r="BA28" s="49"/>
      <c r="BB28" s="49"/>
      <c r="BC28" s="49"/>
      <c r="BD28" s="65"/>
    </row>
    <row r="29" customFormat="false" ht="14.25" hidden="false" customHeight="false" outlineLevel="0" collapsed="false">
      <c r="A29" s="66"/>
      <c r="B29" s="140"/>
      <c r="C29" s="140"/>
      <c r="D29" s="141"/>
      <c r="E29" s="142"/>
      <c r="F29" s="143"/>
      <c r="G29" s="143"/>
      <c r="H29" s="143"/>
      <c r="I29" s="143"/>
      <c r="J29" s="144"/>
      <c r="K29" s="142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5"/>
      <c r="AA29" s="142"/>
      <c r="AB29" s="145"/>
      <c r="AC29" s="139"/>
      <c r="AD29" s="61" t="n">
        <v>22</v>
      </c>
      <c r="AE29" s="75" t="n">
        <f aca="false">Z33</f>
        <v>0</v>
      </c>
      <c r="AF29" s="76" t="n">
        <f aca="false">Z47</f>
        <v>0</v>
      </c>
      <c r="AG29" s="77" t="n">
        <v>0</v>
      </c>
      <c r="AH29" s="77" t="n">
        <v>0</v>
      </c>
      <c r="AI29" s="76" t="n">
        <f aca="false">Z17+Z18+Z19+Z20-Z39-Z40-Z41-Z42</f>
        <v>0</v>
      </c>
      <c r="AK29" s="4" t="n">
        <f aca="false">AI20</f>
        <v>0</v>
      </c>
      <c r="AL29" s="4" t="n">
        <f aca="false">AI21</f>
        <v>0</v>
      </c>
      <c r="AM29" s="4" t="n">
        <f aca="false">AI22</f>
        <v>0</v>
      </c>
      <c r="AN29" s="4" t="n">
        <f aca="false">AI23</f>
        <v>0</v>
      </c>
      <c r="AO29" s="49"/>
      <c r="AP29" s="49"/>
      <c r="AQ29" s="49"/>
      <c r="AR29" s="49"/>
      <c r="AS29" s="49"/>
      <c r="AT29" s="49"/>
      <c r="AY29" s="49"/>
      <c r="AZ29" s="49"/>
      <c r="BA29" s="49"/>
      <c r="BB29" s="49"/>
      <c r="BC29" s="49"/>
      <c r="BD29" s="65"/>
    </row>
    <row r="30" customFormat="false" ht="14.25" hidden="false" customHeight="false" outlineLevel="0" collapsed="false">
      <c r="A30" s="66"/>
      <c r="B30" s="140"/>
      <c r="C30" s="140"/>
      <c r="D30" s="141"/>
      <c r="E30" s="142"/>
      <c r="F30" s="143"/>
      <c r="G30" s="143"/>
      <c r="H30" s="143"/>
      <c r="I30" s="143"/>
      <c r="J30" s="144"/>
      <c r="K30" s="142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5"/>
      <c r="AA30" s="142"/>
      <c r="AB30" s="145"/>
      <c r="AC30" s="139"/>
      <c r="AD30" s="61" t="n">
        <v>23</v>
      </c>
      <c r="AE30" s="75" t="n">
        <f aca="false">AA33</f>
        <v>0</v>
      </c>
      <c r="AF30" s="76" t="n">
        <f aca="false">AA47</f>
        <v>0</v>
      </c>
      <c r="AG30" s="77" t="n">
        <v>0</v>
      </c>
      <c r="AH30" s="77" t="n">
        <v>0</v>
      </c>
      <c r="AI30" s="76" t="n">
        <f aca="false">AA17+AA18+AA19+AA20-AA39-AA40-AA41-AA42</f>
        <v>0</v>
      </c>
      <c r="AK30" s="4" t="n">
        <f aca="false">AI24</f>
        <v>0</v>
      </c>
      <c r="AL30" s="4" t="n">
        <f aca="false">AI25</f>
        <v>0</v>
      </c>
      <c r="AM30" s="4" t="n">
        <f aca="false">AI26</f>
        <v>0</v>
      </c>
      <c r="AN30" s="4" t="n">
        <f aca="false">AI27</f>
        <v>0</v>
      </c>
      <c r="AO30" s="49"/>
      <c r="AP30" s="49"/>
      <c r="AQ30" s="49"/>
      <c r="AR30" s="49"/>
      <c r="AS30" s="49"/>
      <c r="AT30" s="49"/>
      <c r="AY30" s="49"/>
      <c r="AZ30" s="49"/>
      <c r="BA30" s="49"/>
      <c r="BB30" s="49"/>
      <c r="BC30" s="49"/>
      <c r="BD30" s="65"/>
    </row>
    <row r="31" customFormat="false" ht="15" hidden="false" customHeight="false" outlineLevel="0" collapsed="false">
      <c r="A31" s="66"/>
      <c r="B31" s="140"/>
      <c r="C31" s="140"/>
      <c r="D31" s="141"/>
      <c r="E31" s="142"/>
      <c r="F31" s="143"/>
      <c r="G31" s="143"/>
      <c r="H31" s="143"/>
      <c r="I31" s="143"/>
      <c r="J31" s="144"/>
      <c r="K31" s="142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5"/>
      <c r="AA31" s="142"/>
      <c r="AB31" s="145"/>
      <c r="AC31" s="139"/>
      <c r="AD31" s="61" t="n">
        <v>24</v>
      </c>
      <c r="AE31" s="151" t="n">
        <f aca="false">AB33</f>
        <v>0</v>
      </c>
      <c r="AF31" s="152" t="n">
        <f aca="false">AB47</f>
        <v>0</v>
      </c>
      <c r="AG31" s="153" t="n">
        <v>0</v>
      </c>
      <c r="AH31" s="153" t="n">
        <v>0</v>
      </c>
      <c r="AI31" s="152" t="n">
        <f aca="false">AB17+AB18+AB19+AB20-AB39-AB40-AB41-AB42</f>
        <v>0</v>
      </c>
      <c r="AK31" s="4" t="n">
        <f aca="false">AI28</f>
        <v>0</v>
      </c>
      <c r="AL31" s="4" t="n">
        <f aca="false">AI29</f>
        <v>0</v>
      </c>
      <c r="AM31" s="4" t="n">
        <f aca="false">AI30</f>
        <v>0</v>
      </c>
      <c r="AN31" s="154" t="n">
        <f aca="false">AI31</f>
        <v>0</v>
      </c>
      <c r="AO31" s="65"/>
      <c r="AP31" s="49"/>
      <c r="AQ31" s="49"/>
      <c r="AR31" s="49"/>
      <c r="AS31" s="49"/>
      <c r="AT31" s="65"/>
      <c r="AY31" s="65"/>
      <c r="AZ31" s="65"/>
      <c r="BA31" s="65"/>
      <c r="BB31" s="65"/>
      <c r="BC31" s="65"/>
      <c r="BD31" s="65"/>
    </row>
    <row r="32" customFormat="false" ht="14.25" hidden="false" customHeight="false" outlineLevel="0" collapsed="false">
      <c r="A32" s="66"/>
      <c r="B32" s="140"/>
      <c r="C32" s="140"/>
      <c r="D32" s="141"/>
      <c r="E32" s="142"/>
      <c r="F32" s="143"/>
      <c r="G32" s="143"/>
      <c r="H32" s="143"/>
      <c r="I32" s="143"/>
      <c r="J32" s="144"/>
      <c r="K32" s="142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5"/>
      <c r="AA32" s="142"/>
      <c r="AB32" s="145"/>
      <c r="AC32" s="139"/>
      <c r="AD32" s="65"/>
      <c r="AE32" s="65"/>
      <c r="AF32" s="65"/>
      <c r="AG32" s="65"/>
      <c r="AH32" s="65"/>
      <c r="AI32" s="65"/>
      <c r="AJ32" s="65"/>
      <c r="AN32" s="3" t="n">
        <f aca="false">SUM(AK26:AN31)</f>
        <v>0</v>
      </c>
      <c r="BD32" s="65"/>
    </row>
    <row r="33" customFormat="false" ht="15" hidden="false" customHeight="false" outlineLevel="0" collapsed="false">
      <c r="A33" s="66"/>
      <c r="B33" s="140"/>
      <c r="C33" s="140"/>
      <c r="D33" s="155"/>
      <c r="E33" s="142"/>
      <c r="F33" s="143"/>
      <c r="G33" s="143"/>
      <c r="H33" s="143"/>
      <c r="I33" s="143"/>
      <c r="J33" s="144"/>
      <c r="K33" s="156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8"/>
      <c r="AC33" s="139"/>
      <c r="AD33" s="65"/>
      <c r="AE33" s="65"/>
      <c r="AF33" s="65"/>
      <c r="AG33" s="65"/>
      <c r="AH33" s="65"/>
      <c r="AI33" s="65"/>
      <c r="AJ33" s="65"/>
      <c r="BD33" s="65"/>
    </row>
    <row r="34" customFormat="false" ht="14.25" hidden="false" customHeight="false" outlineLevel="0" collapsed="false">
      <c r="A34" s="130"/>
      <c r="B34" s="159"/>
      <c r="C34" s="159"/>
      <c r="D34" s="160"/>
      <c r="E34" s="136"/>
      <c r="F34" s="137"/>
      <c r="G34" s="137"/>
      <c r="H34" s="137"/>
      <c r="I34" s="137"/>
      <c r="J34" s="161"/>
      <c r="K34" s="136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61"/>
      <c r="AA34" s="133"/>
      <c r="AB34" s="147"/>
      <c r="AC34" s="139"/>
      <c r="AD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customFormat="false" ht="14.25" hidden="false" customHeight="false" outlineLevel="0" collapsed="false">
      <c r="A35" s="66"/>
      <c r="B35" s="140"/>
      <c r="C35" s="140"/>
      <c r="D35" s="141"/>
      <c r="E35" s="142"/>
      <c r="F35" s="143"/>
      <c r="G35" s="143"/>
      <c r="H35" s="143"/>
      <c r="I35" s="143"/>
      <c r="J35" s="144"/>
      <c r="K35" s="142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/>
      <c r="AB35" s="145"/>
      <c r="AC35" s="139"/>
      <c r="AD35" s="65"/>
      <c r="BC35" s="65"/>
      <c r="BD35" s="65"/>
      <c r="BE35" s="65"/>
      <c r="BF35" s="65"/>
      <c r="BG35" s="65"/>
      <c r="BH35" s="65"/>
    </row>
    <row r="36" customFormat="false" ht="14.25" hidden="false" customHeight="false" outlineLevel="0" collapsed="false">
      <c r="A36" s="66"/>
      <c r="B36" s="140"/>
      <c r="C36" s="140"/>
      <c r="D36" s="141"/>
      <c r="E36" s="142"/>
      <c r="F36" s="143"/>
      <c r="G36" s="143"/>
      <c r="H36" s="143"/>
      <c r="I36" s="143"/>
      <c r="J36" s="144"/>
      <c r="K36" s="142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/>
      <c r="AB36" s="145"/>
      <c r="AC36" s="139"/>
      <c r="AD36" s="65"/>
      <c r="AE36" s="65"/>
      <c r="AF36" s="65"/>
      <c r="AG36" s="65"/>
      <c r="AH36" s="65"/>
      <c r="AI36" s="65"/>
      <c r="AJ36" s="65"/>
    </row>
    <row r="37" customFormat="false" ht="14.25" hidden="false" customHeight="false" outlineLevel="0" collapsed="false">
      <c r="A37" s="66"/>
      <c r="B37" s="140"/>
      <c r="C37" s="140"/>
      <c r="D37" s="141"/>
      <c r="E37" s="142"/>
      <c r="F37" s="143"/>
      <c r="G37" s="143"/>
      <c r="H37" s="143"/>
      <c r="I37" s="143"/>
      <c r="J37" s="144"/>
      <c r="K37" s="142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4"/>
      <c r="AA37" s="142"/>
      <c r="AB37" s="145"/>
      <c r="AC37" s="139"/>
      <c r="AD37" s="65"/>
      <c r="AE37" s="65"/>
      <c r="AF37" s="65"/>
      <c r="AG37" s="65"/>
      <c r="AH37" s="65"/>
      <c r="AI37" s="65"/>
      <c r="AJ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</row>
    <row r="38" customFormat="false" ht="15" hidden="false" customHeight="false" outlineLevel="0" collapsed="false">
      <c r="A38" s="162"/>
      <c r="B38" s="163"/>
      <c r="C38" s="163"/>
      <c r="D38" s="155"/>
      <c r="E38" s="156"/>
      <c r="F38" s="157"/>
      <c r="G38" s="157"/>
      <c r="H38" s="157"/>
      <c r="I38" s="157"/>
      <c r="J38" s="164"/>
      <c r="K38" s="156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4"/>
      <c r="AA38" s="165"/>
      <c r="AB38" s="166"/>
      <c r="AC38" s="139"/>
      <c r="AD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customFormat="false" ht="14.25" hidden="false" customHeight="false" outlineLevel="0" collapsed="false">
      <c r="A39" s="130"/>
      <c r="B39" s="167"/>
      <c r="C39" s="167"/>
      <c r="D39" s="168"/>
      <c r="E39" s="169"/>
      <c r="F39" s="170"/>
      <c r="G39" s="170"/>
      <c r="H39" s="170"/>
      <c r="I39" s="170"/>
      <c r="J39" s="171"/>
      <c r="K39" s="169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69"/>
      <c r="AB39" s="172"/>
      <c r="AC39" s="139"/>
      <c r="AD39" s="65"/>
      <c r="AE39" s="65"/>
      <c r="AF39" s="65"/>
      <c r="AG39" s="65"/>
      <c r="AH39" s="65"/>
      <c r="AI39" s="65"/>
      <c r="AJ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</row>
    <row r="40" customFormat="false" ht="14.25" hidden="false" customHeight="false" outlineLevel="0" collapsed="false">
      <c r="A40" s="66"/>
      <c r="B40" s="173"/>
      <c r="C40" s="173"/>
      <c r="D40" s="174"/>
      <c r="E40" s="175"/>
      <c r="F40" s="176"/>
      <c r="G40" s="176"/>
      <c r="H40" s="176"/>
      <c r="I40" s="176"/>
      <c r="J40" s="177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7"/>
      <c r="AA40" s="175"/>
      <c r="AB40" s="178"/>
      <c r="AC40" s="139"/>
      <c r="AD40" s="65"/>
      <c r="AE40" s="65"/>
      <c r="AF40" s="65"/>
      <c r="AG40" s="65"/>
      <c r="AH40" s="65"/>
      <c r="AI40" s="65"/>
      <c r="AJ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</row>
    <row r="41" customFormat="false" ht="14.25" hidden="false" customHeight="false" outlineLevel="0" collapsed="false">
      <c r="A41" s="66"/>
      <c r="B41" s="173"/>
      <c r="C41" s="173"/>
      <c r="D41" s="174"/>
      <c r="E41" s="175"/>
      <c r="F41" s="176"/>
      <c r="G41" s="176"/>
      <c r="H41" s="176"/>
      <c r="I41" s="176"/>
      <c r="J41" s="177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7"/>
      <c r="AA41" s="175"/>
      <c r="AB41" s="178"/>
      <c r="AC41" s="139"/>
      <c r="AD41" s="65"/>
      <c r="AE41" s="65"/>
      <c r="AF41" s="65"/>
      <c r="AG41" s="65"/>
      <c r="AH41" s="65"/>
      <c r="AI41" s="65"/>
      <c r="AJ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</row>
    <row r="42" customFormat="false" ht="14.25" hidden="false" customHeight="false" outlineLevel="0" collapsed="false">
      <c r="A42" s="66"/>
      <c r="B42" s="173"/>
      <c r="C42" s="173"/>
      <c r="D42" s="174"/>
      <c r="E42" s="175"/>
      <c r="F42" s="176"/>
      <c r="G42" s="176"/>
      <c r="H42" s="176"/>
      <c r="I42" s="176"/>
      <c r="J42" s="177"/>
      <c r="K42" s="175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7"/>
      <c r="AA42" s="175"/>
      <c r="AB42" s="178"/>
      <c r="AC42" s="139"/>
      <c r="AD42" s="65"/>
      <c r="AE42" s="65"/>
      <c r="AF42" s="65"/>
      <c r="AG42" s="65"/>
      <c r="AH42" s="65"/>
      <c r="AI42" s="65"/>
      <c r="AJ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3" customFormat="false" ht="14.25" hidden="false" customHeight="false" outlineLevel="0" collapsed="false">
      <c r="A43" s="66"/>
      <c r="B43" s="173"/>
      <c r="C43" s="173"/>
      <c r="D43" s="174"/>
      <c r="E43" s="175"/>
      <c r="F43" s="176"/>
      <c r="G43" s="176"/>
      <c r="H43" s="176"/>
      <c r="I43" s="176"/>
      <c r="J43" s="177"/>
      <c r="K43" s="175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5"/>
      <c r="AB43" s="178"/>
      <c r="AC43" s="139"/>
      <c r="AD43" s="65"/>
      <c r="AE43" s="65"/>
      <c r="AF43" s="65"/>
      <c r="AG43" s="65"/>
      <c r="AH43" s="65"/>
      <c r="AI43" s="65"/>
      <c r="AJ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</row>
    <row r="44" customFormat="false" ht="14.25" hidden="false" customHeight="false" outlineLevel="0" collapsed="false">
      <c r="A44" s="66"/>
      <c r="B44" s="173"/>
      <c r="C44" s="173"/>
      <c r="D44" s="174"/>
      <c r="E44" s="175"/>
      <c r="F44" s="176"/>
      <c r="G44" s="176"/>
      <c r="H44" s="176"/>
      <c r="I44" s="176"/>
      <c r="J44" s="177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A44" s="175"/>
      <c r="AB44" s="178"/>
      <c r="AC44" s="139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</row>
    <row r="45" customFormat="false" ht="14.25" hidden="false" customHeight="false" outlineLevel="0" collapsed="false">
      <c r="A45" s="66"/>
      <c r="B45" s="173"/>
      <c r="C45" s="173"/>
      <c r="D45" s="174"/>
      <c r="E45" s="175"/>
      <c r="F45" s="176"/>
      <c r="G45" s="176"/>
      <c r="H45" s="176"/>
      <c r="I45" s="176"/>
      <c r="J45" s="177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5"/>
      <c r="AB45" s="178"/>
      <c r="AC45" s="139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</row>
    <row r="46" customFormat="false" ht="14.25" hidden="false" customHeight="false" outlineLevel="0" collapsed="false">
      <c r="A46" s="66"/>
      <c r="B46" s="173"/>
      <c r="C46" s="173"/>
      <c r="D46" s="174"/>
      <c r="E46" s="175"/>
      <c r="F46" s="176"/>
      <c r="G46" s="176"/>
      <c r="H46" s="176"/>
      <c r="I46" s="176"/>
      <c r="J46" s="177"/>
      <c r="K46" s="175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7"/>
      <c r="AA46" s="175"/>
      <c r="AB46" s="178"/>
      <c r="AC46" s="139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</row>
    <row r="47" customFormat="false" ht="15" hidden="false" customHeight="false" outlineLevel="0" collapsed="false">
      <c r="A47" s="162"/>
      <c r="B47" s="179"/>
      <c r="C47" s="179"/>
      <c r="D47" s="180"/>
      <c r="E47" s="181"/>
      <c r="F47" s="182"/>
      <c r="G47" s="182"/>
      <c r="H47" s="182"/>
      <c r="I47" s="182"/>
      <c r="J47" s="183"/>
      <c r="K47" s="181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3"/>
      <c r="AA47" s="181"/>
      <c r="AB47" s="184"/>
      <c r="AC47" s="139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</row>
    <row r="48" customFormat="false" ht="14.25" hidden="false" customHeight="false" outlineLevel="0" collapsed="false">
      <c r="A48" s="130"/>
      <c r="B48" s="185"/>
      <c r="C48" s="185"/>
      <c r="D48" s="186"/>
      <c r="E48" s="187"/>
      <c r="F48" s="188"/>
      <c r="G48" s="188"/>
      <c r="H48" s="188"/>
      <c r="I48" s="188"/>
      <c r="J48" s="189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9"/>
      <c r="AA48" s="187"/>
      <c r="AB48" s="190"/>
      <c r="AC48" s="139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</row>
    <row r="49" customFormat="false" ht="14.25" hidden="false" customHeight="false" outlineLevel="0" collapsed="false">
      <c r="A49" s="66"/>
      <c r="B49" s="173"/>
      <c r="C49" s="173"/>
      <c r="D49" s="174"/>
      <c r="E49" s="191"/>
      <c r="F49" s="192"/>
      <c r="G49" s="192"/>
      <c r="H49" s="192"/>
      <c r="I49" s="192"/>
      <c r="J49" s="193"/>
      <c r="K49" s="191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3"/>
      <c r="AA49" s="191"/>
      <c r="AB49" s="194"/>
      <c r="AC49" s="139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</row>
    <row r="50" customFormat="false" ht="15" hidden="false" customHeight="false" outlineLevel="0" collapsed="false">
      <c r="A50" s="162"/>
      <c r="B50" s="195"/>
      <c r="C50" s="195"/>
      <c r="D50" s="196"/>
      <c r="E50" s="197"/>
      <c r="F50" s="198"/>
      <c r="G50" s="198"/>
      <c r="H50" s="198"/>
      <c r="I50" s="198"/>
      <c r="J50" s="199"/>
      <c r="K50" s="197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9"/>
      <c r="AA50" s="197"/>
      <c r="AB50" s="200"/>
      <c r="AC50" s="139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201"/>
      <c r="B51" s="202"/>
      <c r="C51" s="202"/>
      <c r="D51" s="203"/>
      <c r="E51" s="204"/>
      <c r="F51" s="205"/>
      <c r="G51" s="205"/>
      <c r="H51" s="205"/>
      <c r="I51" s="205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4"/>
      <c r="AB51" s="206"/>
      <c r="AC51" s="208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</row>
    <row r="52" customFormat="false" ht="15" hidden="false" customHeight="false" outlineLevel="0" collapsed="false">
      <c r="A52" s="209"/>
      <c r="B52" s="210"/>
      <c r="C52" s="210"/>
      <c r="D52" s="211"/>
      <c r="E52" s="212"/>
      <c r="F52" s="213"/>
      <c r="G52" s="213"/>
      <c r="H52" s="213"/>
      <c r="I52" s="213"/>
      <c r="J52" s="214"/>
      <c r="K52" s="21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6"/>
      <c r="AA52" s="212"/>
      <c r="AB52" s="214"/>
      <c r="AC52" s="217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</row>
    <row r="53" customFormat="false" ht="16.5" hidden="false" customHeight="false" outlineLevel="0" collapsed="false">
      <c r="A53" s="218"/>
      <c r="B53" s="219"/>
      <c r="C53" s="219"/>
      <c r="D53" s="220"/>
      <c r="E53" s="221"/>
      <c r="F53" s="222"/>
      <c r="G53" s="222"/>
      <c r="H53" s="222"/>
      <c r="I53" s="222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1"/>
      <c r="AB53" s="223"/>
      <c r="AC53" s="22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customFormat="false" ht="14.25" hidden="false" customHeight="false" outlineLevel="0" collapsed="false">
      <c r="A54" s="226"/>
      <c r="B54" s="219"/>
      <c r="C54" s="219"/>
      <c r="D54" s="220"/>
      <c r="E54" s="227"/>
      <c r="F54" s="228"/>
      <c r="G54" s="228"/>
      <c r="H54" s="228"/>
      <c r="I54" s="228"/>
      <c r="J54" s="229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7"/>
      <c r="AB54" s="229"/>
      <c r="AC54" s="225"/>
      <c r="AD54" s="65"/>
      <c r="AE54" s="36" t="s">
        <v>51</v>
      </c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customFormat="false" ht="15" hidden="false" customHeight="false" outlineLevel="0" collapsed="false">
      <c r="A55" s="226"/>
      <c r="B55" s="219"/>
      <c r="C55" s="219"/>
      <c r="D55" s="220"/>
      <c r="E55" s="227"/>
      <c r="F55" s="228"/>
      <c r="G55" s="228"/>
      <c r="H55" s="228"/>
      <c r="I55" s="228"/>
      <c r="J55" s="229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7"/>
      <c r="AB55" s="229"/>
      <c r="AC55" s="225"/>
      <c r="AD55" s="17"/>
      <c r="AE55" s="37" t="s">
        <v>5</v>
      </c>
      <c r="AF55" s="37" t="s">
        <v>5</v>
      </c>
      <c r="AG55" s="37" t="s">
        <v>6</v>
      </c>
      <c r="AH55" s="37" t="s">
        <v>6</v>
      </c>
      <c r="AI55" s="37" t="s">
        <v>7</v>
      </c>
      <c r="AK55" s="38" t="s">
        <v>51</v>
      </c>
      <c r="AM55" s="38"/>
      <c r="AN55" s="38"/>
      <c r="AO55" s="38"/>
      <c r="AP55" s="38" t="s">
        <v>51</v>
      </c>
      <c r="AR55" s="38"/>
      <c r="AS55" s="38"/>
      <c r="AT55" s="38"/>
      <c r="AU55" s="38" t="s">
        <v>51</v>
      </c>
      <c r="AW55" s="38"/>
      <c r="AX55" s="38"/>
      <c r="AY55" s="38"/>
      <c r="AZ55" s="38" t="s">
        <v>52</v>
      </c>
      <c r="BB55" s="38"/>
      <c r="BC55" s="38"/>
      <c r="BD55" s="65"/>
    </row>
    <row r="56" customFormat="false" ht="19.5" hidden="false" customHeight="false" outlineLevel="0" collapsed="false">
      <c r="A56" s="226"/>
      <c r="B56" s="219"/>
      <c r="C56" s="219"/>
      <c r="D56" s="230"/>
      <c r="E56" s="43"/>
      <c r="F56" s="41"/>
      <c r="G56" s="41"/>
      <c r="H56" s="41"/>
      <c r="I56" s="41"/>
      <c r="J56" s="44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43"/>
      <c r="AB56" s="44"/>
      <c r="AC56" s="232"/>
      <c r="AD56" s="46"/>
      <c r="AE56" s="47" t="s">
        <v>13</v>
      </c>
      <c r="AF56" s="47" t="s">
        <v>14</v>
      </c>
      <c r="AG56" s="47" t="s">
        <v>13</v>
      </c>
      <c r="AH56" s="47" t="s">
        <v>14</v>
      </c>
      <c r="AI56" s="47" t="s">
        <v>15</v>
      </c>
      <c r="AK56" s="38" t="s">
        <v>16</v>
      </c>
      <c r="AL56" s="49"/>
      <c r="AM56" s="49"/>
      <c r="AN56" s="49"/>
      <c r="AO56" s="46"/>
      <c r="AP56" s="38" t="s">
        <v>17</v>
      </c>
      <c r="AQ56" s="49"/>
      <c r="AR56" s="49"/>
      <c r="AS56" s="49"/>
      <c r="AT56" s="46"/>
      <c r="AU56" s="38" t="s">
        <v>18</v>
      </c>
      <c r="AV56" s="49"/>
      <c r="AW56" s="49"/>
      <c r="AX56" s="49"/>
      <c r="AY56" s="46"/>
      <c r="AZ56" s="38" t="s">
        <v>19</v>
      </c>
      <c r="BA56" s="49"/>
      <c r="BB56" s="49"/>
      <c r="BC56" s="49"/>
      <c r="BD56" s="38"/>
    </row>
    <row r="57" customFormat="false" ht="18.75" hidden="false" customHeight="false" outlineLevel="0" collapsed="false">
      <c r="A57" s="130"/>
      <c r="B57" s="53"/>
      <c r="C57" s="53"/>
      <c r="D57" s="54"/>
      <c r="E57" s="55"/>
      <c r="F57" s="56"/>
      <c r="G57" s="56"/>
      <c r="H57" s="56"/>
      <c r="I57" s="56"/>
      <c r="J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5"/>
      <c r="AB57" s="57"/>
      <c r="AC57" s="74"/>
      <c r="AD57" s="61" t="n">
        <v>1</v>
      </c>
      <c r="AE57" s="62" t="n">
        <f aca="false">E80</f>
        <v>0</v>
      </c>
      <c r="AF57" s="63" t="n">
        <f aca="false">E94</f>
        <v>0</v>
      </c>
      <c r="AG57" s="64" t="n">
        <v>0</v>
      </c>
      <c r="AH57" s="64" t="n">
        <f aca="false">E93</f>
        <v>0</v>
      </c>
      <c r="AI57" s="63" t="n">
        <f aca="false">E64+E65+E67-E86-E87-E88</f>
        <v>0</v>
      </c>
      <c r="AK57" s="49" t="n">
        <f aca="false">-AE57</f>
        <v>-0</v>
      </c>
      <c r="AL57" s="49" t="n">
        <f aca="false">-AE58</f>
        <v>-0</v>
      </c>
      <c r="AM57" s="49" t="n">
        <f aca="false">-AE59</f>
        <v>-0</v>
      </c>
      <c r="AN57" s="49" t="n">
        <f aca="false">-AE60</f>
        <v>-0</v>
      </c>
      <c r="AO57" s="49"/>
      <c r="AP57" s="49" t="n">
        <f aca="false">AF57</f>
        <v>0</v>
      </c>
      <c r="AQ57" s="49" t="n">
        <f aca="false">AF58</f>
        <v>0</v>
      </c>
      <c r="AR57" s="49" t="n">
        <f aca="false">AF59</f>
        <v>0</v>
      </c>
      <c r="AS57" s="49" t="n">
        <f aca="false">AF60</f>
        <v>0</v>
      </c>
      <c r="AT57" s="49"/>
      <c r="AU57" s="49" t="n">
        <f aca="false">-AG57</f>
        <v>-0</v>
      </c>
      <c r="AV57" s="49" t="n">
        <f aca="false">-AG58</f>
        <v>-0</v>
      </c>
      <c r="AW57" s="49" t="n">
        <f aca="false">-AG59</f>
        <v>-0</v>
      </c>
      <c r="AX57" s="49" t="n">
        <f aca="false">-AG60</f>
        <v>-0</v>
      </c>
      <c r="AY57" s="49"/>
      <c r="AZ57" s="49" t="n">
        <f aca="false">AH57</f>
        <v>0</v>
      </c>
      <c r="BA57" s="49" t="n">
        <f aca="false">AH58</f>
        <v>0</v>
      </c>
      <c r="BB57" s="49" t="n">
        <f aca="false">AH59</f>
        <v>0</v>
      </c>
      <c r="BC57" s="49" t="n">
        <f aca="false">AH60</f>
        <v>0</v>
      </c>
      <c r="BD57" s="46"/>
    </row>
    <row r="58" customFormat="false" ht="15" hidden="false" customHeight="false" outlineLevel="0" collapsed="false">
      <c r="A58" s="66"/>
      <c r="B58" s="233"/>
      <c r="C58" s="233"/>
      <c r="D58" s="234"/>
      <c r="E58" s="235"/>
      <c r="F58" s="236"/>
      <c r="G58" s="236"/>
      <c r="H58" s="236"/>
      <c r="I58" s="236"/>
      <c r="J58" s="237"/>
      <c r="K58" s="238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9"/>
      <c r="AA58" s="235"/>
      <c r="AB58" s="237"/>
      <c r="AC58" s="74"/>
      <c r="AD58" s="61" t="n">
        <v>2</v>
      </c>
      <c r="AE58" s="75" t="n">
        <f aca="false">F80</f>
        <v>0</v>
      </c>
      <c r="AF58" s="76" t="n">
        <f aca="false">F94</f>
        <v>0</v>
      </c>
      <c r="AG58" s="77" t="n">
        <v>0</v>
      </c>
      <c r="AH58" s="77" t="n">
        <f aca="false">F93</f>
        <v>0</v>
      </c>
      <c r="AI58" s="76" t="n">
        <f aca="false">F64+F65+F67-F86-F87-F88</f>
        <v>0</v>
      </c>
      <c r="AK58" s="49" t="n">
        <f aca="false">-AE61</f>
        <v>-0</v>
      </c>
      <c r="AL58" s="49" t="n">
        <f aca="false">-AE62</f>
        <v>-0</v>
      </c>
      <c r="AM58" s="49" t="n">
        <f aca="false">-AE63</f>
        <v>-0</v>
      </c>
      <c r="AN58" s="49" t="n">
        <f aca="false">-AE64</f>
        <v>-0</v>
      </c>
      <c r="AO58" s="49"/>
      <c r="AP58" s="49" t="n">
        <f aca="false">AF61</f>
        <v>0</v>
      </c>
      <c r="AQ58" s="49" t="n">
        <f aca="false">AF62</f>
        <v>0</v>
      </c>
      <c r="AR58" s="49" t="n">
        <f aca="false">AF63</f>
        <v>0</v>
      </c>
      <c r="AS58" s="49" t="n">
        <f aca="false">AF64</f>
        <v>0</v>
      </c>
      <c r="AT58" s="49"/>
      <c r="AU58" s="49" t="n">
        <f aca="false">-AG61</f>
        <v>-0</v>
      </c>
      <c r="AV58" s="49" t="n">
        <f aca="false">-AG62</f>
        <v>-0</v>
      </c>
      <c r="AW58" s="49" t="n">
        <f aca="false">-AG63</f>
        <v>-0</v>
      </c>
      <c r="AX58" s="49" t="n">
        <f aca="false">-AG64</f>
        <v>-0</v>
      </c>
      <c r="AY58" s="49"/>
      <c r="AZ58" s="49" t="n">
        <f aca="false">AH61</f>
        <v>0</v>
      </c>
      <c r="BA58" s="49" t="n">
        <f aca="false">AH62</f>
        <v>0</v>
      </c>
      <c r="BB58" s="49" t="n">
        <f aca="false">AH63</f>
        <v>0</v>
      </c>
      <c r="BC58" s="49" t="n">
        <f aca="false">AH64</f>
        <v>0</v>
      </c>
      <c r="BD58" s="49"/>
    </row>
    <row r="59" customFormat="false" ht="15" hidden="false" customHeight="false" outlineLevel="0" collapsed="false">
      <c r="A59" s="66"/>
      <c r="B59" s="86"/>
      <c r="C59" s="86"/>
      <c r="D59" s="87"/>
      <c r="E59" s="88"/>
      <c r="F59" s="89"/>
      <c r="G59" s="89"/>
      <c r="H59" s="89"/>
      <c r="I59" s="89"/>
      <c r="J59" s="90"/>
      <c r="K59" s="91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2"/>
      <c r="AA59" s="88"/>
      <c r="AB59" s="90"/>
      <c r="AC59" s="74"/>
      <c r="AD59" s="61" t="n">
        <v>3</v>
      </c>
      <c r="AE59" s="75" t="n">
        <f aca="false">G80</f>
        <v>0</v>
      </c>
      <c r="AF59" s="76" t="n">
        <f aca="false">G94</f>
        <v>0</v>
      </c>
      <c r="AG59" s="77" t="n">
        <v>0</v>
      </c>
      <c r="AH59" s="77" t="n">
        <f aca="false">G93</f>
        <v>0</v>
      </c>
      <c r="AI59" s="76" t="n">
        <f aca="false">G64+G65+G67-G86-G87-G88</f>
        <v>0</v>
      </c>
      <c r="AK59" s="49" t="n">
        <f aca="false">-AE65</f>
        <v>-0</v>
      </c>
      <c r="AL59" s="49" t="n">
        <f aca="false">-AE66</f>
        <v>-0</v>
      </c>
      <c r="AM59" s="49" t="n">
        <f aca="false">-AE67</f>
        <v>-0</v>
      </c>
      <c r="AN59" s="49" t="n">
        <f aca="false">-AE68</f>
        <v>-0</v>
      </c>
      <c r="AO59" s="17"/>
      <c r="AP59" s="49" t="n">
        <f aca="false">AF65</f>
        <v>0</v>
      </c>
      <c r="AQ59" s="49" t="n">
        <f aca="false">AF66</f>
        <v>0</v>
      </c>
      <c r="AR59" s="49" t="n">
        <f aca="false">AF67</f>
        <v>0</v>
      </c>
      <c r="AS59" s="49" t="n">
        <f aca="false">AF68</f>
        <v>0</v>
      </c>
      <c r="AT59" s="17"/>
      <c r="AU59" s="49" t="n">
        <f aca="false">-AG65</f>
        <v>-0</v>
      </c>
      <c r="AV59" s="49" t="n">
        <f aca="false">-AG66</f>
        <v>-0</v>
      </c>
      <c r="AW59" s="49" t="n">
        <f aca="false">-AG67</f>
        <v>-0</v>
      </c>
      <c r="AX59" s="49" t="n">
        <f aca="false">-AG68</f>
        <v>-0</v>
      </c>
      <c r="AY59" s="17"/>
      <c r="AZ59" s="49" t="n">
        <f aca="false">AH65</f>
        <v>0</v>
      </c>
      <c r="BA59" s="49" t="n">
        <f aca="false">AH66</f>
        <v>0</v>
      </c>
      <c r="BB59" s="49" t="n">
        <f aca="false">AH67</f>
        <v>0</v>
      </c>
      <c r="BC59" s="49" t="n">
        <f aca="false">AH68</f>
        <v>0</v>
      </c>
      <c r="BD59" s="49"/>
    </row>
    <row r="60" customFormat="false" ht="15.75" hidden="false" customHeight="false" outlineLevel="0" collapsed="false">
      <c r="A60" s="66"/>
      <c r="B60" s="101"/>
      <c r="C60" s="101"/>
      <c r="D60" s="102"/>
      <c r="E60" s="103"/>
      <c r="F60" s="104"/>
      <c r="G60" s="104"/>
      <c r="H60" s="104"/>
      <c r="I60" s="104"/>
      <c r="J60" s="105"/>
      <c r="K60" s="106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7"/>
      <c r="AA60" s="103"/>
      <c r="AB60" s="105"/>
      <c r="AC60" s="93"/>
      <c r="AD60" s="61" t="n">
        <v>4</v>
      </c>
      <c r="AE60" s="75" t="n">
        <f aca="false">H80</f>
        <v>0</v>
      </c>
      <c r="AF60" s="76" t="n">
        <f aca="false">H94</f>
        <v>0</v>
      </c>
      <c r="AG60" s="77" t="n">
        <v>0</v>
      </c>
      <c r="AH60" s="77" t="n">
        <f aca="false">H93</f>
        <v>0</v>
      </c>
      <c r="AI60" s="76" t="n">
        <f aca="false">H64+H65+H67-H86-H87-H88</f>
        <v>0</v>
      </c>
      <c r="AK60" s="49" t="n">
        <f aca="false">-AE69</f>
        <v>-0</v>
      </c>
      <c r="AL60" s="49" t="n">
        <f aca="false">-AE70</f>
        <v>-0</v>
      </c>
      <c r="AM60" s="49" t="n">
        <f aca="false">-AE71</f>
        <v>-0</v>
      </c>
      <c r="AN60" s="49" t="n">
        <f aca="false">-AE72</f>
        <v>-0</v>
      </c>
      <c r="AO60" s="49"/>
      <c r="AP60" s="49" t="n">
        <f aca="false">AF69</f>
        <v>0</v>
      </c>
      <c r="AQ60" s="49" t="n">
        <f aca="false">AF70</f>
        <v>0</v>
      </c>
      <c r="AR60" s="49" t="n">
        <f aca="false">AF71</f>
        <v>0</v>
      </c>
      <c r="AS60" s="49" t="n">
        <f aca="false">AF72</f>
        <v>0</v>
      </c>
      <c r="AT60" s="49"/>
      <c r="AU60" s="49" t="n">
        <f aca="false">-AG69</f>
        <v>-0</v>
      </c>
      <c r="AV60" s="49" t="n">
        <f aca="false">-AG70</f>
        <v>-0</v>
      </c>
      <c r="AW60" s="49" t="n">
        <f aca="false">-AG71</f>
        <v>-0</v>
      </c>
      <c r="AX60" s="49" t="n">
        <f aca="false">-AG72</f>
        <v>-0</v>
      </c>
      <c r="AY60" s="49"/>
      <c r="AZ60" s="49" t="n">
        <f aca="false">AH69</f>
        <v>0</v>
      </c>
      <c r="BA60" s="49" t="n">
        <f aca="false">AH70</f>
        <v>0</v>
      </c>
      <c r="BB60" s="49" t="n">
        <f aca="false">AH71</f>
        <v>0</v>
      </c>
      <c r="BC60" s="49" t="n">
        <f aca="false">AH72</f>
        <v>0</v>
      </c>
      <c r="BD60" s="17"/>
    </row>
    <row r="61" customFormat="false" ht="15" hidden="false" customHeight="false" outlineLevel="0" collapsed="false">
      <c r="A61" s="109"/>
      <c r="B61" s="240"/>
      <c r="C61" s="240"/>
      <c r="D61" s="241"/>
      <c r="E61" s="242"/>
      <c r="F61" s="243"/>
      <c r="G61" s="243"/>
      <c r="H61" s="243"/>
      <c r="I61" s="243"/>
      <c r="J61" s="244"/>
      <c r="K61" s="245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6"/>
      <c r="AA61" s="242"/>
      <c r="AB61" s="244"/>
      <c r="AC61" s="93"/>
      <c r="AD61" s="61" t="n">
        <v>5</v>
      </c>
      <c r="AE61" s="75" t="n">
        <f aca="false">I80</f>
        <v>0</v>
      </c>
      <c r="AF61" s="76" t="n">
        <f aca="false">I94</f>
        <v>0</v>
      </c>
      <c r="AG61" s="77" t="n">
        <v>0</v>
      </c>
      <c r="AH61" s="77" t="n">
        <f aca="false">I93</f>
        <v>0</v>
      </c>
      <c r="AI61" s="76" t="n">
        <f aca="false">I64+I65+I67-I86-I87-I88</f>
        <v>0</v>
      </c>
      <c r="AK61" s="49" t="n">
        <f aca="false">-AE73</f>
        <v>-0</v>
      </c>
      <c r="AL61" s="49" t="n">
        <f aca="false">-AE74</f>
        <v>-0</v>
      </c>
      <c r="AM61" s="49" t="n">
        <f aca="false">-AE75</f>
        <v>-0</v>
      </c>
      <c r="AN61" s="49" t="n">
        <f aca="false">-AE76</f>
        <v>-0</v>
      </c>
      <c r="AO61" s="49"/>
      <c r="AP61" s="49" t="n">
        <f aca="false">AF73</f>
        <v>0</v>
      </c>
      <c r="AQ61" s="49" t="n">
        <f aca="false">AF74</f>
        <v>0</v>
      </c>
      <c r="AR61" s="49" t="n">
        <f aca="false">AF75</f>
        <v>0</v>
      </c>
      <c r="AS61" s="49" t="n">
        <f aca="false">AF76</f>
        <v>0</v>
      </c>
      <c r="AT61" s="49"/>
      <c r="AU61" s="49" t="n">
        <f aca="false">-AG73</f>
        <v>-0</v>
      </c>
      <c r="AV61" s="49" t="n">
        <f aca="false">-AG74</f>
        <v>-0</v>
      </c>
      <c r="AW61" s="49" t="n">
        <f aca="false">-AG75</f>
        <v>-0</v>
      </c>
      <c r="AX61" s="49" t="n">
        <f aca="false">-AG76</f>
        <v>-0</v>
      </c>
      <c r="AY61" s="49"/>
      <c r="AZ61" s="49" t="n">
        <f aca="false">AH73</f>
        <v>0</v>
      </c>
      <c r="BA61" s="49" t="n">
        <f aca="false">AH74</f>
        <v>0</v>
      </c>
      <c r="BB61" s="49" t="n">
        <f aca="false">AH75</f>
        <v>0</v>
      </c>
      <c r="BC61" s="49" t="n">
        <f aca="false">AH76</f>
        <v>0</v>
      </c>
      <c r="BD61" s="49"/>
    </row>
    <row r="62" customFormat="false" ht="15" hidden="false" customHeight="false" outlineLevel="0" collapsed="false">
      <c r="A62" s="117"/>
      <c r="B62" s="110"/>
      <c r="C62" s="110"/>
      <c r="D62" s="111"/>
      <c r="E62" s="112"/>
      <c r="F62" s="113"/>
      <c r="G62" s="113"/>
      <c r="H62" s="113"/>
      <c r="I62" s="113"/>
      <c r="J62" s="114"/>
      <c r="K62" s="115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6"/>
      <c r="AA62" s="112"/>
      <c r="AB62" s="114"/>
      <c r="AC62" s="93"/>
      <c r="AD62" s="61" t="n">
        <v>6</v>
      </c>
      <c r="AE62" s="75" t="n">
        <f aca="false">J80</f>
        <v>0</v>
      </c>
      <c r="AF62" s="76" t="n">
        <f aca="false">J94</f>
        <v>0</v>
      </c>
      <c r="AG62" s="77" t="n">
        <v>0</v>
      </c>
      <c r="AH62" s="77" t="n">
        <f aca="false">J93</f>
        <v>0</v>
      </c>
      <c r="AI62" s="76" t="n">
        <f aca="false">J64+J65+J67-J86-J87-J88</f>
        <v>0</v>
      </c>
      <c r="AK62" s="49" t="n">
        <f aca="false">-AE77</f>
        <v>-0</v>
      </c>
      <c r="AL62" s="49" t="n">
        <f aca="false">-AE78</f>
        <v>-0</v>
      </c>
      <c r="AM62" s="49" t="n">
        <f aca="false">-AE79</f>
        <v>-0</v>
      </c>
      <c r="AN62" s="108" t="n">
        <f aca="false">-AE80</f>
        <v>-0</v>
      </c>
      <c r="AO62" s="49"/>
      <c r="AP62" s="49" t="n">
        <f aca="false">AF77</f>
        <v>0</v>
      </c>
      <c r="AQ62" s="49" t="n">
        <f aca="false">AF78</f>
        <v>0</v>
      </c>
      <c r="AR62" s="49" t="n">
        <f aca="false">AF79</f>
        <v>0</v>
      </c>
      <c r="AS62" s="108" t="n">
        <f aca="false">AF80</f>
        <v>0</v>
      </c>
      <c r="AT62" s="49"/>
      <c r="AU62" s="49" t="n">
        <f aca="false">-AG77</f>
        <v>-0</v>
      </c>
      <c r="AV62" s="49" t="n">
        <f aca="false">-AG78</f>
        <v>-0</v>
      </c>
      <c r="AW62" s="49" t="n">
        <f aca="false">-AG79</f>
        <v>-0</v>
      </c>
      <c r="AX62" s="108" t="n">
        <f aca="false">-AG80</f>
        <v>-0</v>
      </c>
      <c r="AY62" s="49"/>
      <c r="AZ62" s="49" t="n">
        <f aca="false">AH77</f>
        <v>0</v>
      </c>
      <c r="BA62" s="49" t="n">
        <f aca="false">AH78</f>
        <v>0</v>
      </c>
      <c r="BB62" s="49" t="n">
        <f aca="false">AH79</f>
        <v>0</v>
      </c>
      <c r="BC62" s="108" t="n">
        <f aca="false">AH80</f>
        <v>0</v>
      </c>
      <c r="BD62" s="49"/>
    </row>
    <row r="63" customFormat="false" ht="15" hidden="false" customHeight="false" outlineLevel="0" collapsed="false">
      <c r="A63" s="119"/>
      <c r="B63" s="247"/>
      <c r="C63" s="247"/>
      <c r="D63" s="248"/>
      <c r="E63" s="249"/>
      <c r="F63" s="250"/>
      <c r="G63" s="250"/>
      <c r="H63" s="250"/>
      <c r="I63" s="250"/>
      <c r="J63" s="251"/>
      <c r="K63" s="252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3"/>
      <c r="AA63" s="249"/>
      <c r="AB63" s="251"/>
      <c r="AC63" s="93"/>
      <c r="AD63" s="61" t="n">
        <v>7</v>
      </c>
      <c r="AE63" s="75" t="n">
        <f aca="false">K80</f>
        <v>0</v>
      </c>
      <c r="AF63" s="76" t="n">
        <f aca="false">K94</f>
        <v>0</v>
      </c>
      <c r="AG63" s="77" t="n">
        <v>0</v>
      </c>
      <c r="AH63" s="77" t="n">
        <f aca="false">K93</f>
        <v>0</v>
      </c>
      <c r="AI63" s="76" t="n">
        <f aca="false">K64+K65+K67-K86-K87-K88</f>
        <v>0</v>
      </c>
      <c r="AN63" s="3" t="n">
        <f aca="false">SUM(AK57:AN62)</f>
        <v>0</v>
      </c>
      <c r="AO63" s="49"/>
      <c r="AS63" s="3" t="n">
        <f aca="false">SUM(AP57:AS62)</f>
        <v>0</v>
      </c>
      <c r="AT63" s="49"/>
      <c r="AX63" s="3" t="n">
        <f aca="false">SUM(AU57:AX62)</f>
        <v>0</v>
      </c>
      <c r="AY63" s="49"/>
      <c r="BC63" s="3" t="n">
        <f aca="false">SUM(AZ57:BC62)</f>
        <v>0</v>
      </c>
      <c r="BD63" s="49"/>
    </row>
    <row r="64" customFormat="false" ht="14.25" hidden="false" customHeight="false" outlineLevel="0" collapsed="false">
      <c r="A64" s="130"/>
      <c r="B64" s="140"/>
      <c r="C64" s="140"/>
      <c r="D64" s="141"/>
      <c r="E64" s="142"/>
      <c r="F64" s="143"/>
      <c r="G64" s="143"/>
      <c r="H64" s="143"/>
      <c r="I64" s="143"/>
      <c r="J64" s="145"/>
      <c r="K64" s="25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255"/>
      <c r="AB64" s="256"/>
      <c r="AC64" s="257"/>
      <c r="AD64" s="61" t="n">
        <v>8</v>
      </c>
      <c r="AE64" s="75" t="n">
        <f aca="false">L80</f>
        <v>0</v>
      </c>
      <c r="AF64" s="76" t="n">
        <f aca="false">L94</f>
        <v>0</v>
      </c>
      <c r="AG64" s="77" t="n">
        <v>0</v>
      </c>
      <c r="AH64" s="77" t="n">
        <f aca="false">L93</f>
        <v>0</v>
      </c>
      <c r="AI64" s="76" t="n">
        <f aca="false">L64+L65+L67-L86-L87-L88</f>
        <v>0</v>
      </c>
      <c r="BF64" s="118"/>
      <c r="BG64" s="118"/>
      <c r="BH64" s="118"/>
    </row>
    <row r="65" customFormat="false" ht="15" hidden="false" customHeight="false" outlineLevel="0" collapsed="false">
      <c r="A65" s="66"/>
      <c r="B65" s="140"/>
      <c r="C65" s="140"/>
      <c r="D65" s="141"/>
      <c r="E65" s="142"/>
      <c r="F65" s="143"/>
      <c r="G65" s="143"/>
      <c r="H65" s="143"/>
      <c r="I65" s="143"/>
      <c r="J65" s="145"/>
      <c r="K65" s="258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2"/>
      <c r="AB65" s="145"/>
      <c r="AC65" s="257"/>
      <c r="AD65" s="61" t="n">
        <v>9</v>
      </c>
      <c r="AE65" s="75" t="n">
        <f aca="false">M80</f>
        <v>0</v>
      </c>
      <c r="AF65" s="76" t="n">
        <f aca="false">M94</f>
        <v>0</v>
      </c>
      <c r="AG65" s="77" t="n">
        <v>0</v>
      </c>
      <c r="AH65" s="77" t="n">
        <f aca="false">M93</f>
        <v>0</v>
      </c>
      <c r="AI65" s="76" t="n">
        <f aca="false">M64+M65+M67-M86-M87-M88</f>
        <v>0</v>
      </c>
      <c r="AK65" s="128" t="s">
        <v>57</v>
      </c>
      <c r="AL65" s="118"/>
      <c r="AM65" s="118"/>
      <c r="AN65" s="118"/>
      <c r="AO65" s="118"/>
      <c r="AP65" s="128" t="s">
        <v>58</v>
      </c>
      <c r="AQ65" s="118"/>
      <c r="AR65" s="118"/>
      <c r="AS65" s="118"/>
      <c r="AT65" s="118"/>
      <c r="AU65" s="128" t="s">
        <v>36</v>
      </c>
      <c r="AV65" s="118"/>
      <c r="AW65" s="118"/>
      <c r="AX65" s="118"/>
      <c r="AY65" s="118"/>
      <c r="AZ65" s="128" t="s">
        <v>36</v>
      </c>
      <c r="BA65" s="118"/>
      <c r="BB65" s="118"/>
      <c r="BC65" s="118"/>
      <c r="BD65" s="50"/>
      <c r="BE65" s="128" t="s">
        <v>59</v>
      </c>
      <c r="BF65" s="129"/>
      <c r="BG65" s="129"/>
      <c r="BH65" s="129"/>
    </row>
    <row r="66" customFormat="false" ht="15" hidden="false" customHeight="false" outlineLevel="0" collapsed="false">
      <c r="A66" s="66"/>
      <c r="B66" s="140"/>
      <c r="C66" s="140"/>
      <c r="D66" s="141"/>
      <c r="E66" s="142"/>
      <c r="F66" s="143"/>
      <c r="G66" s="143"/>
      <c r="H66" s="143"/>
      <c r="I66" s="143"/>
      <c r="J66" s="145"/>
      <c r="K66" s="258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2"/>
      <c r="AB66" s="145"/>
      <c r="AC66" s="257"/>
      <c r="AD66" s="61" t="n">
        <v>10</v>
      </c>
      <c r="AE66" s="75" t="n">
        <f aca="false">N80</f>
        <v>0</v>
      </c>
      <c r="AF66" s="76" t="n">
        <f aca="false">N94</f>
        <v>0</v>
      </c>
      <c r="AG66" s="77" t="n">
        <v>0</v>
      </c>
      <c r="AH66" s="77" t="n">
        <f aca="false">N93</f>
        <v>0</v>
      </c>
      <c r="AI66" s="76" t="n">
        <f aca="false">N64+N65+N67-N86-N87-N88</f>
        <v>0</v>
      </c>
      <c r="AK66" s="129" t="n">
        <f aca="false">$E59</f>
        <v>0</v>
      </c>
      <c r="AL66" s="129" t="n">
        <f aca="false">$F59</f>
        <v>0</v>
      </c>
      <c r="AM66" s="129" t="n">
        <f aca="false">$G59</f>
        <v>0</v>
      </c>
      <c r="AN66" s="129" t="n">
        <f aca="false">$H59</f>
        <v>0</v>
      </c>
      <c r="AO66" s="129"/>
      <c r="AP66" s="129" t="n">
        <f aca="false">$E60</f>
        <v>0</v>
      </c>
      <c r="AQ66" s="129" t="n">
        <f aca="false">$F60</f>
        <v>0</v>
      </c>
      <c r="AR66" s="129" t="n">
        <f aca="false">$G60</f>
        <v>0</v>
      </c>
      <c r="AS66" s="129" t="n">
        <f aca="false">$H60</f>
        <v>0</v>
      </c>
      <c r="AT66" s="129"/>
      <c r="AU66" s="129" t="n">
        <f aca="false">-$E70</f>
        <v>-0</v>
      </c>
      <c r="AV66" s="129" t="n">
        <f aca="false">-$F70</f>
        <v>-0</v>
      </c>
      <c r="AW66" s="129" t="n">
        <f aca="false">-$G70</f>
        <v>-0</v>
      </c>
      <c r="AX66" s="129" t="n">
        <f aca="false">-$H70</f>
        <v>-0</v>
      </c>
      <c r="AY66" s="129"/>
      <c r="AZ66" s="129" t="n">
        <f aca="false">-$E68</f>
        <v>-0</v>
      </c>
      <c r="BA66" s="129" t="n">
        <f aca="false">-$F68</f>
        <v>-0</v>
      </c>
      <c r="BB66" s="129" t="n">
        <f aca="false">-$G68</f>
        <v>-0</v>
      </c>
      <c r="BC66" s="129" t="n">
        <f aca="false">-$H68</f>
        <v>-0</v>
      </c>
      <c r="BD66" s="146"/>
      <c r="BE66" s="129" t="n">
        <f aca="false">-$E69</f>
        <v>-0</v>
      </c>
      <c r="BF66" s="129" t="n">
        <f aca="false">-$F69</f>
        <v>-0</v>
      </c>
      <c r="BG66" s="129" t="n">
        <f aca="false">-$G69</f>
        <v>-0</v>
      </c>
      <c r="BH66" s="129" t="n">
        <f aca="false">-$H69</f>
        <v>-0</v>
      </c>
    </row>
    <row r="67" customFormat="false" ht="15" hidden="false" customHeight="false" outlineLevel="0" collapsed="false">
      <c r="A67" s="66"/>
      <c r="B67" s="140"/>
      <c r="C67" s="140"/>
      <c r="D67" s="141"/>
      <c r="E67" s="142"/>
      <c r="F67" s="143"/>
      <c r="G67" s="143"/>
      <c r="H67" s="143"/>
      <c r="I67" s="143"/>
      <c r="J67" s="145"/>
      <c r="K67" s="258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4"/>
      <c r="AA67" s="142"/>
      <c r="AB67" s="145"/>
      <c r="AC67" s="257"/>
      <c r="AD67" s="61" t="n">
        <v>11</v>
      </c>
      <c r="AE67" s="75" t="n">
        <f aca="false">O80</f>
        <v>0</v>
      </c>
      <c r="AF67" s="76" t="n">
        <f aca="false">O94</f>
        <v>0</v>
      </c>
      <c r="AG67" s="77" t="n">
        <v>0</v>
      </c>
      <c r="AH67" s="77" t="n">
        <f aca="false">O93</f>
        <v>0</v>
      </c>
      <c r="AI67" s="76" t="n">
        <f aca="false">O64+O65+O67-O86-O87-O88</f>
        <v>0</v>
      </c>
      <c r="AK67" s="129" t="n">
        <f aca="false">$I59</f>
        <v>0</v>
      </c>
      <c r="AL67" s="129" t="n">
        <f aca="false">$J59</f>
        <v>0</v>
      </c>
      <c r="AM67" s="129" t="n">
        <f aca="false">$K59</f>
        <v>0</v>
      </c>
      <c r="AN67" s="129" t="n">
        <f aca="false">$L59</f>
        <v>0</v>
      </c>
      <c r="AO67" s="129"/>
      <c r="AP67" s="129" t="n">
        <f aca="false">$I60</f>
        <v>0</v>
      </c>
      <c r="AQ67" s="129" t="n">
        <f aca="false">$J60</f>
        <v>0</v>
      </c>
      <c r="AR67" s="129" t="n">
        <f aca="false">$K60</f>
        <v>0</v>
      </c>
      <c r="AS67" s="129" t="n">
        <f aca="false">$L60</f>
        <v>0</v>
      </c>
      <c r="AT67" s="129"/>
      <c r="AU67" s="146" t="n">
        <f aca="false">-$I70</f>
        <v>-0</v>
      </c>
      <c r="AV67" s="146" t="n">
        <f aca="false">-$J70</f>
        <v>-0</v>
      </c>
      <c r="AW67" s="146" t="n">
        <f aca="false">-$K70</f>
        <v>-0</v>
      </c>
      <c r="AX67" s="146" t="n">
        <f aca="false">-$L70</f>
        <v>-0</v>
      </c>
      <c r="AY67" s="129"/>
      <c r="AZ67" s="146" t="n">
        <f aca="false">-$I68</f>
        <v>-0</v>
      </c>
      <c r="BA67" s="146" t="n">
        <f aca="false">-$J68</f>
        <v>-0</v>
      </c>
      <c r="BB67" s="146" t="n">
        <f aca="false">-$K68</f>
        <v>-0</v>
      </c>
      <c r="BC67" s="146" t="n">
        <f aca="false">-$L68</f>
        <v>-0</v>
      </c>
      <c r="BD67" s="146"/>
      <c r="BE67" s="146" t="n">
        <f aca="false">-$I69</f>
        <v>-0</v>
      </c>
      <c r="BF67" s="146" t="n">
        <f aca="false">-$J69</f>
        <v>-0</v>
      </c>
      <c r="BG67" s="146" t="n">
        <f aca="false">-$K69</f>
        <v>-0</v>
      </c>
      <c r="BH67" s="146" t="n">
        <f aca="false">-$L69</f>
        <v>-0</v>
      </c>
    </row>
    <row r="68" customFormat="false" ht="15" hidden="false" customHeight="false" outlineLevel="0" collapsed="false">
      <c r="A68" s="66"/>
      <c r="B68" s="140"/>
      <c r="C68" s="140"/>
      <c r="D68" s="141"/>
      <c r="E68" s="259"/>
      <c r="F68" s="143"/>
      <c r="G68" s="143"/>
      <c r="H68" s="143"/>
      <c r="I68" s="143"/>
      <c r="J68" s="145"/>
      <c r="K68" s="258"/>
      <c r="L68" s="260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  <c r="AA68" s="142"/>
      <c r="AB68" s="145"/>
      <c r="AC68" s="257"/>
      <c r="AD68" s="61" t="n">
        <v>12</v>
      </c>
      <c r="AE68" s="75" t="n">
        <f aca="false">P80</f>
        <v>0</v>
      </c>
      <c r="AF68" s="76" t="n">
        <f aca="false">P94</f>
        <v>0</v>
      </c>
      <c r="AG68" s="77" t="n">
        <v>0</v>
      </c>
      <c r="AH68" s="77" t="n">
        <f aca="false">P93</f>
        <v>0</v>
      </c>
      <c r="AI68" s="76" t="n">
        <f aca="false">P64+P65+P67-P86-P87-P88</f>
        <v>0</v>
      </c>
      <c r="AK68" s="129" t="n">
        <f aca="false">$M59</f>
        <v>0</v>
      </c>
      <c r="AL68" s="129" t="n">
        <f aca="false">$N59</f>
        <v>0</v>
      </c>
      <c r="AM68" s="129" t="n">
        <f aca="false">$O59</f>
        <v>0</v>
      </c>
      <c r="AN68" s="129" t="n">
        <f aca="false">$P59</f>
        <v>0</v>
      </c>
      <c r="AO68" s="129"/>
      <c r="AP68" s="129" t="n">
        <f aca="false">$M60</f>
        <v>0</v>
      </c>
      <c r="AQ68" s="129" t="n">
        <f aca="false">$N60</f>
        <v>0</v>
      </c>
      <c r="AR68" s="129" t="n">
        <f aca="false">$O60</f>
        <v>0</v>
      </c>
      <c r="AS68" s="129" t="n">
        <f aca="false">$P60</f>
        <v>0</v>
      </c>
      <c r="AT68" s="129"/>
      <c r="AU68" s="129" t="n">
        <f aca="false">-$M70</f>
        <v>-0</v>
      </c>
      <c r="AV68" s="129" t="n">
        <f aca="false">-$N70</f>
        <v>-0</v>
      </c>
      <c r="AW68" s="129" t="n">
        <f aca="false">-$O70</f>
        <v>-0</v>
      </c>
      <c r="AX68" s="129" t="n">
        <f aca="false">-$P70</f>
        <v>-0</v>
      </c>
      <c r="AY68" s="129"/>
      <c r="AZ68" s="129" t="n">
        <f aca="false">-$M68</f>
        <v>-0</v>
      </c>
      <c r="BA68" s="129" t="n">
        <f aca="false">-$N68</f>
        <v>-0</v>
      </c>
      <c r="BB68" s="129" t="n">
        <f aca="false">-$O68</f>
        <v>-0</v>
      </c>
      <c r="BC68" s="129" t="n">
        <f aca="false">-$P68</f>
        <v>-0</v>
      </c>
      <c r="BD68" s="146"/>
      <c r="BE68" s="129" t="n">
        <f aca="false">-$M69</f>
        <v>-0</v>
      </c>
      <c r="BF68" s="129" t="n">
        <f aca="false">-$N69</f>
        <v>-0</v>
      </c>
      <c r="BG68" s="129" t="n">
        <f aca="false">-$O69</f>
        <v>-0</v>
      </c>
      <c r="BH68" s="129" t="n">
        <f aca="false">-$P69</f>
        <v>-0</v>
      </c>
    </row>
    <row r="69" customFormat="false" ht="15" hidden="false" customHeight="false" outlineLevel="0" collapsed="false">
      <c r="A69" s="66"/>
      <c r="B69" s="140"/>
      <c r="C69" s="140"/>
      <c r="D69" s="141"/>
      <c r="E69" s="142"/>
      <c r="F69" s="143"/>
      <c r="G69" s="143"/>
      <c r="H69" s="143"/>
      <c r="I69" s="143"/>
      <c r="J69" s="145"/>
      <c r="K69" s="258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4"/>
      <c r="AA69" s="142"/>
      <c r="AB69" s="145"/>
      <c r="AC69" s="257"/>
      <c r="AD69" s="61" t="n">
        <v>13</v>
      </c>
      <c r="AE69" s="75" t="n">
        <f aca="false">Q80</f>
        <v>0</v>
      </c>
      <c r="AF69" s="76" t="n">
        <f aca="false">Q94</f>
        <v>0</v>
      </c>
      <c r="AG69" s="77" t="n">
        <v>0</v>
      </c>
      <c r="AH69" s="77" t="n">
        <f aca="false">Q93</f>
        <v>0</v>
      </c>
      <c r="AI69" s="76" t="n">
        <f aca="false">Q64+Q65+Q67-Q86-Q87-Q88</f>
        <v>0</v>
      </c>
      <c r="AK69" s="129" t="n">
        <f aca="false">$Q59</f>
        <v>0</v>
      </c>
      <c r="AL69" s="129" t="n">
        <f aca="false">$R59</f>
        <v>0</v>
      </c>
      <c r="AM69" s="129" t="n">
        <f aca="false">$S59</f>
        <v>0</v>
      </c>
      <c r="AN69" s="129" t="n">
        <f aca="false">$T59</f>
        <v>0</v>
      </c>
      <c r="AO69" s="129"/>
      <c r="AP69" s="129" t="n">
        <f aca="false">$Q60</f>
        <v>0</v>
      </c>
      <c r="AQ69" s="129" t="n">
        <f aca="false">$R60</f>
        <v>0</v>
      </c>
      <c r="AR69" s="129" t="n">
        <f aca="false">$S60</f>
        <v>0</v>
      </c>
      <c r="AS69" s="129" t="n">
        <f aca="false">$T60</f>
        <v>0</v>
      </c>
      <c r="AT69" s="129"/>
      <c r="AU69" s="129" t="n">
        <f aca="false">-$Q70</f>
        <v>-0</v>
      </c>
      <c r="AV69" s="129" t="n">
        <f aca="false">-$R70</f>
        <v>-0</v>
      </c>
      <c r="AW69" s="129" t="n">
        <f aca="false">-$S70</f>
        <v>-0</v>
      </c>
      <c r="AX69" s="129" t="n">
        <f aca="false">-$T70</f>
        <v>-0</v>
      </c>
      <c r="AY69" s="129"/>
      <c r="AZ69" s="129" t="n">
        <f aca="false">-$Q68</f>
        <v>-0</v>
      </c>
      <c r="BA69" s="129" t="n">
        <f aca="false">-$R68</f>
        <v>-0</v>
      </c>
      <c r="BB69" s="129" t="n">
        <f aca="false">-$S68</f>
        <v>-0</v>
      </c>
      <c r="BC69" s="129" t="n">
        <f aca="false">-$T68</f>
        <v>-0</v>
      </c>
      <c r="BD69" s="146"/>
      <c r="BE69" s="129" t="n">
        <f aca="false">-$Q69</f>
        <v>-0</v>
      </c>
      <c r="BF69" s="129" t="n">
        <f aca="false">-$R69</f>
        <v>-0</v>
      </c>
      <c r="BG69" s="129" t="n">
        <f aca="false">-$S69</f>
        <v>-0</v>
      </c>
      <c r="BH69" s="129" t="n">
        <f aca="false">-$T69</f>
        <v>-0</v>
      </c>
    </row>
    <row r="70" customFormat="false" ht="15" hidden="false" customHeight="false" outlineLevel="0" collapsed="false">
      <c r="A70" s="66"/>
      <c r="B70" s="140"/>
      <c r="C70" s="140"/>
      <c r="D70" s="141"/>
      <c r="E70" s="142"/>
      <c r="F70" s="143"/>
      <c r="G70" s="143"/>
      <c r="H70" s="143"/>
      <c r="I70" s="143"/>
      <c r="J70" s="145"/>
      <c r="K70" s="258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4"/>
      <c r="AA70" s="142"/>
      <c r="AB70" s="145"/>
      <c r="AC70" s="257"/>
      <c r="AD70" s="61" t="n">
        <v>14</v>
      </c>
      <c r="AE70" s="75" t="n">
        <f aca="false">R80</f>
        <v>0</v>
      </c>
      <c r="AF70" s="76" t="n">
        <f aca="false">R94</f>
        <v>0</v>
      </c>
      <c r="AG70" s="77" t="n">
        <v>0</v>
      </c>
      <c r="AH70" s="77" t="n">
        <f aca="false">R93</f>
        <v>0</v>
      </c>
      <c r="AI70" s="76" t="n">
        <f aca="false">R64+R65+R67-R86-R87-R88</f>
        <v>0</v>
      </c>
      <c r="AK70" s="129" t="n">
        <f aca="false">$U59</f>
        <v>0</v>
      </c>
      <c r="AL70" s="129" t="n">
        <f aca="false">$V59</f>
        <v>0</v>
      </c>
      <c r="AM70" s="129" t="n">
        <f aca="false">$W59</f>
        <v>0</v>
      </c>
      <c r="AN70" s="129" t="n">
        <f aca="false">$X59</f>
        <v>0</v>
      </c>
      <c r="AO70" s="129"/>
      <c r="AP70" s="129" t="n">
        <f aca="false">$U60</f>
        <v>0</v>
      </c>
      <c r="AQ70" s="129" t="n">
        <f aca="false">$V60</f>
        <v>0</v>
      </c>
      <c r="AR70" s="129" t="n">
        <f aca="false">$W60</f>
        <v>0</v>
      </c>
      <c r="AS70" s="129" t="n">
        <f aca="false">$X60</f>
        <v>0</v>
      </c>
      <c r="AT70" s="129"/>
      <c r="AU70" s="129" t="n">
        <f aca="false">-$U70</f>
        <v>-0</v>
      </c>
      <c r="AV70" s="129" t="n">
        <f aca="false">-$V70</f>
        <v>-0</v>
      </c>
      <c r="AW70" s="129" t="n">
        <f aca="false">-$W70</f>
        <v>-0</v>
      </c>
      <c r="AX70" s="129" t="n">
        <f aca="false">-$X70</f>
        <v>-0</v>
      </c>
      <c r="AY70" s="129"/>
      <c r="AZ70" s="129" t="n">
        <f aca="false">-$U68</f>
        <v>-0</v>
      </c>
      <c r="BA70" s="129" t="n">
        <f aca="false">-$V68</f>
        <v>-0</v>
      </c>
      <c r="BB70" s="129" t="n">
        <f aca="false">-$W68</f>
        <v>-0</v>
      </c>
      <c r="BC70" s="129" t="n">
        <f aca="false">-$X68</f>
        <v>-0</v>
      </c>
      <c r="BD70" s="146"/>
      <c r="BE70" s="129" t="n">
        <f aca="false">-$U69</f>
        <v>-0</v>
      </c>
      <c r="BF70" s="129" t="n">
        <f aca="false">-$V69</f>
        <v>-0</v>
      </c>
      <c r="BG70" s="129" t="n">
        <f aca="false">-$W69</f>
        <v>-0</v>
      </c>
      <c r="BH70" s="129" t="n">
        <f aca="false">-$X69</f>
        <v>-0</v>
      </c>
    </row>
    <row r="71" customFormat="false" ht="15.75" hidden="false" customHeight="false" outlineLevel="0" collapsed="false">
      <c r="A71" s="66"/>
      <c r="B71" s="140"/>
      <c r="C71" s="140"/>
      <c r="D71" s="141"/>
      <c r="E71" s="142"/>
      <c r="F71" s="143"/>
      <c r="G71" s="143"/>
      <c r="H71" s="143"/>
      <c r="I71" s="143"/>
      <c r="J71" s="145"/>
      <c r="K71" s="258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4"/>
      <c r="AA71" s="142"/>
      <c r="AB71" s="145"/>
      <c r="AC71" s="257"/>
      <c r="AD71" s="61" t="n">
        <v>15</v>
      </c>
      <c r="AE71" s="75" t="n">
        <f aca="false">S80</f>
        <v>0</v>
      </c>
      <c r="AF71" s="76" t="n">
        <f aca="false">S94</f>
        <v>0</v>
      </c>
      <c r="AG71" s="77" t="n">
        <v>0</v>
      </c>
      <c r="AH71" s="77" t="n">
        <f aca="false">S93</f>
        <v>0</v>
      </c>
      <c r="AI71" s="76" t="n">
        <f aca="false">S64+S65+S67-S86-S87-S88</f>
        <v>0</v>
      </c>
      <c r="AK71" s="129" t="n">
        <f aca="false">$Y59</f>
        <v>0</v>
      </c>
      <c r="AL71" s="129" t="n">
        <f aca="false">$Z59</f>
        <v>0</v>
      </c>
      <c r="AM71" s="129" t="n">
        <f aca="false">$AA59</f>
        <v>0</v>
      </c>
      <c r="AN71" s="148" t="n">
        <f aca="false">$AB59</f>
        <v>0</v>
      </c>
      <c r="AO71" s="129"/>
      <c r="AP71" s="129" t="n">
        <f aca="false">$Y60</f>
        <v>0</v>
      </c>
      <c r="AQ71" s="129" t="n">
        <f aca="false">$Z60</f>
        <v>0</v>
      </c>
      <c r="AR71" s="129" t="n">
        <f aca="false">$AA60</f>
        <v>0</v>
      </c>
      <c r="AS71" s="148" t="n">
        <f aca="false">$AB60</f>
        <v>0</v>
      </c>
      <c r="AT71" s="129"/>
      <c r="AU71" s="129" t="n">
        <f aca="false">-$Y70</f>
        <v>-0</v>
      </c>
      <c r="AV71" s="129" t="n">
        <f aca="false">-$Z70</f>
        <v>-0</v>
      </c>
      <c r="AW71" s="129" t="n">
        <f aca="false">-$AA70</f>
        <v>-0</v>
      </c>
      <c r="AX71" s="148" t="n">
        <f aca="false">$AB70</f>
        <v>0</v>
      </c>
      <c r="AY71" s="129"/>
      <c r="AZ71" s="129" t="n">
        <f aca="false">-$Y68</f>
        <v>-0</v>
      </c>
      <c r="BA71" s="129" t="n">
        <f aca="false">-$Z68</f>
        <v>-0</v>
      </c>
      <c r="BB71" s="129" t="n">
        <f aca="false">-$AA68</f>
        <v>-0</v>
      </c>
      <c r="BC71" s="148" t="n">
        <f aca="false">$AB68</f>
        <v>0</v>
      </c>
      <c r="BD71" s="146"/>
      <c r="BE71" s="129" t="n">
        <f aca="false">-$Y69</f>
        <v>-0</v>
      </c>
      <c r="BF71" s="129" t="n">
        <f aca="false">-$Z69</f>
        <v>-0</v>
      </c>
      <c r="BG71" s="129" t="n">
        <f aca="false">-$AA69</f>
        <v>-0</v>
      </c>
      <c r="BH71" s="148" t="n">
        <f aca="false">$AB69</f>
        <v>0</v>
      </c>
    </row>
    <row r="72" customFormat="false" ht="15.75" hidden="false" customHeight="false" outlineLevel="0" collapsed="false">
      <c r="A72" s="66"/>
      <c r="B72" s="140"/>
      <c r="C72" s="140"/>
      <c r="D72" s="141"/>
      <c r="E72" s="142"/>
      <c r="F72" s="143"/>
      <c r="G72" s="143"/>
      <c r="H72" s="143"/>
      <c r="I72" s="143"/>
      <c r="J72" s="145"/>
      <c r="K72" s="258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4"/>
      <c r="AA72" s="142"/>
      <c r="AB72" s="145"/>
      <c r="AC72" s="257"/>
      <c r="AD72" s="61" t="n">
        <v>16</v>
      </c>
      <c r="AE72" s="75" t="n">
        <f aca="false">T80</f>
        <v>0</v>
      </c>
      <c r="AF72" s="76" t="n">
        <f aca="false">T94</f>
        <v>0</v>
      </c>
      <c r="AG72" s="77" t="n">
        <v>0</v>
      </c>
      <c r="AH72" s="77" t="n">
        <f aca="false">T93</f>
        <v>0</v>
      </c>
      <c r="AI72" s="76" t="n">
        <f aca="false">T64+T65+T67-T86-T87-T88</f>
        <v>0</v>
      </c>
      <c r="AK72" s="129"/>
      <c r="AL72" s="129"/>
      <c r="AM72" s="129"/>
      <c r="AN72" s="1" t="n">
        <f aca="false">SUM(AK66:AN71)</f>
        <v>0</v>
      </c>
      <c r="AO72" s="129"/>
      <c r="AP72" s="129"/>
      <c r="AQ72" s="129"/>
      <c r="AR72" s="129"/>
      <c r="AS72" s="1" t="n">
        <f aca="false">SUM(AP66:AS71)</f>
        <v>0</v>
      </c>
      <c r="AT72" s="129"/>
      <c r="AU72" s="129"/>
      <c r="AV72" s="129"/>
      <c r="AW72" s="129"/>
      <c r="AX72" s="1" t="n">
        <f aca="false">SUM(AU66:AX71)</f>
        <v>0</v>
      </c>
      <c r="AY72" s="129"/>
      <c r="AZ72" s="129"/>
      <c r="BA72" s="129"/>
      <c r="BB72" s="129"/>
      <c r="BC72" s="1" t="n">
        <f aca="false">SUM(AZ66:BC71)</f>
        <v>0</v>
      </c>
      <c r="BD72" s="146"/>
      <c r="BE72" s="1"/>
      <c r="BF72" s="1"/>
      <c r="BG72" s="1"/>
      <c r="BH72" s="1" t="n">
        <f aca="false">SUM(BE66:BH71)</f>
        <v>0</v>
      </c>
    </row>
    <row r="73" customFormat="false" ht="14.25" hidden="false" customHeight="false" outlineLevel="0" collapsed="false">
      <c r="A73" s="66"/>
      <c r="B73" s="140"/>
      <c r="C73" s="140"/>
      <c r="D73" s="141"/>
      <c r="E73" s="142"/>
      <c r="F73" s="143"/>
      <c r="G73" s="143"/>
      <c r="H73" s="143"/>
      <c r="I73" s="143"/>
      <c r="J73" s="145"/>
      <c r="K73" s="258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4"/>
      <c r="AA73" s="142"/>
      <c r="AB73" s="145"/>
      <c r="AC73" s="257"/>
      <c r="AD73" s="61" t="n">
        <v>17</v>
      </c>
      <c r="AE73" s="75" t="n">
        <f aca="false">U80</f>
        <v>0</v>
      </c>
      <c r="AF73" s="76" t="n">
        <f aca="false">U94</f>
        <v>0</v>
      </c>
      <c r="AG73" s="77" t="n">
        <v>0</v>
      </c>
      <c r="AH73" s="77" t="n">
        <f aca="false">U93</f>
        <v>0</v>
      </c>
      <c r="AI73" s="76" t="n">
        <f aca="false">U64+U65+U67-U86-U87-U88</f>
        <v>0</v>
      </c>
      <c r="AR73" s="3"/>
      <c r="AS73" s="3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65"/>
    </row>
    <row r="74" customFormat="false" ht="14.25" hidden="false" customHeight="false" outlineLevel="0" collapsed="false">
      <c r="A74" s="66"/>
      <c r="B74" s="140"/>
      <c r="C74" s="140"/>
      <c r="D74" s="141"/>
      <c r="E74" s="142"/>
      <c r="F74" s="143"/>
      <c r="G74" s="143"/>
      <c r="H74" s="143"/>
      <c r="I74" s="143"/>
      <c r="J74" s="145"/>
      <c r="K74" s="258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2"/>
      <c r="AB74" s="145"/>
      <c r="AC74" s="257"/>
      <c r="AD74" s="61" t="n">
        <v>18</v>
      </c>
      <c r="AE74" s="75" t="n">
        <f aca="false">V80</f>
        <v>0</v>
      </c>
      <c r="AF74" s="76" t="n">
        <f aca="false">V94</f>
        <v>0</v>
      </c>
      <c r="AG74" s="77" t="n">
        <v>0</v>
      </c>
      <c r="AH74" s="77" t="n">
        <f aca="false">V93</f>
        <v>0</v>
      </c>
      <c r="AI74" s="76" t="n">
        <f aca="false">V64+V65+V67-V86-V87-V88</f>
        <v>0</v>
      </c>
      <c r="AK74" s="150" t="s">
        <v>41</v>
      </c>
      <c r="AM74" s="3"/>
      <c r="AN74" s="3"/>
      <c r="AO74" s="49"/>
      <c r="AP74" s="150" t="s">
        <v>62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65"/>
    </row>
    <row r="75" customFormat="false" ht="14.25" hidden="false" customHeight="false" outlineLevel="0" collapsed="false">
      <c r="A75" s="66"/>
      <c r="B75" s="140"/>
      <c r="C75" s="140"/>
      <c r="D75" s="141"/>
      <c r="E75" s="142"/>
      <c r="F75" s="143"/>
      <c r="G75" s="143"/>
      <c r="H75" s="143"/>
      <c r="I75" s="143"/>
      <c r="J75" s="145"/>
      <c r="K75" s="258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142"/>
      <c r="AB75" s="145"/>
      <c r="AC75" s="257"/>
      <c r="AD75" s="61" t="n">
        <v>19</v>
      </c>
      <c r="AE75" s="75" t="n">
        <f aca="false">W80</f>
        <v>0</v>
      </c>
      <c r="AF75" s="76" t="n">
        <f aca="false">W94</f>
        <v>0</v>
      </c>
      <c r="AG75" s="77" t="n">
        <v>0</v>
      </c>
      <c r="AH75" s="77" t="n">
        <f aca="false">W93</f>
        <v>0</v>
      </c>
      <c r="AI75" s="76" t="n">
        <f aca="false">W64+W65+W67-W86-W87-W88</f>
        <v>0</v>
      </c>
      <c r="AK75" s="4" t="n">
        <f aca="false">AI57</f>
        <v>0</v>
      </c>
      <c r="AL75" s="4" t="n">
        <f aca="false">AI58</f>
        <v>0</v>
      </c>
      <c r="AM75" s="4" t="n">
        <f aca="false">AI59</f>
        <v>0</v>
      </c>
      <c r="AN75" s="4" t="n">
        <f aca="false">AI60</f>
        <v>0</v>
      </c>
      <c r="AO75" s="49"/>
      <c r="AP75" s="4" t="n">
        <f aca="false">E66</f>
        <v>0</v>
      </c>
      <c r="AQ75" s="4" t="n">
        <f aca="false">F66</f>
        <v>0</v>
      </c>
      <c r="AR75" s="4" t="n">
        <f aca="false">G66</f>
        <v>0</v>
      </c>
      <c r="AS75" s="4" t="n">
        <f aca="false">H66</f>
        <v>0</v>
      </c>
    </row>
    <row r="76" customFormat="false" ht="14.25" hidden="false" customHeight="false" outlineLevel="0" collapsed="false">
      <c r="A76" s="66"/>
      <c r="B76" s="140"/>
      <c r="C76" s="140"/>
      <c r="D76" s="141"/>
      <c r="E76" s="142"/>
      <c r="F76" s="143"/>
      <c r="G76" s="143"/>
      <c r="H76" s="143"/>
      <c r="I76" s="143"/>
      <c r="J76" s="145"/>
      <c r="K76" s="258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4"/>
      <c r="AA76" s="142"/>
      <c r="AB76" s="145"/>
      <c r="AC76" s="257"/>
      <c r="AD76" s="61" t="n">
        <v>20</v>
      </c>
      <c r="AE76" s="75" t="n">
        <f aca="false">X80</f>
        <v>0</v>
      </c>
      <c r="AF76" s="76" t="n">
        <f aca="false">X94</f>
        <v>0</v>
      </c>
      <c r="AG76" s="77" t="n">
        <v>0</v>
      </c>
      <c r="AH76" s="77" t="n">
        <f aca="false">X93</f>
        <v>0</v>
      </c>
      <c r="AI76" s="76" t="n">
        <f aca="false">X64+X65+X67-X86-X87-X88</f>
        <v>0</v>
      </c>
      <c r="AK76" s="4" t="n">
        <f aca="false">AI61</f>
        <v>0</v>
      </c>
      <c r="AL76" s="4" t="n">
        <f aca="false">AI62</f>
        <v>0</v>
      </c>
      <c r="AM76" s="4" t="n">
        <f aca="false">AI63</f>
        <v>0</v>
      </c>
      <c r="AN76" s="4" t="n">
        <f aca="false">AI64</f>
        <v>0</v>
      </c>
      <c r="AO76" s="49"/>
      <c r="AP76" s="4" t="n">
        <f aca="false">I66</f>
        <v>0</v>
      </c>
      <c r="AQ76" s="4" t="n">
        <f aca="false">J66</f>
        <v>0</v>
      </c>
      <c r="AR76" s="4" t="n">
        <f aca="false">K66</f>
        <v>0</v>
      </c>
      <c r="AS76" s="4" t="n">
        <f aca="false">L66</f>
        <v>0</v>
      </c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65"/>
    </row>
    <row r="77" customFormat="false" ht="14.25" hidden="false" customHeight="false" outlineLevel="0" collapsed="false">
      <c r="A77" s="66"/>
      <c r="B77" s="140"/>
      <c r="C77" s="140"/>
      <c r="D77" s="141"/>
      <c r="E77" s="142"/>
      <c r="F77" s="143"/>
      <c r="G77" s="143"/>
      <c r="H77" s="143"/>
      <c r="I77" s="143"/>
      <c r="J77" s="145"/>
      <c r="K77" s="258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4"/>
      <c r="AA77" s="142"/>
      <c r="AB77" s="145"/>
      <c r="AC77" s="257"/>
      <c r="AD77" s="61" t="n">
        <v>21</v>
      </c>
      <c r="AE77" s="75" t="n">
        <f aca="false">Y80</f>
        <v>0</v>
      </c>
      <c r="AF77" s="76" t="n">
        <f aca="false">Y94</f>
        <v>0</v>
      </c>
      <c r="AG77" s="77" t="n">
        <v>0</v>
      </c>
      <c r="AH77" s="77" t="n">
        <f aca="false">Y93</f>
        <v>0</v>
      </c>
      <c r="AI77" s="76" t="n">
        <f aca="false">Y64+Y65+Y67-Y86-Y87-Y88</f>
        <v>0</v>
      </c>
      <c r="AK77" s="4" t="n">
        <f aca="false">AI65</f>
        <v>0</v>
      </c>
      <c r="AL77" s="4" t="n">
        <f aca="false">AI66</f>
        <v>0</v>
      </c>
      <c r="AM77" s="4" t="n">
        <f aca="false">AI67</f>
        <v>0</v>
      </c>
      <c r="AN77" s="4" t="n">
        <f aca="false">AI68</f>
        <v>0</v>
      </c>
      <c r="AO77" s="49"/>
      <c r="AP77" s="4" t="n">
        <f aca="false">M66</f>
        <v>0</v>
      </c>
      <c r="AQ77" s="4" t="n">
        <f aca="false">N66</f>
        <v>0</v>
      </c>
      <c r="AR77" s="4" t="n">
        <f aca="false">O66</f>
        <v>0</v>
      </c>
      <c r="AS77" s="4" t="n">
        <f aca="false">P66</f>
        <v>0</v>
      </c>
      <c r="AT77" s="49"/>
      <c r="AY77" s="49"/>
      <c r="AZ77" s="49"/>
      <c r="BA77" s="49"/>
      <c r="BB77" s="49"/>
      <c r="BC77" s="49"/>
      <c r="BD77" s="65"/>
    </row>
    <row r="78" customFormat="false" ht="14.25" hidden="false" customHeight="false" outlineLevel="0" collapsed="false">
      <c r="A78" s="66"/>
      <c r="B78" s="140"/>
      <c r="C78" s="140"/>
      <c r="D78" s="141"/>
      <c r="E78" s="142"/>
      <c r="F78" s="143"/>
      <c r="G78" s="143"/>
      <c r="H78" s="143"/>
      <c r="I78" s="143"/>
      <c r="J78" s="145"/>
      <c r="K78" s="258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4"/>
      <c r="AA78" s="142"/>
      <c r="AB78" s="145"/>
      <c r="AC78" s="257"/>
      <c r="AD78" s="61" t="n">
        <v>22</v>
      </c>
      <c r="AE78" s="75" t="n">
        <f aca="false">Z80</f>
        <v>0</v>
      </c>
      <c r="AF78" s="76" t="n">
        <f aca="false">Z94</f>
        <v>0</v>
      </c>
      <c r="AG78" s="77" t="n">
        <v>0</v>
      </c>
      <c r="AH78" s="77" t="n">
        <f aca="false">Z93</f>
        <v>0</v>
      </c>
      <c r="AI78" s="76" t="n">
        <f aca="false">Z64+Z65+Z67-Z86-Z87-Z88</f>
        <v>0</v>
      </c>
      <c r="AK78" s="4" t="n">
        <f aca="false">AI69</f>
        <v>0</v>
      </c>
      <c r="AL78" s="4" t="n">
        <f aca="false">AI70</f>
        <v>0</v>
      </c>
      <c r="AM78" s="4" t="n">
        <f aca="false">AI71</f>
        <v>0</v>
      </c>
      <c r="AN78" s="4" t="n">
        <f aca="false">AI72</f>
        <v>0</v>
      </c>
      <c r="AO78" s="49"/>
      <c r="AP78" s="4" t="n">
        <f aca="false">Q66</f>
        <v>0</v>
      </c>
      <c r="AQ78" s="4" t="n">
        <f aca="false">R66</f>
        <v>0</v>
      </c>
      <c r="AR78" s="4" t="n">
        <f aca="false">S66</f>
        <v>0</v>
      </c>
      <c r="AS78" s="4" t="n">
        <f aca="false">T66</f>
        <v>0</v>
      </c>
      <c r="AT78" s="49"/>
      <c r="AY78" s="49"/>
      <c r="AZ78" s="49"/>
      <c r="BA78" s="49"/>
      <c r="BB78" s="49"/>
      <c r="BC78" s="49"/>
      <c r="BD78" s="65"/>
    </row>
    <row r="79" customFormat="false" ht="14.25" hidden="false" customHeight="false" outlineLevel="0" collapsed="false">
      <c r="A79" s="66"/>
      <c r="B79" s="140"/>
      <c r="C79" s="140"/>
      <c r="D79" s="141"/>
      <c r="E79" s="142"/>
      <c r="F79" s="143"/>
      <c r="G79" s="143"/>
      <c r="H79" s="143"/>
      <c r="I79" s="143"/>
      <c r="J79" s="145"/>
      <c r="K79" s="258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4"/>
      <c r="AA79" s="142"/>
      <c r="AB79" s="145"/>
      <c r="AC79" s="257"/>
      <c r="AD79" s="61" t="n">
        <v>23</v>
      </c>
      <c r="AE79" s="75" t="n">
        <f aca="false">AA80</f>
        <v>0</v>
      </c>
      <c r="AF79" s="76" t="n">
        <f aca="false">AA94</f>
        <v>0</v>
      </c>
      <c r="AG79" s="77" t="n">
        <v>0</v>
      </c>
      <c r="AH79" s="77" t="n">
        <f aca="false">AA93</f>
        <v>0</v>
      </c>
      <c r="AI79" s="76" t="n">
        <f aca="false">AA64+AA65+AA67-AA86-AA87-AA88</f>
        <v>0</v>
      </c>
      <c r="AK79" s="4" t="n">
        <f aca="false">AI73</f>
        <v>0</v>
      </c>
      <c r="AL79" s="4" t="n">
        <f aca="false">AI74</f>
        <v>0</v>
      </c>
      <c r="AM79" s="4" t="n">
        <f aca="false">AI75</f>
        <v>0</v>
      </c>
      <c r="AN79" s="4" t="n">
        <f aca="false">AI76</f>
        <v>0</v>
      </c>
      <c r="AO79" s="49"/>
      <c r="AP79" s="4" t="n">
        <f aca="false">U66</f>
        <v>0</v>
      </c>
      <c r="AQ79" s="4" t="n">
        <f aca="false">V66</f>
        <v>0</v>
      </c>
      <c r="AR79" s="4" t="n">
        <f aca="false">W66</f>
        <v>0</v>
      </c>
      <c r="AS79" s="4" t="n">
        <f aca="false">X66</f>
        <v>0</v>
      </c>
      <c r="AT79" s="49"/>
      <c r="AY79" s="49"/>
      <c r="AZ79" s="49"/>
      <c r="BA79" s="49"/>
      <c r="BB79" s="49"/>
      <c r="BC79" s="49"/>
      <c r="BD79" s="65"/>
    </row>
    <row r="80" customFormat="false" ht="15" hidden="false" customHeight="false" outlineLevel="0" collapsed="false">
      <c r="A80" s="162"/>
      <c r="B80" s="261"/>
      <c r="C80" s="261"/>
      <c r="D80" s="262"/>
      <c r="E80" s="165"/>
      <c r="F80" s="263"/>
      <c r="G80" s="263"/>
      <c r="H80" s="263"/>
      <c r="I80" s="263"/>
      <c r="J80" s="166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5"/>
      <c r="AA80" s="165"/>
      <c r="AB80" s="166"/>
      <c r="AC80" s="257"/>
      <c r="AD80" s="266" t="n">
        <v>24</v>
      </c>
      <c r="AE80" s="151" t="n">
        <f aca="false">AB80</f>
        <v>0</v>
      </c>
      <c r="AF80" s="152" t="n">
        <f aca="false">AB94</f>
        <v>0</v>
      </c>
      <c r="AG80" s="153" t="n">
        <v>0</v>
      </c>
      <c r="AH80" s="153" t="n">
        <f aca="false">AB93</f>
        <v>0</v>
      </c>
      <c r="AI80" s="152" t="n">
        <f aca="false">AB64+AB65+AB67-AB86-AB87-AB88</f>
        <v>0</v>
      </c>
      <c r="AK80" s="4" t="n">
        <f aca="false">AI77</f>
        <v>0</v>
      </c>
      <c r="AL80" s="4" t="n">
        <f aca="false">AI78</f>
        <v>0</v>
      </c>
      <c r="AM80" s="4" t="n">
        <f aca="false">AI79</f>
        <v>0</v>
      </c>
      <c r="AN80" s="154" t="n">
        <f aca="false">AI80</f>
        <v>0</v>
      </c>
      <c r="AO80" s="65"/>
      <c r="AP80" s="4" t="n">
        <f aca="false">Y66</f>
        <v>0</v>
      </c>
      <c r="AQ80" s="4" t="n">
        <f aca="false">Z66</f>
        <v>0</v>
      </c>
      <c r="AR80" s="4" t="n">
        <f aca="false">AA66</f>
        <v>0</v>
      </c>
      <c r="AS80" s="154" t="n">
        <f aca="false">AB66</f>
        <v>0</v>
      </c>
      <c r="AT80" s="65"/>
      <c r="AY80" s="65"/>
      <c r="AZ80" s="65"/>
      <c r="BA80" s="65"/>
      <c r="BB80" s="65"/>
      <c r="BC80" s="65"/>
      <c r="BD80" s="65"/>
    </row>
    <row r="81" customFormat="false" ht="14.25" hidden="false" customHeight="false" outlineLevel="0" collapsed="false">
      <c r="A81" s="130"/>
      <c r="B81" s="159"/>
      <c r="C81" s="159"/>
      <c r="D81" s="160"/>
      <c r="E81" s="136"/>
      <c r="F81" s="137"/>
      <c r="G81" s="137"/>
      <c r="H81" s="137"/>
      <c r="I81" s="137"/>
      <c r="J81" s="138"/>
      <c r="K81" s="136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61"/>
      <c r="AA81" s="136"/>
      <c r="AB81" s="138"/>
      <c r="AC81" s="267"/>
      <c r="AN81" s="3" t="n">
        <f aca="false">SUM(AK75:AN80)</f>
        <v>0</v>
      </c>
      <c r="AS81" s="3" t="n">
        <f aca="false">SUM(AP75:AS80)</f>
        <v>0</v>
      </c>
      <c r="BD81" s="65"/>
    </row>
    <row r="82" customFormat="false" ht="14.25" hidden="false" customHeight="false" outlineLevel="0" collapsed="false">
      <c r="A82" s="66"/>
      <c r="B82" s="140"/>
      <c r="C82" s="140"/>
      <c r="D82" s="141"/>
      <c r="E82" s="142"/>
      <c r="F82" s="143"/>
      <c r="G82" s="143"/>
      <c r="H82" s="143"/>
      <c r="I82" s="143"/>
      <c r="J82" s="145"/>
      <c r="K82" s="142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2"/>
      <c r="AB82" s="145"/>
      <c r="AC82" s="257"/>
      <c r="AD82" s="65"/>
      <c r="AE82" s="65"/>
      <c r="AF82" s="65"/>
      <c r="AG82" s="65"/>
      <c r="AH82" s="65"/>
      <c r="AI82" s="65"/>
      <c r="AJ82" s="65"/>
      <c r="AT82" s="65"/>
      <c r="AY82" s="65"/>
      <c r="AZ82" s="65"/>
      <c r="BA82" s="65"/>
      <c r="BB82" s="65"/>
      <c r="BC82" s="65"/>
      <c r="BD82" s="65"/>
    </row>
    <row r="83" customFormat="false" ht="14.25" hidden="false" customHeight="false" outlineLevel="0" collapsed="false">
      <c r="A83" s="66"/>
      <c r="B83" s="140"/>
      <c r="C83" s="140"/>
      <c r="D83" s="141"/>
      <c r="E83" s="142"/>
      <c r="F83" s="143"/>
      <c r="G83" s="143"/>
      <c r="H83" s="143"/>
      <c r="I83" s="143"/>
      <c r="J83" s="145"/>
      <c r="K83" s="142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4"/>
      <c r="AA83" s="142"/>
      <c r="AB83" s="145"/>
      <c r="AC83" s="257"/>
      <c r="AD83" s="65"/>
      <c r="AE83" s="65"/>
      <c r="AF83" s="65"/>
      <c r="AG83" s="65"/>
      <c r="AH83" s="65"/>
      <c r="AI83" s="65"/>
      <c r="AJ83" s="65"/>
      <c r="AO83" s="65"/>
      <c r="AT83" s="65"/>
      <c r="AY83" s="65"/>
      <c r="AZ83" s="65"/>
      <c r="BA83" s="65"/>
      <c r="BB83" s="65"/>
      <c r="BC83" s="65"/>
      <c r="BD83" s="65"/>
    </row>
    <row r="84" customFormat="false" ht="14.25" hidden="false" customHeight="false" outlineLevel="0" collapsed="false">
      <c r="A84" s="66"/>
      <c r="B84" s="140"/>
      <c r="C84" s="140"/>
      <c r="D84" s="141"/>
      <c r="E84" s="142"/>
      <c r="F84" s="143"/>
      <c r="G84" s="143"/>
      <c r="H84" s="143"/>
      <c r="I84" s="143"/>
      <c r="J84" s="145"/>
      <c r="K84" s="142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/>
      <c r="AB84" s="145"/>
      <c r="AC84" s="257"/>
      <c r="AD84" s="65"/>
    </row>
    <row r="85" customFormat="false" ht="15" hidden="false" customHeight="false" outlineLevel="0" collapsed="false">
      <c r="A85" s="162"/>
      <c r="B85" s="163"/>
      <c r="C85" s="163"/>
      <c r="D85" s="155"/>
      <c r="E85" s="156"/>
      <c r="F85" s="157"/>
      <c r="G85" s="157"/>
      <c r="H85" s="157"/>
      <c r="I85" s="157"/>
      <c r="J85" s="158"/>
      <c r="K85" s="156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64"/>
      <c r="AA85" s="156"/>
      <c r="AB85" s="158"/>
      <c r="AC85" s="257"/>
      <c r="AD85" s="65"/>
      <c r="AE85" s="65"/>
      <c r="AF85" s="65"/>
      <c r="AG85" s="65"/>
      <c r="AH85" s="65"/>
      <c r="AI85" s="65"/>
      <c r="AJ85" s="65"/>
      <c r="AO85" s="65"/>
      <c r="AT85" s="65"/>
      <c r="AY85" s="65"/>
      <c r="AZ85" s="65"/>
      <c r="BA85" s="65"/>
      <c r="BB85" s="65"/>
      <c r="BC85" s="65"/>
      <c r="BD85" s="65"/>
    </row>
    <row r="86" customFormat="false" ht="14.25" hidden="false" customHeight="false" outlineLevel="0" collapsed="false">
      <c r="A86" s="130"/>
      <c r="B86" s="173"/>
      <c r="C86" s="173"/>
      <c r="D86" s="174"/>
      <c r="E86" s="169"/>
      <c r="F86" s="170"/>
      <c r="G86" s="170"/>
      <c r="H86" s="170"/>
      <c r="I86" s="170"/>
      <c r="J86" s="172"/>
      <c r="K86" s="169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1"/>
      <c r="AA86" s="169"/>
      <c r="AB86" s="172"/>
      <c r="AC86" s="139"/>
      <c r="AD86" s="65"/>
      <c r="AE86" s="65"/>
      <c r="AF86" s="65"/>
      <c r="AG86" s="65"/>
      <c r="AH86" s="65"/>
      <c r="AI86" s="65"/>
      <c r="AJ86" s="65"/>
    </row>
    <row r="87" customFormat="false" ht="14.25" hidden="false" customHeight="false" outlineLevel="0" collapsed="false">
      <c r="A87" s="66"/>
      <c r="B87" s="167"/>
      <c r="C87" s="167"/>
      <c r="D87" s="174"/>
      <c r="E87" s="175"/>
      <c r="F87" s="176"/>
      <c r="G87" s="176"/>
      <c r="H87" s="176"/>
      <c r="I87" s="176"/>
      <c r="J87" s="178"/>
      <c r="K87" s="268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68"/>
      <c r="AB87" s="271"/>
      <c r="AC87" s="139"/>
      <c r="AD87" s="65"/>
      <c r="AE87" s="65"/>
      <c r="AF87" s="65"/>
      <c r="AG87" s="65"/>
      <c r="AH87" s="65"/>
      <c r="AI87" s="65"/>
      <c r="AJ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</row>
    <row r="88" customFormat="false" ht="14.25" hidden="false" customHeight="false" outlineLevel="0" collapsed="false">
      <c r="A88" s="66"/>
      <c r="B88" s="173"/>
      <c r="C88" s="167"/>
      <c r="D88" s="174"/>
      <c r="E88" s="175"/>
      <c r="F88" s="176"/>
      <c r="G88" s="176"/>
      <c r="H88" s="176"/>
      <c r="I88" s="176"/>
      <c r="J88" s="178"/>
      <c r="K88" s="175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7"/>
      <c r="AA88" s="175"/>
      <c r="AB88" s="178"/>
      <c r="AC88" s="257"/>
      <c r="AD88" s="65"/>
    </row>
    <row r="89" customFormat="false" ht="14.25" hidden="false" customHeight="false" outlineLevel="0" collapsed="false">
      <c r="A89" s="66"/>
      <c r="B89" s="167"/>
      <c r="C89" s="167"/>
      <c r="D89" s="174"/>
      <c r="E89" s="175"/>
      <c r="F89" s="176"/>
      <c r="G89" s="176"/>
      <c r="H89" s="176"/>
      <c r="I89" s="176"/>
      <c r="J89" s="178"/>
      <c r="K89" s="268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68"/>
      <c r="AB89" s="271"/>
      <c r="AC89" s="257"/>
      <c r="AD89" s="65"/>
    </row>
    <row r="90" customFormat="false" ht="14.25" hidden="false" customHeight="false" outlineLevel="0" collapsed="false">
      <c r="A90" s="66"/>
      <c r="B90" s="167"/>
      <c r="C90" s="167"/>
      <c r="D90" s="174"/>
      <c r="E90" s="175"/>
      <c r="F90" s="176"/>
      <c r="G90" s="176"/>
      <c r="H90" s="176"/>
      <c r="I90" s="176"/>
      <c r="J90" s="178"/>
      <c r="K90" s="268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70"/>
      <c r="AA90" s="268"/>
      <c r="AB90" s="271"/>
      <c r="AC90" s="257"/>
      <c r="AD90" s="65"/>
    </row>
    <row r="91" customFormat="false" ht="14.25" hidden="false" customHeight="false" outlineLevel="0" collapsed="false">
      <c r="A91" s="66"/>
      <c r="B91" s="173"/>
      <c r="C91" s="173"/>
      <c r="D91" s="174"/>
      <c r="E91" s="175"/>
      <c r="F91" s="176"/>
      <c r="G91" s="176"/>
      <c r="H91" s="176"/>
      <c r="I91" s="176"/>
      <c r="J91" s="178"/>
      <c r="K91" s="175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7"/>
      <c r="AA91" s="175"/>
      <c r="AB91" s="178"/>
      <c r="AC91" s="257"/>
      <c r="AD91" s="65"/>
    </row>
    <row r="92" customFormat="false" ht="14.25" hidden="false" customHeight="false" outlineLevel="0" collapsed="false">
      <c r="A92" s="66"/>
      <c r="B92" s="173"/>
      <c r="C92" s="173"/>
      <c r="D92" s="174"/>
      <c r="E92" s="175"/>
      <c r="F92" s="176"/>
      <c r="G92" s="176"/>
      <c r="H92" s="176"/>
      <c r="I92" s="176"/>
      <c r="J92" s="178"/>
      <c r="K92" s="175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/>
      <c r="AA92" s="175"/>
      <c r="AB92" s="178"/>
      <c r="AC92" s="257"/>
      <c r="AD92" s="65"/>
    </row>
    <row r="93" customFormat="false" ht="14.25" hidden="false" customHeight="false" outlineLevel="0" collapsed="false">
      <c r="A93" s="66"/>
      <c r="B93" s="167"/>
      <c r="C93" s="167"/>
      <c r="D93" s="174"/>
      <c r="E93" s="175"/>
      <c r="F93" s="176"/>
      <c r="G93" s="176"/>
      <c r="H93" s="176"/>
      <c r="I93" s="176"/>
      <c r="J93" s="178"/>
      <c r="K93" s="268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70"/>
      <c r="AA93" s="268"/>
      <c r="AB93" s="271"/>
      <c r="AC93" s="257"/>
      <c r="AD93" s="65"/>
    </row>
    <row r="94" customFormat="false" ht="15" hidden="false" customHeight="false" outlineLevel="0" collapsed="false">
      <c r="A94" s="66"/>
      <c r="B94" s="173"/>
      <c r="C94" s="167"/>
      <c r="D94" s="180"/>
      <c r="E94" s="181"/>
      <c r="F94" s="182"/>
      <c r="G94" s="182"/>
      <c r="H94" s="182"/>
      <c r="I94" s="182"/>
      <c r="J94" s="184"/>
      <c r="K94" s="181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3"/>
      <c r="AA94" s="181"/>
      <c r="AB94" s="184"/>
      <c r="AC94" s="257"/>
      <c r="AD94" s="65"/>
    </row>
    <row r="95" customFormat="false" ht="14.25" hidden="false" customHeight="false" outlineLevel="0" collapsed="false">
      <c r="A95" s="130"/>
      <c r="B95" s="173"/>
      <c r="C95" s="173"/>
      <c r="D95" s="186"/>
      <c r="E95" s="187"/>
      <c r="F95" s="188"/>
      <c r="G95" s="188"/>
      <c r="H95" s="188"/>
      <c r="I95" s="188"/>
      <c r="J95" s="189"/>
      <c r="K95" s="187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187"/>
      <c r="AB95" s="190"/>
      <c r="AC95" s="139"/>
      <c r="AD95" s="65"/>
    </row>
    <row r="96" customFormat="false" ht="14.25" hidden="false" customHeight="false" outlineLevel="0" collapsed="false">
      <c r="A96" s="66"/>
      <c r="B96" s="173"/>
      <c r="C96" s="173"/>
      <c r="D96" s="174"/>
      <c r="E96" s="175"/>
      <c r="F96" s="176"/>
      <c r="G96" s="176"/>
      <c r="H96" s="176"/>
      <c r="I96" s="176"/>
      <c r="J96" s="178"/>
      <c r="K96" s="272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7"/>
      <c r="AA96" s="175"/>
      <c r="AB96" s="178"/>
      <c r="AC96" s="257"/>
      <c r="AD96" s="65"/>
    </row>
    <row r="97" customFormat="false" ht="15" hidden="false" customHeight="false" outlineLevel="0" collapsed="false">
      <c r="A97" s="162"/>
      <c r="B97" s="195"/>
      <c r="C97" s="195"/>
      <c r="D97" s="196"/>
      <c r="E97" s="181"/>
      <c r="F97" s="182"/>
      <c r="G97" s="182"/>
      <c r="H97" s="182"/>
      <c r="I97" s="182"/>
      <c r="J97" s="184"/>
      <c r="K97" s="273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3"/>
      <c r="AA97" s="181"/>
      <c r="AB97" s="184"/>
      <c r="AC97" s="257"/>
      <c r="AD97" s="50"/>
      <c r="AE97" s="48"/>
      <c r="AF97" s="48"/>
      <c r="AG97" s="48"/>
      <c r="AH97" s="48"/>
      <c r="AI97" s="48"/>
      <c r="AK97" s="48"/>
      <c r="AL97" s="48"/>
      <c r="AM97" s="48"/>
      <c r="AN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201"/>
      <c r="B98" s="202"/>
      <c r="C98" s="202"/>
      <c r="D98" s="203"/>
      <c r="E98" s="204"/>
      <c r="F98" s="205"/>
      <c r="G98" s="205"/>
      <c r="H98" s="205"/>
      <c r="I98" s="205"/>
      <c r="J98" s="206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4"/>
      <c r="AB98" s="206"/>
      <c r="AC98" s="208"/>
      <c r="AD98" s="65"/>
    </row>
    <row r="99" customFormat="false" ht="15" hidden="false" customHeight="false" outlineLevel="0" collapsed="false">
      <c r="A99" s="209"/>
      <c r="B99" s="210"/>
      <c r="C99" s="210"/>
      <c r="D99" s="211"/>
      <c r="E99" s="212"/>
      <c r="F99" s="213"/>
      <c r="G99" s="213"/>
      <c r="H99" s="213"/>
      <c r="I99" s="213"/>
      <c r="J99" s="214"/>
      <c r="K99" s="215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6"/>
      <c r="AA99" s="212"/>
      <c r="AB99" s="214"/>
      <c r="AC99" s="217"/>
      <c r="AD99" s="65"/>
    </row>
    <row r="100" customFormat="false" ht="16.5" hidden="false" customHeight="false" outlineLevel="0" collapsed="false">
      <c r="A100" s="218"/>
      <c r="B100" s="274"/>
      <c r="C100" s="274"/>
      <c r="D100" s="220"/>
      <c r="E100" s="221"/>
      <c r="F100" s="222"/>
      <c r="G100" s="222"/>
      <c r="H100" s="222"/>
      <c r="I100" s="222"/>
      <c r="J100" s="223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1"/>
      <c r="AB100" s="223"/>
      <c r="AC100" s="225"/>
      <c r="AD100" s="65"/>
    </row>
    <row r="101" customFormat="false" ht="14.25" hidden="false" customHeight="false" outlineLevel="0" collapsed="false">
      <c r="A101" s="275"/>
      <c r="B101" s="274"/>
      <c r="C101" s="274"/>
      <c r="D101" s="220"/>
      <c r="E101" s="227"/>
      <c r="F101" s="228"/>
      <c r="G101" s="228"/>
      <c r="H101" s="228"/>
      <c r="I101" s="228"/>
      <c r="J101" s="229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7"/>
      <c r="AB101" s="229"/>
      <c r="AC101" s="225"/>
      <c r="AD101" s="65"/>
      <c r="AH101" s="3"/>
      <c r="AN101" s="3"/>
      <c r="AS101" s="3"/>
    </row>
    <row r="102" customFormat="false" ht="14.25" hidden="false" customHeight="false" outlineLevel="0" collapsed="false">
      <c r="A102" s="275"/>
      <c r="B102" s="274"/>
      <c r="C102" s="274"/>
      <c r="D102" s="220"/>
      <c r="E102" s="227"/>
      <c r="F102" s="228"/>
      <c r="G102" s="228"/>
      <c r="H102" s="228"/>
      <c r="I102" s="228"/>
      <c r="J102" s="229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7"/>
      <c r="AB102" s="229"/>
      <c r="AC102" s="225"/>
      <c r="AD102" s="65"/>
    </row>
    <row r="103" customFormat="false" ht="15" hidden="false" customHeight="false" outlineLevel="0" collapsed="false">
      <c r="A103" s="226"/>
      <c r="B103" s="219"/>
      <c r="C103" s="219"/>
      <c r="D103" s="230"/>
      <c r="E103" s="43"/>
      <c r="F103" s="41"/>
      <c r="G103" s="41"/>
      <c r="H103" s="41"/>
      <c r="I103" s="41"/>
      <c r="J103" s="44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43"/>
      <c r="AB103" s="44"/>
      <c r="AC103" s="232"/>
      <c r="AD103" s="65"/>
    </row>
    <row r="104" customFormat="false" ht="14.25" hidden="false" customHeight="false" outlineLevel="0" collapsed="false">
      <c r="A104" s="130"/>
      <c r="B104" s="53"/>
      <c r="C104" s="53"/>
      <c r="D104" s="54"/>
      <c r="E104" s="55"/>
      <c r="F104" s="56"/>
      <c r="G104" s="56"/>
      <c r="H104" s="56"/>
      <c r="I104" s="56"/>
      <c r="J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9"/>
      <c r="AA104" s="55"/>
      <c r="AB104" s="57"/>
      <c r="AC104" s="74"/>
      <c r="AD104" s="276" t="n">
        <v>1</v>
      </c>
      <c r="AE104" s="49" t="s">
        <v>72</v>
      </c>
    </row>
    <row r="105" customFormat="false" ht="15" hidden="false" customHeight="false" outlineLevel="0" collapsed="false">
      <c r="A105" s="66"/>
      <c r="B105" s="101"/>
      <c r="C105" s="101"/>
      <c r="D105" s="102"/>
      <c r="E105" s="103"/>
      <c r="F105" s="104"/>
      <c r="G105" s="104"/>
      <c r="H105" s="104"/>
      <c r="I105" s="104"/>
      <c r="J105" s="105"/>
      <c r="K105" s="10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7"/>
      <c r="AA105" s="103"/>
      <c r="AB105" s="105"/>
      <c r="AC105" s="74"/>
      <c r="AD105" s="276" t="n">
        <v>2</v>
      </c>
      <c r="AE105" s="49" t="s">
        <v>73</v>
      </c>
      <c r="AF105" s="65"/>
      <c r="AG105" s="65"/>
      <c r="AH105" s="65"/>
      <c r="AI105" s="65"/>
      <c r="AJ105" s="65"/>
      <c r="AN105" s="65"/>
      <c r="AO105" s="65"/>
      <c r="AP105" s="65"/>
      <c r="AQ105" s="65"/>
      <c r="AR105" s="65"/>
      <c r="AS105" s="65"/>
      <c r="AT105" s="65"/>
      <c r="AU105" s="65"/>
      <c r="AV105" s="65"/>
    </row>
    <row r="106" customFormat="false" ht="15" hidden="false" customHeight="false" outlineLevel="0" collapsed="false">
      <c r="A106" s="109"/>
      <c r="B106" s="240"/>
      <c r="C106" s="240"/>
      <c r="D106" s="241"/>
      <c r="E106" s="277"/>
      <c r="F106" s="278"/>
      <c r="G106" s="278"/>
      <c r="H106" s="278"/>
      <c r="I106" s="278"/>
      <c r="J106" s="279"/>
      <c r="K106" s="280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81"/>
      <c r="AA106" s="277"/>
      <c r="AB106" s="279"/>
      <c r="AC106" s="74"/>
      <c r="AD106" s="276" t="n">
        <v>3</v>
      </c>
      <c r="AE106" s="49" t="s">
        <v>75</v>
      </c>
      <c r="AF106" s="65"/>
      <c r="AG106" s="65"/>
      <c r="AH106" s="65"/>
      <c r="AI106" s="65"/>
      <c r="AJ106" s="65"/>
      <c r="AN106" s="65"/>
      <c r="AO106" s="65"/>
      <c r="AP106" s="65"/>
      <c r="AQ106" s="65"/>
      <c r="AR106" s="65"/>
      <c r="AS106" s="65"/>
      <c r="AT106" s="65"/>
      <c r="AU106" s="65"/>
      <c r="AV106" s="65"/>
    </row>
    <row r="107" customFormat="false" ht="15" hidden="false" customHeight="false" outlineLevel="0" collapsed="false">
      <c r="A107" s="117"/>
      <c r="B107" s="110"/>
      <c r="C107" s="110"/>
      <c r="D107" s="111"/>
      <c r="E107" s="112"/>
      <c r="F107" s="113"/>
      <c r="G107" s="113"/>
      <c r="H107" s="113"/>
      <c r="I107" s="113"/>
      <c r="J107" s="114"/>
      <c r="K107" s="115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6"/>
      <c r="AA107" s="112"/>
      <c r="AB107" s="114"/>
      <c r="AC107" s="282"/>
      <c r="AD107" s="276" t="n">
        <v>4</v>
      </c>
      <c r="AE107" s="49" t="s">
        <v>76</v>
      </c>
      <c r="AF107" s="65"/>
      <c r="AG107" s="65"/>
      <c r="AH107" s="65"/>
      <c r="AI107" s="65"/>
      <c r="AJ107" s="65"/>
      <c r="AN107" s="65"/>
      <c r="AO107" s="65"/>
      <c r="AP107" s="65"/>
      <c r="AQ107" s="65"/>
      <c r="AR107" s="65"/>
      <c r="AS107" s="65"/>
      <c r="AT107" s="65"/>
      <c r="AU107" s="65"/>
      <c r="AV107" s="65"/>
    </row>
    <row r="108" customFormat="false" ht="15" hidden="false" customHeight="false" outlineLevel="0" collapsed="false">
      <c r="A108" s="109"/>
      <c r="B108" s="247"/>
      <c r="C108" s="247"/>
      <c r="D108" s="248"/>
      <c r="E108" s="249"/>
      <c r="F108" s="250"/>
      <c r="G108" s="250"/>
      <c r="H108" s="250"/>
      <c r="I108" s="250"/>
      <c r="J108" s="251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3"/>
      <c r="AA108" s="249"/>
      <c r="AB108" s="251"/>
      <c r="AC108" s="93"/>
      <c r="AD108" s="276" t="n">
        <v>5</v>
      </c>
      <c r="AE108" s="49" t="s">
        <v>77</v>
      </c>
      <c r="AF108" s="65"/>
      <c r="AG108" s="65"/>
      <c r="AH108" s="65"/>
      <c r="AI108" s="65"/>
      <c r="AJ108" s="65"/>
      <c r="AN108" s="65"/>
      <c r="AO108" s="65"/>
      <c r="AP108" s="65"/>
      <c r="AQ108" s="65"/>
      <c r="AR108" s="65"/>
      <c r="AS108" s="65"/>
      <c r="AT108" s="65"/>
      <c r="AU108" s="65"/>
      <c r="AV108" s="65"/>
    </row>
    <row r="109" customFormat="false" ht="14.25" hidden="false" customHeight="false" outlineLevel="0" collapsed="false">
      <c r="A109" s="66"/>
      <c r="B109" s="131"/>
      <c r="C109" s="131"/>
      <c r="D109" s="283"/>
      <c r="E109" s="133"/>
      <c r="F109" s="134"/>
      <c r="G109" s="134"/>
      <c r="H109" s="134"/>
      <c r="I109" s="134"/>
      <c r="J109" s="147"/>
      <c r="K109" s="25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5"/>
      <c r="AA109" s="133"/>
      <c r="AB109" s="147"/>
      <c r="AC109" s="257"/>
      <c r="AD109" s="276" t="n">
        <v>6</v>
      </c>
      <c r="AE109" s="49" t="s">
        <v>78</v>
      </c>
      <c r="AF109" s="65"/>
      <c r="AG109" s="65"/>
      <c r="AH109" s="65"/>
      <c r="AI109" s="65"/>
      <c r="AJ109" s="65"/>
      <c r="AN109" s="65"/>
      <c r="AO109" s="65"/>
      <c r="AP109" s="65"/>
      <c r="AQ109" s="65"/>
      <c r="AR109" s="65"/>
      <c r="AS109" s="65"/>
      <c r="AT109" s="65"/>
      <c r="AU109" s="65"/>
      <c r="AV109" s="65"/>
    </row>
    <row r="110" customFormat="false" ht="14.25" hidden="false" customHeight="false" outlineLevel="0" collapsed="false">
      <c r="A110" s="66"/>
      <c r="B110" s="140"/>
      <c r="C110" s="140"/>
      <c r="D110" s="284"/>
      <c r="E110" s="142"/>
      <c r="F110" s="143"/>
      <c r="G110" s="143"/>
      <c r="H110" s="143"/>
      <c r="I110" s="143"/>
      <c r="J110" s="145"/>
      <c r="K110" s="258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4"/>
      <c r="AA110" s="142"/>
      <c r="AB110" s="145"/>
      <c r="AC110" s="257"/>
      <c r="AD110" s="276" t="n">
        <v>7</v>
      </c>
      <c r="AE110" s="49" t="s">
        <v>79</v>
      </c>
      <c r="AF110" s="65"/>
      <c r="AG110" s="65"/>
      <c r="AH110" s="65"/>
      <c r="AI110" s="65"/>
      <c r="AJ110" s="65"/>
      <c r="AN110" s="65"/>
      <c r="AO110" s="65"/>
      <c r="AP110" s="65"/>
      <c r="AQ110" s="65"/>
      <c r="AR110" s="65"/>
      <c r="AS110" s="65"/>
      <c r="AT110" s="65"/>
      <c r="AU110" s="65"/>
      <c r="AV110" s="65"/>
    </row>
    <row r="111" customFormat="false" ht="14.25" hidden="false" customHeight="false" outlineLevel="0" collapsed="false">
      <c r="A111" s="66"/>
      <c r="B111" s="140"/>
      <c r="C111" s="140"/>
      <c r="D111" s="284"/>
      <c r="E111" s="142"/>
      <c r="F111" s="143"/>
      <c r="G111" s="143"/>
      <c r="H111" s="143"/>
      <c r="I111" s="143"/>
      <c r="J111" s="145"/>
      <c r="K111" s="258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4"/>
      <c r="AA111" s="142"/>
      <c r="AB111" s="145"/>
      <c r="AC111" s="257"/>
      <c r="AD111" s="65"/>
      <c r="AE111" s="65"/>
      <c r="AF111" s="65"/>
      <c r="AG111" s="65"/>
      <c r="AH111" s="65"/>
      <c r="AI111" s="65"/>
      <c r="AJ111" s="65"/>
      <c r="AN111" s="65"/>
      <c r="AO111" s="65"/>
      <c r="AP111" s="65"/>
      <c r="AQ111" s="65"/>
      <c r="AR111" s="65"/>
      <c r="AS111" s="65"/>
      <c r="AT111" s="65"/>
      <c r="AU111" s="65"/>
      <c r="AV111" s="65"/>
    </row>
    <row r="112" customFormat="false" ht="14.25" hidden="false" customHeight="false" outlineLevel="0" collapsed="false">
      <c r="A112" s="66"/>
      <c r="B112" s="140"/>
      <c r="C112" s="140"/>
      <c r="D112" s="284"/>
      <c r="E112" s="142"/>
      <c r="F112" s="143"/>
      <c r="G112" s="143"/>
      <c r="H112" s="143"/>
      <c r="I112" s="143"/>
      <c r="J112" s="145"/>
      <c r="K112" s="258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4"/>
      <c r="AA112" s="142"/>
      <c r="AB112" s="145"/>
      <c r="AC112" s="257"/>
      <c r="AD112" s="65"/>
      <c r="AE112" s="65"/>
      <c r="AF112" s="65"/>
      <c r="AG112" s="65"/>
      <c r="AH112" s="65"/>
      <c r="AI112" s="65"/>
      <c r="AJ112" s="65"/>
      <c r="AN112" s="65"/>
      <c r="AO112" s="65"/>
      <c r="AP112" s="65"/>
      <c r="AQ112" s="65"/>
      <c r="AR112" s="65"/>
      <c r="AS112" s="65"/>
      <c r="AT112" s="65"/>
      <c r="AU112" s="65"/>
      <c r="AV112" s="65"/>
    </row>
    <row r="113" customFormat="false" ht="14.25" hidden="false" customHeight="false" outlineLevel="0" collapsed="false">
      <c r="A113" s="66"/>
      <c r="B113" s="140"/>
      <c r="C113" s="140"/>
      <c r="D113" s="284"/>
      <c r="E113" s="142"/>
      <c r="F113" s="143"/>
      <c r="G113" s="143"/>
      <c r="H113" s="143"/>
      <c r="I113" s="143"/>
      <c r="J113" s="145"/>
      <c r="K113" s="258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4"/>
      <c r="AA113" s="142"/>
      <c r="AB113" s="145"/>
      <c r="AC113" s="257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</row>
    <row r="114" customFormat="false" ht="14.25" hidden="false" customHeight="false" outlineLevel="0" collapsed="false">
      <c r="A114" s="66"/>
      <c r="B114" s="140"/>
      <c r="C114" s="140"/>
      <c r="D114" s="284"/>
      <c r="E114" s="142"/>
      <c r="F114" s="143"/>
      <c r="G114" s="143"/>
      <c r="H114" s="143"/>
      <c r="I114" s="143"/>
      <c r="J114" s="145"/>
      <c r="K114" s="258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4"/>
      <c r="AA114" s="142"/>
      <c r="AB114" s="145"/>
      <c r="AC114" s="257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</row>
    <row r="115" customFormat="false" ht="14.25" hidden="false" customHeight="false" outlineLevel="0" collapsed="false">
      <c r="A115" s="66"/>
      <c r="B115" s="140"/>
      <c r="C115" s="140"/>
      <c r="D115" s="284"/>
      <c r="E115" s="142"/>
      <c r="F115" s="143"/>
      <c r="G115" s="143"/>
      <c r="H115" s="143"/>
      <c r="I115" s="143"/>
      <c r="J115" s="145"/>
      <c r="K115" s="258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4"/>
      <c r="AA115" s="142"/>
      <c r="AB115" s="145"/>
      <c r="AC115" s="257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</row>
    <row r="116" customFormat="false" ht="14.25" hidden="false" customHeight="false" outlineLevel="0" collapsed="false">
      <c r="A116" s="66"/>
      <c r="B116" s="140"/>
      <c r="C116" s="140"/>
      <c r="D116" s="284"/>
      <c r="E116" s="142"/>
      <c r="F116" s="143"/>
      <c r="G116" s="143"/>
      <c r="H116" s="143"/>
      <c r="I116" s="143"/>
      <c r="J116" s="145"/>
      <c r="K116" s="258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4"/>
      <c r="AA116" s="142"/>
      <c r="AB116" s="145"/>
      <c r="AC116" s="257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</row>
    <row r="117" customFormat="false" ht="15" hidden="false" customHeight="false" outlineLevel="0" collapsed="false">
      <c r="A117" s="162"/>
      <c r="B117" s="261"/>
      <c r="C117" s="261"/>
      <c r="D117" s="285"/>
      <c r="E117" s="165"/>
      <c r="F117" s="263"/>
      <c r="G117" s="263"/>
      <c r="H117" s="263"/>
      <c r="I117" s="263"/>
      <c r="J117" s="166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5"/>
      <c r="AA117" s="165"/>
      <c r="AB117" s="166"/>
      <c r="AC117" s="257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</row>
    <row r="118" customFormat="false" ht="14.25" hidden="false" customHeight="false" outlineLevel="0" collapsed="false">
      <c r="A118" s="130"/>
      <c r="B118" s="159"/>
      <c r="C118" s="159"/>
      <c r="D118" s="286"/>
      <c r="E118" s="136"/>
      <c r="F118" s="137"/>
      <c r="G118" s="137"/>
      <c r="H118" s="137"/>
      <c r="I118" s="137"/>
      <c r="J118" s="138"/>
      <c r="K118" s="28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61"/>
      <c r="AA118" s="136"/>
      <c r="AB118" s="138"/>
      <c r="AC118" s="257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</row>
    <row r="119" customFormat="false" ht="14.25" hidden="false" customHeight="false" outlineLevel="0" collapsed="false">
      <c r="A119" s="66"/>
      <c r="B119" s="140"/>
      <c r="C119" s="140"/>
      <c r="D119" s="284"/>
      <c r="E119" s="142"/>
      <c r="F119" s="143"/>
      <c r="G119" s="143"/>
      <c r="H119" s="143"/>
      <c r="I119" s="143"/>
      <c r="J119" s="145"/>
      <c r="K119" s="258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4"/>
      <c r="AA119" s="142"/>
      <c r="AB119" s="145"/>
      <c r="AC119" s="257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</row>
    <row r="120" customFormat="false" ht="15" hidden="false" customHeight="false" outlineLevel="0" collapsed="false">
      <c r="A120" s="162"/>
      <c r="B120" s="163"/>
      <c r="C120" s="163"/>
      <c r="D120" s="288"/>
      <c r="E120" s="156"/>
      <c r="F120" s="157"/>
      <c r="G120" s="157"/>
      <c r="H120" s="157"/>
      <c r="I120" s="157"/>
      <c r="J120" s="158"/>
      <c r="K120" s="28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64"/>
      <c r="AA120" s="156"/>
      <c r="AB120" s="158"/>
      <c r="AC120" s="257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</row>
    <row r="121" customFormat="false" ht="14.25" hidden="false" customHeight="false" outlineLevel="0" collapsed="false">
      <c r="A121" s="130"/>
      <c r="B121" s="167"/>
      <c r="C121" s="167"/>
      <c r="D121" s="290"/>
      <c r="E121" s="268"/>
      <c r="F121" s="269"/>
      <c r="G121" s="269"/>
      <c r="H121" s="269"/>
      <c r="I121" s="269"/>
      <c r="J121" s="271"/>
      <c r="K121" s="291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70"/>
      <c r="AA121" s="268"/>
      <c r="AB121" s="271"/>
      <c r="AC121" s="257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</row>
    <row r="122" customFormat="false" ht="14.25" hidden="false" customHeight="false" outlineLevel="0" collapsed="false">
      <c r="A122" s="66"/>
      <c r="B122" s="173"/>
      <c r="C122" s="173"/>
      <c r="D122" s="292"/>
      <c r="E122" s="175"/>
      <c r="F122" s="176"/>
      <c r="G122" s="176"/>
      <c r="H122" s="176"/>
      <c r="I122" s="176"/>
      <c r="J122" s="178"/>
      <c r="K122" s="272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7"/>
      <c r="AA122" s="175"/>
      <c r="AB122" s="178"/>
      <c r="AC122" s="257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</row>
    <row r="123" customFormat="false" ht="14.25" hidden="false" customHeight="false" outlineLevel="0" collapsed="false">
      <c r="A123" s="66"/>
      <c r="B123" s="173"/>
      <c r="C123" s="173"/>
      <c r="D123" s="292"/>
      <c r="E123" s="175"/>
      <c r="F123" s="176"/>
      <c r="G123" s="176"/>
      <c r="H123" s="176"/>
      <c r="I123" s="176"/>
      <c r="J123" s="178"/>
      <c r="K123" s="272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7"/>
      <c r="AA123" s="175"/>
      <c r="AB123" s="178"/>
      <c r="AC123" s="257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</row>
    <row r="124" customFormat="false" ht="14.25" hidden="false" customHeight="false" outlineLevel="0" collapsed="false">
      <c r="A124" s="66"/>
      <c r="B124" s="173"/>
      <c r="C124" s="173"/>
      <c r="D124" s="292"/>
      <c r="E124" s="175"/>
      <c r="F124" s="176"/>
      <c r="G124" s="176"/>
      <c r="H124" s="176"/>
      <c r="I124" s="176"/>
      <c r="J124" s="178"/>
      <c r="K124" s="272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7"/>
      <c r="AA124" s="175"/>
      <c r="AB124" s="178"/>
      <c r="AC124" s="257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</row>
    <row r="125" customFormat="false" ht="15" hidden="false" customHeight="false" outlineLevel="0" collapsed="false">
      <c r="A125" s="66"/>
      <c r="B125" s="179"/>
      <c r="C125" s="179"/>
      <c r="D125" s="293"/>
      <c r="E125" s="294"/>
      <c r="F125" s="295"/>
      <c r="G125" s="295"/>
      <c r="H125" s="295"/>
      <c r="I125" s="295"/>
      <c r="J125" s="296"/>
      <c r="K125" s="297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8"/>
      <c r="AA125" s="294"/>
      <c r="AB125" s="296"/>
      <c r="AC125" s="257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</row>
    <row r="126" customFormat="false" ht="14.25" hidden="false" customHeight="false" outlineLevel="0" collapsed="false">
      <c r="A126" s="130"/>
      <c r="B126" s="185"/>
      <c r="C126" s="185"/>
      <c r="D126" s="299"/>
      <c r="E126" s="169"/>
      <c r="F126" s="170"/>
      <c r="G126" s="170"/>
      <c r="H126" s="170"/>
      <c r="I126" s="170"/>
      <c r="J126" s="172"/>
      <c r="K126" s="30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1"/>
      <c r="AA126" s="169"/>
      <c r="AB126" s="172"/>
      <c r="AC126" s="257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</row>
    <row r="127" customFormat="false" ht="14.25" hidden="false" customHeight="false" outlineLevel="0" collapsed="false">
      <c r="A127" s="66"/>
      <c r="B127" s="173"/>
      <c r="C127" s="173"/>
      <c r="D127" s="292"/>
      <c r="E127" s="175"/>
      <c r="F127" s="176"/>
      <c r="G127" s="176"/>
      <c r="H127" s="176"/>
      <c r="I127" s="176"/>
      <c r="J127" s="178"/>
      <c r="K127" s="272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7"/>
      <c r="AA127" s="175"/>
      <c r="AB127" s="178"/>
      <c r="AC127" s="257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</row>
    <row r="128" customFormat="false" ht="15" hidden="false" customHeight="false" outlineLevel="0" collapsed="false">
      <c r="A128" s="162"/>
      <c r="B128" s="195"/>
      <c r="C128" s="195"/>
      <c r="D128" s="301"/>
      <c r="E128" s="181"/>
      <c r="F128" s="182"/>
      <c r="G128" s="182"/>
      <c r="H128" s="182"/>
      <c r="I128" s="182"/>
      <c r="J128" s="184"/>
      <c r="K128" s="273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3"/>
      <c r="AA128" s="181"/>
      <c r="AB128" s="184"/>
      <c r="AC128" s="257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</row>
    <row r="129" customFormat="false" ht="15" hidden="false" customHeight="false" outlineLevel="0" collapsed="false">
      <c r="A129" s="201"/>
      <c r="B129" s="202"/>
      <c r="C129" s="202"/>
      <c r="D129" s="203"/>
      <c r="E129" s="204"/>
      <c r="F129" s="205"/>
      <c r="G129" s="205"/>
      <c r="H129" s="205"/>
      <c r="I129" s="205"/>
      <c r="J129" s="206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4"/>
      <c r="AB129" s="206"/>
      <c r="AC129" s="208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</row>
    <row r="130" customFormat="false" ht="15" hidden="false" customHeight="false" outlineLevel="0" collapsed="false">
      <c r="A130" s="209"/>
      <c r="B130" s="210"/>
      <c r="C130" s="210"/>
      <c r="D130" s="211"/>
      <c r="E130" s="212"/>
      <c r="F130" s="213"/>
      <c r="G130" s="213"/>
      <c r="H130" s="213"/>
      <c r="I130" s="213"/>
      <c r="J130" s="214"/>
      <c r="K130" s="215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6"/>
      <c r="AA130" s="212"/>
      <c r="AB130" s="214"/>
      <c r="AC130" s="217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</row>
    <row r="131" customFormat="false" ht="17.25" hidden="false" customHeight="false" outlineLevel="0" collapsed="false">
      <c r="A131" s="218"/>
      <c r="B131" s="302"/>
      <c r="C131" s="302"/>
      <c r="D131" s="303"/>
      <c r="E131" s="304"/>
      <c r="F131" s="305"/>
      <c r="G131" s="305"/>
      <c r="H131" s="305"/>
      <c r="I131" s="305"/>
      <c r="J131" s="306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4"/>
      <c r="AB131" s="306"/>
      <c r="AC131" s="308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</row>
    <row r="132" customFormat="false" ht="14.25" hidden="false" customHeight="false" outlineLevel="0" collapsed="false"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7" activeCellId="0" sqref="A57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3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7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7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40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41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41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41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41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41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41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41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41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41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41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41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41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41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41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41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41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41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6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4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4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4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8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9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2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2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2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2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2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2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2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301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90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90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2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4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8"/>
      <c r="G53" s="228"/>
      <c r="H53" s="228"/>
      <c r="I53" s="228"/>
      <c r="J53" s="486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5"/>
      <c r="AB53" s="228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8"/>
      <c r="G54" s="228"/>
      <c r="H54" s="228"/>
      <c r="I54" s="228"/>
      <c r="J54" s="486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5"/>
      <c r="AB54" s="228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8"/>
      <c r="G55" s="228"/>
      <c r="H55" s="228"/>
      <c r="I55" s="228"/>
      <c r="J55" s="486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5"/>
      <c r="AB55" s="228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3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7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7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40"/>
      <c r="C63" s="393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60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41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41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41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41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41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41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41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41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41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41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41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41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41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41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41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5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6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4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4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4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8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2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2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2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2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2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2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2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2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301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90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2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2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4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8"/>
      <c r="G100" s="228"/>
      <c r="H100" s="228"/>
      <c r="I100" s="228"/>
      <c r="J100" s="486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5"/>
      <c r="AB100" s="228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8"/>
      <c r="G101" s="228"/>
      <c r="H101" s="228"/>
      <c r="I101" s="228"/>
      <c r="J101" s="486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5"/>
      <c r="AB101" s="228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8"/>
      <c r="G102" s="228"/>
      <c r="H102" s="228"/>
      <c r="I102" s="228"/>
      <c r="J102" s="486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5"/>
      <c r="AB102" s="228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6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4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4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4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4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4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4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4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2"/>
      <c r="B117" s="429"/>
      <c r="C117" s="430"/>
      <c r="D117" s="288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6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4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8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9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2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2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2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301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90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2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2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4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8"/>
      <c r="G131" s="228"/>
      <c r="H131" s="228"/>
      <c r="I131" s="228"/>
      <c r="J131" s="486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5"/>
      <c r="AB131" s="228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8"/>
      <c r="G132" s="228"/>
      <c r="H132" s="228"/>
      <c r="I132" s="228"/>
      <c r="J132" s="486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5"/>
      <c r="AB132" s="228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8"/>
      <c r="G133" s="228"/>
      <c r="H133" s="228"/>
      <c r="I133" s="228"/>
      <c r="J133" s="486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5"/>
      <c r="AB133" s="228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8"/>
      <c r="G134" s="228"/>
      <c r="H134" s="228"/>
      <c r="I134" s="228"/>
      <c r="J134" s="486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5"/>
      <c r="AB134" s="228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8"/>
      <c r="G135" s="228"/>
      <c r="H135" s="228"/>
      <c r="I135" s="228"/>
      <c r="J135" s="486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5"/>
      <c r="AB135" s="228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8"/>
      <c r="G136" s="228"/>
      <c r="H136" s="228"/>
      <c r="I136" s="228"/>
      <c r="J136" s="486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5"/>
      <c r="AB136" s="228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8"/>
      <c r="G137" s="228"/>
      <c r="H137" s="228"/>
      <c r="I137" s="228"/>
      <c r="J137" s="486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5"/>
      <c r="AB137" s="228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8"/>
      <c r="G138" s="228"/>
      <c r="H138" s="228"/>
      <c r="I138" s="228"/>
      <c r="J138" s="486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5"/>
      <c r="AB138" s="228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8"/>
      <c r="G139" s="228"/>
      <c r="H139" s="228"/>
      <c r="I139" s="228"/>
      <c r="J139" s="486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5"/>
      <c r="AB139" s="228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8"/>
      <c r="G140" s="228"/>
      <c r="H140" s="228"/>
      <c r="I140" s="228"/>
      <c r="J140" s="486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5"/>
      <c r="AB140" s="228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8"/>
      <c r="G141" s="228"/>
      <c r="H141" s="228"/>
      <c r="I141" s="228"/>
      <c r="J141" s="486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5"/>
      <c r="AB141" s="228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8"/>
      <c r="G142" s="228"/>
      <c r="H142" s="228"/>
      <c r="I142" s="228"/>
      <c r="J142" s="486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5"/>
      <c r="AB142" s="228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8"/>
      <c r="G143" s="228"/>
      <c r="H143" s="228"/>
      <c r="I143" s="228"/>
      <c r="J143" s="486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5"/>
      <c r="AB143" s="228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8"/>
      <c r="G144" s="228"/>
      <c r="H144" s="228"/>
      <c r="I144" s="228"/>
      <c r="J144" s="486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5"/>
      <c r="AB144" s="228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8"/>
      <c r="G145" s="228"/>
      <c r="H145" s="228"/>
      <c r="I145" s="228"/>
      <c r="J145" s="486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5"/>
      <c r="AB145" s="228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8"/>
      <c r="G146" s="228"/>
      <c r="H146" s="228"/>
      <c r="I146" s="228"/>
      <c r="J146" s="486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5"/>
      <c r="AB146" s="228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8"/>
      <c r="G147" s="228"/>
      <c r="H147" s="228"/>
      <c r="I147" s="228"/>
      <c r="J147" s="486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5"/>
      <c r="AB147" s="228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8"/>
      <c r="G148" s="228"/>
      <c r="H148" s="228"/>
      <c r="I148" s="228"/>
      <c r="J148" s="486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5"/>
      <c r="AB148" s="228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8"/>
      <c r="G149" s="228"/>
      <c r="H149" s="228"/>
      <c r="I149" s="228"/>
      <c r="J149" s="486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5"/>
      <c r="AB149" s="228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8"/>
      <c r="G150" s="228"/>
      <c r="H150" s="228"/>
      <c r="I150" s="228"/>
      <c r="J150" s="486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5"/>
      <c r="AB150" s="228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8"/>
      <c r="G151" s="228"/>
      <c r="H151" s="228"/>
      <c r="I151" s="228"/>
      <c r="J151" s="486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5"/>
      <c r="AB151" s="228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8"/>
      <c r="G152" s="228"/>
      <c r="H152" s="228"/>
      <c r="I152" s="228"/>
      <c r="J152" s="486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5"/>
      <c r="AB152" s="228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8"/>
      <c r="G153" s="228"/>
      <c r="H153" s="228"/>
      <c r="I153" s="228"/>
      <c r="J153" s="486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5"/>
      <c r="AB153" s="228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8"/>
      <c r="G154" s="228"/>
      <c r="H154" s="228"/>
      <c r="I154" s="228"/>
      <c r="J154" s="486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5"/>
      <c r="AB154" s="228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8"/>
      <c r="G155" s="228"/>
      <c r="H155" s="228"/>
      <c r="I155" s="228"/>
      <c r="J155" s="486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5"/>
      <c r="AB155" s="228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8"/>
      <c r="G156" s="228"/>
      <c r="H156" s="228"/>
      <c r="I156" s="228"/>
      <c r="J156" s="486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5"/>
      <c r="AB156" s="228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8"/>
      <c r="G157" s="228"/>
      <c r="H157" s="228"/>
      <c r="I157" s="228"/>
      <c r="J157" s="486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5"/>
      <c r="AB157" s="228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8"/>
      <c r="G158" s="228"/>
      <c r="H158" s="228"/>
      <c r="I158" s="228"/>
      <c r="J158" s="486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5"/>
      <c r="AB158" s="228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8"/>
      <c r="G159" s="228"/>
      <c r="H159" s="228"/>
      <c r="I159" s="228"/>
      <c r="J159" s="486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5"/>
      <c r="AB159" s="228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8"/>
      <c r="G160" s="228"/>
      <c r="H160" s="228"/>
      <c r="I160" s="228"/>
      <c r="J160" s="486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5"/>
      <c r="AB160" s="228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8"/>
      <c r="G161" s="228"/>
      <c r="H161" s="228"/>
      <c r="I161" s="228"/>
      <c r="J161" s="486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5"/>
      <c r="AB161" s="228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8"/>
      <c r="G162" s="228"/>
      <c r="H162" s="228"/>
      <c r="I162" s="228"/>
      <c r="J162" s="486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5"/>
      <c r="AB162" s="228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8"/>
      <c r="G163" s="228"/>
      <c r="H163" s="228"/>
      <c r="I163" s="228"/>
      <c r="J163" s="486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5"/>
      <c r="AB163" s="228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8"/>
      <c r="G164" s="228"/>
      <c r="H164" s="228"/>
      <c r="I164" s="228"/>
      <c r="J164" s="486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5"/>
      <c r="AB164" s="228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8"/>
      <c r="G165" s="228"/>
      <c r="H165" s="228"/>
      <c r="I165" s="228"/>
      <c r="J165" s="486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5"/>
      <c r="AB165" s="228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8"/>
      <c r="G166" s="228"/>
      <c r="H166" s="228"/>
      <c r="I166" s="228"/>
      <c r="J166" s="486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5"/>
      <c r="AB166" s="228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8"/>
      <c r="G167" s="228"/>
      <c r="H167" s="228"/>
      <c r="I167" s="228"/>
      <c r="J167" s="486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5"/>
      <c r="AB167" s="228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8"/>
      <c r="G168" s="228"/>
      <c r="H168" s="228"/>
      <c r="I168" s="228"/>
      <c r="J168" s="486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5"/>
      <c r="AB168" s="228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8"/>
      <c r="G169" s="228"/>
      <c r="H169" s="228"/>
      <c r="I169" s="228"/>
      <c r="J169" s="486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5"/>
      <c r="AB169" s="228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8"/>
      <c r="G170" s="228"/>
      <c r="H170" s="228"/>
      <c r="I170" s="228"/>
      <c r="J170" s="486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5"/>
      <c r="AB170" s="228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8"/>
      <c r="G171" s="228"/>
      <c r="H171" s="228"/>
      <c r="I171" s="228"/>
      <c r="J171" s="486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5"/>
      <c r="AB171" s="228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8"/>
      <c r="G172" s="228"/>
      <c r="H172" s="228"/>
      <c r="I172" s="228"/>
      <c r="J172" s="486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5"/>
      <c r="AB172" s="228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8"/>
      <c r="G173" s="228"/>
      <c r="H173" s="228"/>
      <c r="I173" s="228"/>
      <c r="J173" s="486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5"/>
      <c r="AB173" s="228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8"/>
      <c r="G174" s="228"/>
      <c r="H174" s="228"/>
      <c r="I174" s="228"/>
      <c r="J174" s="486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5"/>
      <c r="AB174" s="228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8"/>
      <c r="G175" s="228"/>
      <c r="H175" s="228"/>
      <c r="I175" s="228"/>
      <c r="J175" s="486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5"/>
      <c r="AB175" s="228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8"/>
      <c r="G176" s="228"/>
      <c r="H176" s="228"/>
      <c r="I176" s="228"/>
      <c r="J176" s="486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5"/>
      <c r="AB176" s="228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8"/>
      <c r="G177" s="228"/>
      <c r="H177" s="228"/>
      <c r="I177" s="228"/>
      <c r="J177" s="486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5"/>
      <c r="AB177" s="228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8"/>
      <c r="G178" s="228"/>
      <c r="H178" s="228"/>
      <c r="I178" s="228"/>
      <c r="J178" s="486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5"/>
      <c r="AB178" s="228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8"/>
      <c r="G179" s="228"/>
      <c r="H179" s="228"/>
      <c r="I179" s="228"/>
      <c r="J179" s="486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5"/>
      <c r="AB179" s="228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8"/>
      <c r="G180" s="228"/>
      <c r="H180" s="228"/>
      <c r="I180" s="228"/>
      <c r="J180" s="486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5"/>
      <c r="AB180" s="228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8"/>
      <c r="G181" s="228"/>
      <c r="H181" s="228"/>
      <c r="I181" s="228"/>
      <c r="J181" s="486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5"/>
      <c r="AB181" s="228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8"/>
      <c r="G182" s="228"/>
      <c r="H182" s="228"/>
      <c r="I182" s="228"/>
      <c r="J182" s="486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5"/>
      <c r="AB182" s="228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8"/>
      <c r="G183" s="228"/>
      <c r="H183" s="228"/>
      <c r="I183" s="228"/>
      <c r="J183" s="486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5"/>
      <c r="AB183" s="228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8"/>
      <c r="G184" s="228"/>
      <c r="H184" s="228"/>
      <c r="I184" s="228"/>
      <c r="J184" s="486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5"/>
      <c r="AB184" s="228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8"/>
      <c r="G185" s="228"/>
      <c r="H185" s="228"/>
      <c r="I185" s="228"/>
      <c r="J185" s="486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5"/>
      <c r="AB185" s="228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8"/>
      <c r="G186" s="228"/>
      <c r="H186" s="228"/>
      <c r="I186" s="228"/>
      <c r="J186" s="486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5"/>
      <c r="AB186" s="228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8"/>
      <c r="G187" s="228"/>
      <c r="H187" s="228"/>
      <c r="I187" s="228"/>
      <c r="J187" s="486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5"/>
      <c r="AB187" s="228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8"/>
      <c r="G188" s="228"/>
      <c r="H188" s="228"/>
      <c r="I188" s="228"/>
      <c r="J188" s="486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5"/>
      <c r="AB188" s="228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8"/>
      <c r="G189" s="228"/>
      <c r="H189" s="228"/>
      <c r="I189" s="228"/>
      <c r="J189" s="486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5"/>
      <c r="AB189" s="228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8"/>
      <c r="G190" s="228"/>
      <c r="H190" s="228"/>
      <c r="I190" s="228"/>
      <c r="J190" s="486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5"/>
      <c r="AB190" s="228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8"/>
      <c r="G191" s="228"/>
      <c r="H191" s="228"/>
      <c r="I191" s="228"/>
      <c r="J191" s="486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5"/>
      <c r="AB191" s="228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8"/>
      <c r="G192" s="228"/>
      <c r="H192" s="228"/>
      <c r="I192" s="228"/>
      <c r="J192" s="486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5"/>
      <c r="AB192" s="228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8"/>
      <c r="G193" s="228"/>
      <c r="H193" s="228"/>
      <c r="I193" s="228"/>
      <c r="J193" s="486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5"/>
      <c r="AB193" s="228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8"/>
      <c r="G194" s="228"/>
      <c r="H194" s="228"/>
      <c r="I194" s="228"/>
      <c r="J194" s="486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5"/>
      <c r="AB194" s="228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8"/>
      <c r="G195" s="228"/>
      <c r="H195" s="228"/>
      <c r="I195" s="228"/>
      <c r="J195" s="486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5"/>
      <c r="AB195" s="228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8"/>
      <c r="G196" s="228"/>
      <c r="H196" s="228"/>
      <c r="I196" s="228"/>
      <c r="J196" s="486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5"/>
      <c r="AB196" s="228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8"/>
      <c r="G197" s="228"/>
      <c r="H197" s="228"/>
      <c r="I197" s="228"/>
      <c r="J197" s="486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5"/>
      <c r="AB197" s="228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8"/>
      <c r="G198" s="228"/>
      <c r="H198" s="228"/>
      <c r="I198" s="228"/>
      <c r="J198" s="486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5"/>
      <c r="AB198" s="228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8"/>
      <c r="G199" s="228"/>
      <c r="H199" s="228"/>
      <c r="I199" s="228"/>
      <c r="J199" s="486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5"/>
      <c r="AB199" s="228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8"/>
      <c r="G200" s="228"/>
      <c r="H200" s="228"/>
      <c r="I200" s="228"/>
      <c r="J200" s="486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5"/>
      <c r="AB200" s="228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8"/>
      <c r="G201" s="228"/>
      <c r="H201" s="228"/>
      <c r="I201" s="228"/>
      <c r="J201" s="486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5"/>
      <c r="AB201" s="228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8"/>
      <c r="G202" s="228"/>
      <c r="H202" s="228"/>
      <c r="I202" s="228"/>
      <c r="J202" s="486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5"/>
      <c r="AB202" s="228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8"/>
      <c r="G203" s="228"/>
      <c r="H203" s="228"/>
      <c r="I203" s="228"/>
      <c r="J203" s="486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5"/>
      <c r="AB203" s="228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8"/>
      <c r="G204" s="228"/>
      <c r="H204" s="228"/>
      <c r="I204" s="228"/>
      <c r="J204" s="486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5"/>
      <c r="AB204" s="228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8"/>
      <c r="G205" s="228"/>
      <c r="H205" s="228"/>
      <c r="I205" s="228"/>
      <c r="J205" s="486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5"/>
      <c r="AB205" s="228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8"/>
      <c r="G206" s="228"/>
      <c r="H206" s="228"/>
      <c r="I206" s="228"/>
      <c r="J206" s="486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5"/>
      <c r="AB206" s="228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8"/>
      <c r="G207" s="228"/>
      <c r="H207" s="228"/>
      <c r="I207" s="228"/>
      <c r="J207" s="486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5"/>
      <c r="AB207" s="228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8"/>
      <c r="G208" s="228"/>
      <c r="H208" s="228"/>
      <c r="I208" s="228"/>
      <c r="J208" s="486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5"/>
      <c r="AB208" s="228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8"/>
      <c r="G209" s="228"/>
      <c r="H209" s="228"/>
      <c r="I209" s="228"/>
      <c r="J209" s="486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5"/>
      <c r="AB209" s="228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8"/>
      <c r="G210" s="228"/>
      <c r="H210" s="228"/>
      <c r="I210" s="228"/>
      <c r="J210" s="486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5"/>
      <c r="AB210" s="228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8"/>
      <c r="G211" s="228"/>
      <c r="H211" s="228"/>
      <c r="I211" s="228"/>
      <c r="J211" s="486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5"/>
      <c r="AB211" s="228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8"/>
      <c r="G212" s="228"/>
      <c r="H212" s="228"/>
      <c r="I212" s="228"/>
      <c r="J212" s="486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5"/>
      <c r="AB212" s="228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8"/>
      <c r="G213" s="228"/>
      <c r="H213" s="228"/>
      <c r="I213" s="228"/>
      <c r="J213" s="486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5"/>
      <c r="AB213" s="228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8"/>
      <c r="G214" s="228"/>
      <c r="H214" s="228"/>
      <c r="I214" s="228"/>
      <c r="J214" s="486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5"/>
      <c r="AB214" s="228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8"/>
      <c r="G215" s="228"/>
      <c r="H215" s="228"/>
      <c r="I215" s="228"/>
      <c r="J215" s="486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5"/>
      <c r="AB215" s="228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8"/>
      <c r="G216" s="228"/>
      <c r="H216" s="228"/>
      <c r="I216" s="228"/>
      <c r="J216" s="486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5"/>
      <c r="AB216" s="228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8"/>
      <c r="G217" s="228"/>
      <c r="H217" s="228"/>
      <c r="I217" s="228"/>
      <c r="J217" s="486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5"/>
      <c r="AB217" s="228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8"/>
      <c r="G218" s="228"/>
      <c r="H218" s="228"/>
      <c r="I218" s="228"/>
      <c r="J218" s="486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5"/>
      <c r="AB218" s="228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8"/>
      <c r="G219" s="228"/>
      <c r="H219" s="228"/>
      <c r="I219" s="228"/>
      <c r="J219" s="486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5"/>
      <c r="AB219" s="228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8"/>
      <c r="G220" s="228"/>
      <c r="H220" s="228"/>
      <c r="I220" s="228"/>
      <c r="J220" s="486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5"/>
      <c r="AB220" s="228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8"/>
      <c r="G221" s="228"/>
      <c r="H221" s="228"/>
      <c r="I221" s="228"/>
      <c r="J221" s="486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5"/>
      <c r="AB221" s="228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8"/>
      <c r="G222" s="228"/>
      <c r="H222" s="228"/>
      <c r="I222" s="228"/>
      <c r="J222" s="486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5"/>
      <c r="AB222" s="228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8"/>
      <c r="G223" s="228"/>
      <c r="H223" s="228"/>
      <c r="I223" s="228"/>
      <c r="J223" s="486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5"/>
      <c r="AB223" s="228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8"/>
      <c r="G224" s="228"/>
      <c r="H224" s="228"/>
      <c r="I224" s="228"/>
      <c r="J224" s="486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5"/>
      <c r="AB224" s="228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8"/>
      <c r="G225" s="228"/>
      <c r="H225" s="228"/>
      <c r="I225" s="228"/>
      <c r="J225" s="486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5"/>
      <c r="AB225" s="228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8"/>
      <c r="G226" s="228"/>
      <c r="H226" s="228"/>
      <c r="I226" s="228"/>
      <c r="J226" s="486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5"/>
      <c r="AB226" s="228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8"/>
      <c r="G227" s="228"/>
      <c r="H227" s="228"/>
      <c r="I227" s="228"/>
      <c r="J227" s="486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5"/>
      <c r="AB227" s="228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8"/>
      <c r="G228" s="228"/>
      <c r="H228" s="228"/>
      <c r="I228" s="228"/>
      <c r="J228" s="486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5"/>
      <c r="AB228" s="228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8"/>
      <c r="G229" s="228"/>
      <c r="H229" s="228"/>
      <c r="I229" s="228"/>
      <c r="J229" s="486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5"/>
      <c r="AB229" s="228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8"/>
      <c r="G230" s="228"/>
      <c r="H230" s="228"/>
      <c r="I230" s="228"/>
      <c r="J230" s="486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5"/>
      <c r="AB230" s="228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8"/>
      <c r="G231" s="228"/>
      <c r="H231" s="228"/>
      <c r="I231" s="228"/>
      <c r="J231" s="486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5"/>
      <c r="AB231" s="228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8"/>
      <c r="G232" s="228"/>
      <c r="H232" s="228"/>
      <c r="I232" s="228"/>
      <c r="J232" s="486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5"/>
      <c r="AB232" s="228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8"/>
      <c r="G233" s="228"/>
      <c r="H233" s="228"/>
      <c r="I233" s="228"/>
      <c r="J233" s="486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5"/>
      <c r="AB233" s="228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8"/>
      <c r="G234" s="228"/>
      <c r="H234" s="228"/>
      <c r="I234" s="228"/>
      <c r="J234" s="486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5"/>
      <c r="AB234" s="228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8"/>
      <c r="G235" s="228"/>
      <c r="H235" s="228"/>
      <c r="I235" s="228"/>
      <c r="J235" s="486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5"/>
      <c r="AB235" s="228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8"/>
      <c r="G236" s="228"/>
      <c r="H236" s="228"/>
      <c r="I236" s="228"/>
      <c r="J236" s="486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5"/>
      <c r="AB236" s="228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8"/>
      <c r="G237" s="228"/>
      <c r="H237" s="228"/>
      <c r="I237" s="228"/>
      <c r="J237" s="486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5"/>
      <c r="AB237" s="228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8"/>
      <c r="G238" s="228"/>
      <c r="H238" s="228"/>
      <c r="I238" s="228"/>
      <c r="J238" s="486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5"/>
      <c r="AB238" s="228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8"/>
      <c r="G239" s="228"/>
      <c r="H239" s="228"/>
      <c r="I239" s="228"/>
      <c r="J239" s="486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5"/>
      <c r="AB239" s="228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8"/>
      <c r="G240" s="228"/>
      <c r="H240" s="228"/>
      <c r="I240" s="228"/>
      <c r="J240" s="486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5"/>
      <c r="AB240" s="228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8"/>
      <c r="G241" s="228"/>
      <c r="H241" s="228"/>
      <c r="I241" s="228"/>
      <c r="J241" s="486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5"/>
      <c r="AB241" s="228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8"/>
      <c r="G242" s="228"/>
      <c r="H242" s="228"/>
      <c r="I242" s="228"/>
      <c r="J242" s="486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5"/>
      <c r="AB242" s="228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8"/>
      <c r="G243" s="228"/>
      <c r="H243" s="228"/>
      <c r="I243" s="228"/>
      <c r="J243" s="486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5"/>
      <c r="AB243" s="228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8"/>
      <c r="G244" s="228"/>
      <c r="H244" s="228"/>
      <c r="I244" s="228"/>
      <c r="J244" s="486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5"/>
      <c r="AB244" s="228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8"/>
      <c r="G245" s="228"/>
      <c r="H245" s="228"/>
      <c r="I245" s="228"/>
      <c r="J245" s="486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5"/>
      <c r="AB245" s="228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8"/>
      <c r="G246" s="228"/>
      <c r="H246" s="228"/>
      <c r="I246" s="228"/>
      <c r="J246" s="486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5"/>
      <c r="AB246" s="228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8"/>
      <c r="G247" s="228"/>
      <c r="H247" s="228"/>
      <c r="I247" s="228"/>
      <c r="J247" s="486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5"/>
      <c r="AB247" s="228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8"/>
      <c r="G248" s="228"/>
      <c r="H248" s="228"/>
      <c r="I248" s="228"/>
      <c r="J248" s="486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5"/>
      <c r="AB248" s="228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8"/>
      <c r="G249" s="228"/>
      <c r="H249" s="228"/>
      <c r="I249" s="228"/>
      <c r="J249" s="486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5"/>
      <c r="AB249" s="228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8"/>
      <c r="G250" s="228"/>
      <c r="H250" s="228"/>
      <c r="I250" s="228"/>
      <c r="J250" s="486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5"/>
      <c r="AB250" s="228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8"/>
      <c r="G251" s="228"/>
      <c r="H251" s="228"/>
      <c r="I251" s="228"/>
      <c r="J251" s="486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5"/>
      <c r="AB251" s="228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8"/>
      <c r="G252" s="228"/>
      <c r="H252" s="228"/>
      <c r="I252" s="228"/>
      <c r="J252" s="486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5"/>
      <c r="AB252" s="228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8"/>
      <c r="G253" s="228"/>
      <c r="H253" s="228"/>
      <c r="I253" s="228"/>
      <c r="J253" s="486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5"/>
      <c r="AB253" s="228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8"/>
      <c r="G254" s="228"/>
      <c r="H254" s="228"/>
      <c r="I254" s="228"/>
      <c r="J254" s="486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5"/>
      <c r="AB254" s="228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8"/>
      <c r="G255" s="228"/>
      <c r="H255" s="228"/>
      <c r="I255" s="228"/>
      <c r="J255" s="486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5"/>
      <c r="AB255" s="228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8"/>
      <c r="G256" s="228"/>
      <c r="H256" s="228"/>
      <c r="I256" s="228"/>
      <c r="J256" s="486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5"/>
      <c r="AB256" s="228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8"/>
      <c r="G257" s="228"/>
      <c r="H257" s="228"/>
      <c r="I257" s="228"/>
      <c r="J257" s="486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5"/>
      <c r="AB257" s="228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8"/>
      <c r="G258" s="228"/>
      <c r="H258" s="228"/>
      <c r="I258" s="228"/>
      <c r="J258" s="486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5"/>
      <c r="AB258" s="228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8"/>
      <c r="G259" s="228"/>
      <c r="H259" s="228"/>
      <c r="I259" s="228"/>
      <c r="J259" s="486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5"/>
      <c r="AB259" s="228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8"/>
      <c r="G260" s="228"/>
      <c r="H260" s="228"/>
      <c r="I260" s="228"/>
      <c r="J260" s="486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5"/>
      <c r="AB260" s="228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8"/>
      <c r="G261" s="228"/>
      <c r="H261" s="228"/>
      <c r="I261" s="228"/>
      <c r="J261" s="486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5"/>
      <c r="AB261" s="228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8"/>
      <c r="G262" s="228"/>
      <c r="H262" s="228"/>
      <c r="I262" s="228"/>
      <c r="J262" s="486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5"/>
      <c r="AB262" s="228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8"/>
      <c r="G263" s="228"/>
      <c r="H263" s="228"/>
      <c r="I263" s="228"/>
      <c r="J263" s="486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5"/>
      <c r="AB263" s="228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8"/>
      <c r="G264" s="228"/>
      <c r="H264" s="228"/>
      <c r="I264" s="228"/>
      <c r="J264" s="486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5"/>
      <c r="AB264" s="228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8"/>
      <c r="G265" s="228"/>
      <c r="H265" s="228"/>
      <c r="I265" s="228"/>
      <c r="J265" s="486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5"/>
      <c r="AB265" s="228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8"/>
      <c r="G266" s="228"/>
      <c r="H266" s="228"/>
      <c r="I266" s="228"/>
      <c r="J266" s="486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5"/>
      <c r="AB266" s="228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8"/>
      <c r="G267" s="228"/>
      <c r="H267" s="228"/>
      <c r="I267" s="228"/>
      <c r="J267" s="486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5"/>
      <c r="AB267" s="228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8"/>
      <c r="G268" s="228"/>
      <c r="H268" s="228"/>
      <c r="I268" s="228"/>
      <c r="J268" s="486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5"/>
      <c r="AB268" s="228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8"/>
      <c r="G269" s="228"/>
      <c r="H269" s="228"/>
      <c r="I269" s="228"/>
      <c r="J269" s="486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5"/>
      <c r="AB269" s="228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8"/>
      <c r="G270" s="228"/>
      <c r="H270" s="228"/>
      <c r="I270" s="228"/>
      <c r="J270" s="486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5"/>
      <c r="AB270" s="228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8"/>
      <c r="G271" s="228"/>
      <c r="H271" s="228"/>
      <c r="I271" s="228"/>
      <c r="J271" s="486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5"/>
      <c r="AB271" s="228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8"/>
      <c r="G272" s="228"/>
      <c r="H272" s="228"/>
      <c r="I272" s="228"/>
      <c r="J272" s="486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5"/>
      <c r="AB272" s="228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8"/>
      <c r="G273" s="228"/>
      <c r="H273" s="228"/>
      <c r="I273" s="228"/>
      <c r="J273" s="486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5"/>
      <c r="AB273" s="228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8"/>
      <c r="G274" s="228"/>
      <c r="H274" s="228"/>
      <c r="I274" s="228"/>
      <c r="J274" s="486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5"/>
      <c r="AB274" s="228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8"/>
      <c r="G275" s="228"/>
      <c r="H275" s="228"/>
      <c r="I275" s="228"/>
      <c r="J275" s="486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5"/>
      <c r="AB275" s="228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8"/>
      <c r="G276" s="228"/>
      <c r="H276" s="228"/>
      <c r="I276" s="228"/>
      <c r="J276" s="486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5"/>
      <c r="AB276" s="228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8"/>
      <c r="G277" s="228"/>
      <c r="H277" s="228"/>
      <c r="I277" s="228"/>
      <c r="J277" s="486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5"/>
      <c r="AB277" s="228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8"/>
      <c r="G278" s="228"/>
      <c r="H278" s="228"/>
      <c r="I278" s="228"/>
      <c r="J278" s="486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5"/>
      <c r="AB278" s="228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8"/>
      <c r="G279" s="228"/>
      <c r="H279" s="228"/>
      <c r="I279" s="228"/>
      <c r="J279" s="486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5"/>
      <c r="AB279" s="228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8"/>
      <c r="G280" s="228"/>
      <c r="H280" s="228"/>
      <c r="I280" s="228"/>
      <c r="J280" s="486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5"/>
      <c r="AB280" s="228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8"/>
      <c r="G281" s="228"/>
      <c r="H281" s="228"/>
      <c r="I281" s="228"/>
      <c r="J281" s="486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5"/>
      <c r="AB281" s="228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8"/>
      <c r="G282" s="228"/>
      <c r="H282" s="228"/>
      <c r="I282" s="228"/>
      <c r="J282" s="486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5"/>
      <c r="AB282" s="228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8"/>
      <c r="G283" s="228"/>
      <c r="H283" s="228"/>
      <c r="I283" s="228"/>
      <c r="J283" s="486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5"/>
      <c r="AB283" s="228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8"/>
      <c r="G284" s="228"/>
      <c r="H284" s="228"/>
      <c r="I284" s="228"/>
      <c r="J284" s="486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5"/>
      <c r="AB284" s="228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8"/>
      <c r="G285" s="228"/>
      <c r="H285" s="228"/>
      <c r="I285" s="228"/>
      <c r="J285" s="486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5"/>
      <c r="AB285" s="228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8"/>
      <c r="G286" s="228"/>
      <c r="H286" s="228"/>
      <c r="I286" s="228"/>
      <c r="J286" s="486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5"/>
      <c r="AB286" s="228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8"/>
      <c r="G287" s="228"/>
      <c r="H287" s="228"/>
      <c r="I287" s="228"/>
      <c r="J287" s="486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5"/>
      <c r="AB287" s="228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8"/>
      <c r="G288" s="228"/>
      <c r="H288" s="228"/>
      <c r="I288" s="228"/>
      <c r="J288" s="486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5"/>
      <c r="AB288" s="228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8"/>
      <c r="G289" s="228"/>
      <c r="H289" s="228"/>
      <c r="I289" s="228"/>
      <c r="J289" s="486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5"/>
      <c r="AB289" s="228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8"/>
      <c r="G290" s="228"/>
      <c r="H290" s="228"/>
      <c r="I290" s="228"/>
      <c r="J290" s="486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5"/>
      <c r="AB290" s="228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8"/>
      <c r="G291" s="228"/>
      <c r="H291" s="228"/>
      <c r="I291" s="228"/>
      <c r="J291" s="486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5"/>
      <c r="AB291" s="228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8"/>
      <c r="G292" s="228"/>
      <c r="H292" s="228"/>
      <c r="I292" s="228"/>
      <c r="J292" s="486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5"/>
      <c r="AB292" s="228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8"/>
      <c r="G293" s="228"/>
      <c r="H293" s="228"/>
      <c r="I293" s="228"/>
      <c r="J293" s="486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5"/>
      <c r="AB293" s="228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8"/>
      <c r="G294" s="228"/>
      <c r="H294" s="228"/>
      <c r="I294" s="228"/>
      <c r="J294" s="486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5"/>
      <c r="AB294" s="228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8"/>
      <c r="G295" s="228"/>
      <c r="H295" s="228"/>
      <c r="I295" s="228"/>
      <c r="J295" s="486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5"/>
      <c r="AB295" s="228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8"/>
      <c r="G296" s="228"/>
      <c r="H296" s="228"/>
      <c r="I296" s="228"/>
      <c r="J296" s="486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5"/>
      <c r="AB296" s="228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8"/>
      <c r="G297" s="228"/>
      <c r="H297" s="228"/>
      <c r="I297" s="228"/>
      <c r="J297" s="486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5"/>
      <c r="AB297" s="228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8"/>
      <c r="G298" s="228"/>
      <c r="H298" s="228"/>
      <c r="I298" s="228"/>
      <c r="J298" s="486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5"/>
      <c r="AB298" s="228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8"/>
      <c r="G299" s="228"/>
      <c r="H299" s="228"/>
      <c r="I299" s="228"/>
      <c r="J299" s="486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5"/>
      <c r="AB299" s="228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8"/>
      <c r="G300" s="228"/>
      <c r="H300" s="228"/>
      <c r="I300" s="228"/>
      <c r="J300" s="486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5"/>
      <c r="AB300" s="228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8"/>
      <c r="G301" s="228"/>
      <c r="H301" s="228"/>
      <c r="I301" s="228"/>
      <c r="J301" s="486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5"/>
      <c r="AB301" s="228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8"/>
      <c r="G302" s="228"/>
      <c r="H302" s="228"/>
      <c r="I302" s="228"/>
      <c r="J302" s="486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5"/>
      <c r="AB302" s="228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8"/>
      <c r="G303" s="228"/>
      <c r="H303" s="228"/>
      <c r="I303" s="228"/>
      <c r="J303" s="486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5"/>
      <c r="AB303" s="228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8"/>
      <c r="G304" s="228"/>
      <c r="H304" s="228"/>
      <c r="I304" s="228"/>
      <c r="J304" s="486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5"/>
      <c r="AB304" s="228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8"/>
      <c r="G305" s="228"/>
      <c r="H305" s="228"/>
      <c r="I305" s="228"/>
      <c r="J305" s="486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5"/>
      <c r="AB305" s="228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8"/>
      <c r="G306" s="228"/>
      <c r="H306" s="228"/>
      <c r="I306" s="228"/>
      <c r="J306" s="486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5"/>
      <c r="AB306" s="228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8"/>
      <c r="G307" s="228"/>
      <c r="H307" s="228"/>
      <c r="I307" s="228"/>
      <c r="J307" s="486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5"/>
      <c r="AB307" s="228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8"/>
      <c r="G308" s="228"/>
      <c r="H308" s="228"/>
      <c r="I308" s="228"/>
      <c r="J308" s="486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5"/>
      <c r="AB308" s="228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8"/>
      <c r="G309" s="228"/>
      <c r="H309" s="228"/>
      <c r="I309" s="228"/>
      <c r="J309" s="486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5"/>
      <c r="AB309" s="228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8"/>
      <c r="G310" s="228"/>
      <c r="H310" s="228"/>
      <c r="I310" s="228"/>
      <c r="J310" s="486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5"/>
      <c r="AB310" s="228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8"/>
      <c r="G311" s="228"/>
      <c r="H311" s="228"/>
      <c r="I311" s="228"/>
      <c r="J311" s="486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5"/>
      <c r="AB311" s="228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8"/>
      <c r="G312" s="228"/>
      <c r="H312" s="228"/>
      <c r="I312" s="228"/>
      <c r="J312" s="486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5"/>
      <c r="AB312" s="228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8"/>
      <c r="G313" s="228"/>
      <c r="H313" s="228"/>
      <c r="I313" s="228"/>
      <c r="J313" s="486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5"/>
      <c r="AB313" s="228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8"/>
      <c r="G314" s="228"/>
      <c r="H314" s="228"/>
      <c r="I314" s="228"/>
      <c r="J314" s="486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5"/>
      <c r="AB314" s="228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8"/>
      <c r="G315" s="228"/>
      <c r="H315" s="228"/>
      <c r="I315" s="228"/>
      <c r="J315" s="486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5"/>
      <c r="AB315" s="228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8"/>
      <c r="G316" s="228"/>
      <c r="H316" s="228"/>
      <c r="I316" s="228"/>
      <c r="J316" s="486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5"/>
      <c r="AB316" s="228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8"/>
      <c r="G317" s="228"/>
      <c r="H317" s="228"/>
      <c r="I317" s="228"/>
      <c r="J317" s="486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5"/>
      <c r="AB317" s="228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8"/>
      <c r="G318" s="228"/>
      <c r="H318" s="228"/>
      <c r="I318" s="228"/>
      <c r="J318" s="486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5"/>
      <c r="AB318" s="228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8"/>
      <c r="G319" s="228"/>
      <c r="H319" s="228"/>
      <c r="I319" s="228"/>
      <c r="J319" s="486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5"/>
      <c r="AB319" s="228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8"/>
      <c r="G320" s="228"/>
      <c r="H320" s="228"/>
      <c r="I320" s="228"/>
      <c r="J320" s="486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5"/>
      <c r="AB320" s="228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8"/>
      <c r="G321" s="228"/>
      <c r="H321" s="228"/>
      <c r="I321" s="228"/>
      <c r="J321" s="486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5"/>
      <c r="AB321" s="228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8"/>
      <c r="G322" s="228"/>
      <c r="H322" s="228"/>
      <c r="I322" s="228"/>
      <c r="J322" s="486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5"/>
      <c r="AB322" s="228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8"/>
      <c r="G323" s="228"/>
      <c r="H323" s="228"/>
      <c r="I323" s="228"/>
      <c r="J323" s="486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5"/>
      <c r="AB323" s="228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8"/>
      <c r="G324" s="228"/>
      <c r="H324" s="228"/>
      <c r="I324" s="228"/>
      <c r="J324" s="486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5"/>
      <c r="AB324" s="228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8"/>
      <c r="G325" s="228"/>
      <c r="H325" s="228"/>
      <c r="I325" s="228"/>
      <c r="J325" s="486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5"/>
      <c r="AB325" s="228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8"/>
      <c r="G326" s="228"/>
      <c r="H326" s="228"/>
      <c r="I326" s="228"/>
      <c r="J326" s="486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5"/>
      <c r="AB326" s="228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8"/>
      <c r="G327" s="228"/>
      <c r="H327" s="228"/>
      <c r="I327" s="228"/>
      <c r="J327" s="486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5"/>
      <c r="AB327" s="228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8"/>
      <c r="G328" s="228"/>
      <c r="H328" s="228"/>
      <c r="I328" s="228"/>
      <c r="J328" s="486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5"/>
      <c r="AB328" s="228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8"/>
      <c r="G329" s="228"/>
      <c r="H329" s="228"/>
      <c r="I329" s="228"/>
      <c r="J329" s="486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5"/>
      <c r="AB329" s="228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8"/>
      <c r="G330" s="228"/>
      <c r="H330" s="228"/>
      <c r="I330" s="228"/>
      <c r="J330" s="486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5"/>
      <c r="AB330" s="228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8"/>
      <c r="G331" s="228"/>
      <c r="H331" s="228"/>
      <c r="I331" s="228"/>
      <c r="J331" s="486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5"/>
      <c r="AB331" s="228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8"/>
      <c r="G332" s="228"/>
      <c r="H332" s="228"/>
      <c r="I332" s="228"/>
      <c r="J332" s="486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5"/>
      <c r="AB332" s="228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8"/>
      <c r="G333" s="228"/>
      <c r="H333" s="228"/>
      <c r="I333" s="228"/>
      <c r="J333" s="486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5"/>
      <c r="AB333" s="228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8"/>
      <c r="G334" s="228"/>
      <c r="H334" s="228"/>
      <c r="I334" s="228"/>
      <c r="J334" s="486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5"/>
      <c r="AB334" s="228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8"/>
      <c r="G335" s="228"/>
      <c r="H335" s="228"/>
      <c r="I335" s="228"/>
      <c r="J335" s="486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5"/>
      <c r="AB335" s="228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8"/>
      <c r="G336" s="228"/>
      <c r="H336" s="228"/>
      <c r="I336" s="228"/>
      <c r="J336" s="486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5"/>
      <c r="AB336" s="228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8"/>
      <c r="G337" s="228"/>
      <c r="H337" s="228"/>
      <c r="I337" s="228"/>
      <c r="J337" s="486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5"/>
      <c r="AB337" s="228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8"/>
      <c r="G338" s="228"/>
      <c r="H338" s="228"/>
      <c r="I338" s="228"/>
      <c r="J338" s="486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5"/>
      <c r="AB338" s="228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8"/>
      <c r="G339" s="228"/>
      <c r="H339" s="228"/>
      <c r="I339" s="228"/>
      <c r="J339" s="486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5"/>
      <c r="AB339" s="228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8"/>
      <c r="G340" s="228"/>
      <c r="H340" s="228"/>
      <c r="I340" s="228"/>
      <c r="J340" s="486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5"/>
      <c r="AB340" s="228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8"/>
      <c r="G341" s="228"/>
      <c r="H341" s="228"/>
      <c r="I341" s="228"/>
      <c r="J341" s="486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5"/>
      <c r="AB341" s="228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8"/>
      <c r="G342" s="228"/>
      <c r="H342" s="228"/>
      <c r="I342" s="228"/>
      <c r="J342" s="486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5"/>
      <c r="AB342" s="228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8"/>
      <c r="G343" s="228"/>
      <c r="H343" s="228"/>
      <c r="I343" s="228"/>
      <c r="J343" s="486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5"/>
      <c r="AB343" s="228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8"/>
      <c r="G344" s="228"/>
      <c r="H344" s="228"/>
      <c r="I344" s="228"/>
      <c r="J344" s="486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5"/>
      <c r="AB344" s="228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8"/>
      <c r="G345" s="228"/>
      <c r="H345" s="228"/>
      <c r="I345" s="228"/>
      <c r="J345" s="486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5"/>
      <c r="AB345" s="228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8"/>
      <c r="G346" s="228"/>
      <c r="H346" s="228"/>
      <c r="I346" s="228"/>
      <c r="J346" s="486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5"/>
      <c r="AB346" s="228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8"/>
      <c r="G347" s="228"/>
      <c r="H347" s="228"/>
      <c r="I347" s="228"/>
      <c r="J347" s="486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5"/>
      <c r="AB347" s="228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8"/>
      <c r="G348" s="228"/>
      <c r="H348" s="228"/>
      <c r="I348" s="228"/>
      <c r="J348" s="486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5"/>
      <c r="AB348" s="228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8"/>
      <c r="G349" s="228"/>
      <c r="H349" s="228"/>
      <c r="I349" s="228"/>
      <c r="J349" s="486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5"/>
      <c r="AB349" s="228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8"/>
      <c r="G350" s="228"/>
      <c r="H350" s="228"/>
      <c r="I350" s="228"/>
      <c r="J350" s="486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5"/>
      <c r="AB350" s="228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8"/>
      <c r="G351" s="228"/>
      <c r="H351" s="228"/>
      <c r="I351" s="228"/>
      <c r="J351" s="486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5"/>
      <c r="AB351" s="228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8"/>
      <c r="G352" s="228"/>
      <c r="H352" s="228"/>
      <c r="I352" s="228"/>
      <c r="J352" s="486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5"/>
      <c r="AB352" s="228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8"/>
      <c r="G353" s="228"/>
      <c r="H353" s="228"/>
      <c r="I353" s="228"/>
      <c r="J353" s="486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5"/>
      <c r="AB353" s="228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8"/>
      <c r="G354" s="228"/>
      <c r="H354" s="228"/>
      <c r="I354" s="228"/>
      <c r="J354" s="486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5"/>
      <c r="AB354" s="228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8"/>
      <c r="G355" s="228"/>
      <c r="H355" s="228"/>
      <c r="I355" s="228"/>
      <c r="J355" s="486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5"/>
      <c r="AB355" s="228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8"/>
      <c r="G356" s="228"/>
      <c r="H356" s="228"/>
      <c r="I356" s="228"/>
      <c r="J356" s="486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5"/>
      <c r="AB356" s="228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8"/>
      <c r="G357" s="228"/>
      <c r="H357" s="228"/>
      <c r="I357" s="228"/>
      <c r="J357" s="486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5"/>
      <c r="AB357" s="228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8"/>
      <c r="G358" s="228"/>
      <c r="H358" s="228"/>
      <c r="I358" s="228"/>
      <c r="J358" s="486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5"/>
      <c r="AB358" s="228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8"/>
      <c r="G359" s="228"/>
      <c r="H359" s="228"/>
      <c r="I359" s="228"/>
      <c r="J359" s="486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5"/>
      <c r="AB359" s="228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8"/>
      <c r="G360" s="228"/>
      <c r="H360" s="228"/>
      <c r="I360" s="228"/>
      <c r="J360" s="486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5"/>
      <c r="AB360" s="228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8"/>
      <c r="G361" s="228"/>
      <c r="H361" s="228"/>
      <c r="I361" s="228"/>
      <c r="J361" s="486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5"/>
      <c r="AB361" s="228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8"/>
      <c r="G362" s="228"/>
      <c r="H362" s="228"/>
      <c r="I362" s="228"/>
      <c r="J362" s="486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5"/>
      <c r="AB362" s="228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8"/>
      <c r="G363" s="228"/>
      <c r="H363" s="228"/>
      <c r="I363" s="228"/>
      <c r="J363" s="486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5"/>
      <c r="AB363" s="228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8"/>
      <c r="G364" s="228"/>
      <c r="H364" s="228"/>
      <c r="I364" s="228"/>
      <c r="J364" s="486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5"/>
      <c r="AB364" s="228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8"/>
      <c r="G365" s="228"/>
      <c r="H365" s="228"/>
      <c r="I365" s="228"/>
      <c r="J365" s="486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5"/>
      <c r="AB365" s="228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8"/>
      <c r="G366" s="228"/>
      <c r="H366" s="228"/>
      <c r="I366" s="228"/>
      <c r="J366" s="486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5"/>
      <c r="AB366" s="228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8"/>
      <c r="G367" s="228"/>
      <c r="H367" s="228"/>
      <c r="I367" s="228"/>
      <c r="J367" s="486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5"/>
      <c r="AB367" s="228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8"/>
      <c r="G368" s="228"/>
      <c r="H368" s="228"/>
      <c r="I368" s="228"/>
      <c r="J368" s="486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5"/>
      <c r="AB368" s="228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8"/>
      <c r="G369" s="228"/>
      <c r="H369" s="228"/>
      <c r="I369" s="228"/>
      <c r="J369" s="486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5"/>
      <c r="AB369" s="228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8"/>
      <c r="G370" s="228"/>
      <c r="H370" s="228"/>
      <c r="I370" s="228"/>
      <c r="J370" s="486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5"/>
      <c r="AB370" s="228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8"/>
      <c r="G371" s="228"/>
      <c r="H371" s="228"/>
      <c r="I371" s="228"/>
      <c r="J371" s="486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5"/>
      <c r="AB371" s="228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8"/>
      <c r="G372" s="228"/>
      <c r="H372" s="228"/>
      <c r="I372" s="228"/>
      <c r="J372" s="486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5"/>
      <c r="AB372" s="228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8"/>
      <c r="G373" s="228"/>
      <c r="H373" s="228"/>
      <c r="I373" s="228"/>
      <c r="J373" s="486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5"/>
      <c r="AB373" s="228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8"/>
      <c r="G374" s="228"/>
      <c r="H374" s="228"/>
      <c r="I374" s="228"/>
      <c r="J374" s="486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5"/>
      <c r="AB374" s="228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8"/>
      <c r="G375" s="228"/>
      <c r="H375" s="228"/>
      <c r="I375" s="228"/>
      <c r="J375" s="486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5"/>
      <c r="AB375" s="228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8"/>
      <c r="G376" s="228"/>
      <c r="H376" s="228"/>
      <c r="I376" s="228"/>
      <c r="J376" s="486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5"/>
      <c r="AB376" s="228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8"/>
      <c r="G377" s="228"/>
      <c r="H377" s="228"/>
      <c r="I377" s="228"/>
      <c r="J377" s="486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5"/>
      <c r="AB377" s="228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8"/>
      <c r="G378" s="228"/>
      <c r="H378" s="228"/>
      <c r="I378" s="228"/>
      <c r="J378" s="486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5"/>
      <c r="AB378" s="228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8"/>
      <c r="G379" s="228"/>
      <c r="H379" s="228"/>
      <c r="I379" s="228"/>
      <c r="J379" s="486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5"/>
      <c r="AB379" s="228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8"/>
      <c r="G380" s="228"/>
      <c r="H380" s="228"/>
      <c r="I380" s="228"/>
      <c r="J380" s="486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5"/>
      <c r="AB380" s="228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8"/>
      <c r="G381" s="228"/>
      <c r="H381" s="228"/>
      <c r="I381" s="228"/>
      <c r="J381" s="486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5"/>
      <c r="AB381" s="228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8"/>
      <c r="G382" s="228"/>
      <c r="H382" s="228"/>
      <c r="I382" s="228"/>
      <c r="J382" s="486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5"/>
      <c r="AB382" s="228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8"/>
      <c r="G383" s="228"/>
      <c r="H383" s="228"/>
      <c r="I383" s="228"/>
      <c r="J383" s="486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5"/>
      <c r="AB383" s="228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8"/>
      <c r="G384" s="228"/>
      <c r="H384" s="228"/>
      <c r="I384" s="228"/>
      <c r="J384" s="486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5"/>
      <c r="AB384" s="228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8"/>
      <c r="G385" s="228"/>
      <c r="H385" s="228"/>
      <c r="I385" s="228"/>
      <c r="J385" s="486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5"/>
      <c r="AB385" s="228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8"/>
      <c r="G386" s="228"/>
      <c r="H386" s="228"/>
      <c r="I386" s="228"/>
      <c r="J386" s="486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5"/>
      <c r="AB386" s="228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8"/>
      <c r="G387" s="228"/>
      <c r="H387" s="228"/>
      <c r="I387" s="228"/>
      <c r="J387" s="486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5"/>
      <c r="AB387" s="228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8"/>
      <c r="G388" s="228"/>
      <c r="H388" s="228"/>
      <c r="I388" s="228"/>
      <c r="J388" s="486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5"/>
      <c r="AB388" s="228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8"/>
      <c r="G389" s="228"/>
      <c r="H389" s="228"/>
      <c r="I389" s="228"/>
      <c r="J389" s="486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5"/>
      <c r="AB389" s="228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8"/>
      <c r="G390" s="228"/>
      <c r="H390" s="228"/>
      <c r="I390" s="228"/>
      <c r="J390" s="486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5"/>
      <c r="AB390" s="228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8"/>
      <c r="G391" s="228"/>
      <c r="H391" s="228"/>
      <c r="I391" s="228"/>
      <c r="J391" s="486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5"/>
      <c r="AB391" s="228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8"/>
      <c r="G392" s="228"/>
      <c r="H392" s="228"/>
      <c r="I392" s="228"/>
      <c r="J392" s="486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5"/>
      <c r="AB392" s="228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8"/>
      <c r="G393" s="228"/>
      <c r="H393" s="228"/>
      <c r="I393" s="228"/>
      <c r="J393" s="486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5"/>
      <c r="AB393" s="228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8"/>
      <c r="G394" s="228"/>
      <c r="H394" s="228"/>
      <c r="I394" s="228"/>
      <c r="J394" s="486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5"/>
      <c r="AB394" s="228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8"/>
      <c r="G395" s="228"/>
      <c r="H395" s="228"/>
      <c r="I395" s="228"/>
      <c r="J395" s="486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5"/>
      <c r="AB395" s="228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8"/>
      <c r="G396" s="228"/>
      <c r="H396" s="228"/>
      <c r="I396" s="228"/>
      <c r="J396" s="486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5"/>
      <c r="AB396" s="228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8"/>
      <c r="G397" s="228"/>
      <c r="H397" s="228"/>
      <c r="I397" s="228"/>
      <c r="J397" s="486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5"/>
      <c r="AB397" s="228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8"/>
      <c r="G398" s="228"/>
      <c r="H398" s="228"/>
      <c r="I398" s="228"/>
      <c r="J398" s="486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5"/>
      <c r="AB398" s="228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8"/>
      <c r="G399" s="228"/>
      <c r="H399" s="228"/>
      <c r="I399" s="228"/>
      <c r="J399" s="486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5"/>
      <c r="AB399" s="228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8"/>
      <c r="G400" s="228"/>
      <c r="H400" s="228"/>
      <c r="I400" s="228"/>
      <c r="J400" s="486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5"/>
      <c r="AB400" s="228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8"/>
      <c r="G401" s="228"/>
      <c r="H401" s="228"/>
      <c r="I401" s="228"/>
      <c r="J401" s="486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5"/>
      <c r="AB401" s="228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8"/>
      <c r="G402" s="228"/>
      <c r="H402" s="228"/>
      <c r="I402" s="228"/>
      <c r="J402" s="486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5"/>
      <c r="AB402" s="228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8"/>
      <c r="G403" s="228"/>
      <c r="H403" s="228"/>
      <c r="I403" s="228"/>
      <c r="J403" s="486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5"/>
      <c r="AB403" s="228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8"/>
      <c r="G404" s="228"/>
      <c r="H404" s="228"/>
      <c r="I404" s="228"/>
      <c r="J404" s="486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5"/>
      <c r="AB404" s="228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8"/>
      <c r="G405" s="228"/>
      <c r="H405" s="228"/>
      <c r="I405" s="228"/>
      <c r="J405" s="486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5"/>
      <c r="AB405" s="228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8"/>
      <c r="G406" s="228"/>
      <c r="H406" s="228"/>
      <c r="I406" s="228"/>
      <c r="J406" s="486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5"/>
      <c r="AB406" s="228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8"/>
      <c r="G407" s="228"/>
      <c r="H407" s="228"/>
      <c r="I407" s="228"/>
      <c r="J407" s="486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5"/>
      <c r="AB407" s="228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8"/>
      <c r="G408" s="228"/>
      <c r="H408" s="228"/>
      <c r="I408" s="228"/>
      <c r="J408" s="486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5"/>
      <c r="AB408" s="228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8"/>
      <c r="G409" s="228"/>
      <c r="H409" s="228"/>
      <c r="I409" s="228"/>
      <c r="J409" s="486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5"/>
      <c r="AB409" s="228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8"/>
      <c r="G410" s="228"/>
      <c r="H410" s="228"/>
      <c r="I410" s="228"/>
      <c r="J410" s="486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5"/>
      <c r="AB410" s="228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8"/>
      <c r="G411" s="228"/>
      <c r="H411" s="228"/>
      <c r="I411" s="228"/>
      <c r="J411" s="486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5"/>
      <c r="AB411" s="228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8"/>
      <c r="G412" s="228"/>
      <c r="H412" s="228"/>
      <c r="I412" s="228"/>
      <c r="J412" s="486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5"/>
      <c r="AB412" s="228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8"/>
      <c r="G413" s="228"/>
      <c r="H413" s="228"/>
      <c r="I413" s="228"/>
      <c r="J413" s="486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5"/>
      <c r="AB413" s="228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8"/>
      <c r="G414" s="228"/>
      <c r="H414" s="228"/>
      <c r="I414" s="228"/>
      <c r="J414" s="486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5"/>
      <c r="AB414" s="228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8"/>
      <c r="G415" s="228"/>
      <c r="H415" s="228"/>
      <c r="I415" s="228"/>
      <c r="J415" s="486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5"/>
      <c r="AB415" s="228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8"/>
      <c r="G416" s="228"/>
      <c r="H416" s="228"/>
      <c r="I416" s="228"/>
      <c r="J416" s="486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5"/>
      <c r="AB416" s="228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8"/>
      <c r="G417" s="228"/>
      <c r="H417" s="228"/>
      <c r="I417" s="228"/>
      <c r="J417" s="486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5"/>
      <c r="AB417" s="228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8"/>
      <c r="G418" s="228"/>
      <c r="H418" s="228"/>
      <c r="I418" s="228"/>
      <c r="J418" s="486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5"/>
      <c r="AB418" s="228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8"/>
      <c r="G419" s="228"/>
      <c r="H419" s="228"/>
      <c r="I419" s="228"/>
      <c r="J419" s="486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5"/>
      <c r="AB419" s="228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8"/>
      <c r="G420" s="228"/>
      <c r="H420" s="228"/>
      <c r="I420" s="228"/>
      <c r="J420" s="486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5"/>
      <c r="AB420" s="228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8"/>
      <c r="G421" s="228"/>
      <c r="H421" s="228"/>
      <c r="I421" s="228"/>
      <c r="J421" s="486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5"/>
      <c r="AB421" s="228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8"/>
      <c r="G422" s="228"/>
      <c r="H422" s="228"/>
      <c r="I422" s="228"/>
      <c r="J422" s="486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5"/>
      <c r="AB422" s="228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8"/>
      <c r="G423" s="228"/>
      <c r="H423" s="228"/>
      <c r="I423" s="228"/>
      <c r="J423" s="486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5"/>
      <c r="AB423" s="228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8"/>
      <c r="G424" s="228"/>
      <c r="H424" s="228"/>
      <c r="I424" s="228"/>
      <c r="J424" s="486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5"/>
      <c r="AB424" s="228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8"/>
      <c r="G425" s="228"/>
      <c r="H425" s="228"/>
      <c r="I425" s="228"/>
      <c r="J425" s="486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5"/>
      <c r="AB425" s="228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8"/>
      <c r="G426" s="228"/>
      <c r="H426" s="228"/>
      <c r="I426" s="228"/>
      <c r="J426" s="486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5"/>
      <c r="AB426" s="228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8"/>
      <c r="G427" s="228"/>
      <c r="H427" s="228"/>
      <c r="I427" s="228"/>
      <c r="J427" s="486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5"/>
      <c r="AB427" s="228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8"/>
      <c r="G428" s="228"/>
      <c r="H428" s="228"/>
      <c r="I428" s="228"/>
      <c r="J428" s="486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5"/>
      <c r="AB428" s="228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8"/>
      <c r="G429" s="228"/>
      <c r="H429" s="228"/>
      <c r="I429" s="228"/>
      <c r="J429" s="486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5"/>
      <c r="AB429" s="228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8"/>
      <c r="G430" s="228"/>
      <c r="H430" s="228"/>
      <c r="I430" s="228"/>
      <c r="J430" s="486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5"/>
      <c r="AB430" s="228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8"/>
      <c r="G431" s="228"/>
      <c r="H431" s="228"/>
      <c r="I431" s="228"/>
      <c r="J431" s="486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5"/>
      <c r="AB431" s="228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8"/>
      <c r="G432" s="228"/>
      <c r="H432" s="228"/>
      <c r="I432" s="228"/>
      <c r="J432" s="486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5"/>
      <c r="AB432" s="228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8"/>
      <c r="G433" s="228"/>
      <c r="H433" s="228"/>
      <c r="I433" s="228"/>
      <c r="J433" s="486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5"/>
      <c r="AB433" s="228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8"/>
      <c r="G434" s="228"/>
      <c r="H434" s="228"/>
      <c r="I434" s="228"/>
      <c r="J434" s="486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5"/>
      <c r="AB434" s="228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8"/>
      <c r="G435" s="228"/>
      <c r="H435" s="228"/>
      <c r="I435" s="228"/>
      <c r="J435" s="486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5"/>
      <c r="AB435" s="228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8"/>
      <c r="G436" s="228"/>
      <c r="H436" s="228"/>
      <c r="I436" s="228"/>
      <c r="J436" s="486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5"/>
      <c r="AB436" s="228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8"/>
      <c r="G437" s="228"/>
      <c r="H437" s="228"/>
      <c r="I437" s="228"/>
      <c r="J437" s="486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5"/>
      <c r="AB437" s="228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8"/>
      <c r="G438" s="228"/>
      <c r="H438" s="228"/>
      <c r="I438" s="228"/>
      <c r="J438" s="486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5"/>
      <c r="AB438" s="228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8"/>
      <c r="G439" s="228"/>
      <c r="H439" s="228"/>
      <c r="I439" s="228"/>
      <c r="J439" s="486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5"/>
      <c r="AB439" s="228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8"/>
      <c r="G440" s="228"/>
      <c r="H440" s="228"/>
      <c r="I440" s="228"/>
      <c r="J440" s="486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5"/>
      <c r="AB440" s="228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8"/>
      <c r="G441" s="228"/>
      <c r="H441" s="228"/>
      <c r="I441" s="228"/>
      <c r="J441" s="486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5"/>
      <c r="AB441" s="228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8"/>
      <c r="G442" s="228"/>
      <c r="H442" s="228"/>
      <c r="I442" s="228"/>
      <c r="J442" s="486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5"/>
      <c r="AB442" s="228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8"/>
      <c r="G443" s="228"/>
      <c r="H443" s="228"/>
      <c r="I443" s="228"/>
      <c r="J443" s="486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5"/>
      <c r="AB443" s="228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8"/>
      <c r="G444" s="228"/>
      <c r="H444" s="228"/>
      <c r="I444" s="228"/>
      <c r="J444" s="486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5"/>
      <c r="AB444" s="228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8"/>
      <c r="G445" s="228"/>
      <c r="H445" s="228"/>
      <c r="I445" s="228"/>
      <c r="J445" s="486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5"/>
      <c r="AB445" s="228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8"/>
      <c r="G446" s="228"/>
      <c r="H446" s="228"/>
      <c r="I446" s="228"/>
      <c r="J446" s="486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5"/>
      <c r="AB446" s="228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8"/>
      <c r="G447" s="228"/>
      <c r="H447" s="228"/>
      <c r="I447" s="228"/>
      <c r="J447" s="486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5"/>
      <c r="AB447" s="228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8"/>
      <c r="G448" s="228"/>
      <c r="H448" s="228"/>
      <c r="I448" s="228"/>
      <c r="J448" s="486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5"/>
      <c r="AB448" s="228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8"/>
      <c r="G449" s="228"/>
      <c r="H449" s="228"/>
      <c r="I449" s="228"/>
      <c r="J449" s="486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5"/>
      <c r="AB449" s="228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8"/>
      <c r="G450" s="228"/>
      <c r="H450" s="228"/>
      <c r="I450" s="228"/>
      <c r="J450" s="486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5"/>
      <c r="AB450" s="228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8"/>
      <c r="G451" s="228"/>
      <c r="H451" s="228"/>
      <c r="I451" s="228"/>
      <c r="J451" s="486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5"/>
      <c r="AB451" s="228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8"/>
      <c r="G452" s="228"/>
      <c r="H452" s="228"/>
      <c r="I452" s="228"/>
      <c r="J452" s="486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5"/>
      <c r="AB452" s="228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8"/>
      <c r="G453" s="228"/>
      <c r="H453" s="228"/>
      <c r="I453" s="228"/>
      <c r="J453" s="486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5"/>
      <c r="AB453" s="228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8"/>
      <c r="G454" s="228"/>
      <c r="H454" s="228"/>
      <c r="I454" s="228"/>
      <c r="J454" s="486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5"/>
      <c r="AB454" s="228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8"/>
      <c r="G455" s="228"/>
      <c r="H455" s="228"/>
      <c r="I455" s="228"/>
      <c r="J455" s="486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5"/>
      <c r="AB455" s="228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8"/>
      <c r="G456" s="228"/>
      <c r="H456" s="228"/>
      <c r="I456" s="228"/>
      <c r="J456" s="486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5"/>
      <c r="AB456" s="228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8"/>
      <c r="G457" s="228"/>
      <c r="H457" s="228"/>
      <c r="I457" s="228"/>
      <c r="J457" s="486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5"/>
      <c r="AB457" s="228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8"/>
      <c r="G458" s="228"/>
      <c r="H458" s="228"/>
      <c r="I458" s="228"/>
      <c r="J458" s="486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5"/>
      <c r="AB458" s="228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8"/>
      <c r="G459" s="228"/>
      <c r="H459" s="228"/>
      <c r="I459" s="228"/>
      <c r="J459" s="486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5"/>
      <c r="AB459" s="228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8"/>
      <c r="G460" s="228"/>
      <c r="H460" s="228"/>
      <c r="I460" s="228"/>
      <c r="J460" s="486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5"/>
      <c r="AB460" s="228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8"/>
      <c r="G461" s="228"/>
      <c r="H461" s="228"/>
      <c r="I461" s="228"/>
      <c r="J461" s="486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5"/>
      <c r="AB461" s="228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8"/>
      <c r="G462" s="228"/>
      <c r="H462" s="228"/>
      <c r="I462" s="228"/>
      <c r="J462" s="486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5"/>
      <c r="AB462" s="228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8"/>
      <c r="G463" s="228"/>
      <c r="H463" s="228"/>
      <c r="I463" s="228"/>
      <c r="J463" s="486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5"/>
      <c r="AB463" s="228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8"/>
      <c r="G464" s="228"/>
      <c r="H464" s="228"/>
      <c r="I464" s="228"/>
      <c r="J464" s="486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5"/>
      <c r="AB464" s="228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8"/>
      <c r="G465" s="228"/>
      <c r="H465" s="228"/>
      <c r="I465" s="228"/>
      <c r="J465" s="486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5"/>
      <c r="AB465" s="228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8"/>
      <c r="G466" s="228"/>
      <c r="H466" s="228"/>
      <c r="I466" s="228"/>
      <c r="J466" s="486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5"/>
      <c r="AB466" s="228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8"/>
      <c r="G467" s="228"/>
      <c r="H467" s="228"/>
      <c r="I467" s="228"/>
      <c r="J467" s="486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5"/>
      <c r="AB467" s="228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8"/>
      <c r="G468" s="228"/>
      <c r="H468" s="228"/>
      <c r="I468" s="228"/>
      <c r="J468" s="486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5"/>
      <c r="AB468" s="228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8"/>
      <c r="G469" s="228"/>
      <c r="H469" s="228"/>
      <c r="I469" s="228"/>
      <c r="J469" s="486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5"/>
      <c r="AB469" s="228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8"/>
      <c r="G470" s="228"/>
      <c r="H470" s="228"/>
      <c r="I470" s="228"/>
      <c r="J470" s="486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5"/>
      <c r="AB470" s="228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8"/>
      <c r="G471" s="228"/>
      <c r="H471" s="228"/>
      <c r="I471" s="228"/>
      <c r="J471" s="486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5"/>
      <c r="AB471" s="228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8"/>
      <c r="G472" s="228"/>
      <c r="H472" s="228"/>
      <c r="I472" s="228"/>
      <c r="J472" s="486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5"/>
      <c r="AB472" s="228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8"/>
      <c r="G473" s="228"/>
      <c r="H473" s="228"/>
      <c r="I473" s="228"/>
      <c r="J473" s="486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5"/>
      <c r="AB473" s="228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8"/>
      <c r="G474" s="228"/>
      <c r="H474" s="228"/>
      <c r="I474" s="228"/>
      <c r="J474" s="486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5"/>
      <c r="AB474" s="228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8"/>
      <c r="G475" s="228"/>
      <c r="H475" s="228"/>
      <c r="I475" s="228"/>
      <c r="J475" s="486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5"/>
      <c r="AB475" s="228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8"/>
      <c r="G476" s="228"/>
      <c r="H476" s="228"/>
      <c r="I476" s="228"/>
      <c r="J476" s="486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5"/>
      <c r="AB476" s="228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8"/>
      <c r="G477" s="228"/>
      <c r="H477" s="228"/>
      <c r="I477" s="228"/>
      <c r="J477" s="486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5"/>
      <c r="AB477" s="228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8"/>
      <c r="G478" s="228"/>
      <c r="H478" s="228"/>
      <c r="I478" s="228"/>
      <c r="J478" s="486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5"/>
      <c r="AB478" s="228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8"/>
      <c r="G479" s="228"/>
      <c r="H479" s="228"/>
      <c r="I479" s="228"/>
      <c r="J479" s="486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5"/>
      <c r="AB479" s="228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8"/>
      <c r="G480" s="228"/>
      <c r="H480" s="228"/>
      <c r="I480" s="228"/>
      <c r="J480" s="486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5"/>
      <c r="AB480" s="228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8"/>
      <c r="G481" s="228"/>
      <c r="H481" s="228"/>
      <c r="I481" s="228"/>
      <c r="J481" s="486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5"/>
      <c r="AB481" s="228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8"/>
      <c r="G482" s="228"/>
      <c r="H482" s="228"/>
      <c r="I482" s="228"/>
      <c r="J482" s="486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5"/>
      <c r="AB482" s="228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8"/>
      <c r="G483" s="228"/>
      <c r="H483" s="228"/>
      <c r="I483" s="228"/>
      <c r="J483" s="486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5"/>
      <c r="AB483" s="228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8"/>
      <c r="G484" s="228"/>
      <c r="H484" s="228"/>
      <c r="I484" s="228"/>
      <c r="J484" s="486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5"/>
      <c r="AB484" s="228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8"/>
      <c r="G485" s="228"/>
      <c r="H485" s="228"/>
      <c r="I485" s="228"/>
      <c r="J485" s="486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5"/>
      <c r="AB485" s="228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8"/>
      <c r="G486" s="228"/>
      <c r="H486" s="228"/>
      <c r="I486" s="228"/>
      <c r="J486" s="486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5"/>
      <c r="AB486" s="228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8"/>
      <c r="G487" s="228"/>
      <c r="H487" s="228"/>
      <c r="I487" s="228"/>
      <c r="J487" s="486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5"/>
      <c r="AB487" s="228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8"/>
      <c r="G488" s="228"/>
      <c r="H488" s="228"/>
      <c r="I488" s="228"/>
      <c r="J488" s="486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5"/>
      <c r="AB488" s="228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8"/>
      <c r="G489" s="228"/>
      <c r="H489" s="228"/>
      <c r="I489" s="228"/>
      <c r="J489" s="486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5"/>
      <c r="AB489" s="228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8"/>
      <c r="G490" s="228"/>
      <c r="H490" s="228"/>
      <c r="I490" s="228"/>
      <c r="J490" s="486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5"/>
      <c r="AB490" s="228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8"/>
      <c r="G491" s="228"/>
      <c r="H491" s="228"/>
      <c r="I491" s="228"/>
      <c r="J491" s="486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5"/>
      <c r="AB491" s="228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8"/>
      <c r="G492" s="228"/>
      <c r="H492" s="228"/>
      <c r="I492" s="228"/>
      <c r="J492" s="486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5"/>
      <c r="AB492" s="228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8"/>
      <c r="G493" s="228"/>
      <c r="H493" s="228"/>
      <c r="I493" s="228"/>
      <c r="J493" s="486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5"/>
      <c r="AB493" s="228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8"/>
      <c r="G494" s="228"/>
      <c r="H494" s="228"/>
      <c r="I494" s="228"/>
      <c r="J494" s="486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5"/>
      <c r="AB494" s="228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8"/>
      <c r="G495" s="228"/>
      <c r="H495" s="228"/>
      <c r="I495" s="228"/>
      <c r="J495" s="486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5"/>
      <c r="AB495" s="228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8"/>
      <c r="G496" s="228"/>
      <c r="H496" s="228"/>
      <c r="I496" s="228"/>
      <c r="J496" s="486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5"/>
      <c r="AB496" s="228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8"/>
      <c r="G497" s="228"/>
      <c r="H497" s="228"/>
      <c r="I497" s="228"/>
      <c r="J497" s="486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5"/>
      <c r="AB497" s="228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8"/>
      <c r="G498" s="228"/>
      <c r="H498" s="228"/>
      <c r="I498" s="228"/>
      <c r="J498" s="486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5"/>
      <c r="AB498" s="228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8"/>
      <c r="G499" s="228"/>
      <c r="H499" s="228"/>
      <c r="I499" s="228"/>
      <c r="J499" s="486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5"/>
      <c r="AB499" s="228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8"/>
      <c r="G500" s="228"/>
      <c r="H500" s="228"/>
      <c r="I500" s="228"/>
      <c r="J500" s="486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5"/>
      <c r="AB500" s="228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8"/>
      <c r="G501" s="228"/>
      <c r="H501" s="228"/>
      <c r="I501" s="228"/>
      <c r="J501" s="486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5"/>
      <c r="AB501" s="228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8"/>
      <c r="G502" s="228"/>
      <c r="H502" s="228"/>
      <c r="I502" s="228"/>
      <c r="J502" s="486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5"/>
      <c r="AB502" s="228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8"/>
      <c r="G503" s="228"/>
      <c r="H503" s="228"/>
      <c r="I503" s="228"/>
      <c r="J503" s="486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5"/>
      <c r="AB503" s="228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8"/>
      <c r="G504" s="228"/>
      <c r="H504" s="228"/>
      <c r="I504" s="228"/>
      <c r="J504" s="486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5"/>
      <c r="AB504" s="228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8"/>
      <c r="G505" s="228"/>
      <c r="H505" s="228"/>
      <c r="I505" s="228"/>
      <c r="J505" s="486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5"/>
      <c r="AB505" s="228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8"/>
      <c r="G506" s="228"/>
      <c r="H506" s="228"/>
      <c r="I506" s="228"/>
      <c r="J506" s="486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5"/>
      <c r="AB506" s="228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8"/>
      <c r="G507" s="228"/>
      <c r="H507" s="228"/>
      <c r="I507" s="228"/>
      <c r="J507" s="486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5"/>
      <c r="AB507" s="228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8"/>
      <c r="G508" s="228"/>
      <c r="H508" s="228"/>
      <c r="I508" s="228"/>
      <c r="J508" s="486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5"/>
      <c r="AB508" s="228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8"/>
      <c r="G509" s="228"/>
      <c r="H509" s="228"/>
      <c r="I509" s="228"/>
      <c r="J509" s="486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5"/>
      <c r="AB509" s="228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8"/>
      <c r="G510" s="228"/>
      <c r="H510" s="228"/>
      <c r="I510" s="228"/>
      <c r="J510" s="486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5"/>
      <c r="AB510" s="228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8"/>
      <c r="G511" s="228"/>
      <c r="H511" s="228"/>
      <c r="I511" s="228"/>
      <c r="J511" s="486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5"/>
      <c r="AB511" s="228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8"/>
      <c r="G512" s="228"/>
      <c r="H512" s="228"/>
      <c r="I512" s="228"/>
      <c r="J512" s="486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5"/>
      <c r="AB512" s="228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8"/>
      <c r="G513" s="228"/>
      <c r="H513" s="228"/>
      <c r="I513" s="228"/>
      <c r="J513" s="486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5"/>
      <c r="AB513" s="228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8"/>
      <c r="G514" s="228"/>
      <c r="H514" s="228"/>
      <c r="I514" s="228"/>
      <c r="J514" s="486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5"/>
      <c r="AB514" s="228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8"/>
      <c r="G515" s="228"/>
      <c r="H515" s="228"/>
      <c r="I515" s="228"/>
      <c r="J515" s="486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5"/>
      <c r="AB515" s="228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8"/>
      <c r="G516" s="228"/>
      <c r="H516" s="228"/>
      <c r="I516" s="228"/>
      <c r="J516" s="486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5"/>
      <c r="AB516" s="228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8"/>
      <c r="G517" s="228"/>
      <c r="H517" s="228"/>
      <c r="I517" s="228"/>
      <c r="J517" s="486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5"/>
      <c r="AB517" s="228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8"/>
      <c r="G518" s="228"/>
      <c r="H518" s="228"/>
      <c r="I518" s="228"/>
      <c r="J518" s="486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5"/>
      <c r="AB518" s="228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8"/>
      <c r="G519" s="228"/>
      <c r="H519" s="228"/>
      <c r="I519" s="228"/>
      <c r="J519" s="486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5"/>
      <c r="AB519" s="228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8"/>
      <c r="G520" s="228"/>
      <c r="H520" s="228"/>
      <c r="I520" s="228"/>
      <c r="J520" s="486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5"/>
      <c r="AB520" s="228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8"/>
      <c r="G521" s="228"/>
      <c r="H521" s="228"/>
      <c r="I521" s="228"/>
      <c r="J521" s="486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5"/>
      <c r="AB521" s="228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8"/>
      <c r="G522" s="228"/>
      <c r="H522" s="228"/>
      <c r="I522" s="228"/>
      <c r="J522" s="486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5"/>
      <c r="AB522" s="228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8"/>
      <c r="G523" s="228"/>
      <c r="H523" s="228"/>
      <c r="I523" s="228"/>
      <c r="J523" s="486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5"/>
      <c r="AB523" s="228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8"/>
      <c r="G524" s="228"/>
      <c r="H524" s="228"/>
      <c r="I524" s="228"/>
      <c r="J524" s="486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5"/>
      <c r="AB524" s="228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8"/>
      <c r="G525" s="228"/>
      <c r="H525" s="228"/>
      <c r="I525" s="228"/>
      <c r="J525" s="486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5"/>
      <c r="AB525" s="228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8"/>
      <c r="G526" s="228"/>
      <c r="H526" s="228"/>
      <c r="I526" s="228"/>
      <c r="J526" s="486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5"/>
      <c r="AB526" s="228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8"/>
      <c r="G527" s="228"/>
      <c r="H527" s="228"/>
      <c r="I527" s="228"/>
      <c r="J527" s="486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5"/>
      <c r="AB527" s="228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8"/>
      <c r="G528" s="228"/>
      <c r="H528" s="228"/>
      <c r="I528" s="228"/>
      <c r="J528" s="486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5"/>
      <c r="AB528" s="228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8"/>
      <c r="G529" s="228"/>
      <c r="H529" s="228"/>
      <c r="I529" s="228"/>
      <c r="J529" s="486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5"/>
      <c r="AB529" s="228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8"/>
      <c r="G530" s="228"/>
      <c r="H530" s="228"/>
      <c r="I530" s="228"/>
      <c r="J530" s="486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5"/>
      <c r="AB530" s="228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8"/>
      <c r="G531" s="228"/>
      <c r="H531" s="228"/>
      <c r="I531" s="228"/>
      <c r="J531" s="486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5"/>
      <c r="AB531" s="228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8"/>
      <c r="G532" s="228"/>
      <c r="H532" s="228"/>
      <c r="I532" s="228"/>
      <c r="J532" s="486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5"/>
      <c r="AB532" s="228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8"/>
      <c r="G533" s="228"/>
      <c r="H533" s="228"/>
      <c r="I533" s="228"/>
      <c r="J533" s="486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5"/>
      <c r="AB533" s="228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8"/>
      <c r="G534" s="228"/>
      <c r="H534" s="228"/>
      <c r="I534" s="228"/>
      <c r="J534" s="486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5"/>
      <c r="AB534" s="228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8"/>
      <c r="G535" s="228"/>
      <c r="H535" s="228"/>
      <c r="I535" s="228"/>
      <c r="J535" s="486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5"/>
      <c r="AB535" s="228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8"/>
      <c r="G536" s="228"/>
      <c r="H536" s="228"/>
      <c r="I536" s="228"/>
      <c r="J536" s="486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5"/>
      <c r="AB536" s="228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8"/>
      <c r="G537" s="228"/>
      <c r="H537" s="228"/>
      <c r="I537" s="228"/>
      <c r="J537" s="486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5"/>
      <c r="AB537" s="228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8"/>
      <c r="G538" s="228"/>
      <c r="H538" s="228"/>
      <c r="I538" s="228"/>
      <c r="J538" s="486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5"/>
      <c r="AB538" s="228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8"/>
      <c r="G539" s="228"/>
      <c r="H539" s="228"/>
      <c r="I539" s="228"/>
      <c r="J539" s="486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5"/>
      <c r="AB539" s="228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8"/>
      <c r="G540" s="228"/>
      <c r="H540" s="228"/>
      <c r="I540" s="228"/>
      <c r="J540" s="486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5"/>
      <c r="AB540" s="228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8"/>
      <c r="G541" s="228"/>
      <c r="H541" s="228"/>
      <c r="I541" s="228"/>
      <c r="J541" s="486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5"/>
      <c r="AB541" s="228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8"/>
      <c r="G542" s="228"/>
      <c r="H542" s="228"/>
      <c r="I542" s="228"/>
      <c r="J542" s="486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5"/>
      <c r="AB542" s="228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8"/>
      <c r="G543" s="228"/>
      <c r="H543" s="228"/>
      <c r="I543" s="228"/>
      <c r="J543" s="486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5"/>
      <c r="AB543" s="228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8"/>
      <c r="G544" s="228"/>
      <c r="H544" s="228"/>
      <c r="I544" s="228"/>
      <c r="J544" s="486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5"/>
      <c r="AB544" s="228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8"/>
      <c r="G545" s="228"/>
      <c r="H545" s="228"/>
      <c r="I545" s="228"/>
      <c r="J545" s="486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5"/>
      <c r="AB545" s="228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8"/>
      <c r="G546" s="228"/>
      <c r="H546" s="228"/>
      <c r="I546" s="228"/>
      <c r="J546" s="486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5"/>
      <c r="AB546" s="228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8"/>
      <c r="G547" s="228"/>
      <c r="H547" s="228"/>
      <c r="I547" s="228"/>
      <c r="J547" s="486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5"/>
      <c r="AB547" s="228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8"/>
      <c r="G548" s="228"/>
      <c r="H548" s="228"/>
      <c r="I548" s="228"/>
      <c r="J548" s="486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5"/>
      <c r="AB548" s="228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8"/>
      <c r="G549" s="228"/>
      <c r="H549" s="228"/>
      <c r="I549" s="228"/>
      <c r="J549" s="486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5"/>
      <c r="AB549" s="228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8"/>
      <c r="G550" s="228"/>
      <c r="H550" s="228"/>
      <c r="I550" s="228"/>
      <c r="J550" s="486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5"/>
      <c r="AB550" s="228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8"/>
      <c r="G551" s="228"/>
      <c r="H551" s="228"/>
      <c r="I551" s="228"/>
      <c r="J551" s="486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5"/>
      <c r="AB551" s="228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8"/>
      <c r="G552" s="228"/>
      <c r="H552" s="228"/>
      <c r="I552" s="228"/>
      <c r="J552" s="486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5"/>
      <c r="AB552" s="228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8"/>
      <c r="G553" s="228"/>
      <c r="H553" s="228"/>
      <c r="I553" s="228"/>
      <c r="J553" s="486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5"/>
      <c r="AB553" s="228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8"/>
      <c r="G554" s="228"/>
      <c r="H554" s="228"/>
      <c r="I554" s="228"/>
      <c r="J554" s="486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5"/>
      <c r="AB554" s="228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8"/>
      <c r="G555" s="228"/>
      <c r="H555" s="228"/>
      <c r="I555" s="228"/>
      <c r="J555" s="486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5"/>
      <c r="AB555" s="228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8"/>
      <c r="G556" s="228"/>
      <c r="H556" s="228"/>
      <c r="I556" s="228"/>
      <c r="J556" s="486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5"/>
      <c r="AB556" s="228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8"/>
      <c r="G557" s="228"/>
      <c r="H557" s="228"/>
      <c r="I557" s="228"/>
      <c r="J557" s="486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5"/>
      <c r="AB557" s="228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8"/>
      <c r="G558" s="228"/>
      <c r="H558" s="228"/>
      <c r="I558" s="228"/>
      <c r="J558" s="486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5"/>
      <c r="AB558" s="228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8"/>
      <c r="G559" s="228"/>
      <c r="H559" s="228"/>
      <c r="I559" s="228"/>
      <c r="J559" s="486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5"/>
      <c r="AB559" s="228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8"/>
      <c r="G560" s="228"/>
      <c r="H560" s="228"/>
      <c r="I560" s="228"/>
      <c r="J560" s="486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5"/>
      <c r="AB560" s="228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8"/>
      <c r="G561" s="228"/>
      <c r="H561" s="228"/>
      <c r="I561" s="228"/>
      <c r="J561" s="486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5"/>
      <c r="AB561" s="228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8"/>
      <c r="G562" s="228"/>
      <c r="H562" s="228"/>
      <c r="I562" s="228"/>
      <c r="J562" s="486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5"/>
      <c r="AB562" s="228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8"/>
      <c r="G563" s="228"/>
      <c r="H563" s="228"/>
      <c r="I563" s="228"/>
      <c r="J563" s="486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5"/>
      <c r="AB563" s="228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8"/>
      <c r="G564" s="228"/>
      <c r="H564" s="228"/>
      <c r="I564" s="228"/>
      <c r="J564" s="486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5"/>
      <c r="AB564" s="228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8"/>
      <c r="G565" s="228"/>
      <c r="H565" s="228"/>
      <c r="I565" s="228"/>
      <c r="J565" s="486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5"/>
      <c r="AB565" s="228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8"/>
      <c r="G566" s="228"/>
      <c r="H566" s="228"/>
      <c r="I566" s="228"/>
      <c r="J566" s="486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5"/>
      <c r="AB566" s="228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8"/>
      <c r="G567" s="228"/>
      <c r="H567" s="228"/>
      <c r="I567" s="228"/>
      <c r="J567" s="486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5"/>
      <c r="AB567" s="228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8"/>
      <c r="G568" s="228"/>
      <c r="H568" s="228"/>
      <c r="I568" s="228"/>
      <c r="J568" s="486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5"/>
      <c r="AB568" s="228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8"/>
      <c r="G569" s="228"/>
      <c r="H569" s="228"/>
      <c r="I569" s="228"/>
      <c r="J569" s="486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5"/>
      <c r="AB569" s="228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8"/>
      <c r="G570" s="228"/>
      <c r="H570" s="228"/>
      <c r="I570" s="228"/>
      <c r="J570" s="486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5"/>
      <c r="AB570" s="228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8"/>
      <c r="G571" s="228"/>
      <c r="H571" s="228"/>
      <c r="I571" s="228"/>
      <c r="J571" s="486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5"/>
      <c r="AB571" s="228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8"/>
      <c r="G572" s="228"/>
      <c r="H572" s="228"/>
      <c r="I572" s="228"/>
      <c r="J572" s="486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5"/>
      <c r="AB572" s="228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8"/>
      <c r="G573" s="228"/>
      <c r="H573" s="228"/>
      <c r="I573" s="228"/>
      <c r="J573" s="486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5"/>
      <c r="AB573" s="228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8"/>
      <c r="G574" s="228"/>
      <c r="H574" s="228"/>
      <c r="I574" s="228"/>
      <c r="J574" s="486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5"/>
      <c r="AB574" s="228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8"/>
      <c r="G575" s="228"/>
      <c r="H575" s="228"/>
      <c r="I575" s="228"/>
      <c r="J575" s="486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5"/>
      <c r="AB575" s="228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8"/>
      <c r="G576" s="228"/>
      <c r="H576" s="228"/>
      <c r="I576" s="228"/>
      <c r="J576" s="486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5"/>
      <c r="AB576" s="228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8"/>
      <c r="G577" s="228"/>
      <c r="H577" s="228"/>
      <c r="I577" s="228"/>
      <c r="J577" s="486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5"/>
      <c r="AB577" s="228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8"/>
      <c r="G578" s="228"/>
      <c r="H578" s="228"/>
      <c r="I578" s="228"/>
      <c r="J578" s="486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5"/>
      <c r="AB578" s="228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8"/>
      <c r="G579" s="228"/>
      <c r="H579" s="228"/>
      <c r="I579" s="228"/>
      <c r="J579" s="486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5"/>
      <c r="AB579" s="228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8"/>
      <c r="G580" s="228"/>
      <c r="H580" s="228"/>
      <c r="I580" s="228"/>
      <c r="J580" s="486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5"/>
      <c r="AB580" s="228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8"/>
      <c r="G581" s="228"/>
      <c r="H581" s="228"/>
      <c r="I581" s="228"/>
      <c r="J581" s="486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5"/>
      <c r="AB581" s="228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8"/>
      <c r="G582" s="228"/>
      <c r="H582" s="228"/>
      <c r="I582" s="228"/>
      <c r="J582" s="486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5"/>
      <c r="AB582" s="228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8"/>
      <c r="G583" s="228"/>
      <c r="H583" s="228"/>
      <c r="I583" s="228"/>
      <c r="J583" s="486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5"/>
      <c r="AB583" s="228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8"/>
      <c r="G584" s="228"/>
      <c r="H584" s="228"/>
      <c r="I584" s="228"/>
      <c r="J584" s="486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5"/>
      <c r="AB584" s="228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8"/>
      <c r="G585" s="228"/>
      <c r="H585" s="228"/>
      <c r="I585" s="228"/>
      <c r="J585" s="486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5"/>
      <c r="AB585" s="228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8"/>
      <c r="G586" s="228"/>
      <c r="H586" s="228"/>
      <c r="I586" s="228"/>
      <c r="J586" s="486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5"/>
      <c r="AB586" s="228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8"/>
      <c r="G587" s="228"/>
      <c r="H587" s="228"/>
      <c r="I587" s="228"/>
      <c r="J587" s="486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5"/>
      <c r="AB587" s="228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8"/>
      <c r="G588" s="228"/>
      <c r="H588" s="228"/>
      <c r="I588" s="228"/>
      <c r="J588" s="486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5"/>
      <c r="AB588" s="228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8"/>
      <c r="G589" s="228"/>
      <c r="H589" s="228"/>
      <c r="I589" s="228"/>
      <c r="J589" s="486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5"/>
      <c r="AB589" s="228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8"/>
      <c r="G590" s="228"/>
      <c r="H590" s="228"/>
      <c r="I590" s="228"/>
      <c r="J590" s="486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5"/>
      <c r="AB590" s="228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8"/>
      <c r="G591" s="228"/>
      <c r="H591" s="228"/>
      <c r="I591" s="228"/>
      <c r="J591" s="486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5"/>
      <c r="AB591" s="228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8"/>
      <c r="G592" s="228"/>
      <c r="H592" s="228"/>
      <c r="I592" s="228"/>
      <c r="J592" s="486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5"/>
      <c r="AB592" s="228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8"/>
      <c r="G593" s="228"/>
      <c r="H593" s="228"/>
      <c r="I593" s="228"/>
      <c r="J593" s="486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5"/>
      <c r="AB593" s="228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8"/>
      <c r="G594" s="228"/>
      <c r="H594" s="228"/>
      <c r="I594" s="228"/>
      <c r="J594" s="486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5"/>
      <c r="AB594" s="228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8"/>
      <c r="G595" s="228"/>
      <c r="H595" s="228"/>
      <c r="I595" s="228"/>
      <c r="J595" s="486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5"/>
      <c r="AB595" s="228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8"/>
      <c r="G596" s="228"/>
      <c r="H596" s="228"/>
      <c r="I596" s="228"/>
      <c r="J596" s="486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5"/>
      <c r="AB596" s="228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8"/>
      <c r="G597" s="228"/>
      <c r="H597" s="228"/>
      <c r="I597" s="228"/>
      <c r="J597" s="486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5"/>
      <c r="AB597" s="228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8"/>
      <c r="G598" s="228"/>
      <c r="H598" s="228"/>
      <c r="I598" s="228"/>
      <c r="J598" s="486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5"/>
      <c r="AB598" s="228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8"/>
      <c r="G599" s="228"/>
      <c r="H599" s="228"/>
      <c r="I599" s="228"/>
      <c r="J599" s="486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5"/>
      <c r="AB599" s="228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8"/>
      <c r="G600" s="228"/>
      <c r="H600" s="228"/>
      <c r="I600" s="228"/>
      <c r="J600" s="486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5"/>
      <c r="AB600" s="228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8"/>
      <c r="G601" s="228"/>
      <c r="H601" s="228"/>
      <c r="I601" s="228"/>
      <c r="J601" s="486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5"/>
      <c r="AB601" s="228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8"/>
      <c r="G602" s="228"/>
      <c r="H602" s="228"/>
      <c r="I602" s="228"/>
      <c r="J602" s="486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5"/>
      <c r="AB602" s="228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8"/>
      <c r="G603" s="228"/>
      <c r="H603" s="228"/>
      <c r="I603" s="228"/>
      <c r="J603" s="486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5"/>
      <c r="AB603" s="228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8"/>
      <c r="G604" s="228"/>
      <c r="H604" s="228"/>
      <c r="I604" s="228"/>
      <c r="J604" s="486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5"/>
      <c r="AB604" s="228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8"/>
      <c r="G605" s="228"/>
      <c r="H605" s="228"/>
      <c r="I605" s="228"/>
      <c r="J605" s="486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5"/>
      <c r="AB605" s="228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8"/>
      <c r="G606" s="228"/>
      <c r="H606" s="228"/>
      <c r="I606" s="228"/>
      <c r="J606" s="486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5"/>
      <c r="AB606" s="228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8"/>
      <c r="G607" s="228"/>
      <c r="H607" s="228"/>
      <c r="I607" s="228"/>
      <c r="J607" s="486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5"/>
      <c r="AB607" s="228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8"/>
      <c r="G608" s="228"/>
      <c r="H608" s="228"/>
      <c r="I608" s="228"/>
      <c r="J608" s="486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5"/>
      <c r="AB608" s="228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8"/>
      <c r="G609" s="228"/>
      <c r="H609" s="228"/>
      <c r="I609" s="228"/>
      <c r="J609" s="486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5"/>
      <c r="AB609" s="228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8"/>
      <c r="G610" s="228"/>
      <c r="H610" s="228"/>
      <c r="I610" s="228"/>
      <c r="J610" s="486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5"/>
      <c r="AB610" s="228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8"/>
      <c r="G611" s="228"/>
      <c r="H611" s="228"/>
      <c r="I611" s="228"/>
      <c r="J611" s="486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5"/>
      <c r="AB611" s="228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8"/>
      <c r="G612" s="228"/>
      <c r="H612" s="228"/>
      <c r="I612" s="228"/>
      <c r="J612" s="486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5"/>
      <c r="AB612" s="228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8"/>
      <c r="G613" s="228"/>
      <c r="H613" s="228"/>
      <c r="I613" s="228"/>
      <c r="J613" s="486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5"/>
      <c r="AB613" s="228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8"/>
      <c r="G614" s="228"/>
      <c r="H614" s="228"/>
      <c r="I614" s="228"/>
      <c r="J614" s="486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5"/>
      <c r="AB614" s="228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8"/>
      <c r="G615" s="228"/>
      <c r="H615" s="228"/>
      <c r="I615" s="228"/>
      <c r="J615" s="486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5"/>
      <c r="AB615" s="228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8"/>
      <c r="G616" s="228"/>
      <c r="H616" s="228"/>
      <c r="I616" s="228"/>
      <c r="J616" s="486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5"/>
      <c r="AB616" s="228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8"/>
      <c r="G617" s="228"/>
      <c r="H617" s="228"/>
      <c r="I617" s="228"/>
      <c r="J617" s="486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5"/>
      <c r="AB617" s="228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8"/>
      <c r="G618" s="228"/>
      <c r="H618" s="228"/>
      <c r="I618" s="228"/>
      <c r="J618" s="486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5"/>
      <c r="AB618" s="228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8"/>
      <c r="G619" s="228"/>
      <c r="H619" s="228"/>
      <c r="I619" s="228"/>
      <c r="J619" s="486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5"/>
      <c r="AB619" s="228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8"/>
      <c r="G620" s="228"/>
      <c r="H620" s="228"/>
      <c r="I620" s="228"/>
      <c r="J620" s="486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5"/>
      <c r="AB620" s="228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8"/>
      <c r="G621" s="228"/>
      <c r="H621" s="228"/>
      <c r="I621" s="228"/>
      <c r="J621" s="486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5"/>
      <c r="AB621" s="228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8"/>
      <c r="G622" s="228"/>
      <c r="H622" s="228"/>
      <c r="I622" s="228"/>
      <c r="J622" s="486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5"/>
      <c r="AB622" s="228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8"/>
      <c r="G623" s="228"/>
      <c r="H623" s="228"/>
      <c r="I623" s="228"/>
      <c r="J623" s="486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5"/>
      <c r="AB623" s="228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8"/>
      <c r="G624" s="228"/>
      <c r="H624" s="228"/>
      <c r="I624" s="228"/>
      <c r="J624" s="486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5"/>
      <c r="AB624" s="228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8"/>
      <c r="G625" s="228"/>
      <c r="H625" s="228"/>
      <c r="I625" s="228"/>
      <c r="J625" s="486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5"/>
      <c r="AB625" s="228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8"/>
      <c r="G626" s="228"/>
      <c r="H626" s="228"/>
      <c r="I626" s="228"/>
      <c r="J626" s="486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5"/>
      <c r="AB626" s="228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8"/>
      <c r="G627" s="228"/>
      <c r="H627" s="228"/>
      <c r="I627" s="228"/>
      <c r="J627" s="486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5"/>
      <c r="AB627" s="228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8"/>
      <c r="G628" s="228"/>
      <c r="H628" s="228"/>
      <c r="I628" s="228"/>
      <c r="J628" s="486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5"/>
      <c r="AB628" s="228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8"/>
      <c r="G629" s="228"/>
      <c r="H629" s="228"/>
      <c r="I629" s="228"/>
      <c r="J629" s="486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5"/>
      <c r="AB629" s="228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8"/>
      <c r="G630" s="228"/>
      <c r="H630" s="228"/>
      <c r="I630" s="228"/>
      <c r="J630" s="486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5"/>
      <c r="AB630" s="228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8"/>
      <c r="G631" s="228"/>
      <c r="H631" s="228"/>
      <c r="I631" s="228"/>
      <c r="J631" s="486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5"/>
      <c r="AB631" s="228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8"/>
      <c r="G632" s="228"/>
      <c r="H632" s="228"/>
      <c r="I632" s="228"/>
      <c r="J632" s="486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5"/>
      <c r="AB632" s="228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8"/>
      <c r="G633" s="228"/>
      <c r="H633" s="228"/>
      <c r="I633" s="228"/>
      <c r="J633" s="486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5"/>
      <c r="AB633" s="228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8"/>
      <c r="G634" s="228"/>
      <c r="H634" s="228"/>
      <c r="I634" s="228"/>
      <c r="J634" s="486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5"/>
      <c r="AB634" s="228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8"/>
      <c r="G635" s="228"/>
      <c r="H635" s="228"/>
      <c r="I635" s="228"/>
      <c r="J635" s="486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5"/>
      <c r="AB635" s="228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8"/>
      <c r="G636" s="228"/>
      <c r="H636" s="228"/>
      <c r="I636" s="228"/>
      <c r="J636" s="486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5"/>
      <c r="AB636" s="228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8"/>
      <c r="G637" s="228"/>
      <c r="H637" s="228"/>
      <c r="I637" s="228"/>
      <c r="J637" s="486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5"/>
      <c r="AB637" s="228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8"/>
      <c r="G638" s="228"/>
      <c r="H638" s="228"/>
      <c r="I638" s="228"/>
      <c r="J638" s="486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5"/>
      <c r="AB638" s="228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8"/>
      <c r="G639" s="228"/>
      <c r="H639" s="228"/>
      <c r="I639" s="228"/>
      <c r="J639" s="486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5"/>
      <c r="AB639" s="228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8"/>
      <c r="G640" s="228"/>
      <c r="H640" s="228"/>
      <c r="I640" s="228"/>
      <c r="J640" s="486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5"/>
      <c r="AB640" s="228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8"/>
      <c r="G641" s="228"/>
      <c r="H641" s="228"/>
      <c r="I641" s="228"/>
      <c r="J641" s="486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5"/>
      <c r="AB641" s="228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8"/>
      <c r="G642" s="228"/>
      <c r="H642" s="228"/>
      <c r="I642" s="228"/>
      <c r="J642" s="486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5"/>
      <c r="AB642" s="228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8"/>
      <c r="G643" s="228"/>
      <c r="H643" s="228"/>
      <c r="I643" s="228"/>
      <c r="J643" s="486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5"/>
      <c r="AB643" s="228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8"/>
      <c r="G644" s="228"/>
      <c r="H644" s="228"/>
      <c r="I644" s="228"/>
      <c r="J644" s="486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5"/>
      <c r="AB644" s="228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8"/>
      <c r="G645" s="228"/>
      <c r="H645" s="228"/>
      <c r="I645" s="228"/>
      <c r="J645" s="486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5"/>
      <c r="AB645" s="228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8"/>
      <c r="G646" s="228"/>
      <c r="H646" s="228"/>
      <c r="I646" s="228"/>
      <c r="J646" s="486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5"/>
      <c r="AB646" s="228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8"/>
      <c r="G647" s="228"/>
      <c r="H647" s="228"/>
      <c r="I647" s="228"/>
      <c r="J647" s="486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5"/>
      <c r="AB647" s="228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8"/>
      <c r="G648" s="228"/>
      <c r="H648" s="228"/>
      <c r="I648" s="228"/>
      <c r="J648" s="486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5"/>
      <c r="AB648" s="228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8"/>
      <c r="G649" s="228"/>
      <c r="H649" s="228"/>
      <c r="I649" s="228"/>
      <c r="J649" s="486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5"/>
      <c r="AB649" s="228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8"/>
      <c r="G650" s="228"/>
      <c r="H650" s="228"/>
      <c r="I650" s="228"/>
      <c r="J650" s="486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5"/>
      <c r="AB650" s="228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8"/>
      <c r="G651" s="228"/>
      <c r="H651" s="228"/>
      <c r="I651" s="228"/>
      <c r="J651" s="486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5"/>
      <c r="AB651" s="228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8"/>
      <c r="G652" s="228"/>
      <c r="H652" s="228"/>
      <c r="I652" s="228"/>
      <c r="J652" s="486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5"/>
      <c r="AB652" s="228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8"/>
      <c r="G653" s="228"/>
      <c r="H653" s="228"/>
      <c r="I653" s="228"/>
      <c r="J653" s="486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5"/>
      <c r="AB653" s="228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8"/>
      <c r="G654" s="228"/>
      <c r="H654" s="228"/>
      <c r="I654" s="228"/>
      <c r="J654" s="486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5"/>
      <c r="AB654" s="228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8"/>
      <c r="G655" s="228"/>
      <c r="H655" s="228"/>
      <c r="I655" s="228"/>
      <c r="J655" s="486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5"/>
      <c r="AB655" s="228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8"/>
      <c r="G656" s="228"/>
      <c r="H656" s="228"/>
      <c r="I656" s="228"/>
      <c r="J656" s="486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5"/>
      <c r="AB656" s="228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8"/>
      <c r="G657" s="228"/>
      <c r="H657" s="228"/>
      <c r="I657" s="228"/>
      <c r="J657" s="486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5"/>
      <c r="AB657" s="228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8"/>
      <c r="G658" s="228"/>
      <c r="H658" s="228"/>
      <c r="I658" s="228"/>
      <c r="J658" s="486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5"/>
      <c r="AB658" s="228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8"/>
      <c r="G659" s="228"/>
      <c r="H659" s="228"/>
      <c r="I659" s="228"/>
      <c r="J659" s="486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5"/>
      <c r="AB659" s="228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8"/>
      <c r="G660" s="228"/>
      <c r="H660" s="228"/>
      <c r="I660" s="228"/>
      <c r="J660" s="486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5"/>
      <c r="AB660" s="228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8"/>
      <c r="G661" s="228"/>
      <c r="H661" s="228"/>
      <c r="I661" s="228"/>
      <c r="J661" s="486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5"/>
      <c r="AB661" s="228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8"/>
      <c r="G662" s="228"/>
      <c r="H662" s="228"/>
      <c r="I662" s="228"/>
      <c r="J662" s="486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5"/>
      <c r="AB662" s="228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8"/>
      <c r="G663" s="228"/>
      <c r="H663" s="228"/>
      <c r="I663" s="228"/>
      <c r="J663" s="486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5"/>
      <c r="AB663" s="228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8"/>
      <c r="G664" s="228"/>
      <c r="H664" s="228"/>
      <c r="I664" s="228"/>
      <c r="J664" s="486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5"/>
      <c r="AB664" s="228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8"/>
      <c r="G665" s="228"/>
      <c r="H665" s="228"/>
      <c r="I665" s="228"/>
      <c r="J665" s="486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5"/>
      <c r="AB665" s="228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8"/>
      <c r="G666" s="228"/>
      <c r="H666" s="228"/>
      <c r="I666" s="228"/>
      <c r="J666" s="486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5"/>
      <c r="AB666" s="228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8"/>
      <c r="G667" s="228"/>
      <c r="H667" s="228"/>
      <c r="I667" s="228"/>
      <c r="J667" s="486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5"/>
      <c r="AB667" s="228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8"/>
      <c r="G668" s="228"/>
      <c r="H668" s="228"/>
      <c r="I668" s="228"/>
      <c r="J668" s="486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5"/>
      <c r="AB668" s="228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8"/>
      <c r="G669" s="228"/>
      <c r="H669" s="228"/>
      <c r="I669" s="228"/>
      <c r="J669" s="486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5"/>
      <c r="AB669" s="228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8"/>
      <c r="G670" s="228"/>
      <c r="H670" s="228"/>
      <c r="I670" s="228"/>
      <c r="J670" s="486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5"/>
      <c r="AB670" s="228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8"/>
      <c r="G671" s="228"/>
      <c r="H671" s="228"/>
      <c r="I671" s="228"/>
      <c r="J671" s="486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5"/>
      <c r="AB671" s="228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8"/>
      <c r="G672" s="228"/>
      <c r="H672" s="228"/>
      <c r="I672" s="228"/>
      <c r="J672" s="486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5"/>
      <c r="AB672" s="228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8"/>
      <c r="G673" s="228"/>
      <c r="H673" s="228"/>
      <c r="I673" s="228"/>
      <c r="J673" s="486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5"/>
      <c r="AB673" s="228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8"/>
      <c r="G674" s="228"/>
      <c r="H674" s="228"/>
      <c r="I674" s="228"/>
      <c r="J674" s="486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5"/>
      <c r="AB674" s="228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8"/>
      <c r="G675" s="228"/>
      <c r="H675" s="228"/>
      <c r="I675" s="228"/>
      <c r="J675" s="486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5"/>
      <c r="AB675" s="228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8"/>
      <c r="G676" s="228"/>
      <c r="H676" s="228"/>
      <c r="I676" s="228"/>
      <c r="J676" s="486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5"/>
      <c r="AB676" s="228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8"/>
      <c r="G677" s="228"/>
      <c r="H677" s="228"/>
      <c r="I677" s="228"/>
      <c r="J677" s="486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5"/>
      <c r="AB677" s="228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8"/>
      <c r="G678" s="228"/>
      <c r="H678" s="228"/>
      <c r="I678" s="228"/>
      <c r="J678" s="486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5"/>
      <c r="AB678" s="228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8"/>
      <c r="G679" s="228"/>
      <c r="H679" s="228"/>
      <c r="I679" s="228"/>
      <c r="J679" s="486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5"/>
      <c r="AB679" s="228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8"/>
      <c r="G680" s="228"/>
      <c r="H680" s="228"/>
      <c r="I680" s="228"/>
      <c r="J680" s="486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5"/>
      <c r="AB680" s="228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8"/>
      <c r="G681" s="228"/>
      <c r="H681" s="228"/>
      <c r="I681" s="228"/>
      <c r="J681" s="486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5"/>
      <c r="AB681" s="228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8"/>
      <c r="G682" s="228"/>
      <c r="H682" s="228"/>
      <c r="I682" s="228"/>
      <c r="J682" s="486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5"/>
      <c r="AB682" s="228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8"/>
      <c r="G683" s="228"/>
      <c r="H683" s="228"/>
      <c r="I683" s="228"/>
      <c r="J683" s="486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5"/>
      <c r="AB683" s="228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8"/>
      <c r="G684" s="228"/>
      <c r="H684" s="228"/>
      <c r="I684" s="228"/>
      <c r="J684" s="486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5"/>
      <c r="AB684" s="228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8"/>
      <c r="G685" s="228"/>
      <c r="H685" s="228"/>
      <c r="I685" s="228"/>
      <c r="J685" s="486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5"/>
      <c r="AB685" s="228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8"/>
      <c r="G686" s="228"/>
      <c r="H686" s="228"/>
      <c r="I686" s="228"/>
      <c r="J686" s="486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5"/>
      <c r="AB686" s="228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8"/>
      <c r="G687" s="228"/>
      <c r="H687" s="228"/>
      <c r="I687" s="228"/>
      <c r="J687" s="486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5"/>
      <c r="AB687" s="228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8"/>
      <c r="G688" s="228"/>
      <c r="H688" s="228"/>
      <c r="I688" s="228"/>
      <c r="J688" s="486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5"/>
      <c r="AB688" s="228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8"/>
      <c r="G689" s="228"/>
      <c r="H689" s="228"/>
      <c r="I689" s="228"/>
      <c r="J689" s="486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5"/>
      <c r="AB689" s="228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8"/>
      <c r="G690" s="228"/>
      <c r="H690" s="228"/>
      <c r="I690" s="228"/>
      <c r="J690" s="486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5"/>
      <c r="AB690" s="228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8"/>
      <c r="G691" s="228"/>
      <c r="H691" s="228"/>
      <c r="I691" s="228"/>
      <c r="J691" s="486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5"/>
      <c r="AB691" s="228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8"/>
      <c r="G692" s="228"/>
      <c r="H692" s="228"/>
      <c r="I692" s="228"/>
      <c r="J692" s="486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5"/>
      <c r="AB692" s="228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8"/>
      <c r="G693" s="228"/>
      <c r="H693" s="228"/>
      <c r="I693" s="228"/>
      <c r="J693" s="486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5"/>
      <c r="AB693" s="228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8"/>
      <c r="G694" s="228"/>
      <c r="H694" s="228"/>
      <c r="I694" s="228"/>
      <c r="J694" s="486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5"/>
      <c r="AB694" s="228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8"/>
      <c r="G695" s="228"/>
      <c r="H695" s="228"/>
      <c r="I695" s="228"/>
      <c r="J695" s="486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5"/>
      <c r="AB695" s="228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8"/>
      <c r="G696" s="228"/>
      <c r="H696" s="228"/>
      <c r="I696" s="228"/>
      <c r="J696" s="486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5"/>
      <c r="AB696" s="228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8"/>
      <c r="G697" s="228"/>
      <c r="H697" s="228"/>
      <c r="I697" s="228"/>
      <c r="J697" s="486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5"/>
      <c r="AB697" s="228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8"/>
      <c r="G698" s="228"/>
      <c r="H698" s="228"/>
      <c r="I698" s="228"/>
      <c r="J698" s="486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5"/>
      <c r="AB698" s="228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8"/>
      <c r="G699" s="228"/>
      <c r="H699" s="228"/>
      <c r="I699" s="228"/>
      <c r="J699" s="486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5"/>
      <c r="AB699" s="228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8"/>
      <c r="G700" s="228"/>
      <c r="H700" s="228"/>
      <c r="I700" s="228"/>
      <c r="J700" s="486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5"/>
      <c r="AB700" s="228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8"/>
      <c r="G701" s="228"/>
      <c r="H701" s="228"/>
      <c r="I701" s="228"/>
      <c r="J701" s="486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5"/>
      <c r="AB701" s="228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8"/>
      <c r="G702" s="228"/>
      <c r="H702" s="228"/>
      <c r="I702" s="228"/>
      <c r="J702" s="486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5"/>
      <c r="AB702" s="228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8"/>
      <c r="G703" s="228"/>
      <c r="H703" s="228"/>
      <c r="I703" s="228"/>
      <c r="J703" s="486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5"/>
      <c r="AB703" s="228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8"/>
      <c r="G704" s="228"/>
      <c r="H704" s="228"/>
      <c r="I704" s="228"/>
      <c r="J704" s="486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5"/>
      <c r="AB704" s="228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8"/>
      <c r="G705" s="228"/>
      <c r="H705" s="228"/>
      <c r="I705" s="228"/>
      <c r="J705" s="486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5"/>
      <c r="AB705" s="228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8"/>
      <c r="G706" s="228"/>
      <c r="H706" s="228"/>
      <c r="I706" s="228"/>
      <c r="J706" s="486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5"/>
      <c r="AB706" s="228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8"/>
      <c r="G707" s="228"/>
      <c r="H707" s="228"/>
      <c r="I707" s="228"/>
      <c r="J707" s="486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5"/>
      <c r="AB707" s="228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8"/>
      <c r="G708" s="228"/>
      <c r="H708" s="228"/>
      <c r="I708" s="228"/>
      <c r="J708" s="486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5"/>
      <c r="AB708" s="228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8"/>
      <c r="G709" s="228"/>
      <c r="H709" s="228"/>
      <c r="I709" s="228"/>
      <c r="J709" s="486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5"/>
      <c r="AB709" s="228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8"/>
      <c r="G710" s="228"/>
      <c r="H710" s="228"/>
      <c r="I710" s="228"/>
      <c r="J710" s="486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5"/>
      <c r="AB710" s="228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8"/>
      <c r="G711" s="228"/>
      <c r="H711" s="228"/>
      <c r="I711" s="228"/>
      <c r="J711" s="486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5"/>
      <c r="AB711" s="228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8"/>
      <c r="G712" s="228"/>
      <c r="H712" s="228"/>
      <c r="I712" s="228"/>
      <c r="J712" s="486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5"/>
      <c r="AB712" s="228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8"/>
      <c r="G713" s="228"/>
      <c r="H713" s="228"/>
      <c r="I713" s="228"/>
      <c r="J713" s="486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5"/>
      <c r="AB713" s="228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8"/>
      <c r="G714" s="228"/>
      <c r="H714" s="228"/>
      <c r="I714" s="228"/>
      <c r="J714" s="486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5"/>
      <c r="AB714" s="228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8"/>
      <c r="G715" s="228"/>
      <c r="H715" s="228"/>
      <c r="I715" s="228"/>
      <c r="J715" s="486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5"/>
      <c r="AB715" s="228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8"/>
      <c r="G716" s="228"/>
      <c r="H716" s="228"/>
      <c r="I716" s="228"/>
      <c r="J716" s="486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5"/>
      <c r="AB716" s="228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8"/>
      <c r="G717" s="228"/>
      <c r="H717" s="228"/>
      <c r="I717" s="228"/>
      <c r="J717" s="486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5"/>
      <c r="AB717" s="228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8"/>
      <c r="G718" s="228"/>
      <c r="H718" s="228"/>
      <c r="I718" s="228"/>
      <c r="J718" s="486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5"/>
      <c r="AB718" s="228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8"/>
      <c r="G719" s="228"/>
      <c r="H719" s="228"/>
      <c r="I719" s="228"/>
      <c r="J719" s="486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5"/>
      <c r="AB719" s="228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8"/>
      <c r="G720" s="228"/>
      <c r="H720" s="228"/>
      <c r="I720" s="228"/>
      <c r="J720" s="486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5"/>
      <c r="AB720" s="228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8"/>
      <c r="G721" s="228"/>
      <c r="H721" s="228"/>
      <c r="I721" s="228"/>
      <c r="J721" s="486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5"/>
      <c r="AB721" s="228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8"/>
      <c r="G722" s="228"/>
      <c r="H722" s="228"/>
      <c r="I722" s="228"/>
      <c r="J722" s="486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5"/>
      <c r="AB722" s="228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8"/>
      <c r="G723" s="228"/>
      <c r="H723" s="228"/>
      <c r="I723" s="228"/>
      <c r="J723" s="486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5"/>
      <c r="AB723" s="228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8"/>
      <c r="G724" s="228"/>
      <c r="H724" s="228"/>
      <c r="I724" s="228"/>
      <c r="J724" s="486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5"/>
      <c r="AB724" s="228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8"/>
      <c r="G725" s="228"/>
      <c r="H725" s="228"/>
      <c r="I725" s="228"/>
      <c r="J725" s="486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5"/>
      <c r="AB725" s="228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8"/>
      <c r="G726" s="228"/>
      <c r="H726" s="228"/>
      <c r="I726" s="228"/>
      <c r="J726" s="486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5"/>
      <c r="AB726" s="228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8"/>
      <c r="G727" s="228"/>
      <c r="H727" s="228"/>
      <c r="I727" s="228"/>
      <c r="J727" s="486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5"/>
      <c r="AB727" s="228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8"/>
      <c r="G728" s="228"/>
      <c r="H728" s="228"/>
      <c r="I728" s="228"/>
      <c r="J728" s="486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5"/>
      <c r="AB728" s="228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8"/>
      <c r="G729" s="228"/>
      <c r="H729" s="228"/>
      <c r="I729" s="228"/>
      <c r="J729" s="486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5"/>
      <c r="AB729" s="228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8"/>
      <c r="G730" s="228"/>
      <c r="H730" s="228"/>
      <c r="I730" s="228"/>
      <c r="J730" s="486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5"/>
      <c r="AB730" s="228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8"/>
      <c r="G731" s="228"/>
      <c r="H731" s="228"/>
      <c r="I731" s="228"/>
      <c r="J731" s="486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5"/>
      <c r="AB731" s="228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8"/>
      <c r="G732" s="228"/>
      <c r="H732" s="228"/>
      <c r="I732" s="228"/>
      <c r="J732" s="486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5"/>
      <c r="AB732" s="228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8"/>
      <c r="G733" s="228"/>
      <c r="H733" s="228"/>
      <c r="I733" s="228"/>
      <c r="J733" s="486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5"/>
      <c r="AB733" s="228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8"/>
      <c r="G734" s="228"/>
      <c r="H734" s="228"/>
      <c r="I734" s="228"/>
      <c r="J734" s="486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5"/>
      <c r="AB734" s="228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8"/>
      <c r="G735" s="228"/>
      <c r="H735" s="228"/>
      <c r="I735" s="228"/>
      <c r="J735" s="486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5"/>
      <c r="AB735" s="228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8"/>
      <c r="G736" s="228"/>
      <c r="H736" s="228"/>
      <c r="I736" s="228"/>
      <c r="J736" s="486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5"/>
      <c r="AB736" s="228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8"/>
      <c r="G737" s="228"/>
      <c r="H737" s="228"/>
      <c r="I737" s="228"/>
      <c r="J737" s="486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5"/>
      <c r="AB737" s="228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8"/>
      <c r="G738" s="228"/>
      <c r="H738" s="228"/>
      <c r="I738" s="228"/>
      <c r="J738" s="486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5"/>
      <c r="AB738" s="228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8"/>
      <c r="G739" s="228"/>
      <c r="H739" s="228"/>
      <c r="I739" s="228"/>
      <c r="J739" s="486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5"/>
      <c r="AB739" s="228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8"/>
      <c r="G740" s="228"/>
      <c r="H740" s="228"/>
      <c r="I740" s="228"/>
      <c r="J740" s="486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5"/>
      <c r="AB740" s="228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8"/>
      <c r="G741" s="228"/>
      <c r="H741" s="228"/>
      <c r="I741" s="228"/>
      <c r="J741" s="486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5"/>
      <c r="AB741" s="228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8"/>
      <c r="G742" s="228"/>
      <c r="H742" s="228"/>
      <c r="I742" s="228"/>
      <c r="J742" s="486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5"/>
      <c r="AB742" s="228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8"/>
      <c r="G743" s="228"/>
      <c r="H743" s="228"/>
      <c r="I743" s="228"/>
      <c r="J743" s="486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5"/>
      <c r="AB743" s="228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8"/>
      <c r="G744" s="228"/>
      <c r="H744" s="228"/>
      <c r="I744" s="228"/>
      <c r="J744" s="486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5"/>
      <c r="AB744" s="228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8"/>
      <c r="G745" s="228"/>
      <c r="H745" s="228"/>
      <c r="I745" s="228"/>
      <c r="J745" s="486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5"/>
      <c r="AB745" s="228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8"/>
      <c r="G746" s="228"/>
      <c r="H746" s="228"/>
      <c r="I746" s="228"/>
      <c r="J746" s="486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5"/>
      <c r="AB746" s="228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8"/>
      <c r="G747" s="228"/>
      <c r="H747" s="228"/>
      <c r="I747" s="228"/>
      <c r="J747" s="486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5"/>
      <c r="AB747" s="228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8"/>
      <c r="G748" s="228"/>
      <c r="H748" s="228"/>
      <c r="I748" s="228"/>
      <c r="J748" s="486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5"/>
      <c r="AB748" s="228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8"/>
      <c r="G749" s="228"/>
      <c r="H749" s="228"/>
      <c r="I749" s="228"/>
      <c r="J749" s="486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5"/>
      <c r="AB749" s="228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8"/>
      <c r="G750" s="228"/>
      <c r="H750" s="228"/>
      <c r="I750" s="228"/>
      <c r="J750" s="486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5"/>
      <c r="AB750" s="228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8"/>
      <c r="G751" s="228"/>
      <c r="H751" s="228"/>
      <c r="I751" s="228"/>
      <c r="J751" s="486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5"/>
      <c r="AB751" s="228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8"/>
      <c r="G752" s="228"/>
      <c r="H752" s="228"/>
      <c r="I752" s="228"/>
      <c r="J752" s="486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5"/>
      <c r="AB752" s="228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8"/>
      <c r="G753" s="228"/>
      <c r="H753" s="228"/>
      <c r="I753" s="228"/>
      <c r="J753" s="486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5"/>
      <c r="AB753" s="228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8"/>
      <c r="G754" s="228"/>
      <c r="H754" s="228"/>
      <c r="I754" s="228"/>
      <c r="J754" s="486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5"/>
      <c r="AB754" s="228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8"/>
      <c r="G755" s="228"/>
      <c r="H755" s="228"/>
      <c r="I755" s="228"/>
      <c r="J755" s="486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5"/>
      <c r="AB755" s="228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8"/>
      <c r="G756" s="228"/>
      <c r="H756" s="228"/>
      <c r="I756" s="228"/>
      <c r="J756" s="486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5"/>
      <c r="AB756" s="228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8"/>
      <c r="G757" s="228"/>
      <c r="H757" s="228"/>
      <c r="I757" s="228"/>
      <c r="J757" s="486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5"/>
      <c r="AB757" s="228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8"/>
      <c r="G758" s="228"/>
      <c r="H758" s="228"/>
      <c r="I758" s="228"/>
      <c r="J758" s="486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5"/>
      <c r="AB758" s="228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8"/>
      <c r="G759" s="228"/>
      <c r="H759" s="228"/>
      <c r="I759" s="228"/>
      <c r="J759" s="486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5"/>
      <c r="AB759" s="228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8"/>
      <c r="G760" s="228"/>
      <c r="H760" s="228"/>
      <c r="I760" s="228"/>
      <c r="J760" s="486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5"/>
      <c r="AB760" s="228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8"/>
      <c r="G761" s="228"/>
      <c r="H761" s="228"/>
      <c r="I761" s="228"/>
      <c r="J761" s="486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5"/>
      <c r="AB761" s="228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8"/>
      <c r="G762" s="228"/>
      <c r="H762" s="228"/>
      <c r="I762" s="228"/>
      <c r="J762" s="486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5"/>
      <c r="AB762" s="228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8"/>
      <c r="G763" s="228"/>
      <c r="H763" s="228"/>
      <c r="I763" s="228"/>
      <c r="J763" s="486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5"/>
      <c r="AB763" s="228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8"/>
      <c r="G764" s="228"/>
      <c r="H764" s="228"/>
      <c r="I764" s="228"/>
      <c r="J764" s="486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5"/>
      <c r="AB764" s="228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8"/>
      <c r="G765" s="228"/>
      <c r="H765" s="228"/>
      <c r="I765" s="228"/>
      <c r="J765" s="486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5"/>
      <c r="AB765" s="228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8"/>
      <c r="G766" s="228"/>
      <c r="H766" s="228"/>
      <c r="I766" s="228"/>
      <c r="J766" s="486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5"/>
      <c r="AB766" s="228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8"/>
      <c r="G767" s="228"/>
      <c r="H767" s="228"/>
      <c r="I767" s="228"/>
      <c r="J767" s="486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5"/>
      <c r="AB767" s="228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8"/>
      <c r="G768" s="228"/>
      <c r="H768" s="228"/>
      <c r="I768" s="228"/>
      <c r="J768" s="486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5"/>
      <c r="AB768" s="228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8"/>
      <c r="G769" s="228"/>
      <c r="H769" s="228"/>
      <c r="I769" s="228"/>
      <c r="J769" s="486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5"/>
      <c r="AB769" s="228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8"/>
      <c r="G770" s="228"/>
      <c r="H770" s="228"/>
      <c r="I770" s="228"/>
      <c r="J770" s="486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5"/>
      <c r="AB770" s="228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8"/>
      <c r="G771" s="228"/>
      <c r="H771" s="228"/>
      <c r="I771" s="228"/>
      <c r="J771" s="486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5"/>
      <c r="AB771" s="228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8"/>
      <c r="G772" s="228"/>
      <c r="H772" s="228"/>
      <c r="I772" s="228"/>
      <c r="J772" s="486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5"/>
      <c r="AB772" s="228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8"/>
      <c r="G773" s="228"/>
      <c r="H773" s="228"/>
      <c r="I773" s="228"/>
      <c r="J773" s="486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5"/>
      <c r="AB773" s="228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8"/>
      <c r="G774" s="228"/>
      <c r="H774" s="228"/>
      <c r="I774" s="228"/>
      <c r="J774" s="486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5"/>
      <c r="AB774" s="228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8"/>
      <c r="G775" s="228"/>
      <c r="H775" s="228"/>
      <c r="I775" s="228"/>
      <c r="J775" s="486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5"/>
      <c r="AB775" s="228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8"/>
      <c r="G776" s="228"/>
      <c r="H776" s="228"/>
      <c r="I776" s="228"/>
      <c r="J776" s="486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5"/>
      <c r="AB776" s="228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8"/>
      <c r="G777" s="228"/>
      <c r="H777" s="228"/>
      <c r="I777" s="228"/>
      <c r="J777" s="486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5"/>
      <c r="AB777" s="228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8"/>
      <c r="G778" s="228"/>
      <c r="H778" s="228"/>
      <c r="I778" s="228"/>
      <c r="J778" s="486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5"/>
      <c r="AB778" s="228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8"/>
      <c r="G779" s="228"/>
      <c r="H779" s="228"/>
      <c r="I779" s="228"/>
      <c r="J779" s="486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5"/>
      <c r="AB779" s="228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8"/>
      <c r="G780" s="228"/>
      <c r="H780" s="228"/>
      <c r="I780" s="228"/>
      <c r="J780" s="486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5"/>
      <c r="AB780" s="228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8"/>
      <c r="G781" s="228"/>
      <c r="H781" s="228"/>
      <c r="I781" s="228"/>
      <c r="J781" s="486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5"/>
      <c r="AB781" s="228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8"/>
      <c r="G782" s="228"/>
      <c r="H782" s="228"/>
      <c r="I782" s="228"/>
      <c r="J782" s="486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5"/>
      <c r="AB782" s="228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8"/>
      <c r="G783" s="228"/>
      <c r="H783" s="228"/>
      <c r="I783" s="228"/>
      <c r="J783" s="486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5"/>
      <c r="AB783" s="228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8"/>
      <c r="G784" s="228"/>
      <c r="H784" s="228"/>
      <c r="I784" s="228"/>
      <c r="J784" s="486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5"/>
      <c r="AB784" s="228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8"/>
      <c r="G785" s="228"/>
      <c r="H785" s="228"/>
      <c r="I785" s="228"/>
      <c r="J785" s="486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5"/>
      <c r="AB785" s="228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8"/>
      <c r="G786" s="228"/>
      <c r="H786" s="228"/>
      <c r="I786" s="228"/>
      <c r="J786" s="486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5"/>
      <c r="AB786" s="228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8"/>
      <c r="G787" s="228"/>
      <c r="H787" s="228"/>
      <c r="I787" s="228"/>
      <c r="J787" s="486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5"/>
      <c r="AB787" s="228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8"/>
      <c r="G788" s="228"/>
      <c r="H788" s="228"/>
      <c r="I788" s="228"/>
      <c r="J788" s="486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5"/>
      <c r="AB788" s="228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8"/>
      <c r="G789" s="228"/>
      <c r="H789" s="228"/>
      <c r="I789" s="228"/>
      <c r="J789" s="486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5"/>
      <c r="AB789" s="228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8"/>
      <c r="G790" s="228"/>
      <c r="H790" s="228"/>
      <c r="I790" s="228"/>
      <c r="J790" s="486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5"/>
      <c r="AB790" s="228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8"/>
      <c r="G791" s="228"/>
      <c r="H791" s="228"/>
      <c r="I791" s="228"/>
      <c r="J791" s="486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5"/>
      <c r="AB791" s="228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8"/>
      <c r="G792" s="228"/>
      <c r="H792" s="228"/>
      <c r="I792" s="228"/>
      <c r="J792" s="486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5"/>
      <c r="AB792" s="228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8"/>
      <c r="G793" s="228"/>
      <c r="H793" s="228"/>
      <c r="I793" s="228"/>
      <c r="J793" s="486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5"/>
      <c r="AB793" s="228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8"/>
      <c r="G794" s="228"/>
      <c r="H794" s="228"/>
      <c r="I794" s="228"/>
      <c r="J794" s="486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5"/>
      <c r="AB794" s="228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8"/>
      <c r="G795" s="228"/>
      <c r="H795" s="228"/>
      <c r="I795" s="228"/>
      <c r="J795" s="486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5"/>
      <c r="AB795" s="228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8"/>
      <c r="G796" s="228"/>
      <c r="H796" s="228"/>
      <c r="I796" s="228"/>
      <c r="J796" s="486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5"/>
      <c r="AB796" s="228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8"/>
      <c r="G797" s="228"/>
      <c r="H797" s="228"/>
      <c r="I797" s="228"/>
      <c r="J797" s="486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5"/>
      <c r="AB797" s="228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8"/>
      <c r="G798" s="228"/>
      <c r="H798" s="228"/>
      <c r="I798" s="228"/>
      <c r="J798" s="486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5"/>
      <c r="AB798" s="228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8"/>
      <c r="G799" s="228"/>
      <c r="H799" s="228"/>
      <c r="I799" s="228"/>
      <c r="J799" s="486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5"/>
      <c r="AB799" s="228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8"/>
      <c r="G800" s="228"/>
      <c r="H800" s="228"/>
      <c r="I800" s="228"/>
      <c r="J800" s="486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5"/>
      <c r="AB800" s="228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8"/>
      <c r="G801" s="228"/>
      <c r="H801" s="228"/>
      <c r="I801" s="228"/>
      <c r="J801" s="486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5"/>
      <c r="AB801" s="228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8"/>
      <c r="G802" s="228"/>
      <c r="H802" s="228"/>
      <c r="I802" s="228"/>
      <c r="J802" s="486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5"/>
      <c r="AB802" s="228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8"/>
      <c r="G803" s="228"/>
      <c r="H803" s="228"/>
      <c r="I803" s="228"/>
      <c r="J803" s="486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5"/>
      <c r="AB803" s="228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8"/>
      <c r="G804" s="228"/>
      <c r="H804" s="228"/>
      <c r="I804" s="228"/>
      <c r="J804" s="486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5"/>
      <c r="AB804" s="228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8"/>
      <c r="G805" s="228"/>
      <c r="H805" s="228"/>
      <c r="I805" s="228"/>
      <c r="J805" s="486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5"/>
      <c r="AB805" s="228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8"/>
      <c r="G806" s="228"/>
      <c r="H806" s="228"/>
      <c r="I806" s="228"/>
      <c r="J806" s="486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5"/>
      <c r="AB806" s="228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8"/>
      <c r="G807" s="228"/>
      <c r="H807" s="228"/>
      <c r="I807" s="228"/>
      <c r="J807" s="486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5"/>
      <c r="AB807" s="228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8"/>
      <c r="G808" s="228"/>
      <c r="H808" s="228"/>
      <c r="I808" s="228"/>
      <c r="J808" s="486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5"/>
      <c r="AB808" s="228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8"/>
      <c r="G809" s="228"/>
      <c r="H809" s="228"/>
      <c r="I809" s="228"/>
      <c r="J809" s="486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5"/>
      <c r="AB809" s="228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8"/>
      <c r="G810" s="228"/>
      <c r="H810" s="228"/>
      <c r="I810" s="228"/>
      <c r="J810" s="486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5"/>
      <c r="AB810" s="228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8"/>
      <c r="G811" s="228"/>
      <c r="H811" s="228"/>
      <c r="I811" s="228"/>
      <c r="J811" s="486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5"/>
      <c r="AB811" s="228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8"/>
      <c r="G812" s="228"/>
      <c r="H812" s="228"/>
      <c r="I812" s="228"/>
      <c r="J812" s="486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5"/>
      <c r="AB812" s="228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8"/>
      <c r="G813" s="228"/>
      <c r="H813" s="228"/>
      <c r="I813" s="228"/>
      <c r="J813" s="486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5"/>
      <c r="AB813" s="228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8"/>
      <c r="G814" s="228"/>
      <c r="H814" s="228"/>
      <c r="I814" s="228"/>
      <c r="J814" s="486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5"/>
      <c r="AB814" s="228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8"/>
      <c r="G815" s="228"/>
      <c r="H815" s="228"/>
      <c r="I815" s="228"/>
      <c r="J815" s="486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5"/>
      <c r="AB815" s="228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8"/>
      <c r="G816" s="228"/>
      <c r="H816" s="228"/>
      <c r="I816" s="228"/>
      <c r="J816" s="486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5"/>
      <c r="AB816" s="228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8"/>
      <c r="G817" s="228"/>
      <c r="H817" s="228"/>
      <c r="I817" s="228"/>
      <c r="J817" s="486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5"/>
      <c r="AB817" s="228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8"/>
      <c r="G818" s="228"/>
      <c r="H818" s="228"/>
      <c r="I818" s="228"/>
      <c r="J818" s="486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5"/>
      <c r="AB818" s="228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8"/>
      <c r="G819" s="228"/>
      <c r="H819" s="228"/>
      <c r="I819" s="228"/>
      <c r="J819" s="486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5"/>
      <c r="AB819" s="228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8"/>
      <c r="G820" s="228"/>
      <c r="H820" s="228"/>
      <c r="I820" s="228"/>
      <c r="J820" s="486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5"/>
      <c r="AB820" s="228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8"/>
      <c r="G821" s="228"/>
      <c r="H821" s="228"/>
      <c r="I821" s="228"/>
      <c r="J821" s="486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5"/>
      <c r="AB821" s="228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8"/>
      <c r="G822" s="228"/>
      <c r="H822" s="228"/>
      <c r="I822" s="228"/>
      <c r="J822" s="486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5"/>
      <c r="AB822" s="228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8"/>
      <c r="G823" s="228"/>
      <c r="H823" s="228"/>
      <c r="I823" s="228"/>
      <c r="J823" s="486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5"/>
      <c r="AB823" s="228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8"/>
      <c r="G824" s="228"/>
      <c r="H824" s="228"/>
      <c r="I824" s="228"/>
      <c r="J824" s="486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5"/>
      <c r="AB824" s="228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8"/>
      <c r="G825" s="228"/>
      <c r="H825" s="228"/>
      <c r="I825" s="228"/>
      <c r="J825" s="486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5"/>
      <c r="AB825" s="228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8"/>
      <c r="G826" s="228"/>
      <c r="H826" s="228"/>
      <c r="I826" s="228"/>
      <c r="J826" s="486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5"/>
      <c r="AB826" s="228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8"/>
      <c r="G827" s="228"/>
      <c r="H827" s="228"/>
      <c r="I827" s="228"/>
      <c r="J827" s="486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5"/>
      <c r="AB827" s="228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8"/>
      <c r="G828" s="228"/>
      <c r="H828" s="228"/>
      <c r="I828" s="228"/>
      <c r="J828" s="486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5"/>
      <c r="AB828" s="228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8"/>
      <c r="G829" s="228"/>
      <c r="H829" s="228"/>
      <c r="I829" s="228"/>
      <c r="J829" s="486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5"/>
      <c r="AB829" s="228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8"/>
      <c r="G830" s="228"/>
      <c r="H830" s="228"/>
      <c r="I830" s="228"/>
      <c r="J830" s="486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5"/>
      <c r="AB830" s="228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8"/>
      <c r="G831" s="228"/>
      <c r="H831" s="228"/>
      <c r="I831" s="228"/>
      <c r="J831" s="486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5"/>
      <c r="AB831" s="228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8"/>
      <c r="G832" s="228"/>
      <c r="H832" s="228"/>
      <c r="I832" s="228"/>
      <c r="J832" s="486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5"/>
      <c r="AB832" s="228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8"/>
      <c r="G833" s="228"/>
      <c r="H833" s="228"/>
      <c r="I833" s="228"/>
      <c r="J833" s="486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5"/>
      <c r="AB833" s="228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8"/>
      <c r="G834" s="228"/>
      <c r="H834" s="228"/>
      <c r="I834" s="228"/>
      <c r="J834" s="486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5"/>
      <c r="AB834" s="228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8"/>
      <c r="G835" s="228"/>
      <c r="H835" s="228"/>
      <c r="I835" s="228"/>
      <c r="J835" s="486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5"/>
      <c r="AB835" s="228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8"/>
      <c r="G836" s="228"/>
      <c r="H836" s="228"/>
      <c r="I836" s="228"/>
      <c r="J836" s="486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5"/>
      <c r="AB836" s="228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8"/>
      <c r="G837" s="228"/>
      <c r="H837" s="228"/>
      <c r="I837" s="228"/>
      <c r="J837" s="486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5"/>
      <c r="AB837" s="228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8"/>
      <c r="G838" s="228"/>
      <c r="H838" s="228"/>
      <c r="I838" s="228"/>
      <c r="J838" s="486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5"/>
      <c r="AB838" s="228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8"/>
      <c r="G839" s="228"/>
      <c r="H839" s="228"/>
      <c r="I839" s="228"/>
      <c r="J839" s="486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5"/>
      <c r="AB839" s="228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8"/>
      <c r="G840" s="228"/>
      <c r="H840" s="228"/>
      <c r="I840" s="228"/>
      <c r="J840" s="486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5"/>
      <c r="AB840" s="228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8"/>
      <c r="G841" s="228"/>
      <c r="H841" s="228"/>
      <c r="I841" s="228"/>
      <c r="J841" s="486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5"/>
      <c r="AB841" s="228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8"/>
      <c r="G842" s="228"/>
      <c r="H842" s="228"/>
      <c r="I842" s="228"/>
      <c r="J842" s="486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5"/>
      <c r="AB842" s="228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8"/>
      <c r="G843" s="228"/>
      <c r="H843" s="228"/>
      <c r="I843" s="228"/>
      <c r="J843" s="486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5"/>
      <c r="AB843" s="228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8"/>
      <c r="G844" s="228"/>
      <c r="H844" s="228"/>
      <c r="I844" s="228"/>
      <c r="J844" s="486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5"/>
      <c r="AB844" s="228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8"/>
      <c r="G845" s="228"/>
      <c r="H845" s="228"/>
      <c r="I845" s="228"/>
      <c r="J845" s="486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5"/>
      <c r="AB845" s="228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8"/>
      <c r="G846" s="228"/>
      <c r="H846" s="228"/>
      <c r="I846" s="228"/>
      <c r="J846" s="486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5"/>
      <c r="AB846" s="228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8"/>
      <c r="G847" s="228"/>
      <c r="H847" s="228"/>
      <c r="I847" s="228"/>
      <c r="J847" s="486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5"/>
      <c r="AB847" s="228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8"/>
      <c r="G848" s="228"/>
      <c r="H848" s="228"/>
      <c r="I848" s="228"/>
      <c r="J848" s="486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5"/>
      <c r="AB848" s="228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8"/>
      <c r="G849" s="228"/>
      <c r="H849" s="228"/>
      <c r="I849" s="228"/>
      <c r="J849" s="486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5"/>
      <c r="AB849" s="228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8"/>
      <c r="G850" s="228"/>
      <c r="H850" s="228"/>
      <c r="I850" s="228"/>
      <c r="J850" s="486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5"/>
      <c r="AB850" s="228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8"/>
      <c r="G851" s="228"/>
      <c r="H851" s="228"/>
      <c r="I851" s="228"/>
      <c r="J851" s="486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5"/>
      <c r="AB851" s="228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8"/>
      <c r="G852" s="228"/>
      <c r="H852" s="228"/>
      <c r="I852" s="228"/>
      <c r="J852" s="486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5"/>
      <c r="AB852" s="228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8"/>
      <c r="G853" s="228"/>
      <c r="H853" s="228"/>
      <c r="I853" s="228"/>
      <c r="J853" s="486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5"/>
      <c r="AB853" s="228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8"/>
      <c r="G854" s="228"/>
      <c r="H854" s="228"/>
      <c r="I854" s="228"/>
      <c r="J854" s="486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5"/>
      <c r="AB854" s="228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8"/>
      <c r="G855" s="228"/>
      <c r="H855" s="228"/>
      <c r="I855" s="228"/>
      <c r="J855" s="486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5"/>
      <c r="AB855" s="228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8"/>
      <c r="G856" s="228"/>
      <c r="H856" s="228"/>
      <c r="I856" s="228"/>
      <c r="J856" s="486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5"/>
      <c r="AB856" s="228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8"/>
      <c r="G857" s="228"/>
      <c r="H857" s="228"/>
      <c r="I857" s="228"/>
      <c r="J857" s="486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5"/>
      <c r="AB857" s="228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8"/>
      <c r="G858" s="228"/>
      <c r="H858" s="228"/>
      <c r="I858" s="228"/>
      <c r="J858" s="486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5"/>
      <c r="AB858" s="228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8"/>
      <c r="G859" s="228"/>
      <c r="H859" s="228"/>
      <c r="I859" s="228"/>
      <c r="J859" s="486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5"/>
      <c r="AB859" s="228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8"/>
      <c r="G860" s="228"/>
      <c r="H860" s="228"/>
      <c r="I860" s="228"/>
      <c r="J860" s="486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5"/>
      <c r="AB860" s="228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8"/>
      <c r="G861" s="228"/>
      <c r="H861" s="228"/>
      <c r="I861" s="228"/>
      <c r="J861" s="486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5"/>
      <c r="AB861" s="228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8"/>
      <c r="G862" s="228"/>
      <c r="H862" s="228"/>
      <c r="I862" s="228"/>
      <c r="J862" s="486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5"/>
      <c r="AB862" s="228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8"/>
      <c r="G863" s="228"/>
      <c r="H863" s="228"/>
      <c r="I863" s="228"/>
      <c r="J863" s="486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5"/>
      <c r="AB863" s="228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8"/>
      <c r="G864" s="228"/>
      <c r="H864" s="228"/>
      <c r="I864" s="228"/>
      <c r="J864" s="486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5"/>
      <c r="AB864" s="228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8"/>
      <c r="G865" s="228"/>
      <c r="H865" s="228"/>
      <c r="I865" s="228"/>
      <c r="J865" s="486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5"/>
      <c r="AB865" s="228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8"/>
      <c r="G866" s="228"/>
      <c r="H866" s="228"/>
      <c r="I866" s="228"/>
      <c r="J866" s="486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5"/>
      <c r="AB866" s="228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8"/>
      <c r="G867" s="228"/>
      <c r="H867" s="228"/>
      <c r="I867" s="228"/>
      <c r="J867" s="486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5"/>
      <c r="AB867" s="228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8"/>
      <c r="G868" s="228"/>
      <c r="H868" s="228"/>
      <c r="I868" s="228"/>
      <c r="J868" s="486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5"/>
      <c r="AB868" s="228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8"/>
      <c r="G869" s="228"/>
      <c r="H869" s="228"/>
      <c r="I869" s="228"/>
      <c r="J869" s="486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5"/>
      <c r="AB869" s="228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8"/>
      <c r="G870" s="228"/>
      <c r="H870" s="228"/>
      <c r="I870" s="228"/>
      <c r="J870" s="486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5"/>
      <c r="AB870" s="228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8"/>
      <c r="G871" s="228"/>
      <c r="H871" s="228"/>
      <c r="I871" s="228"/>
      <c r="J871" s="486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5"/>
      <c r="AB871" s="228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8"/>
      <c r="G872" s="228"/>
      <c r="H872" s="228"/>
      <c r="I872" s="228"/>
      <c r="J872" s="486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5"/>
      <c r="AB872" s="228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8"/>
      <c r="G873" s="228"/>
      <c r="H873" s="228"/>
      <c r="I873" s="228"/>
      <c r="J873" s="486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5"/>
      <c r="AB873" s="228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8"/>
      <c r="G874" s="228"/>
      <c r="H874" s="228"/>
      <c r="I874" s="228"/>
      <c r="J874" s="486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5"/>
      <c r="AB874" s="228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8"/>
      <c r="G875" s="228"/>
      <c r="H875" s="228"/>
      <c r="I875" s="228"/>
      <c r="J875" s="486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5"/>
      <c r="AB875" s="228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8"/>
      <c r="G876" s="228"/>
      <c r="H876" s="228"/>
      <c r="I876" s="228"/>
      <c r="J876" s="486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5"/>
      <c r="AB876" s="228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8"/>
      <c r="G877" s="228"/>
      <c r="H877" s="228"/>
      <c r="I877" s="228"/>
      <c r="J877" s="486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5"/>
      <c r="AB877" s="228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8"/>
      <c r="G878" s="228"/>
      <c r="H878" s="228"/>
      <c r="I878" s="228"/>
      <c r="J878" s="486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5"/>
      <c r="AB878" s="228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8"/>
      <c r="G879" s="228"/>
      <c r="H879" s="228"/>
      <c r="I879" s="228"/>
      <c r="J879" s="486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5"/>
      <c r="AB879" s="228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8"/>
      <c r="G880" s="228"/>
      <c r="H880" s="228"/>
      <c r="I880" s="228"/>
      <c r="J880" s="486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5"/>
      <c r="AB880" s="228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8"/>
      <c r="G881" s="228"/>
      <c r="H881" s="228"/>
      <c r="I881" s="228"/>
      <c r="J881" s="486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5"/>
      <c r="AB881" s="228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8"/>
      <c r="G882" s="228"/>
      <c r="H882" s="228"/>
      <c r="I882" s="228"/>
      <c r="J882" s="486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5"/>
      <c r="AB882" s="228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8"/>
      <c r="G883" s="228"/>
      <c r="H883" s="228"/>
      <c r="I883" s="228"/>
      <c r="J883" s="486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5"/>
      <c r="AB883" s="228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8"/>
      <c r="G884" s="228"/>
      <c r="H884" s="228"/>
      <c r="I884" s="228"/>
      <c r="J884" s="486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5"/>
      <c r="AB884" s="228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8"/>
      <c r="G885" s="228"/>
      <c r="H885" s="228"/>
      <c r="I885" s="228"/>
      <c r="J885" s="486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5"/>
      <c r="AB885" s="228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8"/>
      <c r="G886" s="228"/>
      <c r="H886" s="228"/>
      <c r="I886" s="228"/>
      <c r="J886" s="486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5"/>
      <c r="AB886" s="228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8"/>
      <c r="G887" s="228"/>
      <c r="H887" s="228"/>
      <c r="I887" s="228"/>
      <c r="J887" s="486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5"/>
      <c r="AB887" s="228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8"/>
      <c r="G888" s="228"/>
      <c r="H888" s="228"/>
      <c r="I888" s="228"/>
      <c r="J888" s="486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5"/>
      <c r="AB888" s="228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8"/>
      <c r="G889" s="228"/>
      <c r="H889" s="228"/>
      <c r="I889" s="228"/>
      <c r="J889" s="486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5"/>
      <c r="AB889" s="228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8"/>
      <c r="G890" s="228"/>
      <c r="H890" s="228"/>
      <c r="I890" s="228"/>
      <c r="J890" s="486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5"/>
      <c r="AB890" s="228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8"/>
      <c r="G891" s="228"/>
      <c r="H891" s="228"/>
      <c r="I891" s="228"/>
      <c r="J891" s="486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5"/>
      <c r="AB891" s="228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8"/>
      <c r="G892" s="228"/>
      <c r="H892" s="228"/>
      <c r="I892" s="228"/>
      <c r="J892" s="486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5"/>
      <c r="AB892" s="228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8"/>
      <c r="G893" s="228"/>
      <c r="H893" s="228"/>
      <c r="I893" s="228"/>
      <c r="J893" s="486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5"/>
      <c r="AB893" s="228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8"/>
      <c r="G894" s="228"/>
      <c r="H894" s="228"/>
      <c r="I894" s="228"/>
      <c r="J894" s="486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5"/>
      <c r="AB894" s="228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8"/>
      <c r="G895" s="228"/>
      <c r="H895" s="228"/>
      <c r="I895" s="228"/>
      <c r="J895" s="486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5"/>
      <c r="AB895" s="228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8"/>
      <c r="G896" s="228"/>
      <c r="H896" s="228"/>
      <c r="I896" s="228"/>
      <c r="J896" s="486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5"/>
      <c r="AB896" s="228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8"/>
      <c r="G897" s="228"/>
      <c r="H897" s="228"/>
      <c r="I897" s="228"/>
      <c r="J897" s="486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5"/>
      <c r="AB897" s="228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8"/>
      <c r="G898" s="228"/>
      <c r="H898" s="228"/>
      <c r="I898" s="228"/>
      <c r="J898" s="486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5"/>
      <c r="AB898" s="228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8"/>
      <c r="G899" s="228"/>
      <c r="H899" s="228"/>
      <c r="I899" s="228"/>
      <c r="J899" s="486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5"/>
      <c r="AB899" s="228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8"/>
      <c r="G900" s="228"/>
      <c r="H900" s="228"/>
      <c r="I900" s="228"/>
      <c r="J900" s="486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5"/>
      <c r="AB900" s="228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8"/>
      <c r="G901" s="228"/>
      <c r="H901" s="228"/>
      <c r="I901" s="228"/>
      <c r="J901" s="486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5"/>
      <c r="AB901" s="228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8"/>
      <c r="G902" s="228"/>
      <c r="H902" s="228"/>
      <c r="I902" s="228"/>
      <c r="J902" s="486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5"/>
      <c r="AB902" s="228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8"/>
      <c r="G903" s="228"/>
      <c r="H903" s="228"/>
      <c r="I903" s="228"/>
      <c r="J903" s="486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5"/>
      <c r="AB903" s="228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8"/>
      <c r="G904" s="228"/>
      <c r="H904" s="228"/>
      <c r="I904" s="228"/>
      <c r="J904" s="486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5"/>
      <c r="AB904" s="228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8"/>
      <c r="G905" s="228"/>
      <c r="H905" s="228"/>
      <c r="I905" s="228"/>
      <c r="J905" s="486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5"/>
      <c r="AB905" s="228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8"/>
      <c r="G906" s="228"/>
      <c r="H906" s="228"/>
      <c r="I906" s="228"/>
      <c r="J906" s="486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5"/>
      <c r="AB906" s="228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8"/>
      <c r="G907" s="228"/>
      <c r="H907" s="228"/>
      <c r="I907" s="228"/>
      <c r="J907" s="486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5"/>
      <c r="AB907" s="228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8"/>
      <c r="G908" s="228"/>
      <c r="H908" s="228"/>
      <c r="I908" s="228"/>
      <c r="J908" s="486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5"/>
      <c r="AB908" s="228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8"/>
      <c r="G909" s="228"/>
      <c r="H909" s="228"/>
      <c r="I909" s="228"/>
      <c r="J909" s="486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5"/>
      <c r="AB909" s="228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8"/>
      <c r="G910" s="228"/>
      <c r="H910" s="228"/>
      <c r="I910" s="228"/>
      <c r="J910" s="486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5"/>
      <c r="AB910" s="228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8"/>
      <c r="G911" s="228"/>
      <c r="H911" s="228"/>
      <c r="I911" s="228"/>
      <c r="J911" s="486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5"/>
      <c r="AB911" s="228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8"/>
      <c r="G912" s="228"/>
      <c r="H912" s="228"/>
      <c r="I912" s="228"/>
      <c r="J912" s="486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5"/>
      <c r="AB912" s="228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8"/>
      <c r="G913" s="228"/>
      <c r="H913" s="228"/>
      <c r="I913" s="228"/>
      <c r="J913" s="486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5"/>
      <c r="AB913" s="228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8"/>
      <c r="G914" s="228"/>
      <c r="H914" s="228"/>
      <c r="I914" s="228"/>
      <c r="J914" s="486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5"/>
      <c r="AB914" s="228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8"/>
      <c r="G915" s="228"/>
      <c r="H915" s="228"/>
      <c r="I915" s="228"/>
      <c r="J915" s="486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5"/>
      <c r="AB915" s="228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8"/>
      <c r="G916" s="228"/>
      <c r="H916" s="228"/>
      <c r="I916" s="228"/>
      <c r="J916" s="486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5"/>
      <c r="AB916" s="228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8"/>
      <c r="G917" s="228"/>
      <c r="H917" s="228"/>
      <c r="I917" s="228"/>
      <c r="J917" s="486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5"/>
      <c r="AB917" s="228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8"/>
      <c r="G918" s="228"/>
      <c r="H918" s="228"/>
      <c r="I918" s="228"/>
      <c r="J918" s="486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5"/>
      <c r="AB918" s="228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8"/>
      <c r="G919" s="228"/>
      <c r="H919" s="228"/>
      <c r="I919" s="228"/>
      <c r="J919" s="486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5"/>
      <c r="AB919" s="228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8"/>
      <c r="G920" s="228"/>
      <c r="H920" s="228"/>
      <c r="I920" s="228"/>
      <c r="J920" s="486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5"/>
      <c r="AB920" s="228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8"/>
      <c r="G921" s="228"/>
      <c r="H921" s="228"/>
      <c r="I921" s="228"/>
      <c r="J921" s="486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5"/>
      <c r="AB921" s="228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8"/>
      <c r="G922" s="228"/>
      <c r="H922" s="228"/>
      <c r="I922" s="228"/>
      <c r="J922" s="486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5"/>
      <c r="AB922" s="228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8"/>
      <c r="G923" s="228"/>
      <c r="H923" s="228"/>
      <c r="I923" s="228"/>
      <c r="J923" s="486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5"/>
      <c r="AB923" s="228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8"/>
      <c r="G924" s="228"/>
      <c r="H924" s="228"/>
      <c r="I924" s="228"/>
      <c r="J924" s="486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5"/>
      <c r="AB924" s="228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8"/>
      <c r="G925" s="228"/>
      <c r="H925" s="228"/>
      <c r="I925" s="228"/>
      <c r="J925" s="486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5"/>
      <c r="AB925" s="228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8"/>
      <c r="G926" s="228"/>
      <c r="H926" s="228"/>
      <c r="I926" s="228"/>
      <c r="J926" s="486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5"/>
      <c r="AB926" s="228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8"/>
      <c r="G927" s="228"/>
      <c r="H927" s="228"/>
      <c r="I927" s="228"/>
      <c r="J927" s="486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5"/>
      <c r="AB927" s="228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8"/>
      <c r="G928" s="228"/>
      <c r="H928" s="228"/>
      <c r="I928" s="228"/>
      <c r="J928" s="486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5"/>
      <c r="AB928" s="228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8"/>
      <c r="G929" s="228"/>
      <c r="H929" s="228"/>
      <c r="I929" s="228"/>
      <c r="J929" s="486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5"/>
      <c r="AB929" s="228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8"/>
      <c r="G930" s="228"/>
      <c r="H930" s="228"/>
      <c r="I930" s="228"/>
      <c r="J930" s="486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5"/>
      <c r="AB930" s="228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8"/>
      <c r="G931" s="228"/>
      <c r="H931" s="228"/>
      <c r="I931" s="228"/>
      <c r="J931" s="486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5"/>
      <c r="AB931" s="228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8"/>
      <c r="G932" s="228"/>
      <c r="H932" s="228"/>
      <c r="I932" s="228"/>
      <c r="J932" s="486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5"/>
      <c r="AB932" s="228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8"/>
      <c r="G933" s="228"/>
      <c r="H933" s="228"/>
      <c r="I933" s="228"/>
      <c r="J933" s="486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5"/>
      <c r="AB933" s="228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8"/>
      <c r="G934" s="228"/>
      <c r="H934" s="228"/>
      <c r="I934" s="228"/>
      <c r="J934" s="486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5"/>
      <c r="AB934" s="228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8"/>
      <c r="G935" s="228"/>
      <c r="H935" s="228"/>
      <c r="I935" s="228"/>
      <c r="J935" s="486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5"/>
      <c r="AB935" s="228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8"/>
      <c r="G936" s="228"/>
      <c r="H936" s="228"/>
      <c r="I936" s="228"/>
      <c r="J936" s="486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5"/>
      <c r="AB936" s="228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8"/>
      <c r="G937" s="228"/>
      <c r="H937" s="228"/>
      <c r="I937" s="228"/>
      <c r="J937" s="486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5"/>
      <c r="AB937" s="228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8"/>
      <c r="G938" s="228"/>
      <c r="H938" s="228"/>
      <c r="I938" s="228"/>
      <c r="J938" s="486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5"/>
      <c r="AB938" s="228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8"/>
      <c r="G939" s="228"/>
      <c r="H939" s="228"/>
      <c r="I939" s="228"/>
      <c r="J939" s="486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5"/>
      <c r="AB939" s="228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8"/>
      <c r="G940" s="228"/>
      <c r="H940" s="228"/>
      <c r="I940" s="228"/>
      <c r="J940" s="486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5"/>
      <c r="AB940" s="228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8"/>
      <c r="G941" s="228"/>
      <c r="H941" s="228"/>
      <c r="I941" s="228"/>
      <c r="J941" s="486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5"/>
      <c r="AB941" s="228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8"/>
      <c r="G942" s="228"/>
      <c r="H942" s="228"/>
      <c r="I942" s="228"/>
      <c r="J942" s="486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5"/>
      <c r="AB942" s="228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8"/>
      <c r="G943" s="228"/>
      <c r="H943" s="228"/>
      <c r="I943" s="228"/>
      <c r="J943" s="486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5"/>
      <c r="AB943" s="228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8"/>
      <c r="G944" s="228"/>
      <c r="H944" s="228"/>
      <c r="I944" s="228"/>
      <c r="J944" s="486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5"/>
      <c r="AB944" s="228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8"/>
      <c r="G945" s="228"/>
      <c r="H945" s="228"/>
      <c r="I945" s="228"/>
      <c r="J945" s="486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5"/>
      <c r="AB945" s="228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8"/>
      <c r="G946" s="228"/>
      <c r="H946" s="228"/>
      <c r="I946" s="228"/>
      <c r="J946" s="486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5"/>
      <c r="AB946" s="228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8"/>
      <c r="G947" s="228"/>
      <c r="H947" s="228"/>
      <c r="I947" s="228"/>
      <c r="J947" s="486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5"/>
      <c r="AB947" s="228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8"/>
      <c r="G948" s="228"/>
      <c r="H948" s="228"/>
      <c r="I948" s="228"/>
      <c r="J948" s="486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5"/>
      <c r="AB948" s="228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8"/>
      <c r="G949" s="228"/>
      <c r="H949" s="228"/>
      <c r="I949" s="228"/>
      <c r="J949" s="486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5"/>
      <c r="AB949" s="228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8"/>
      <c r="G950" s="228"/>
      <c r="H950" s="228"/>
      <c r="I950" s="228"/>
      <c r="J950" s="486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5"/>
      <c r="AB950" s="228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8"/>
      <c r="G951" s="228"/>
      <c r="H951" s="228"/>
      <c r="I951" s="228"/>
      <c r="J951" s="486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5"/>
      <c r="AB951" s="228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8"/>
      <c r="G952" s="228"/>
      <c r="H952" s="228"/>
      <c r="I952" s="228"/>
      <c r="J952" s="486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5"/>
      <c r="AB952" s="228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8"/>
      <c r="G953" s="228"/>
      <c r="H953" s="228"/>
      <c r="I953" s="228"/>
      <c r="J953" s="486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5"/>
      <c r="AB953" s="228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8"/>
      <c r="G954" s="228"/>
      <c r="H954" s="228"/>
      <c r="I954" s="228"/>
      <c r="J954" s="486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5"/>
      <c r="AB954" s="228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8"/>
      <c r="G955" s="228"/>
      <c r="H955" s="228"/>
      <c r="I955" s="228"/>
      <c r="J955" s="486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5"/>
      <c r="AB955" s="228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8"/>
      <c r="G956" s="228"/>
      <c r="H956" s="228"/>
      <c r="I956" s="228"/>
      <c r="J956" s="486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5"/>
      <c r="AB956" s="228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8"/>
      <c r="G957" s="228"/>
      <c r="H957" s="228"/>
      <c r="I957" s="228"/>
      <c r="J957" s="486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5"/>
      <c r="AB957" s="228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8"/>
      <c r="G958" s="228"/>
      <c r="H958" s="228"/>
      <c r="I958" s="228"/>
      <c r="J958" s="486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5"/>
      <c r="AB958" s="228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8"/>
      <c r="G959" s="228"/>
      <c r="H959" s="228"/>
      <c r="I959" s="228"/>
      <c r="J959" s="486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5"/>
      <c r="AB959" s="228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8"/>
      <c r="G960" s="228"/>
      <c r="H960" s="228"/>
      <c r="I960" s="228"/>
      <c r="J960" s="486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5"/>
      <c r="AB960" s="228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8"/>
      <c r="G961" s="228"/>
      <c r="H961" s="228"/>
      <c r="I961" s="228"/>
      <c r="J961" s="486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5"/>
      <c r="AB961" s="228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8"/>
      <c r="G962" s="228"/>
      <c r="H962" s="228"/>
      <c r="I962" s="228"/>
      <c r="J962" s="486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5"/>
      <c r="AB962" s="228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8"/>
      <c r="G963" s="228"/>
      <c r="H963" s="228"/>
      <c r="I963" s="228"/>
      <c r="J963" s="486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5"/>
      <c r="AB963" s="228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8"/>
      <c r="G964" s="228"/>
      <c r="H964" s="228"/>
      <c r="I964" s="228"/>
      <c r="J964" s="486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5"/>
      <c r="AB964" s="228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8"/>
      <c r="G965" s="228"/>
      <c r="H965" s="228"/>
      <c r="I965" s="228"/>
      <c r="J965" s="486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5"/>
      <c r="AB965" s="228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8"/>
      <c r="G966" s="228"/>
      <c r="H966" s="228"/>
      <c r="I966" s="228"/>
      <c r="J966" s="486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5"/>
      <c r="AB966" s="228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8"/>
      <c r="G967" s="228"/>
      <c r="H967" s="228"/>
      <c r="I967" s="228"/>
      <c r="J967" s="486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5"/>
      <c r="AB967" s="228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8"/>
      <c r="G968" s="228"/>
      <c r="H968" s="228"/>
      <c r="I968" s="228"/>
      <c r="J968" s="486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5"/>
      <c r="AB968" s="228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8"/>
      <c r="G969" s="228"/>
      <c r="H969" s="228"/>
      <c r="I969" s="228"/>
      <c r="J969" s="486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5"/>
      <c r="AB969" s="228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8"/>
      <c r="G970" s="228"/>
      <c r="H970" s="228"/>
      <c r="I970" s="228"/>
      <c r="J970" s="486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5"/>
      <c r="AB970" s="228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8"/>
      <c r="G971" s="228"/>
      <c r="H971" s="228"/>
      <c r="I971" s="228"/>
      <c r="J971" s="486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5"/>
      <c r="AB971" s="228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8"/>
      <c r="G972" s="228"/>
      <c r="H972" s="228"/>
      <c r="I972" s="228"/>
      <c r="J972" s="486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5"/>
      <c r="AB972" s="228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8"/>
      <c r="G973" s="228"/>
      <c r="H973" s="228"/>
      <c r="I973" s="228"/>
      <c r="J973" s="486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5"/>
      <c r="AB973" s="228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8"/>
      <c r="G974" s="228"/>
      <c r="H974" s="228"/>
      <c r="I974" s="228"/>
      <c r="J974" s="486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5"/>
      <c r="AB974" s="228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8"/>
      <c r="G975" s="228"/>
      <c r="H975" s="228"/>
      <c r="I975" s="228"/>
      <c r="J975" s="486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5"/>
      <c r="AB975" s="228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8"/>
      <c r="G976" s="228"/>
      <c r="H976" s="228"/>
      <c r="I976" s="228"/>
      <c r="J976" s="486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5"/>
      <c r="AB976" s="228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8"/>
      <c r="G977" s="228"/>
      <c r="H977" s="228"/>
      <c r="I977" s="228"/>
      <c r="J977" s="486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5"/>
      <c r="AB977" s="228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8"/>
      <c r="G978" s="228"/>
      <c r="H978" s="228"/>
      <c r="I978" s="228"/>
      <c r="J978" s="486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5"/>
      <c r="AB978" s="228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8"/>
      <c r="G979" s="228"/>
      <c r="H979" s="228"/>
      <c r="I979" s="228"/>
      <c r="J979" s="486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5"/>
      <c r="AB979" s="228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8"/>
      <c r="G980" s="228"/>
      <c r="H980" s="228"/>
      <c r="I980" s="228"/>
      <c r="J980" s="486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5"/>
      <c r="AB980" s="228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8"/>
      <c r="G981" s="228"/>
      <c r="H981" s="228"/>
      <c r="I981" s="228"/>
      <c r="J981" s="486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5"/>
      <c r="AB981" s="228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8"/>
      <c r="G982" s="228"/>
      <c r="H982" s="228"/>
      <c r="I982" s="228"/>
      <c r="J982" s="486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5"/>
      <c r="AB982" s="228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8"/>
      <c r="G983" s="228"/>
      <c r="H983" s="228"/>
      <c r="I983" s="228"/>
      <c r="J983" s="486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5"/>
      <c r="AB983" s="228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8"/>
      <c r="G984" s="228"/>
      <c r="H984" s="228"/>
      <c r="I984" s="228"/>
      <c r="J984" s="486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5"/>
      <c r="AB984" s="228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8"/>
      <c r="G985" s="228"/>
      <c r="H985" s="228"/>
      <c r="I985" s="228"/>
      <c r="J985" s="486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5"/>
      <c r="AB985" s="228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8"/>
      <c r="G986" s="228"/>
      <c r="H986" s="228"/>
      <c r="I986" s="228"/>
      <c r="J986" s="486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5"/>
      <c r="AB986" s="228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8"/>
      <c r="G987" s="228"/>
      <c r="H987" s="228"/>
      <c r="I987" s="228"/>
      <c r="J987" s="486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5"/>
      <c r="AB987" s="228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8"/>
      <c r="G988" s="228"/>
      <c r="H988" s="228"/>
      <c r="I988" s="228"/>
      <c r="J988" s="486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5"/>
      <c r="AB988" s="228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8"/>
      <c r="G989" s="228"/>
      <c r="H989" s="228"/>
      <c r="I989" s="228"/>
      <c r="J989" s="486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5"/>
      <c r="AB989" s="228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8"/>
      <c r="G990" s="228"/>
      <c r="H990" s="228"/>
      <c r="I990" s="228"/>
      <c r="J990" s="486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5"/>
      <c r="AB990" s="228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8"/>
      <c r="G991" s="228"/>
      <c r="H991" s="228"/>
      <c r="I991" s="228"/>
      <c r="J991" s="486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5"/>
      <c r="AB991" s="228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8"/>
      <c r="G992" s="228"/>
      <c r="H992" s="228"/>
      <c r="I992" s="228"/>
      <c r="J992" s="486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5"/>
      <c r="AB992" s="228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8"/>
      <c r="G993" s="228"/>
      <c r="H993" s="228"/>
      <c r="I993" s="228"/>
      <c r="J993" s="486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5"/>
      <c r="AB993" s="228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8"/>
      <c r="G994" s="228"/>
      <c r="H994" s="228"/>
      <c r="I994" s="228"/>
      <c r="J994" s="486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5"/>
      <c r="AB994" s="228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8"/>
      <c r="G995" s="228"/>
      <c r="H995" s="228"/>
      <c r="I995" s="228"/>
      <c r="J995" s="486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5"/>
      <c r="AB995" s="228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8"/>
      <c r="G996" s="228"/>
      <c r="H996" s="228"/>
      <c r="I996" s="228"/>
      <c r="J996" s="486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5"/>
      <c r="AB996" s="228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8"/>
      <c r="G997" s="228"/>
      <c r="H997" s="228"/>
      <c r="I997" s="228"/>
      <c r="J997" s="486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5"/>
      <c r="AB997" s="228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8"/>
      <c r="G998" s="228"/>
      <c r="H998" s="228"/>
      <c r="I998" s="228"/>
      <c r="J998" s="486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5"/>
      <c r="AB998" s="228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8"/>
      <c r="G999" s="228"/>
      <c r="H999" s="228"/>
      <c r="I999" s="228"/>
      <c r="J999" s="486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5"/>
      <c r="AB999" s="228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8"/>
      <c r="G1000" s="228"/>
      <c r="H1000" s="228"/>
      <c r="I1000" s="228"/>
      <c r="J1000" s="486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5"/>
      <c r="AB1000" s="228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8"/>
      <c r="G1001" s="228"/>
      <c r="H1001" s="228"/>
      <c r="I1001" s="228"/>
      <c r="J1001" s="486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5"/>
      <c r="AB1001" s="228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8"/>
      <c r="G1002" s="228"/>
      <c r="H1002" s="228"/>
      <c r="I1002" s="228"/>
      <c r="J1002" s="486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5"/>
      <c r="AB1002" s="228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8"/>
      <c r="G1003" s="228"/>
      <c r="H1003" s="228"/>
      <c r="I1003" s="228"/>
      <c r="J1003" s="486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5"/>
      <c r="AB1003" s="228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8"/>
      <c r="G1004" s="228"/>
      <c r="H1004" s="228"/>
      <c r="I1004" s="228"/>
      <c r="J1004" s="486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5"/>
      <c r="AB1004" s="228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8"/>
      <c r="G1005" s="228"/>
      <c r="H1005" s="228"/>
      <c r="I1005" s="228"/>
      <c r="J1005" s="486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5"/>
      <c r="AB1005" s="228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8"/>
      <c r="G1006" s="228"/>
      <c r="H1006" s="228"/>
      <c r="I1006" s="228"/>
      <c r="J1006" s="486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5"/>
      <c r="AB1006" s="228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8"/>
      <c r="G1007" s="228"/>
      <c r="H1007" s="228"/>
      <c r="I1007" s="228"/>
      <c r="J1007" s="486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5"/>
      <c r="AB1007" s="228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8"/>
      <c r="G1008" s="228"/>
      <c r="H1008" s="228"/>
      <c r="I1008" s="228"/>
      <c r="J1008" s="486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5"/>
      <c r="AB1008" s="228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8"/>
      <c r="G1009" s="228"/>
      <c r="H1009" s="228"/>
      <c r="I1009" s="228"/>
      <c r="J1009" s="486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5"/>
      <c r="AB1009" s="228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8"/>
      <c r="G1010" s="228"/>
      <c r="H1010" s="228"/>
      <c r="I1010" s="228"/>
      <c r="J1010" s="486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5"/>
      <c r="AB1010" s="228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8"/>
      <c r="G1011" s="228"/>
      <c r="H1011" s="228"/>
      <c r="I1011" s="228"/>
      <c r="J1011" s="486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5"/>
      <c r="AB1011" s="228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8"/>
      <c r="G1012" s="228"/>
      <c r="H1012" s="228"/>
      <c r="I1012" s="228"/>
      <c r="J1012" s="486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5"/>
      <c r="AB1012" s="228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8"/>
      <c r="G1013" s="228"/>
      <c r="H1013" s="228"/>
      <c r="I1013" s="228"/>
      <c r="J1013" s="486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5"/>
      <c r="AB1013" s="228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8"/>
      <c r="G1014" s="228"/>
      <c r="H1014" s="228"/>
      <c r="I1014" s="228"/>
      <c r="J1014" s="486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5"/>
      <c r="AB1014" s="228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8"/>
      <c r="G1015" s="228"/>
      <c r="H1015" s="228"/>
      <c r="I1015" s="228"/>
      <c r="J1015" s="486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5"/>
      <c r="AB1015" s="228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8"/>
      <c r="G1016" s="228"/>
      <c r="H1016" s="228"/>
      <c r="I1016" s="228"/>
      <c r="J1016" s="486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5"/>
      <c r="AB1016" s="228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8"/>
      <c r="G1017" s="228"/>
      <c r="H1017" s="228"/>
      <c r="I1017" s="228"/>
      <c r="J1017" s="486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5"/>
      <c r="AB1017" s="228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8"/>
      <c r="G1018" s="228"/>
      <c r="H1018" s="228"/>
      <c r="I1018" s="228"/>
      <c r="J1018" s="486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5"/>
      <c r="AB1018" s="228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8"/>
      <c r="G1019" s="228"/>
      <c r="H1019" s="228"/>
      <c r="I1019" s="228"/>
      <c r="J1019" s="486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5"/>
      <c r="AB1019" s="228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8"/>
      <c r="G1020" s="228"/>
      <c r="H1020" s="228"/>
      <c r="I1020" s="228"/>
      <c r="J1020" s="486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5"/>
      <c r="AB1020" s="228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8"/>
      <c r="G1021" s="228"/>
      <c r="H1021" s="228"/>
      <c r="I1021" s="228"/>
      <c r="J1021" s="486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5"/>
      <c r="AB1021" s="228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8"/>
      <c r="G1022" s="228"/>
      <c r="H1022" s="228"/>
      <c r="I1022" s="228"/>
      <c r="J1022" s="486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5"/>
      <c r="AB1022" s="228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8"/>
      <c r="G1023" s="228"/>
      <c r="H1023" s="228"/>
      <c r="I1023" s="228"/>
      <c r="J1023" s="486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5"/>
      <c r="AB1023" s="228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8"/>
      <c r="G1024" s="228"/>
      <c r="H1024" s="228"/>
      <c r="I1024" s="228"/>
      <c r="J1024" s="486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5"/>
      <c r="AB1024" s="228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8"/>
      <c r="G1025" s="228"/>
      <c r="H1025" s="228"/>
      <c r="I1025" s="228"/>
      <c r="J1025" s="486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5"/>
      <c r="AB1025" s="228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8"/>
      <c r="G1026" s="228"/>
      <c r="H1026" s="228"/>
      <c r="I1026" s="228"/>
      <c r="J1026" s="486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5"/>
      <c r="AB1026" s="228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8"/>
      <c r="G1027" s="228"/>
      <c r="H1027" s="228"/>
      <c r="I1027" s="228"/>
      <c r="J1027" s="486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5"/>
      <c r="AB1027" s="228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8"/>
      <c r="G1028" s="228"/>
      <c r="H1028" s="228"/>
      <c r="I1028" s="228"/>
      <c r="J1028" s="486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5"/>
      <c r="AB1028" s="228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8"/>
      <c r="G1029" s="228"/>
      <c r="H1029" s="228"/>
      <c r="I1029" s="228"/>
      <c r="J1029" s="486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5"/>
      <c r="AB1029" s="228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8"/>
      <c r="G1030" s="228"/>
      <c r="H1030" s="228"/>
      <c r="I1030" s="228"/>
      <c r="J1030" s="486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5"/>
      <c r="AB1030" s="228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8"/>
      <c r="G1031" s="228"/>
      <c r="H1031" s="228"/>
      <c r="I1031" s="228"/>
      <c r="J1031" s="486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5"/>
      <c r="AB1031" s="228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8"/>
      <c r="G1032" s="228"/>
      <c r="H1032" s="228"/>
      <c r="I1032" s="228"/>
      <c r="J1032" s="486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5"/>
      <c r="AB1032" s="228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8"/>
      <c r="G1033" s="228"/>
      <c r="H1033" s="228"/>
      <c r="I1033" s="228"/>
      <c r="J1033" s="486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5"/>
      <c r="AB1033" s="228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8"/>
      <c r="G1034" s="228"/>
      <c r="H1034" s="228"/>
      <c r="I1034" s="228"/>
      <c r="J1034" s="486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5"/>
      <c r="AB1034" s="228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8"/>
      <c r="G1035" s="228"/>
      <c r="H1035" s="228"/>
      <c r="I1035" s="228"/>
      <c r="J1035" s="486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5"/>
      <c r="AB1035" s="228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8"/>
      <c r="G1036" s="228"/>
      <c r="H1036" s="228"/>
      <c r="I1036" s="228"/>
      <c r="J1036" s="486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5"/>
      <c r="AB1036" s="228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8"/>
      <c r="G1037" s="228"/>
      <c r="H1037" s="228"/>
      <c r="I1037" s="228"/>
      <c r="J1037" s="486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5"/>
      <c r="AB1037" s="228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8"/>
      <c r="G1038" s="228"/>
      <c r="H1038" s="228"/>
      <c r="I1038" s="228"/>
      <c r="J1038" s="486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5"/>
      <c r="AB1038" s="228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8"/>
      <c r="G1039" s="228"/>
      <c r="H1039" s="228"/>
      <c r="I1039" s="228"/>
      <c r="J1039" s="486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5"/>
      <c r="AB1039" s="228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8"/>
      <c r="G1040" s="228"/>
      <c r="H1040" s="228"/>
      <c r="I1040" s="228"/>
      <c r="J1040" s="486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5"/>
      <c r="AB1040" s="228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8"/>
      <c r="G1041" s="228"/>
      <c r="H1041" s="228"/>
      <c r="I1041" s="228"/>
      <c r="J1041" s="486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5"/>
      <c r="AB1041" s="228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8"/>
      <c r="G1042" s="228"/>
      <c r="H1042" s="228"/>
      <c r="I1042" s="228"/>
      <c r="J1042" s="486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5"/>
      <c r="AB1042" s="228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8"/>
      <c r="G1043" s="228"/>
      <c r="H1043" s="228"/>
      <c r="I1043" s="228"/>
      <c r="J1043" s="486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5"/>
      <c r="AB1043" s="228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8"/>
      <c r="G1044" s="228"/>
      <c r="H1044" s="228"/>
      <c r="I1044" s="228"/>
      <c r="J1044" s="486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5"/>
      <c r="AB1044" s="228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8"/>
      <c r="G1045" s="228"/>
      <c r="H1045" s="228"/>
      <c r="I1045" s="228"/>
      <c r="J1045" s="486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5"/>
      <c r="AB1045" s="228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8"/>
      <c r="G1046" s="228"/>
      <c r="H1046" s="228"/>
      <c r="I1046" s="228"/>
      <c r="J1046" s="486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5"/>
      <c r="AB1046" s="228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8"/>
      <c r="G1047" s="228"/>
      <c r="H1047" s="228"/>
      <c r="I1047" s="228"/>
      <c r="J1047" s="486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5"/>
      <c r="AB1047" s="228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8"/>
      <c r="G1048" s="228"/>
      <c r="H1048" s="228"/>
      <c r="I1048" s="228"/>
      <c r="J1048" s="486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5"/>
      <c r="AB1048" s="228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8"/>
      <c r="G1049" s="228"/>
      <c r="H1049" s="228"/>
      <c r="I1049" s="228"/>
      <c r="J1049" s="486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5"/>
      <c r="AB1049" s="228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8"/>
      <c r="G1050" s="228"/>
      <c r="H1050" s="228"/>
      <c r="I1050" s="228"/>
      <c r="J1050" s="486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5"/>
      <c r="AB1050" s="228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8"/>
      <c r="G1051" s="228"/>
      <c r="H1051" s="228"/>
      <c r="I1051" s="228"/>
      <c r="J1051" s="486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5"/>
      <c r="AB1051" s="228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8"/>
      <c r="G1052" s="228"/>
      <c r="H1052" s="228"/>
      <c r="I1052" s="228"/>
      <c r="J1052" s="486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5"/>
      <c r="AB1052" s="228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8"/>
      <c r="G1053" s="228"/>
      <c r="H1053" s="228"/>
      <c r="I1053" s="228"/>
      <c r="J1053" s="486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5"/>
      <c r="AB1053" s="228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8"/>
      <c r="G1054" s="228"/>
      <c r="H1054" s="228"/>
      <c r="I1054" s="228"/>
      <c r="J1054" s="486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5"/>
      <c r="AB1054" s="228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8"/>
      <c r="G1055" s="228"/>
      <c r="H1055" s="228"/>
      <c r="I1055" s="228"/>
      <c r="J1055" s="486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5"/>
      <c r="AB1055" s="228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8"/>
      <c r="G1056" s="228"/>
      <c r="H1056" s="228"/>
      <c r="I1056" s="228"/>
      <c r="J1056" s="486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5"/>
      <c r="AB1056" s="228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8"/>
      <c r="G1057" s="228"/>
      <c r="H1057" s="228"/>
      <c r="I1057" s="228"/>
      <c r="J1057" s="486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5"/>
      <c r="AB1057" s="228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8"/>
      <c r="G1058" s="228"/>
      <c r="H1058" s="228"/>
      <c r="I1058" s="228"/>
      <c r="J1058" s="486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5"/>
      <c r="AB1058" s="228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8"/>
      <c r="G1059" s="228"/>
      <c r="H1059" s="228"/>
      <c r="I1059" s="228"/>
      <c r="J1059" s="486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5"/>
      <c r="AB1059" s="228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8"/>
      <c r="G1060" s="228"/>
      <c r="H1060" s="228"/>
      <c r="I1060" s="228"/>
      <c r="J1060" s="486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5"/>
      <c r="AB1060" s="228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8"/>
      <c r="G1061" s="228"/>
      <c r="H1061" s="228"/>
      <c r="I1061" s="228"/>
      <c r="J1061" s="486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5"/>
      <c r="AB1061" s="228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8"/>
      <c r="G1062" s="228"/>
      <c r="H1062" s="228"/>
      <c r="I1062" s="228"/>
      <c r="J1062" s="486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5"/>
      <c r="AB1062" s="228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8"/>
      <c r="G1063" s="228"/>
      <c r="H1063" s="228"/>
      <c r="I1063" s="228"/>
      <c r="J1063" s="486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5"/>
      <c r="AB1063" s="228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8"/>
      <c r="G1064" s="228"/>
      <c r="H1064" s="228"/>
      <c r="I1064" s="228"/>
      <c r="J1064" s="486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5"/>
      <c r="AB1064" s="228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8"/>
      <c r="G1065" s="228"/>
      <c r="H1065" s="228"/>
      <c r="I1065" s="228"/>
      <c r="J1065" s="486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5"/>
      <c r="AB1065" s="228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8"/>
      <c r="G1066" s="228"/>
      <c r="H1066" s="228"/>
      <c r="I1066" s="228"/>
      <c r="J1066" s="486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5"/>
      <c r="AB1066" s="228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8"/>
      <c r="G1067" s="228"/>
      <c r="H1067" s="228"/>
      <c r="I1067" s="228"/>
      <c r="J1067" s="486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5"/>
      <c r="AB1067" s="228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8"/>
      <c r="G1068" s="228"/>
      <c r="H1068" s="228"/>
      <c r="I1068" s="228"/>
      <c r="J1068" s="486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5"/>
      <c r="AB1068" s="228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8"/>
      <c r="G1069" s="228"/>
      <c r="H1069" s="228"/>
      <c r="I1069" s="228"/>
      <c r="J1069" s="486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5"/>
      <c r="AB1069" s="228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8"/>
      <c r="G1070" s="228"/>
      <c r="H1070" s="228"/>
      <c r="I1070" s="228"/>
      <c r="J1070" s="486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5"/>
      <c r="AB1070" s="228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8"/>
      <c r="G1071" s="228"/>
      <c r="H1071" s="228"/>
      <c r="I1071" s="228"/>
      <c r="J1071" s="486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5"/>
      <c r="AB1071" s="228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8"/>
      <c r="G1072" s="228"/>
      <c r="H1072" s="228"/>
      <c r="I1072" s="228"/>
      <c r="J1072" s="486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5"/>
      <c r="AB1072" s="228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8"/>
      <c r="G1073" s="228"/>
      <c r="H1073" s="228"/>
      <c r="I1073" s="228"/>
      <c r="J1073" s="486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5"/>
      <c r="AB1073" s="228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8"/>
      <c r="G1074" s="228"/>
      <c r="H1074" s="228"/>
      <c r="I1074" s="228"/>
      <c r="J1074" s="486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5"/>
      <c r="AB1074" s="228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8"/>
      <c r="G1075" s="228"/>
      <c r="H1075" s="228"/>
      <c r="I1075" s="228"/>
      <c r="J1075" s="486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5"/>
      <c r="AB1075" s="228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8"/>
      <c r="G1076" s="228"/>
      <c r="H1076" s="228"/>
      <c r="I1076" s="228"/>
      <c r="J1076" s="486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5"/>
      <c r="AB1076" s="228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8"/>
      <c r="G1077" s="228"/>
      <c r="H1077" s="228"/>
      <c r="I1077" s="228"/>
      <c r="J1077" s="486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5"/>
      <c r="AB1077" s="228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8"/>
      <c r="G1078" s="228"/>
      <c r="H1078" s="228"/>
      <c r="I1078" s="228"/>
      <c r="J1078" s="486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5"/>
      <c r="AB1078" s="228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8"/>
      <c r="G1079" s="228"/>
      <c r="H1079" s="228"/>
      <c r="I1079" s="228"/>
      <c r="J1079" s="486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5"/>
      <c r="AB1079" s="228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8"/>
      <c r="G1080" s="228"/>
      <c r="H1080" s="228"/>
      <c r="I1080" s="228"/>
      <c r="J1080" s="486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5"/>
      <c r="AB1080" s="228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8"/>
      <c r="G1081" s="228"/>
      <c r="H1081" s="228"/>
      <c r="I1081" s="228"/>
      <c r="J1081" s="486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5"/>
      <c r="AB1081" s="228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8"/>
      <c r="G1082" s="228"/>
      <c r="H1082" s="228"/>
      <c r="I1082" s="228"/>
      <c r="J1082" s="486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5"/>
      <c r="AB1082" s="228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8"/>
      <c r="G1083" s="228"/>
      <c r="H1083" s="228"/>
      <c r="I1083" s="228"/>
      <c r="J1083" s="486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5"/>
      <c r="AB1083" s="228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8"/>
      <c r="G1084" s="228"/>
      <c r="H1084" s="228"/>
      <c r="I1084" s="228"/>
      <c r="J1084" s="486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5"/>
      <c r="AB1084" s="228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8"/>
      <c r="G1085" s="228"/>
      <c r="H1085" s="228"/>
      <c r="I1085" s="228"/>
      <c r="J1085" s="486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5"/>
      <c r="AB1085" s="228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8"/>
      <c r="G1086" s="228"/>
      <c r="H1086" s="228"/>
      <c r="I1086" s="228"/>
      <c r="J1086" s="486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5"/>
      <c r="AB1086" s="228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8"/>
      <c r="G1087" s="228"/>
      <c r="H1087" s="228"/>
      <c r="I1087" s="228"/>
      <c r="J1087" s="486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5"/>
      <c r="AB1087" s="228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8"/>
      <c r="G1088" s="228"/>
      <c r="H1088" s="228"/>
      <c r="I1088" s="228"/>
      <c r="J1088" s="486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5"/>
      <c r="AB1088" s="228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8"/>
      <c r="G1089" s="228"/>
      <c r="H1089" s="228"/>
      <c r="I1089" s="228"/>
      <c r="J1089" s="486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5"/>
      <c r="AB1089" s="228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8"/>
      <c r="G1090" s="228"/>
      <c r="H1090" s="228"/>
      <c r="I1090" s="228"/>
      <c r="J1090" s="486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5"/>
      <c r="AB1090" s="228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8"/>
      <c r="G1091" s="228"/>
      <c r="H1091" s="228"/>
      <c r="I1091" s="228"/>
      <c r="J1091" s="486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5"/>
      <c r="AB1091" s="228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8"/>
      <c r="G1092" s="228"/>
      <c r="H1092" s="228"/>
      <c r="I1092" s="228"/>
      <c r="J1092" s="486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5"/>
      <c r="AB1092" s="228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8"/>
      <c r="G1093" s="228"/>
      <c r="H1093" s="228"/>
      <c r="I1093" s="228"/>
      <c r="J1093" s="486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5"/>
      <c r="AB1093" s="228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8"/>
      <c r="G1094" s="228"/>
      <c r="H1094" s="228"/>
      <c r="I1094" s="228"/>
      <c r="J1094" s="486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5"/>
      <c r="AB1094" s="228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8"/>
      <c r="G1095" s="228"/>
      <c r="H1095" s="228"/>
      <c r="I1095" s="228"/>
      <c r="J1095" s="486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5"/>
      <c r="AB1095" s="228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8"/>
      <c r="G1096" s="228"/>
      <c r="H1096" s="228"/>
      <c r="I1096" s="228"/>
      <c r="J1096" s="486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5"/>
      <c r="AB1096" s="228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8"/>
      <c r="G1097" s="228"/>
      <c r="H1097" s="228"/>
      <c r="I1097" s="228"/>
      <c r="J1097" s="486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5"/>
      <c r="AB1097" s="228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8"/>
      <c r="G1098" s="228"/>
      <c r="H1098" s="228"/>
      <c r="I1098" s="228"/>
      <c r="J1098" s="486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5"/>
      <c r="AB1098" s="228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8"/>
      <c r="G1099" s="228"/>
      <c r="H1099" s="228"/>
      <c r="I1099" s="228"/>
      <c r="J1099" s="486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5"/>
      <c r="AB1099" s="228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8"/>
      <c r="G1100" s="228"/>
      <c r="H1100" s="228"/>
      <c r="I1100" s="228"/>
      <c r="J1100" s="486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5"/>
      <c r="AB1100" s="228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8"/>
      <c r="G1101" s="228"/>
      <c r="H1101" s="228"/>
      <c r="I1101" s="228"/>
      <c r="J1101" s="486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5"/>
      <c r="AB1101" s="228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8"/>
      <c r="G1102" s="228"/>
      <c r="H1102" s="228"/>
      <c r="I1102" s="228"/>
      <c r="J1102" s="486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5"/>
      <c r="AB1102" s="228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8"/>
      <c r="G1103" s="228"/>
      <c r="H1103" s="228"/>
      <c r="I1103" s="228"/>
      <c r="J1103" s="486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5"/>
      <c r="AB1103" s="228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8"/>
      <c r="G1104" s="228"/>
      <c r="H1104" s="228"/>
      <c r="I1104" s="228"/>
      <c r="J1104" s="486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5"/>
      <c r="AB1104" s="228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8"/>
      <c r="G1105" s="228"/>
      <c r="H1105" s="228"/>
      <c r="I1105" s="228"/>
      <c r="J1105" s="486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5"/>
      <c r="AB1105" s="228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8"/>
      <c r="G1106" s="228"/>
      <c r="H1106" s="228"/>
      <c r="I1106" s="228"/>
      <c r="J1106" s="486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5"/>
      <c r="AB1106" s="228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8"/>
      <c r="G1107" s="228"/>
      <c r="H1107" s="228"/>
      <c r="I1107" s="228"/>
      <c r="J1107" s="486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5"/>
      <c r="AB1107" s="228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8"/>
      <c r="G1108" s="228"/>
      <c r="H1108" s="228"/>
      <c r="I1108" s="228"/>
      <c r="J1108" s="486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5"/>
      <c r="AB1108" s="228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8"/>
      <c r="G1109" s="228"/>
      <c r="H1109" s="228"/>
      <c r="I1109" s="228"/>
      <c r="J1109" s="486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5"/>
      <c r="AB1109" s="228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8"/>
      <c r="G1110" s="228"/>
      <c r="H1110" s="228"/>
      <c r="I1110" s="228"/>
      <c r="J1110" s="486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5"/>
      <c r="AB1110" s="228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8"/>
      <c r="G1111" s="228"/>
      <c r="H1111" s="228"/>
      <c r="I1111" s="228"/>
      <c r="J1111" s="486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5"/>
      <c r="AB1111" s="228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8"/>
      <c r="G1112" s="228"/>
      <c r="H1112" s="228"/>
      <c r="I1112" s="228"/>
      <c r="J1112" s="486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5"/>
      <c r="AB1112" s="228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8"/>
      <c r="G1113" s="228"/>
      <c r="H1113" s="228"/>
      <c r="I1113" s="228"/>
      <c r="J1113" s="486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5"/>
      <c r="AB1113" s="228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8"/>
      <c r="G1114" s="228"/>
      <c r="H1114" s="228"/>
      <c r="I1114" s="228"/>
      <c r="J1114" s="486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5"/>
      <c r="AB1114" s="228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8"/>
      <c r="G1115" s="228"/>
      <c r="H1115" s="228"/>
      <c r="I1115" s="228"/>
      <c r="J1115" s="486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5"/>
      <c r="AB1115" s="228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8"/>
      <c r="G1116" s="228"/>
      <c r="H1116" s="228"/>
      <c r="I1116" s="228"/>
      <c r="J1116" s="486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5"/>
      <c r="AB1116" s="228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8"/>
      <c r="G1117" s="228"/>
      <c r="H1117" s="228"/>
      <c r="I1117" s="228"/>
      <c r="J1117" s="486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5"/>
      <c r="AB1117" s="228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8"/>
      <c r="G1118" s="228"/>
      <c r="H1118" s="228"/>
      <c r="I1118" s="228"/>
      <c r="J1118" s="486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5"/>
      <c r="AB1118" s="228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8"/>
      <c r="G1119" s="228"/>
      <c r="H1119" s="228"/>
      <c r="I1119" s="228"/>
      <c r="J1119" s="486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5"/>
      <c r="AB1119" s="228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8"/>
      <c r="G1120" s="228"/>
      <c r="H1120" s="228"/>
      <c r="I1120" s="228"/>
      <c r="J1120" s="486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5"/>
      <c r="AB1120" s="228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8"/>
      <c r="G1121" s="228"/>
      <c r="H1121" s="228"/>
      <c r="I1121" s="228"/>
      <c r="J1121" s="486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5"/>
      <c r="AB1121" s="228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8"/>
      <c r="G1122" s="228"/>
      <c r="H1122" s="228"/>
      <c r="I1122" s="228"/>
      <c r="J1122" s="486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5"/>
      <c r="AB1122" s="228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8"/>
      <c r="G1123" s="228"/>
      <c r="H1123" s="228"/>
      <c r="I1123" s="228"/>
      <c r="J1123" s="486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5"/>
      <c r="AB1123" s="228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8"/>
      <c r="G1124" s="228"/>
      <c r="H1124" s="228"/>
      <c r="I1124" s="228"/>
      <c r="J1124" s="486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5"/>
      <c r="AB1124" s="228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8"/>
      <c r="G1125" s="228"/>
      <c r="H1125" s="228"/>
      <c r="I1125" s="228"/>
      <c r="J1125" s="486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5"/>
      <c r="AB1125" s="228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8"/>
      <c r="G1126" s="228"/>
      <c r="H1126" s="228"/>
      <c r="I1126" s="228"/>
      <c r="J1126" s="486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5"/>
      <c r="AB1126" s="228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8"/>
      <c r="G1127" s="228"/>
      <c r="H1127" s="228"/>
      <c r="I1127" s="228"/>
      <c r="J1127" s="486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5"/>
      <c r="AB1127" s="228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8"/>
      <c r="G1128" s="228"/>
      <c r="H1128" s="228"/>
      <c r="I1128" s="228"/>
      <c r="J1128" s="486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5"/>
      <c r="AB1128" s="228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8"/>
      <c r="G1129" s="228"/>
      <c r="H1129" s="228"/>
      <c r="I1129" s="228"/>
      <c r="J1129" s="486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5"/>
      <c r="AB1129" s="228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8"/>
      <c r="G1130" s="228"/>
      <c r="H1130" s="228"/>
      <c r="I1130" s="228"/>
      <c r="J1130" s="486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5"/>
      <c r="AB1130" s="228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7.56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  <c r="AO1" s="527"/>
      <c r="AP1" s="527"/>
      <c r="AQ1" s="527"/>
      <c r="AR1" s="527"/>
      <c r="AS1" s="527"/>
      <c r="AT1" s="527"/>
      <c r="AU1" s="527"/>
      <c r="AV1" s="527"/>
      <c r="AW1" s="527"/>
      <c r="AX1" s="528"/>
      <c r="AY1" s="529"/>
      <c r="AZ1" s="529"/>
      <c r="BA1" s="528"/>
      <c r="BB1" s="527"/>
      <c r="BC1" s="527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8"/>
      <c r="AY2" s="529"/>
      <c r="AZ2" s="529"/>
      <c r="BA2" s="528"/>
      <c r="BB2" s="527"/>
      <c r="BC2" s="527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8"/>
      <c r="AY3" s="529"/>
      <c r="AZ3" s="529"/>
      <c r="BA3" s="528"/>
      <c r="BB3" s="527"/>
      <c r="BC3" s="527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8"/>
      <c r="AY4" s="529"/>
      <c r="AZ4" s="529"/>
      <c r="BA4" s="528"/>
      <c r="BB4" s="527"/>
      <c r="BC4" s="527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8"/>
      <c r="AY5" s="529"/>
      <c r="AZ5" s="529"/>
      <c r="BA5" s="528"/>
      <c r="BB5" s="527"/>
      <c r="BC5" s="527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528"/>
      <c r="AE6" s="530"/>
      <c r="AF6" s="530"/>
      <c r="AG6" s="528"/>
      <c r="AH6" s="530"/>
      <c r="AI6" s="530"/>
      <c r="AJ6" s="528"/>
      <c r="AK6" s="528"/>
      <c r="AL6" s="528"/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528"/>
      <c r="AX6" s="528"/>
      <c r="AY6" s="529"/>
      <c r="AZ6" s="529"/>
      <c r="BA6" s="528"/>
      <c r="BB6" s="528"/>
      <c r="BC6" s="527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531"/>
      <c r="AE7" s="532"/>
      <c r="AF7" s="532"/>
      <c r="AG7" s="531"/>
      <c r="AH7" s="532"/>
      <c r="AI7" s="532"/>
      <c r="AJ7" s="531"/>
      <c r="AK7" s="531"/>
      <c r="AL7" s="531"/>
      <c r="AM7" s="531"/>
      <c r="AN7" s="531"/>
      <c r="AO7" s="531"/>
      <c r="AP7" s="531"/>
      <c r="AQ7" s="531"/>
      <c r="AR7" s="531"/>
      <c r="AS7" s="531"/>
      <c r="AT7" s="531"/>
      <c r="AU7" s="531"/>
      <c r="AV7" s="531"/>
      <c r="AW7" s="531"/>
      <c r="AX7" s="531"/>
      <c r="AY7" s="529"/>
      <c r="AZ7" s="529"/>
      <c r="BA7" s="533"/>
      <c r="BB7" s="531"/>
      <c r="BC7" s="534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535"/>
      <c r="AE8" s="536"/>
      <c r="AF8" s="536"/>
      <c r="AG8" s="536"/>
      <c r="AH8" s="536"/>
      <c r="AI8" s="536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29"/>
      <c r="AV8" s="529"/>
      <c r="AW8" s="529"/>
      <c r="AX8" s="529"/>
      <c r="AY8" s="529"/>
      <c r="AZ8" s="529"/>
      <c r="BA8" s="529"/>
      <c r="BB8" s="529"/>
      <c r="BC8" s="537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535"/>
      <c r="AE9" s="538"/>
      <c r="AF9" s="538"/>
      <c r="AG9" s="538"/>
      <c r="AH9" s="538"/>
      <c r="AI9" s="538"/>
      <c r="AJ9" s="529"/>
      <c r="AK9" s="529"/>
      <c r="AL9" s="529"/>
      <c r="AM9" s="529"/>
      <c r="AN9" s="529"/>
      <c r="AO9" s="529"/>
      <c r="AP9" s="529"/>
      <c r="AQ9" s="529"/>
      <c r="AR9" s="529"/>
      <c r="AS9" s="529"/>
      <c r="AT9" s="529"/>
      <c r="AU9" s="529"/>
      <c r="AV9" s="529"/>
      <c r="AW9" s="529"/>
      <c r="AX9" s="529"/>
      <c r="AY9" s="529"/>
      <c r="AZ9" s="529"/>
      <c r="BA9" s="529"/>
      <c r="BB9" s="529"/>
      <c r="BC9" s="537"/>
    </row>
    <row r="10" customFormat="false" ht="15.75" hidden="false" customHeight="false" outlineLevel="0" collapsed="false">
      <c r="A10" s="353"/>
      <c r="B10" s="233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535"/>
      <c r="AE10" s="538"/>
      <c r="AF10" s="538"/>
      <c r="AG10" s="538"/>
      <c r="AH10" s="538"/>
      <c r="AI10" s="538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  <c r="AW10" s="539"/>
      <c r="AX10" s="539"/>
      <c r="AY10" s="539"/>
      <c r="AZ10" s="539"/>
      <c r="BA10" s="529"/>
      <c r="BB10" s="529"/>
      <c r="BC10" s="537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535"/>
      <c r="AE11" s="538"/>
      <c r="AF11" s="538"/>
      <c r="AG11" s="538"/>
      <c r="AH11" s="538"/>
      <c r="AI11" s="538"/>
      <c r="AJ11" s="529"/>
      <c r="AK11" s="529"/>
      <c r="AL11" s="529"/>
      <c r="AM11" s="529"/>
      <c r="AN11" s="529"/>
      <c r="AO11" s="529"/>
      <c r="AP11" s="529"/>
      <c r="AQ11" s="529"/>
      <c r="AR11" s="529"/>
      <c r="AS11" s="529"/>
      <c r="AT11" s="529"/>
      <c r="AU11" s="529"/>
      <c r="AV11" s="529"/>
      <c r="AW11" s="529"/>
      <c r="AX11" s="529"/>
      <c r="AY11" s="529"/>
      <c r="AZ11" s="529"/>
      <c r="BA11" s="529"/>
      <c r="BB11" s="529"/>
      <c r="BC11" s="537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535"/>
      <c r="AE12" s="538"/>
      <c r="AF12" s="538"/>
      <c r="AG12" s="538"/>
      <c r="AH12" s="538"/>
      <c r="AI12" s="538"/>
      <c r="AJ12" s="529"/>
      <c r="AK12" s="529"/>
      <c r="AL12" s="529"/>
      <c r="AM12" s="529"/>
      <c r="AN12" s="529"/>
      <c r="AO12" s="529"/>
      <c r="AP12" s="529"/>
      <c r="AQ12" s="529"/>
      <c r="AR12" s="529"/>
      <c r="AS12" s="529"/>
      <c r="AT12" s="529"/>
      <c r="AU12" s="529"/>
      <c r="AV12" s="529"/>
      <c r="AW12" s="529"/>
      <c r="AX12" s="529"/>
      <c r="AY12" s="529"/>
      <c r="AZ12" s="529"/>
      <c r="BA12" s="529"/>
      <c r="BB12" s="529"/>
      <c r="BC12" s="537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535"/>
      <c r="AE13" s="538"/>
      <c r="AF13" s="538"/>
      <c r="AG13" s="538"/>
      <c r="AH13" s="538"/>
      <c r="AI13" s="538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29"/>
      <c r="AX13" s="529"/>
      <c r="AY13" s="529"/>
      <c r="AZ13" s="529"/>
      <c r="BA13" s="529"/>
      <c r="BB13" s="529"/>
      <c r="BC13" s="537"/>
    </row>
    <row r="14" customFormat="false" ht="15" hidden="false" customHeight="false" outlineLevel="0" collapsed="false">
      <c r="A14" s="109"/>
      <c r="B14" s="247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535"/>
      <c r="AE14" s="538"/>
      <c r="AF14" s="538"/>
      <c r="AG14" s="538"/>
      <c r="AH14" s="538"/>
      <c r="AI14" s="538"/>
      <c r="AJ14" s="529"/>
      <c r="AK14" s="529"/>
      <c r="AL14" s="529"/>
      <c r="AM14" s="529"/>
      <c r="AN14" s="529"/>
      <c r="AO14" s="529"/>
      <c r="AP14" s="529"/>
      <c r="AQ14" s="529"/>
      <c r="AR14" s="529"/>
      <c r="AS14" s="529"/>
      <c r="AT14" s="529"/>
      <c r="AU14" s="529"/>
      <c r="AV14" s="529"/>
      <c r="AW14" s="529"/>
      <c r="AX14" s="529"/>
      <c r="AY14" s="529"/>
      <c r="AZ14" s="529"/>
      <c r="BA14" s="529"/>
      <c r="BB14" s="529"/>
      <c r="BC14" s="537"/>
    </row>
    <row r="15" customFormat="false" ht="15" hidden="false" customHeight="false" outlineLevel="0" collapsed="false">
      <c r="A15" s="117"/>
      <c r="B15" s="247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535"/>
      <c r="AE15" s="538"/>
      <c r="AF15" s="538"/>
      <c r="AG15" s="538"/>
      <c r="AH15" s="538"/>
      <c r="AI15" s="538"/>
      <c r="AJ15" s="529"/>
      <c r="AK15" s="529"/>
      <c r="AL15" s="529"/>
      <c r="AM15" s="529"/>
      <c r="AN15" s="529"/>
      <c r="AO15" s="529"/>
      <c r="AP15" s="529"/>
      <c r="AQ15" s="529"/>
      <c r="AR15" s="529"/>
      <c r="AS15" s="529"/>
      <c r="AT15" s="529"/>
      <c r="AU15" s="529"/>
      <c r="AV15" s="529"/>
      <c r="AW15" s="529"/>
      <c r="AX15" s="529"/>
      <c r="AY15" s="529"/>
      <c r="AZ15" s="529"/>
      <c r="BA15" s="529"/>
      <c r="BB15" s="529"/>
      <c r="BC15" s="537"/>
    </row>
    <row r="16" customFormat="false" ht="15" hidden="false" customHeight="false" outlineLevel="0" collapsed="false">
      <c r="A16" s="119"/>
      <c r="B16" s="240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535"/>
      <c r="AE16" s="538"/>
      <c r="AF16" s="538"/>
      <c r="AG16" s="538"/>
      <c r="AH16" s="538"/>
      <c r="AI16" s="538"/>
      <c r="AJ16" s="529"/>
      <c r="AK16" s="529"/>
      <c r="AL16" s="529"/>
      <c r="AM16" s="529"/>
      <c r="AN16" s="529"/>
      <c r="AO16" s="529"/>
      <c r="AP16" s="529"/>
      <c r="AQ16" s="529"/>
      <c r="AR16" s="529"/>
      <c r="AS16" s="529"/>
      <c r="AT16" s="529"/>
      <c r="AU16" s="529"/>
      <c r="AV16" s="529"/>
      <c r="AW16" s="529"/>
      <c r="AX16" s="529"/>
      <c r="AY16" s="529"/>
      <c r="AZ16" s="529"/>
      <c r="BA16" s="529"/>
      <c r="BB16" s="529"/>
      <c r="BC16" s="537"/>
    </row>
    <row r="17" customFormat="false" ht="14.25" hidden="false" customHeight="false" outlineLevel="0" collapsed="false">
      <c r="A17" s="395"/>
      <c r="B17" s="396"/>
      <c r="C17" s="397"/>
      <c r="D17" s="141"/>
      <c r="E17" s="398"/>
      <c r="F17" s="399"/>
      <c r="G17" s="399"/>
      <c r="H17" s="399"/>
      <c r="I17" s="399"/>
      <c r="J17" s="421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420"/>
      <c r="AB17" s="400"/>
      <c r="AC17" s="401"/>
      <c r="AD17" s="535"/>
      <c r="AE17" s="538"/>
      <c r="AF17" s="538"/>
      <c r="AG17" s="538"/>
      <c r="AH17" s="538"/>
      <c r="AI17" s="538"/>
      <c r="AJ17" s="529"/>
      <c r="AK17" s="529"/>
      <c r="AL17" s="529"/>
      <c r="AM17" s="529"/>
      <c r="AN17" s="529"/>
      <c r="AO17" s="529"/>
      <c r="AP17" s="529"/>
      <c r="AQ17" s="529"/>
      <c r="AR17" s="529"/>
      <c r="AS17" s="529"/>
      <c r="AT17" s="529"/>
      <c r="AU17" s="529"/>
      <c r="AV17" s="529"/>
      <c r="AW17" s="529"/>
      <c r="AX17" s="529"/>
      <c r="AY17" s="529"/>
      <c r="AZ17" s="529"/>
      <c r="BA17" s="529"/>
      <c r="BB17" s="529"/>
      <c r="BC17" s="537"/>
    </row>
    <row r="18" customFormat="false" ht="14.25" hidden="false" customHeight="false" outlineLevel="0" collapsed="false">
      <c r="A18" s="353"/>
      <c r="B18" s="402"/>
      <c r="C18" s="403"/>
      <c r="D18" s="141"/>
      <c r="E18" s="404"/>
      <c r="F18" s="405"/>
      <c r="G18" s="405"/>
      <c r="H18" s="405"/>
      <c r="I18" s="405"/>
      <c r="J18" s="427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8"/>
      <c r="AB18" s="406"/>
      <c r="AC18" s="401"/>
      <c r="AD18" s="535"/>
      <c r="AE18" s="538"/>
      <c r="AF18" s="538"/>
      <c r="AG18" s="538"/>
      <c r="AH18" s="538"/>
      <c r="AI18" s="538"/>
      <c r="AJ18" s="529"/>
      <c r="AK18" s="529"/>
      <c r="AL18" s="529"/>
      <c r="AM18" s="529"/>
      <c r="AN18" s="529"/>
      <c r="AO18" s="529"/>
      <c r="AP18" s="529"/>
      <c r="AQ18" s="529"/>
      <c r="AR18" s="529"/>
      <c r="AS18" s="529"/>
      <c r="AT18" s="529"/>
      <c r="AU18" s="529"/>
      <c r="AV18" s="529"/>
      <c r="AW18" s="529"/>
      <c r="AX18" s="529"/>
      <c r="AY18" s="529"/>
      <c r="AZ18" s="529"/>
      <c r="BA18" s="529"/>
      <c r="BB18" s="529"/>
      <c r="BC18" s="537"/>
    </row>
    <row r="19" customFormat="false" ht="14.25" hidden="false" customHeight="false" outlineLevel="0" collapsed="false">
      <c r="A19" s="353"/>
      <c r="B19" s="402"/>
      <c r="C19" s="403"/>
      <c r="D19" s="141"/>
      <c r="E19" s="404"/>
      <c r="F19" s="405"/>
      <c r="G19" s="405"/>
      <c r="H19" s="405"/>
      <c r="I19" s="405"/>
      <c r="J19" s="427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8"/>
      <c r="AB19" s="406"/>
      <c r="AC19" s="401"/>
      <c r="AD19" s="535"/>
      <c r="AE19" s="538"/>
      <c r="AF19" s="538"/>
      <c r="AG19" s="538"/>
      <c r="AH19" s="538"/>
      <c r="AI19" s="538"/>
      <c r="AJ19" s="540"/>
      <c r="AK19" s="529"/>
      <c r="AL19" s="529"/>
      <c r="AM19" s="529"/>
      <c r="AN19" s="529"/>
      <c r="AO19" s="540"/>
      <c r="AP19" s="529"/>
      <c r="AQ19" s="529"/>
      <c r="AR19" s="529"/>
      <c r="AS19" s="529"/>
      <c r="AT19" s="540"/>
      <c r="AU19" s="529"/>
      <c r="AV19" s="529"/>
      <c r="AW19" s="529"/>
      <c r="AX19" s="529"/>
      <c r="AY19" s="529"/>
      <c r="AZ19" s="529"/>
      <c r="BA19" s="529"/>
      <c r="BB19" s="529"/>
      <c r="BC19" s="537"/>
    </row>
    <row r="20" customFormat="false" ht="14.25" hidden="false" customHeight="false" outlineLevel="0" collapsed="false">
      <c r="A20" s="353"/>
      <c r="B20" s="402"/>
      <c r="C20" s="403"/>
      <c r="D20" s="141"/>
      <c r="E20" s="404"/>
      <c r="F20" s="405"/>
      <c r="G20" s="405"/>
      <c r="H20" s="405"/>
      <c r="I20" s="405"/>
      <c r="J20" s="427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8"/>
      <c r="AB20" s="406"/>
      <c r="AC20" s="401"/>
      <c r="AD20" s="535"/>
      <c r="AE20" s="538"/>
      <c r="AF20" s="538"/>
      <c r="AG20" s="538"/>
      <c r="AH20" s="538"/>
      <c r="AI20" s="538"/>
      <c r="AJ20" s="529"/>
      <c r="AK20" s="529"/>
      <c r="AL20" s="529"/>
      <c r="AM20" s="529"/>
      <c r="AN20" s="529"/>
      <c r="AO20" s="529"/>
      <c r="AP20" s="529"/>
      <c r="AQ20" s="529"/>
      <c r="AR20" s="529"/>
      <c r="AS20" s="529"/>
      <c r="AT20" s="529"/>
      <c r="AU20" s="529"/>
      <c r="AV20" s="529"/>
      <c r="AW20" s="529"/>
      <c r="AX20" s="529"/>
      <c r="AY20" s="529"/>
      <c r="AZ20" s="529"/>
      <c r="BA20" s="529"/>
      <c r="BB20" s="529"/>
      <c r="BC20" s="537"/>
    </row>
    <row r="21" customFormat="false" ht="14.25" hidden="false" customHeight="false" outlineLevel="0" collapsed="false">
      <c r="A21" s="353"/>
      <c r="B21" s="402"/>
      <c r="C21" s="403"/>
      <c r="D21" s="141"/>
      <c r="E21" s="404"/>
      <c r="F21" s="405"/>
      <c r="G21" s="405"/>
      <c r="H21" s="405"/>
      <c r="I21" s="405"/>
      <c r="J21" s="427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8"/>
      <c r="AB21" s="406"/>
      <c r="AC21" s="401"/>
      <c r="AD21" s="535"/>
      <c r="AE21" s="538"/>
      <c r="AF21" s="538"/>
      <c r="AG21" s="538"/>
      <c r="AH21" s="538"/>
      <c r="AI21" s="538"/>
      <c r="AJ21" s="529"/>
      <c r="AK21" s="529"/>
      <c r="AL21" s="529"/>
      <c r="AM21" s="529"/>
      <c r="AN21" s="529"/>
      <c r="AO21" s="529"/>
      <c r="AP21" s="529"/>
      <c r="AQ21" s="529"/>
      <c r="AR21" s="529"/>
      <c r="AS21" s="529"/>
      <c r="AT21" s="529"/>
      <c r="AU21" s="529"/>
      <c r="AV21" s="529"/>
      <c r="AW21" s="529"/>
      <c r="AX21" s="529"/>
      <c r="AY21" s="529"/>
      <c r="AZ21" s="529"/>
      <c r="BA21" s="529"/>
      <c r="BB21" s="529"/>
      <c r="BC21" s="537"/>
    </row>
    <row r="22" customFormat="false" ht="14.25" hidden="false" customHeight="false" outlineLevel="0" collapsed="false">
      <c r="A22" s="353"/>
      <c r="B22" s="402"/>
      <c r="C22" s="403"/>
      <c r="D22" s="141"/>
      <c r="E22" s="404"/>
      <c r="F22" s="405"/>
      <c r="G22" s="405"/>
      <c r="H22" s="405"/>
      <c r="I22" s="405"/>
      <c r="J22" s="427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8"/>
      <c r="AB22" s="406"/>
      <c r="AC22" s="401"/>
      <c r="AD22" s="535"/>
      <c r="AE22" s="538"/>
      <c r="AF22" s="538"/>
      <c r="AG22" s="538"/>
      <c r="AH22" s="538"/>
      <c r="AI22" s="538"/>
      <c r="AJ22" s="529"/>
      <c r="AK22" s="529"/>
      <c r="AL22" s="529"/>
      <c r="AM22" s="529"/>
      <c r="AN22" s="529"/>
      <c r="AO22" s="529"/>
      <c r="AP22" s="529"/>
      <c r="AQ22" s="529"/>
      <c r="AR22" s="529"/>
      <c r="AS22" s="529"/>
      <c r="AT22" s="529"/>
      <c r="AU22" s="529"/>
      <c r="AV22" s="529"/>
      <c r="AW22" s="529"/>
      <c r="AX22" s="529"/>
      <c r="AY22" s="529"/>
      <c r="AZ22" s="529"/>
      <c r="BA22" s="529"/>
      <c r="BB22" s="529"/>
      <c r="BC22" s="537"/>
    </row>
    <row r="23" customFormat="false" ht="14.25" hidden="false" customHeight="false" outlineLevel="0" collapsed="false">
      <c r="A23" s="353"/>
      <c r="B23" s="402"/>
      <c r="C23" s="403"/>
      <c r="D23" s="141"/>
      <c r="E23" s="404"/>
      <c r="F23" s="405"/>
      <c r="G23" s="405"/>
      <c r="H23" s="405"/>
      <c r="I23" s="405"/>
      <c r="J23" s="427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27"/>
      <c r="AA23" s="404"/>
      <c r="AB23" s="406"/>
      <c r="AC23" s="401"/>
      <c r="AD23" s="535"/>
      <c r="AE23" s="538"/>
      <c r="AF23" s="538"/>
      <c r="AG23" s="538"/>
      <c r="AH23" s="538"/>
      <c r="AI23" s="538"/>
      <c r="AJ23" s="529"/>
      <c r="AK23" s="529"/>
      <c r="AL23" s="529"/>
      <c r="AM23" s="529"/>
      <c r="AN23" s="529"/>
      <c r="AO23" s="529"/>
      <c r="AP23" s="529"/>
      <c r="AQ23" s="529"/>
      <c r="AR23" s="529"/>
      <c r="AS23" s="529"/>
      <c r="AT23" s="529"/>
      <c r="AU23" s="529"/>
      <c r="AV23" s="529"/>
      <c r="AW23" s="529"/>
      <c r="AX23" s="529"/>
      <c r="AY23" s="529"/>
      <c r="AZ23" s="529"/>
      <c r="BA23" s="529"/>
      <c r="BB23" s="529"/>
      <c r="BC23" s="537"/>
    </row>
    <row r="24" customFormat="false" ht="14.25" hidden="false" customHeight="false" outlineLevel="0" collapsed="false">
      <c r="A24" s="353"/>
      <c r="B24" s="402"/>
      <c r="C24" s="403"/>
      <c r="D24" s="141"/>
      <c r="E24" s="404"/>
      <c r="F24" s="405"/>
      <c r="G24" s="405"/>
      <c r="H24" s="405"/>
      <c r="I24" s="405"/>
      <c r="J24" s="427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8"/>
      <c r="AB24" s="406"/>
      <c r="AC24" s="401"/>
      <c r="AD24" s="535"/>
      <c r="AE24" s="538"/>
      <c r="AF24" s="538"/>
      <c r="AG24" s="538"/>
      <c r="AH24" s="538"/>
      <c r="AI24" s="538"/>
      <c r="AJ24" s="529"/>
      <c r="AK24" s="529"/>
      <c r="AL24" s="529"/>
      <c r="AM24" s="529"/>
      <c r="AN24" s="529"/>
      <c r="AO24" s="529"/>
      <c r="AP24" s="529"/>
      <c r="AQ24" s="529"/>
      <c r="AR24" s="529"/>
      <c r="AS24" s="529"/>
      <c r="AT24" s="529"/>
      <c r="AU24" s="529"/>
      <c r="AV24" s="529"/>
      <c r="AW24" s="529"/>
      <c r="AX24" s="529"/>
      <c r="AY24" s="529"/>
      <c r="AZ24" s="529"/>
      <c r="BA24" s="529"/>
      <c r="BB24" s="529"/>
      <c r="BC24" s="537"/>
    </row>
    <row r="25" customFormat="false" ht="14.25" hidden="false" customHeight="false" outlineLevel="0" collapsed="false">
      <c r="A25" s="410"/>
      <c r="B25" s="402"/>
      <c r="C25" s="403"/>
      <c r="D25" s="141"/>
      <c r="E25" s="404"/>
      <c r="F25" s="405"/>
      <c r="G25" s="405"/>
      <c r="H25" s="405"/>
      <c r="I25" s="405"/>
      <c r="J25" s="427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8"/>
      <c r="AB25" s="406"/>
      <c r="AC25" s="401"/>
      <c r="AD25" s="535"/>
      <c r="AE25" s="538"/>
      <c r="AF25" s="538"/>
      <c r="AG25" s="538"/>
      <c r="AH25" s="538"/>
      <c r="AI25" s="538"/>
      <c r="AJ25" s="529"/>
      <c r="AK25" s="529"/>
      <c r="AL25" s="529"/>
      <c r="AM25" s="529"/>
      <c r="AN25" s="529"/>
      <c r="AO25" s="529"/>
      <c r="AP25" s="529"/>
      <c r="AQ25" s="529"/>
      <c r="AR25" s="529"/>
      <c r="AS25" s="529"/>
      <c r="AT25" s="529"/>
      <c r="AU25" s="529"/>
      <c r="AV25" s="529"/>
      <c r="AW25" s="529"/>
      <c r="AX25" s="529"/>
      <c r="AY25" s="529"/>
      <c r="AZ25" s="529"/>
      <c r="BA25" s="529"/>
      <c r="BB25" s="529"/>
      <c r="BC25" s="537"/>
    </row>
    <row r="26" customFormat="false" ht="14.25" hidden="false" customHeight="false" outlineLevel="0" collapsed="false">
      <c r="A26" s="353"/>
      <c r="B26" s="402"/>
      <c r="C26" s="403"/>
      <c r="D26" s="141"/>
      <c r="E26" s="404"/>
      <c r="F26" s="405"/>
      <c r="G26" s="405"/>
      <c r="H26" s="405"/>
      <c r="I26" s="405"/>
      <c r="J26" s="427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8"/>
      <c r="AB26" s="406"/>
      <c r="AC26" s="401"/>
      <c r="AD26" s="535"/>
      <c r="AE26" s="538"/>
      <c r="AF26" s="538"/>
      <c r="AG26" s="538"/>
      <c r="AH26" s="538"/>
      <c r="AI26" s="538"/>
      <c r="AJ26" s="529"/>
      <c r="AK26" s="529"/>
      <c r="AL26" s="529"/>
      <c r="AM26" s="529"/>
      <c r="AN26" s="529"/>
      <c r="AO26" s="529"/>
      <c r="AP26" s="529"/>
      <c r="AQ26" s="529"/>
      <c r="AR26" s="529"/>
      <c r="AS26" s="529"/>
      <c r="AT26" s="529"/>
      <c r="AU26" s="529"/>
      <c r="AV26" s="529"/>
      <c r="AW26" s="529"/>
      <c r="AX26" s="529"/>
      <c r="AY26" s="529"/>
      <c r="AZ26" s="529"/>
      <c r="BA26" s="529"/>
      <c r="BB26" s="529"/>
      <c r="BC26" s="537"/>
    </row>
    <row r="27" customFormat="false" ht="14.25" hidden="false" customHeight="false" outlineLevel="0" collapsed="false">
      <c r="A27" s="410"/>
      <c r="B27" s="402"/>
      <c r="C27" s="403"/>
      <c r="D27" s="141"/>
      <c r="E27" s="404"/>
      <c r="F27" s="405"/>
      <c r="G27" s="405"/>
      <c r="H27" s="405"/>
      <c r="I27" s="405"/>
      <c r="J27" s="427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8"/>
      <c r="AB27" s="406"/>
      <c r="AC27" s="401"/>
      <c r="AD27" s="535"/>
      <c r="AE27" s="538"/>
      <c r="AF27" s="538"/>
      <c r="AG27" s="538"/>
      <c r="AH27" s="538"/>
      <c r="AI27" s="538"/>
      <c r="AJ27" s="529"/>
      <c r="AK27" s="529"/>
      <c r="AL27" s="529"/>
      <c r="AM27" s="529"/>
      <c r="AN27" s="529"/>
      <c r="AO27" s="529"/>
      <c r="AP27" s="529"/>
      <c r="AQ27" s="529"/>
      <c r="AR27" s="529"/>
      <c r="AS27" s="529"/>
      <c r="AT27" s="529"/>
      <c r="AU27" s="529"/>
      <c r="AV27" s="529"/>
      <c r="AW27" s="529"/>
      <c r="AX27" s="529"/>
      <c r="AY27" s="529"/>
      <c r="AZ27" s="529"/>
      <c r="BA27" s="529"/>
      <c r="BB27" s="529"/>
      <c r="BC27" s="537"/>
    </row>
    <row r="28" customFormat="false" ht="14.25" hidden="false" customHeight="false" outlineLevel="0" collapsed="false">
      <c r="A28" s="353"/>
      <c r="B28" s="402"/>
      <c r="C28" s="403"/>
      <c r="D28" s="141"/>
      <c r="E28" s="404"/>
      <c r="F28" s="405"/>
      <c r="G28" s="405"/>
      <c r="H28" s="405"/>
      <c r="I28" s="405"/>
      <c r="J28" s="427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8"/>
      <c r="AB28" s="406"/>
      <c r="AC28" s="401"/>
      <c r="AD28" s="535"/>
      <c r="AE28" s="538"/>
      <c r="AF28" s="538"/>
      <c r="AG28" s="538"/>
      <c r="AH28" s="538"/>
      <c r="AI28" s="538"/>
      <c r="AJ28" s="540"/>
      <c r="AK28" s="529"/>
      <c r="AL28" s="529"/>
      <c r="AM28" s="529"/>
      <c r="AN28" s="529"/>
      <c r="AO28" s="529"/>
      <c r="AP28" s="529"/>
      <c r="AQ28" s="529"/>
      <c r="AR28" s="529"/>
      <c r="AS28" s="529"/>
      <c r="AT28" s="529"/>
      <c r="AU28" s="529"/>
      <c r="AV28" s="529"/>
      <c r="AW28" s="529"/>
      <c r="AX28" s="529"/>
      <c r="AY28" s="529"/>
      <c r="AZ28" s="529"/>
      <c r="BA28" s="529"/>
      <c r="BB28" s="529"/>
      <c r="BC28" s="537"/>
    </row>
    <row r="29" customFormat="false" ht="14.25" hidden="false" customHeight="false" outlineLevel="0" collapsed="false">
      <c r="A29" s="353"/>
      <c r="B29" s="402"/>
      <c r="C29" s="403"/>
      <c r="D29" s="141"/>
      <c r="E29" s="404"/>
      <c r="F29" s="405"/>
      <c r="G29" s="405"/>
      <c r="H29" s="405"/>
      <c r="I29" s="405"/>
      <c r="J29" s="427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8"/>
      <c r="AB29" s="406"/>
      <c r="AC29" s="401"/>
      <c r="AD29" s="535"/>
      <c r="AE29" s="538"/>
      <c r="AF29" s="538"/>
      <c r="AG29" s="538"/>
      <c r="AH29" s="538"/>
      <c r="AI29" s="538"/>
      <c r="AJ29" s="529"/>
      <c r="AK29" s="529"/>
      <c r="AL29" s="529"/>
      <c r="AM29" s="529"/>
      <c r="AN29" s="529"/>
      <c r="AO29" s="529"/>
      <c r="AP29" s="529"/>
      <c r="AQ29" s="529"/>
      <c r="AR29" s="529"/>
      <c r="AS29" s="529"/>
      <c r="AT29" s="529"/>
      <c r="AU29" s="529"/>
      <c r="AV29" s="529"/>
      <c r="AW29" s="529"/>
      <c r="AX29" s="529"/>
      <c r="AY29" s="529"/>
      <c r="AZ29" s="529"/>
      <c r="BA29" s="529"/>
      <c r="BB29" s="529"/>
      <c r="BC29" s="537"/>
    </row>
    <row r="30" customFormat="false" ht="14.25" hidden="false" customHeight="false" outlineLevel="0" collapsed="false">
      <c r="A30" s="353"/>
      <c r="B30" s="402"/>
      <c r="C30" s="403"/>
      <c r="D30" s="141"/>
      <c r="E30" s="404"/>
      <c r="F30" s="405"/>
      <c r="G30" s="405"/>
      <c r="H30" s="405"/>
      <c r="I30" s="405"/>
      <c r="J30" s="427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8"/>
      <c r="AB30" s="406"/>
      <c r="AC30" s="401"/>
      <c r="AD30" s="535"/>
      <c r="AE30" s="538"/>
      <c r="AF30" s="538"/>
      <c r="AG30" s="538"/>
      <c r="AH30" s="538"/>
      <c r="AI30" s="538"/>
      <c r="AJ30" s="529"/>
      <c r="AK30" s="529"/>
      <c r="AL30" s="529"/>
      <c r="AM30" s="529"/>
      <c r="AN30" s="529"/>
      <c r="AO30" s="529"/>
      <c r="AP30" s="529"/>
      <c r="AQ30" s="529"/>
      <c r="AR30" s="529"/>
      <c r="AS30" s="529"/>
      <c r="AT30" s="529"/>
      <c r="AU30" s="529"/>
      <c r="AV30" s="529"/>
      <c r="AW30" s="529"/>
      <c r="AX30" s="529"/>
      <c r="AY30" s="529"/>
      <c r="AZ30" s="529"/>
      <c r="BA30" s="529"/>
      <c r="BB30" s="529"/>
      <c r="BC30" s="537"/>
    </row>
    <row r="31" customFormat="false" ht="15" hidden="false" customHeight="false" outlineLevel="0" collapsed="false">
      <c r="A31" s="353"/>
      <c r="B31" s="402"/>
      <c r="C31" s="403"/>
      <c r="D31" s="141"/>
      <c r="E31" s="404"/>
      <c r="F31" s="405"/>
      <c r="G31" s="405"/>
      <c r="H31" s="405"/>
      <c r="I31" s="405"/>
      <c r="J31" s="427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8"/>
      <c r="AB31" s="406"/>
      <c r="AC31" s="401"/>
      <c r="AD31" s="535"/>
      <c r="AE31" s="541"/>
      <c r="AF31" s="541"/>
      <c r="AG31" s="541"/>
      <c r="AH31" s="541"/>
      <c r="AI31" s="541"/>
      <c r="AJ31" s="529"/>
      <c r="AK31" s="529"/>
      <c r="AL31" s="529"/>
      <c r="AM31" s="529"/>
      <c r="AN31" s="529"/>
      <c r="AO31" s="529"/>
      <c r="AP31" s="529"/>
      <c r="AQ31" s="529"/>
      <c r="AR31" s="529"/>
      <c r="AS31" s="529"/>
      <c r="AT31" s="529"/>
      <c r="AU31" s="529"/>
      <c r="AV31" s="529"/>
      <c r="AW31" s="529"/>
      <c r="AX31" s="529"/>
      <c r="AY31" s="529"/>
      <c r="AZ31" s="529"/>
      <c r="BA31" s="529"/>
      <c r="BB31" s="529"/>
      <c r="BC31" s="537"/>
    </row>
    <row r="32" customFormat="false" ht="14.25" hidden="false" customHeight="false" outlineLevel="0" collapsed="false">
      <c r="A32" s="353"/>
      <c r="B32" s="402"/>
      <c r="C32" s="403"/>
      <c r="D32" s="141"/>
      <c r="E32" s="404"/>
      <c r="F32" s="405"/>
      <c r="G32" s="405"/>
      <c r="H32" s="405"/>
      <c r="I32" s="405"/>
      <c r="J32" s="427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8"/>
      <c r="AB32" s="406"/>
      <c r="AC32" s="401"/>
      <c r="AD32" s="537"/>
      <c r="AE32" s="537"/>
      <c r="AF32" s="537"/>
      <c r="AG32" s="537"/>
      <c r="AH32" s="537"/>
      <c r="AI32" s="537"/>
      <c r="AJ32" s="529"/>
      <c r="AK32" s="529"/>
      <c r="AL32" s="529"/>
      <c r="AM32" s="529"/>
      <c r="AN32" s="537"/>
      <c r="AO32" s="537"/>
      <c r="AP32" s="537"/>
      <c r="AQ32" s="537"/>
      <c r="AR32" s="537"/>
      <c r="AS32" s="537"/>
      <c r="AT32" s="537"/>
      <c r="AU32" s="537"/>
      <c r="AV32" s="537"/>
      <c r="AW32" s="537"/>
      <c r="AX32" s="537"/>
      <c r="AY32" s="537"/>
      <c r="AZ32" s="537"/>
      <c r="BA32" s="537"/>
      <c r="BB32" s="537"/>
      <c r="BC32" s="537"/>
    </row>
    <row r="33" customFormat="false" ht="15" hidden="false" customHeight="false" outlineLevel="0" collapsed="false">
      <c r="A33" s="353"/>
      <c r="B33" s="413"/>
      <c r="C33" s="414"/>
      <c r="D33" s="141"/>
      <c r="E33" s="415"/>
      <c r="F33" s="416"/>
      <c r="G33" s="416"/>
      <c r="H33" s="416"/>
      <c r="I33" s="416"/>
      <c r="J33" s="432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31"/>
      <c r="AB33" s="417"/>
      <c r="AC33" s="418"/>
      <c r="AD33" s="537"/>
      <c r="AE33" s="537"/>
      <c r="AF33" s="537"/>
      <c r="AG33" s="537"/>
      <c r="AH33" s="537"/>
      <c r="AI33" s="537"/>
      <c r="AJ33" s="529"/>
      <c r="AK33" s="529"/>
      <c r="AL33" s="529"/>
      <c r="AM33" s="529"/>
      <c r="AN33" s="537"/>
      <c r="AO33" s="537"/>
      <c r="AP33" s="537"/>
      <c r="AQ33" s="537"/>
      <c r="AR33" s="537"/>
      <c r="AS33" s="537"/>
      <c r="AT33" s="537"/>
      <c r="AU33" s="537"/>
      <c r="AV33" s="537"/>
      <c r="AW33" s="537"/>
      <c r="AX33" s="537"/>
      <c r="AY33" s="537"/>
      <c r="AZ33" s="537"/>
      <c r="BA33" s="537"/>
      <c r="BB33" s="537"/>
      <c r="BC33" s="537"/>
    </row>
    <row r="34" customFormat="false" ht="14.25" hidden="false" customHeight="false" outlineLevel="0" collapsed="false">
      <c r="A34" s="395"/>
      <c r="B34" s="396"/>
      <c r="C34" s="419"/>
      <c r="D34" s="160"/>
      <c r="E34" s="398"/>
      <c r="F34" s="399"/>
      <c r="G34" s="399"/>
      <c r="H34" s="399"/>
      <c r="I34" s="399"/>
      <c r="J34" s="400"/>
      <c r="K34" s="398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400"/>
      <c r="AA34" s="398"/>
      <c r="AB34" s="400"/>
      <c r="AC34" s="425"/>
      <c r="AD34" s="537"/>
      <c r="AE34" s="537"/>
      <c r="AF34" s="537"/>
      <c r="AG34" s="537"/>
      <c r="AH34" s="537"/>
      <c r="AI34" s="537"/>
      <c r="AJ34" s="529"/>
      <c r="AK34" s="529"/>
      <c r="AL34" s="529"/>
      <c r="AM34" s="529"/>
      <c r="AN34" s="537"/>
      <c r="AO34" s="537"/>
      <c r="AP34" s="537"/>
      <c r="AQ34" s="537"/>
      <c r="AR34" s="537"/>
      <c r="AS34" s="537"/>
      <c r="AT34" s="537"/>
      <c r="AU34" s="537"/>
      <c r="AV34" s="537"/>
      <c r="AW34" s="537"/>
      <c r="AX34" s="537"/>
      <c r="AY34" s="537"/>
      <c r="AZ34" s="537"/>
      <c r="BA34" s="537"/>
      <c r="BB34" s="537"/>
      <c r="BC34" s="537"/>
    </row>
    <row r="35" customFormat="false" ht="14.25" hidden="false" customHeight="false" outlineLevel="0" collapsed="false">
      <c r="A35" s="353"/>
      <c r="B35" s="426"/>
      <c r="C35" s="397"/>
      <c r="D35" s="141"/>
      <c r="E35" s="404"/>
      <c r="F35" s="405"/>
      <c r="G35" s="405"/>
      <c r="H35" s="405"/>
      <c r="I35" s="405"/>
      <c r="J35" s="406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4"/>
      <c r="AB35" s="406"/>
      <c r="AC35" s="401"/>
      <c r="AD35" s="537"/>
      <c r="AE35" s="537"/>
      <c r="AF35" s="537"/>
      <c r="AG35" s="537"/>
      <c r="AH35" s="537"/>
      <c r="AI35" s="537"/>
      <c r="AJ35" s="529"/>
      <c r="AK35" s="529"/>
      <c r="AL35" s="529"/>
      <c r="AM35" s="529"/>
      <c r="AN35" s="537"/>
      <c r="AO35" s="537"/>
      <c r="AP35" s="537"/>
      <c r="AQ35" s="537"/>
      <c r="AR35" s="537"/>
      <c r="AS35" s="537"/>
      <c r="AT35" s="537"/>
      <c r="AU35" s="537"/>
      <c r="AV35" s="537"/>
      <c r="AW35" s="537"/>
      <c r="AX35" s="537"/>
      <c r="AY35" s="537"/>
      <c r="AZ35" s="537"/>
      <c r="BA35" s="537"/>
      <c r="BB35" s="537"/>
      <c r="BC35" s="537"/>
    </row>
    <row r="36" customFormat="false" ht="14.25" hidden="false" customHeight="false" outlineLevel="0" collapsed="false">
      <c r="A36" s="353"/>
      <c r="B36" s="426"/>
      <c r="C36" s="397"/>
      <c r="D36" s="141"/>
      <c r="E36" s="404"/>
      <c r="F36" s="405"/>
      <c r="G36" s="405"/>
      <c r="H36" s="405"/>
      <c r="I36" s="405"/>
      <c r="J36" s="406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4"/>
      <c r="AB36" s="406"/>
      <c r="AC36" s="401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7"/>
      <c r="AP36" s="537"/>
      <c r="AQ36" s="537"/>
      <c r="AR36" s="537"/>
      <c r="AS36" s="537"/>
      <c r="AT36" s="537"/>
      <c r="AU36" s="537"/>
      <c r="AV36" s="537"/>
      <c r="AW36" s="537"/>
      <c r="AX36" s="537"/>
      <c r="AY36" s="537"/>
      <c r="AZ36" s="537"/>
      <c r="BA36" s="537"/>
      <c r="BB36" s="537"/>
      <c r="BC36" s="537"/>
    </row>
    <row r="37" customFormat="false" ht="14.25" hidden="false" customHeight="false" outlineLevel="0" collapsed="false">
      <c r="A37" s="353"/>
      <c r="B37" s="402"/>
      <c r="C37" s="403"/>
      <c r="D37" s="141"/>
      <c r="E37" s="404"/>
      <c r="F37" s="405"/>
      <c r="G37" s="405"/>
      <c r="H37" s="405"/>
      <c r="I37" s="405"/>
      <c r="J37" s="406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4"/>
      <c r="AB37" s="406"/>
      <c r="AC37" s="401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7"/>
      <c r="AS37" s="537"/>
      <c r="AT37" s="537"/>
      <c r="AU37" s="537"/>
      <c r="AV37" s="537"/>
      <c r="AW37" s="537"/>
      <c r="AX37" s="537"/>
      <c r="AY37" s="537"/>
      <c r="AZ37" s="537"/>
      <c r="BA37" s="537"/>
      <c r="BB37" s="537"/>
      <c r="BC37" s="537"/>
    </row>
    <row r="38" customFormat="false" ht="15" hidden="false" customHeight="false" outlineLevel="0" collapsed="false">
      <c r="A38" s="428"/>
      <c r="B38" s="429"/>
      <c r="C38" s="430"/>
      <c r="D38" s="155"/>
      <c r="E38" s="415"/>
      <c r="F38" s="416"/>
      <c r="G38" s="416"/>
      <c r="H38" s="416"/>
      <c r="I38" s="416"/>
      <c r="J38" s="417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7"/>
      <c r="AA38" s="415"/>
      <c r="AB38" s="417"/>
      <c r="AC38" s="418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</row>
    <row r="39" customFormat="false" ht="14.25" hidden="false" customHeight="false" outlineLevel="0" collapsed="false">
      <c r="A39" s="395"/>
      <c r="B39" s="436"/>
      <c r="C39" s="437"/>
      <c r="D39" s="299"/>
      <c r="E39" s="498"/>
      <c r="F39" s="495"/>
      <c r="G39" s="495"/>
      <c r="H39" s="495"/>
      <c r="I39" s="495"/>
      <c r="J39" s="542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543"/>
      <c r="AA39" s="498"/>
      <c r="AB39" s="542"/>
      <c r="AC39" s="401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</row>
    <row r="40" customFormat="false" ht="14.25" hidden="false" customHeight="false" outlineLevel="0" collapsed="false">
      <c r="A40" s="353"/>
      <c r="B40" s="442"/>
      <c r="C40" s="443"/>
      <c r="D40" s="292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7"/>
      <c r="AS40" s="537"/>
      <c r="AT40" s="537"/>
      <c r="AU40" s="537"/>
      <c r="AV40" s="537"/>
      <c r="AW40" s="537"/>
      <c r="AX40" s="537"/>
      <c r="AY40" s="537"/>
      <c r="AZ40" s="537"/>
      <c r="BA40" s="537"/>
      <c r="BB40" s="537"/>
      <c r="BC40" s="537"/>
    </row>
    <row r="41" customFormat="false" ht="14.25" hidden="false" customHeight="false" outlineLevel="0" collapsed="false">
      <c r="A41" s="353"/>
      <c r="B41" s="442"/>
      <c r="C41" s="443"/>
      <c r="D41" s="292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  <c r="AD41" s="537"/>
      <c r="AE41" s="537"/>
      <c r="AF41" s="537"/>
      <c r="AG41" s="537"/>
      <c r="AH41" s="537"/>
      <c r="AI41" s="537"/>
      <c r="AJ41" s="537"/>
      <c r="AK41" s="537"/>
      <c r="AL41" s="537"/>
      <c r="AM41" s="537"/>
      <c r="AN41" s="537"/>
      <c r="AO41" s="537"/>
      <c r="AP41" s="537"/>
      <c r="AQ41" s="537"/>
      <c r="AR41" s="537"/>
      <c r="AS41" s="537"/>
      <c r="AT41" s="537"/>
      <c r="AU41" s="537"/>
      <c r="AV41" s="537"/>
      <c r="AW41" s="537"/>
      <c r="AX41" s="537"/>
      <c r="AY41" s="537"/>
      <c r="AZ41" s="537"/>
      <c r="BA41" s="537"/>
      <c r="BB41" s="537"/>
      <c r="BC41" s="537"/>
    </row>
    <row r="42" customFormat="false" ht="14.25" hidden="false" customHeight="false" outlineLevel="0" collapsed="false">
      <c r="A42" s="353"/>
      <c r="B42" s="442"/>
      <c r="C42" s="443"/>
      <c r="D42" s="292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  <c r="AD42" s="537"/>
      <c r="AE42" s="537"/>
      <c r="AF42" s="537"/>
      <c r="AG42" s="537"/>
      <c r="AH42" s="537"/>
      <c r="AI42" s="537"/>
      <c r="AJ42" s="537"/>
      <c r="AK42" s="537"/>
      <c r="AL42" s="537"/>
      <c r="AM42" s="537"/>
      <c r="AN42" s="537"/>
      <c r="AO42" s="537"/>
      <c r="AP42" s="537"/>
      <c r="AQ42" s="537"/>
      <c r="AR42" s="537"/>
      <c r="AS42" s="537"/>
      <c r="AT42" s="537"/>
      <c r="AU42" s="537"/>
      <c r="AV42" s="537"/>
      <c r="AW42" s="537"/>
      <c r="AX42" s="537"/>
      <c r="AY42" s="537"/>
      <c r="AZ42" s="537"/>
      <c r="BA42" s="537"/>
      <c r="BB42" s="537"/>
      <c r="BC42" s="537"/>
    </row>
    <row r="43" customFormat="false" ht="14.25" hidden="false" customHeight="false" outlineLevel="0" collapsed="false">
      <c r="A43" s="353"/>
      <c r="B43" s="442"/>
      <c r="C43" s="443"/>
      <c r="D43" s="292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  <c r="AD43" s="537"/>
      <c r="AE43" s="537"/>
      <c r="AF43" s="537"/>
      <c r="AG43" s="537"/>
      <c r="AH43" s="537"/>
      <c r="AI43" s="537"/>
      <c r="AJ43" s="537"/>
      <c r="AK43" s="537"/>
      <c r="AL43" s="537"/>
      <c r="AM43" s="537"/>
      <c r="AN43" s="537"/>
      <c r="AO43" s="537"/>
      <c r="AP43" s="537"/>
      <c r="AQ43" s="537"/>
      <c r="AR43" s="537"/>
      <c r="AS43" s="537"/>
      <c r="AT43" s="537"/>
      <c r="AU43" s="537"/>
      <c r="AV43" s="537"/>
      <c r="AW43" s="537"/>
      <c r="AX43" s="537"/>
      <c r="AY43" s="537"/>
      <c r="AZ43" s="537"/>
      <c r="BA43" s="537"/>
      <c r="BB43" s="537"/>
      <c r="BC43" s="537"/>
    </row>
    <row r="44" customFormat="false" ht="14.25" hidden="false" customHeight="false" outlineLevel="0" collapsed="false">
      <c r="A44" s="353"/>
      <c r="B44" s="442"/>
      <c r="C44" s="443"/>
      <c r="D44" s="292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  <c r="AD44" s="537"/>
      <c r="AE44" s="537"/>
      <c r="AF44" s="537"/>
      <c r="AG44" s="537"/>
      <c r="AH44" s="537"/>
      <c r="AI44" s="537"/>
      <c r="AJ44" s="537"/>
      <c r="AK44" s="537"/>
      <c r="AL44" s="537"/>
      <c r="AM44" s="537"/>
      <c r="AN44" s="537"/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</row>
    <row r="45" customFormat="false" ht="14.25" hidden="false" customHeight="false" outlineLevel="0" collapsed="false">
      <c r="A45" s="353"/>
      <c r="B45" s="449"/>
      <c r="C45" s="450"/>
      <c r="D45" s="292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  <c r="AD45" s="537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7"/>
      <c r="AP45" s="537"/>
      <c r="AQ45" s="537"/>
      <c r="AR45" s="537"/>
      <c r="AS45" s="537"/>
      <c r="AT45" s="537"/>
      <c r="AU45" s="537"/>
      <c r="AV45" s="537"/>
      <c r="AW45" s="537"/>
      <c r="AX45" s="537"/>
      <c r="AY45" s="537"/>
      <c r="AZ45" s="537"/>
      <c r="BA45" s="537"/>
      <c r="BB45" s="537"/>
      <c r="BC45" s="537"/>
    </row>
    <row r="46" customFormat="false" ht="14.25" hidden="false" customHeight="false" outlineLevel="0" collapsed="false">
      <c r="A46" s="353"/>
      <c r="B46" s="449"/>
      <c r="C46" s="450"/>
      <c r="D46" s="292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  <c r="AD46" s="537"/>
      <c r="AE46" s="537"/>
      <c r="AF46" s="537"/>
      <c r="AG46" s="537"/>
      <c r="AH46" s="537"/>
      <c r="AI46" s="537"/>
      <c r="AJ46" s="537"/>
      <c r="AK46" s="537"/>
      <c r="AL46" s="537"/>
      <c r="AM46" s="537"/>
      <c r="AN46" s="537"/>
      <c r="AO46" s="537"/>
      <c r="AP46" s="537"/>
      <c r="AQ46" s="537"/>
      <c r="AR46" s="537"/>
      <c r="AS46" s="537"/>
      <c r="AT46" s="537"/>
      <c r="AU46" s="537"/>
      <c r="AV46" s="537"/>
      <c r="AW46" s="537"/>
      <c r="AX46" s="537"/>
      <c r="AY46" s="537"/>
      <c r="AZ46" s="537"/>
      <c r="BA46" s="537"/>
      <c r="BB46" s="537"/>
      <c r="BC46" s="537"/>
    </row>
    <row r="47" customFormat="false" ht="15" hidden="false" customHeight="false" outlineLevel="0" collapsed="false">
      <c r="A47" s="428"/>
      <c r="B47" s="451"/>
      <c r="C47" s="452"/>
      <c r="D47" s="301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  <c r="AD47" s="537"/>
      <c r="AE47" s="537"/>
      <c r="AF47" s="537"/>
      <c r="AG47" s="537"/>
      <c r="AH47" s="537"/>
      <c r="AI47" s="537"/>
      <c r="AJ47" s="537"/>
      <c r="AK47" s="537"/>
      <c r="AL47" s="537"/>
      <c r="AM47" s="537"/>
      <c r="AN47" s="537"/>
      <c r="AO47" s="537"/>
      <c r="AP47" s="537"/>
      <c r="AQ47" s="537"/>
      <c r="AR47" s="537"/>
      <c r="AS47" s="537"/>
      <c r="AT47" s="537"/>
      <c r="AU47" s="537"/>
      <c r="AV47" s="537"/>
      <c r="AW47" s="537"/>
      <c r="AX47" s="537"/>
      <c r="AY47" s="537"/>
      <c r="AZ47" s="537"/>
      <c r="BA47" s="537"/>
      <c r="BB47" s="537"/>
      <c r="BC47" s="537"/>
    </row>
    <row r="48" customFormat="false" ht="14.25" hidden="false" customHeight="false" outlineLevel="0" collapsed="false">
      <c r="A48" s="353"/>
      <c r="B48" s="442"/>
      <c r="C48" s="443"/>
      <c r="D48" s="290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  <c r="AD48" s="537"/>
      <c r="AE48" s="537"/>
      <c r="AF48" s="537"/>
      <c r="AG48" s="537"/>
      <c r="AH48" s="537"/>
      <c r="AI48" s="537"/>
      <c r="AJ48" s="537"/>
      <c r="AK48" s="537"/>
      <c r="AL48" s="537"/>
      <c r="AM48" s="537"/>
      <c r="AN48" s="537"/>
      <c r="AO48" s="537"/>
      <c r="AP48" s="537"/>
      <c r="AQ48" s="537"/>
      <c r="AR48" s="537"/>
      <c r="AS48" s="537"/>
      <c r="AT48" s="537"/>
      <c r="AU48" s="537"/>
      <c r="AV48" s="537"/>
      <c r="AW48" s="537"/>
      <c r="AX48" s="537"/>
      <c r="AY48" s="537"/>
      <c r="AZ48" s="537"/>
      <c r="BA48" s="537"/>
      <c r="BB48" s="537"/>
      <c r="BC48" s="537"/>
    </row>
    <row r="49" customFormat="false" ht="14.25" hidden="false" customHeight="false" outlineLevel="0" collapsed="false">
      <c r="A49" s="410"/>
      <c r="B49" s="449"/>
      <c r="C49" s="450"/>
      <c r="D49" s="292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  <c r="AD49" s="537"/>
      <c r="AE49" s="537"/>
      <c r="AF49" s="537"/>
      <c r="AG49" s="537"/>
      <c r="AH49" s="537"/>
      <c r="AI49" s="537"/>
      <c r="AJ49" s="537"/>
      <c r="AK49" s="537"/>
      <c r="AL49" s="537"/>
      <c r="AM49" s="537"/>
      <c r="AN49" s="537"/>
      <c r="AO49" s="537"/>
      <c r="AP49" s="537"/>
      <c r="AQ49" s="537"/>
      <c r="AR49" s="537"/>
      <c r="AS49" s="537"/>
      <c r="AT49" s="537"/>
      <c r="AU49" s="537"/>
      <c r="AV49" s="537"/>
      <c r="AW49" s="537"/>
      <c r="AX49" s="537"/>
      <c r="AY49" s="537"/>
      <c r="AZ49" s="537"/>
      <c r="BA49" s="537"/>
      <c r="BB49" s="537"/>
      <c r="BC49" s="537"/>
    </row>
    <row r="50" customFormat="false" ht="15" hidden="false" customHeight="false" outlineLevel="0" collapsed="false">
      <c r="A50" s="428"/>
      <c r="B50" s="451"/>
      <c r="C50" s="452"/>
      <c r="D50" s="292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  <c r="IO50" s="51"/>
      <c r="IP50" s="51"/>
      <c r="IQ50" s="51"/>
      <c r="IR50" s="51"/>
      <c r="IS50" s="51"/>
      <c r="IT50" s="51"/>
      <c r="IU50" s="51"/>
      <c r="IV50" s="51"/>
      <c r="IW50" s="5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  <c r="AD51" s="537"/>
      <c r="AE51" s="537"/>
      <c r="AF51" s="537"/>
      <c r="AG51" s="537"/>
      <c r="AH51" s="537"/>
      <c r="AI51" s="537"/>
      <c r="AJ51" s="537"/>
      <c r="AK51" s="537"/>
      <c r="AL51" s="537"/>
      <c r="AM51" s="537"/>
      <c r="AN51" s="537"/>
      <c r="AO51" s="537"/>
      <c r="AP51" s="537"/>
      <c r="AQ51" s="537"/>
      <c r="AR51" s="537"/>
      <c r="AS51" s="537"/>
      <c r="AT51" s="537"/>
      <c r="AU51" s="537"/>
      <c r="AV51" s="537"/>
      <c r="AW51" s="537"/>
      <c r="AX51" s="537"/>
      <c r="AY51" s="537"/>
      <c r="AZ51" s="537"/>
      <c r="BA51" s="537"/>
      <c r="BB51" s="537"/>
      <c r="BC51" s="537"/>
    </row>
    <row r="52" customFormat="false" ht="15" hidden="false" customHeight="false" outlineLevel="0" collapsed="false">
      <c r="A52" s="477"/>
      <c r="B52" s="478"/>
      <c r="C52" s="478"/>
      <c r="D52" s="284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  <c r="AD52" s="537"/>
      <c r="AE52" s="537"/>
      <c r="AF52" s="537"/>
      <c r="AG52" s="537"/>
      <c r="AH52" s="537"/>
      <c r="AI52" s="537"/>
      <c r="AJ52" s="537"/>
      <c r="AK52" s="537"/>
      <c r="AL52" s="537"/>
      <c r="AM52" s="537"/>
      <c r="AN52" s="537"/>
      <c r="AO52" s="537"/>
      <c r="AP52" s="537"/>
      <c r="AQ52" s="537"/>
      <c r="AR52" s="537"/>
      <c r="AS52" s="537"/>
      <c r="AT52" s="537"/>
      <c r="AU52" s="537"/>
      <c r="AV52" s="537"/>
      <c r="AW52" s="537"/>
      <c r="AX52" s="537"/>
      <c r="AY52" s="537"/>
      <c r="AZ52" s="537"/>
      <c r="BA52" s="537"/>
      <c r="BB52" s="537"/>
      <c r="BC52" s="537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8"/>
      <c r="G53" s="228"/>
      <c r="H53" s="228"/>
      <c r="I53" s="228"/>
      <c r="J53" s="486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5"/>
      <c r="AB53" s="228"/>
      <c r="AC53" s="487"/>
      <c r="AD53" s="537"/>
      <c r="AE53" s="537"/>
      <c r="AF53" s="537"/>
      <c r="AG53" s="537"/>
      <c r="AH53" s="537"/>
      <c r="AI53" s="537"/>
      <c r="AJ53" s="537"/>
      <c r="AK53" s="537"/>
      <c r="AL53" s="537"/>
      <c r="AM53" s="537"/>
      <c r="AN53" s="537"/>
      <c r="AO53" s="537"/>
      <c r="AP53" s="537"/>
      <c r="AQ53" s="537"/>
      <c r="AR53" s="537"/>
      <c r="AS53" s="537"/>
      <c r="AT53" s="537"/>
      <c r="AU53" s="537"/>
      <c r="AV53" s="537"/>
      <c r="AW53" s="537"/>
      <c r="AX53" s="537"/>
      <c r="AY53" s="537"/>
      <c r="AZ53" s="537"/>
      <c r="BA53" s="537"/>
      <c r="BB53" s="537"/>
      <c r="BC53" s="53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8"/>
      <c r="G54" s="228"/>
      <c r="H54" s="228"/>
      <c r="I54" s="228"/>
      <c r="J54" s="486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5"/>
      <c r="AB54" s="228"/>
      <c r="AC54" s="487"/>
      <c r="AD54" s="537"/>
      <c r="AE54" s="537"/>
      <c r="AF54" s="537"/>
      <c r="AG54" s="537"/>
      <c r="AH54" s="537"/>
      <c r="AI54" s="537"/>
      <c r="AJ54" s="537"/>
      <c r="AK54" s="537"/>
      <c r="AL54" s="537"/>
      <c r="AM54" s="537"/>
      <c r="AN54" s="537"/>
      <c r="AO54" s="537"/>
      <c r="AP54" s="537"/>
      <c r="AQ54" s="537"/>
      <c r="AR54" s="537"/>
      <c r="AS54" s="537"/>
      <c r="AT54" s="537"/>
      <c r="AU54" s="537"/>
      <c r="AV54" s="537"/>
      <c r="AW54" s="537"/>
      <c r="AX54" s="537"/>
      <c r="AY54" s="537"/>
      <c r="AZ54" s="537"/>
      <c r="BA54" s="537"/>
      <c r="BB54" s="537"/>
      <c r="BC54" s="53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8"/>
      <c r="G55" s="228"/>
      <c r="H55" s="228"/>
      <c r="I55" s="228"/>
      <c r="J55" s="486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5"/>
      <c r="AB55" s="228"/>
      <c r="AC55" s="487"/>
      <c r="AD55" s="537"/>
      <c r="AE55" s="537"/>
      <c r="AF55" s="537"/>
      <c r="AG55" s="537"/>
      <c r="AH55" s="537"/>
      <c r="AI55" s="537"/>
      <c r="AJ55" s="537"/>
      <c r="AK55" s="537"/>
      <c r="AL55" s="537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7"/>
      <c r="AY55" s="537"/>
      <c r="AZ55" s="537"/>
      <c r="BA55" s="537"/>
      <c r="BB55" s="537"/>
      <c r="BC55" s="53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528"/>
      <c r="AE56" s="530"/>
      <c r="AF56" s="530"/>
      <c r="AG56" s="528"/>
      <c r="AH56" s="530"/>
      <c r="AI56" s="530"/>
      <c r="AJ56" s="528"/>
      <c r="AK56" s="528"/>
      <c r="AL56" s="528"/>
      <c r="AM56" s="528"/>
      <c r="AN56" s="528"/>
      <c r="AO56" s="528"/>
      <c r="AP56" s="528"/>
      <c r="AQ56" s="528"/>
      <c r="AR56" s="528"/>
      <c r="AS56" s="528"/>
      <c r="AT56" s="528"/>
      <c r="AU56" s="528"/>
      <c r="AV56" s="528"/>
      <c r="AW56" s="528"/>
      <c r="AX56" s="528"/>
      <c r="AY56" s="529"/>
      <c r="AZ56" s="529"/>
      <c r="BA56" s="528"/>
      <c r="BB56" s="528"/>
      <c r="BC56" s="537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531"/>
      <c r="AE57" s="532"/>
      <c r="AF57" s="532"/>
      <c r="AG57" s="531"/>
      <c r="AH57" s="532"/>
      <c r="AI57" s="532"/>
      <c r="AJ57" s="531"/>
      <c r="AK57" s="531"/>
      <c r="AL57" s="531"/>
      <c r="AM57" s="531"/>
      <c r="AN57" s="531"/>
      <c r="AO57" s="531"/>
      <c r="AP57" s="531"/>
      <c r="AQ57" s="531"/>
      <c r="AR57" s="531"/>
      <c r="AS57" s="531"/>
      <c r="AT57" s="531"/>
      <c r="AU57" s="531"/>
      <c r="AV57" s="531"/>
      <c r="AW57" s="531"/>
      <c r="AX57" s="531"/>
      <c r="AY57" s="529"/>
      <c r="AZ57" s="529"/>
      <c r="BA57" s="533"/>
      <c r="BB57" s="531"/>
      <c r="BC57" s="537"/>
    </row>
    <row r="58" customFormat="false" ht="15" hidden="false" customHeight="false" outlineLevel="0" collapsed="false">
      <c r="A58" s="410"/>
      <c r="B58" s="233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535"/>
      <c r="AE58" s="536"/>
      <c r="AF58" s="536"/>
      <c r="AG58" s="536"/>
      <c r="AH58" s="536"/>
      <c r="AI58" s="536"/>
      <c r="AJ58" s="529"/>
      <c r="AK58" s="529"/>
      <c r="AL58" s="529"/>
      <c r="AM58" s="529"/>
      <c r="AN58" s="529"/>
      <c r="AO58" s="529"/>
      <c r="AP58" s="529"/>
      <c r="AQ58" s="529"/>
      <c r="AR58" s="529"/>
      <c r="AS58" s="529"/>
      <c r="AT58" s="529"/>
      <c r="AU58" s="529"/>
      <c r="AV58" s="529"/>
      <c r="AW58" s="529"/>
      <c r="AX58" s="529"/>
      <c r="AY58" s="529"/>
      <c r="AZ58" s="529"/>
      <c r="BA58" s="529"/>
      <c r="BB58" s="529"/>
      <c r="BC58" s="537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535"/>
      <c r="AE59" s="538"/>
      <c r="AF59" s="538"/>
      <c r="AG59" s="538"/>
      <c r="AH59" s="538"/>
      <c r="AI59" s="538"/>
      <c r="AJ59" s="529"/>
      <c r="AK59" s="529"/>
      <c r="AL59" s="529"/>
      <c r="AM59" s="529"/>
      <c r="AN59" s="529"/>
      <c r="AO59" s="529"/>
      <c r="AP59" s="529"/>
      <c r="AQ59" s="529"/>
      <c r="AR59" s="529"/>
      <c r="AS59" s="529"/>
      <c r="AT59" s="529"/>
      <c r="AU59" s="529"/>
      <c r="AV59" s="529"/>
      <c r="AW59" s="529"/>
      <c r="AX59" s="529"/>
      <c r="AY59" s="529"/>
      <c r="AZ59" s="529"/>
      <c r="BA59" s="529"/>
      <c r="BB59" s="529"/>
      <c r="BC59" s="537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535"/>
      <c r="AE60" s="538"/>
      <c r="AF60" s="538"/>
      <c r="AG60" s="538"/>
      <c r="AH60" s="538"/>
      <c r="AI60" s="538"/>
      <c r="AJ60" s="528"/>
      <c r="AK60" s="539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9"/>
      <c r="BB60" s="529"/>
      <c r="BC60" s="537"/>
    </row>
    <row r="61" customFormat="false" ht="15" hidden="false" customHeight="false" outlineLevel="0" collapsed="false">
      <c r="A61" s="109"/>
      <c r="B61" s="247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535"/>
      <c r="AE61" s="538"/>
      <c r="AF61" s="538"/>
      <c r="AG61" s="538"/>
      <c r="AH61" s="538"/>
      <c r="AI61" s="538"/>
      <c r="AJ61" s="529"/>
      <c r="AK61" s="529"/>
      <c r="AL61" s="529"/>
      <c r="AM61" s="529"/>
      <c r="AN61" s="529"/>
      <c r="AO61" s="529"/>
      <c r="AP61" s="529"/>
      <c r="AQ61" s="529"/>
      <c r="AR61" s="529"/>
      <c r="AS61" s="529"/>
      <c r="AT61" s="529"/>
      <c r="AU61" s="529"/>
      <c r="AV61" s="529"/>
      <c r="AW61" s="529"/>
      <c r="AX61" s="529"/>
      <c r="AY61" s="529"/>
      <c r="AZ61" s="529"/>
      <c r="BA61" s="529"/>
      <c r="BB61" s="529"/>
      <c r="BC61" s="537"/>
    </row>
    <row r="62" customFormat="false" ht="15" hidden="false" customHeight="false" outlineLevel="0" collapsed="false">
      <c r="A62" s="117"/>
      <c r="B62" s="247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535"/>
      <c r="AE62" s="538"/>
      <c r="AF62" s="538"/>
      <c r="AG62" s="538"/>
      <c r="AH62" s="538"/>
      <c r="AI62" s="538"/>
      <c r="AJ62" s="529"/>
      <c r="AK62" s="529"/>
      <c r="AL62" s="529"/>
      <c r="AM62" s="529"/>
      <c r="AN62" s="529"/>
      <c r="AO62" s="529"/>
      <c r="AP62" s="529"/>
      <c r="AQ62" s="529"/>
      <c r="AR62" s="529"/>
      <c r="AS62" s="529"/>
      <c r="AT62" s="529"/>
      <c r="AU62" s="529"/>
      <c r="AV62" s="529"/>
      <c r="AW62" s="529"/>
      <c r="AX62" s="529"/>
      <c r="AY62" s="529"/>
      <c r="AZ62" s="529"/>
      <c r="BA62" s="529"/>
      <c r="BB62" s="529"/>
      <c r="BC62" s="537"/>
    </row>
    <row r="63" customFormat="false" ht="15" hidden="false" customHeight="false" outlineLevel="0" collapsed="false">
      <c r="A63" s="119"/>
      <c r="B63" s="240"/>
      <c r="C63" s="393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535"/>
      <c r="AE63" s="538"/>
      <c r="AF63" s="538"/>
      <c r="AG63" s="538"/>
      <c r="AH63" s="538"/>
      <c r="AI63" s="538"/>
      <c r="AJ63" s="529"/>
      <c r="AK63" s="529"/>
      <c r="AL63" s="529"/>
      <c r="AM63" s="529"/>
      <c r="AN63" s="529"/>
      <c r="AO63" s="529"/>
      <c r="AP63" s="529"/>
      <c r="AQ63" s="529"/>
      <c r="AR63" s="529"/>
      <c r="AS63" s="529"/>
      <c r="AT63" s="529"/>
      <c r="AU63" s="529"/>
      <c r="AV63" s="529"/>
      <c r="AW63" s="529"/>
      <c r="AX63" s="529"/>
      <c r="AY63" s="529"/>
      <c r="AZ63" s="529"/>
      <c r="BA63" s="529"/>
      <c r="BB63" s="529"/>
      <c r="BC63" s="537"/>
    </row>
    <row r="64" customFormat="false" ht="14.25" hidden="false" customHeight="false" outlineLevel="0" collapsed="false">
      <c r="A64" s="395"/>
      <c r="B64" s="396"/>
      <c r="C64" s="397"/>
      <c r="D64" s="160"/>
      <c r="E64" s="398"/>
      <c r="F64" s="399"/>
      <c r="G64" s="399"/>
      <c r="H64" s="399"/>
      <c r="I64" s="399"/>
      <c r="J64" s="544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21"/>
      <c r="AA64" s="545"/>
      <c r="AB64" s="546"/>
      <c r="AC64" s="401"/>
      <c r="AD64" s="535"/>
      <c r="AE64" s="538"/>
      <c r="AF64" s="538"/>
      <c r="AG64" s="538"/>
      <c r="AH64" s="538"/>
      <c r="AI64" s="538"/>
      <c r="AJ64" s="529"/>
      <c r="AK64" s="529"/>
      <c r="AL64" s="529"/>
      <c r="AM64" s="529"/>
      <c r="AN64" s="529"/>
      <c r="AO64" s="529"/>
      <c r="AP64" s="529"/>
      <c r="AQ64" s="529"/>
      <c r="AR64" s="529"/>
      <c r="AS64" s="529"/>
      <c r="AT64" s="529"/>
      <c r="AU64" s="529"/>
      <c r="AV64" s="529"/>
      <c r="AW64" s="529"/>
      <c r="AX64" s="529"/>
      <c r="AY64" s="529"/>
      <c r="AZ64" s="529"/>
      <c r="BA64" s="529"/>
      <c r="BB64" s="529"/>
      <c r="BC64" s="537"/>
    </row>
    <row r="65" customFormat="false" ht="14.25" hidden="false" customHeight="false" outlineLevel="0" collapsed="false">
      <c r="A65" s="353"/>
      <c r="B65" s="402"/>
      <c r="C65" s="403"/>
      <c r="D65" s="141"/>
      <c r="E65" s="404"/>
      <c r="F65" s="405"/>
      <c r="G65" s="405"/>
      <c r="H65" s="405"/>
      <c r="I65" s="405"/>
      <c r="J65" s="427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27"/>
      <c r="AA65" s="404"/>
      <c r="AB65" s="406"/>
      <c r="AC65" s="401"/>
      <c r="AD65" s="535"/>
      <c r="AE65" s="538"/>
      <c r="AF65" s="538"/>
      <c r="AG65" s="538"/>
      <c r="AH65" s="538"/>
      <c r="AI65" s="538"/>
      <c r="AJ65" s="529"/>
      <c r="AK65" s="529"/>
      <c r="AL65" s="529"/>
      <c r="AM65" s="529"/>
      <c r="AN65" s="529"/>
      <c r="AO65" s="529"/>
      <c r="AP65" s="529"/>
      <c r="AQ65" s="529"/>
      <c r="AR65" s="529"/>
      <c r="AS65" s="529"/>
      <c r="AT65" s="529"/>
      <c r="AU65" s="529"/>
      <c r="AV65" s="529"/>
      <c r="AW65" s="529"/>
      <c r="AX65" s="529"/>
      <c r="AY65" s="529"/>
      <c r="AZ65" s="529"/>
      <c r="BA65" s="529"/>
      <c r="BB65" s="529"/>
      <c r="BC65" s="537"/>
    </row>
    <row r="66" customFormat="false" ht="14.25" hidden="false" customHeight="false" outlineLevel="0" collapsed="false">
      <c r="A66" s="353"/>
      <c r="B66" s="402"/>
      <c r="C66" s="403"/>
      <c r="D66" s="141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1"/>
      <c r="AD66" s="535"/>
      <c r="AE66" s="538"/>
      <c r="AF66" s="538"/>
      <c r="AG66" s="538"/>
      <c r="AH66" s="538"/>
      <c r="AI66" s="538"/>
      <c r="AJ66" s="529"/>
      <c r="AK66" s="529"/>
      <c r="AL66" s="529"/>
      <c r="AM66" s="529"/>
      <c r="AN66" s="529"/>
      <c r="AO66" s="529"/>
      <c r="AP66" s="529"/>
      <c r="AQ66" s="529"/>
      <c r="AR66" s="529"/>
      <c r="AS66" s="529"/>
      <c r="AT66" s="529"/>
      <c r="AU66" s="529"/>
      <c r="AV66" s="529"/>
      <c r="AW66" s="529"/>
      <c r="AX66" s="529"/>
      <c r="AY66" s="529"/>
      <c r="AZ66" s="529"/>
      <c r="BA66" s="529"/>
      <c r="BB66" s="529"/>
      <c r="BC66" s="537"/>
    </row>
    <row r="67" customFormat="false" ht="14.25" hidden="false" customHeight="false" outlineLevel="0" collapsed="false">
      <c r="A67" s="353"/>
      <c r="B67" s="402"/>
      <c r="C67" s="403"/>
      <c r="D67" s="141"/>
      <c r="E67" s="404"/>
      <c r="F67" s="405"/>
      <c r="G67" s="405"/>
      <c r="H67" s="405"/>
      <c r="I67" s="405"/>
      <c r="J67" s="427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6"/>
      <c r="AC67" s="401"/>
      <c r="AD67" s="535"/>
      <c r="AE67" s="538"/>
      <c r="AF67" s="538"/>
      <c r="AG67" s="538"/>
      <c r="AH67" s="538"/>
      <c r="AI67" s="538"/>
      <c r="AJ67" s="529"/>
      <c r="AK67" s="529"/>
      <c r="AL67" s="529"/>
      <c r="AM67" s="529"/>
      <c r="AN67" s="529"/>
      <c r="AO67" s="529"/>
      <c r="AP67" s="529"/>
      <c r="AQ67" s="529"/>
      <c r="AR67" s="529"/>
      <c r="AS67" s="529"/>
      <c r="AT67" s="529"/>
      <c r="AU67" s="529"/>
      <c r="AV67" s="529"/>
      <c r="AW67" s="529"/>
      <c r="AX67" s="529"/>
      <c r="AY67" s="529"/>
      <c r="AZ67" s="529"/>
      <c r="BA67" s="529"/>
      <c r="BB67" s="529"/>
      <c r="BC67" s="537"/>
    </row>
    <row r="68" customFormat="false" ht="14.25" hidden="false" customHeight="false" outlineLevel="0" collapsed="false">
      <c r="A68" s="353"/>
      <c r="B68" s="402"/>
      <c r="C68" s="403"/>
      <c r="D68" s="141"/>
      <c r="E68" s="404"/>
      <c r="F68" s="405"/>
      <c r="G68" s="405"/>
      <c r="H68" s="405"/>
      <c r="I68" s="405"/>
      <c r="J68" s="427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27"/>
      <c r="AA68" s="404"/>
      <c r="AB68" s="406"/>
      <c r="AC68" s="401"/>
      <c r="AD68" s="535"/>
      <c r="AE68" s="538"/>
      <c r="AF68" s="538"/>
      <c r="AG68" s="538"/>
      <c r="AH68" s="538"/>
      <c r="AI68" s="538"/>
      <c r="AJ68" s="529"/>
      <c r="AK68" s="529"/>
      <c r="AL68" s="529"/>
      <c r="AM68" s="529"/>
      <c r="AN68" s="529"/>
      <c r="AO68" s="529"/>
      <c r="AP68" s="529"/>
      <c r="AQ68" s="529"/>
      <c r="AR68" s="529"/>
      <c r="AS68" s="529"/>
      <c r="AT68" s="529"/>
      <c r="AU68" s="529"/>
      <c r="AV68" s="529"/>
      <c r="AW68" s="529"/>
      <c r="AX68" s="529"/>
      <c r="AY68" s="529"/>
      <c r="AZ68" s="529"/>
      <c r="BA68" s="529"/>
      <c r="BB68" s="529"/>
      <c r="BC68" s="537"/>
    </row>
    <row r="69" customFormat="false" ht="15" hidden="false" customHeight="false" outlineLevel="0" collapsed="false">
      <c r="A69" s="353"/>
      <c r="B69" s="402"/>
      <c r="C69" s="403"/>
      <c r="D69" s="141"/>
      <c r="E69" s="404"/>
      <c r="F69" s="405"/>
      <c r="G69" s="405"/>
      <c r="H69" s="405"/>
      <c r="I69" s="405"/>
      <c r="J69" s="427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27"/>
      <c r="AA69" s="404"/>
      <c r="AB69" s="406"/>
      <c r="AC69" s="401"/>
      <c r="AD69" s="535"/>
      <c r="AE69" s="538"/>
      <c r="AF69" s="538"/>
      <c r="AG69" s="538"/>
      <c r="AH69" s="538"/>
      <c r="AI69" s="538"/>
      <c r="AJ69" s="540"/>
      <c r="AK69" s="529"/>
      <c r="AL69" s="529"/>
      <c r="AM69" s="529"/>
      <c r="AN69" s="529"/>
      <c r="AO69" s="540"/>
      <c r="AP69" s="529"/>
      <c r="AQ69" s="529"/>
      <c r="AR69" s="529"/>
      <c r="AS69" s="529"/>
      <c r="AT69" s="529"/>
      <c r="AU69" s="529"/>
      <c r="AV69" s="529"/>
      <c r="AW69" s="529"/>
      <c r="AX69" s="529"/>
      <c r="AY69" s="529"/>
      <c r="AZ69" s="529"/>
      <c r="BA69" s="529"/>
      <c r="BB69" s="529"/>
      <c r="BC69" s="537"/>
    </row>
    <row r="70" customFormat="false" ht="14.25" hidden="false" customHeight="false" outlineLevel="0" collapsed="false">
      <c r="A70" s="353"/>
      <c r="B70" s="402"/>
      <c r="C70" s="403"/>
      <c r="D70" s="160"/>
      <c r="E70" s="404"/>
      <c r="F70" s="405"/>
      <c r="G70" s="405"/>
      <c r="H70" s="405"/>
      <c r="I70" s="405"/>
      <c r="J70" s="427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27"/>
      <c r="AA70" s="404"/>
      <c r="AB70" s="406"/>
      <c r="AC70" s="401"/>
      <c r="AD70" s="535"/>
      <c r="AE70" s="538"/>
      <c r="AF70" s="538"/>
      <c r="AG70" s="538"/>
      <c r="AH70" s="538"/>
      <c r="AI70" s="538"/>
      <c r="AJ70" s="529"/>
      <c r="AK70" s="529"/>
      <c r="AL70" s="529"/>
      <c r="AM70" s="529"/>
      <c r="AN70" s="529"/>
      <c r="AO70" s="529"/>
      <c r="AP70" s="529"/>
      <c r="AQ70" s="529"/>
      <c r="AR70" s="529"/>
      <c r="AS70" s="529"/>
      <c r="AT70" s="529"/>
      <c r="AU70" s="529"/>
      <c r="AV70" s="529"/>
      <c r="AW70" s="529"/>
      <c r="AX70" s="529"/>
      <c r="AY70" s="529"/>
      <c r="AZ70" s="529"/>
      <c r="BA70" s="529"/>
      <c r="BB70" s="529"/>
      <c r="BC70" s="537"/>
    </row>
    <row r="71" customFormat="false" ht="14.25" hidden="false" customHeight="false" outlineLevel="0" collapsed="false">
      <c r="A71" s="353"/>
      <c r="B71" s="402"/>
      <c r="C71" s="403"/>
      <c r="D71" s="141"/>
      <c r="E71" s="404"/>
      <c r="F71" s="405"/>
      <c r="G71" s="405"/>
      <c r="H71" s="405"/>
      <c r="I71" s="405"/>
      <c r="J71" s="427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27"/>
      <c r="AA71" s="404"/>
      <c r="AB71" s="406"/>
      <c r="AC71" s="401"/>
      <c r="AD71" s="535"/>
      <c r="AE71" s="538"/>
      <c r="AF71" s="538"/>
      <c r="AG71" s="538"/>
      <c r="AH71" s="538"/>
      <c r="AI71" s="538"/>
      <c r="AJ71" s="529"/>
      <c r="AK71" s="529"/>
      <c r="AL71" s="529"/>
      <c r="AM71" s="529"/>
      <c r="AN71" s="529"/>
      <c r="AO71" s="529"/>
      <c r="AP71" s="529"/>
      <c r="AQ71" s="529"/>
      <c r="AR71" s="529"/>
      <c r="AS71" s="529"/>
      <c r="AT71" s="529"/>
      <c r="AU71" s="529"/>
      <c r="AV71" s="529"/>
      <c r="AW71" s="529"/>
      <c r="AX71" s="529"/>
      <c r="AY71" s="529"/>
      <c r="AZ71" s="529"/>
      <c r="BA71" s="529"/>
      <c r="BB71" s="529"/>
      <c r="BC71" s="537"/>
    </row>
    <row r="72" customFormat="false" ht="14.25" hidden="false" customHeight="false" outlineLevel="0" collapsed="false">
      <c r="A72" s="410"/>
      <c r="B72" s="402"/>
      <c r="C72" s="403"/>
      <c r="D72" s="141"/>
      <c r="E72" s="404"/>
      <c r="F72" s="405"/>
      <c r="G72" s="405"/>
      <c r="H72" s="405"/>
      <c r="I72" s="405"/>
      <c r="J72" s="427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27"/>
      <c r="AA72" s="404"/>
      <c r="AB72" s="406"/>
      <c r="AC72" s="401"/>
      <c r="AD72" s="535"/>
      <c r="AE72" s="538"/>
      <c r="AF72" s="538"/>
      <c r="AG72" s="538"/>
      <c r="AH72" s="538"/>
      <c r="AI72" s="538"/>
      <c r="AJ72" s="529"/>
      <c r="AK72" s="529"/>
      <c r="AL72" s="529"/>
      <c r="AM72" s="529"/>
      <c r="AN72" s="529"/>
      <c r="AO72" s="529"/>
      <c r="AP72" s="529"/>
      <c r="AQ72" s="529"/>
      <c r="AR72" s="529"/>
      <c r="AS72" s="529"/>
      <c r="AT72" s="529"/>
      <c r="AU72" s="529"/>
      <c r="AV72" s="529"/>
      <c r="AW72" s="529"/>
      <c r="AX72" s="529"/>
      <c r="AY72" s="529"/>
      <c r="AZ72" s="529"/>
      <c r="BA72" s="529"/>
      <c r="BB72" s="529"/>
      <c r="BC72" s="537"/>
    </row>
    <row r="73" customFormat="false" ht="14.25" hidden="false" customHeight="false" outlineLevel="0" collapsed="false">
      <c r="A73" s="353"/>
      <c r="B73" s="402"/>
      <c r="C73" s="403"/>
      <c r="D73" s="141"/>
      <c r="E73" s="404"/>
      <c r="F73" s="405"/>
      <c r="G73" s="405"/>
      <c r="H73" s="405"/>
      <c r="I73" s="405"/>
      <c r="J73" s="427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27"/>
      <c r="AA73" s="404"/>
      <c r="AB73" s="406"/>
      <c r="AC73" s="401"/>
      <c r="AD73" s="535"/>
      <c r="AE73" s="538"/>
      <c r="AF73" s="538"/>
      <c r="AG73" s="538"/>
      <c r="AH73" s="538"/>
      <c r="AI73" s="538"/>
      <c r="AJ73" s="529"/>
      <c r="AK73" s="529"/>
      <c r="AL73" s="529"/>
      <c r="AM73" s="529"/>
      <c r="AN73" s="529"/>
      <c r="AO73" s="529"/>
      <c r="AP73" s="529"/>
      <c r="AQ73" s="529"/>
      <c r="AR73" s="529"/>
      <c r="AS73" s="529"/>
      <c r="AT73" s="529"/>
      <c r="AU73" s="529"/>
      <c r="AV73" s="529"/>
      <c r="AW73" s="529"/>
      <c r="AX73" s="529"/>
      <c r="AY73" s="529"/>
      <c r="AZ73" s="529"/>
      <c r="BA73" s="529"/>
      <c r="BB73" s="529"/>
      <c r="BC73" s="537"/>
    </row>
    <row r="74" customFormat="false" ht="14.25" hidden="false" customHeight="false" outlineLevel="0" collapsed="false">
      <c r="A74" s="410"/>
      <c r="B74" s="402"/>
      <c r="C74" s="403"/>
      <c r="D74" s="141"/>
      <c r="E74" s="404"/>
      <c r="F74" s="405"/>
      <c r="G74" s="405"/>
      <c r="H74" s="405"/>
      <c r="I74" s="405"/>
      <c r="J74" s="427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27"/>
      <c r="AA74" s="404"/>
      <c r="AB74" s="406"/>
      <c r="AC74" s="401"/>
      <c r="AD74" s="535"/>
      <c r="AE74" s="538"/>
      <c r="AF74" s="538"/>
      <c r="AG74" s="538"/>
      <c r="AH74" s="538"/>
      <c r="AI74" s="538"/>
      <c r="AJ74" s="529"/>
      <c r="AK74" s="529"/>
      <c r="AL74" s="529"/>
      <c r="AM74" s="529"/>
      <c r="AN74" s="529"/>
      <c r="AO74" s="529"/>
      <c r="AP74" s="529"/>
      <c r="AQ74" s="529"/>
      <c r="AR74" s="529"/>
      <c r="AS74" s="529"/>
      <c r="AT74" s="529"/>
      <c r="AU74" s="529"/>
      <c r="AV74" s="529"/>
      <c r="AW74" s="529"/>
      <c r="AX74" s="529"/>
      <c r="AY74" s="529"/>
      <c r="AZ74" s="529"/>
      <c r="BA74" s="529"/>
      <c r="BB74" s="529"/>
      <c r="BC74" s="537"/>
    </row>
    <row r="75" customFormat="false" ht="14.25" hidden="false" customHeight="false" outlineLevel="0" collapsed="false">
      <c r="A75" s="353"/>
      <c r="B75" s="402"/>
      <c r="C75" s="403"/>
      <c r="D75" s="141"/>
      <c r="E75" s="404"/>
      <c r="F75" s="405"/>
      <c r="G75" s="405"/>
      <c r="H75" s="405"/>
      <c r="I75" s="405"/>
      <c r="J75" s="427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27"/>
      <c r="AA75" s="404"/>
      <c r="AB75" s="406"/>
      <c r="AC75" s="401"/>
      <c r="AD75" s="535"/>
      <c r="AE75" s="538"/>
      <c r="AF75" s="538"/>
      <c r="AG75" s="538"/>
      <c r="AH75" s="538"/>
      <c r="AI75" s="538"/>
      <c r="AJ75" s="529"/>
      <c r="AK75" s="529"/>
      <c r="AL75" s="529"/>
      <c r="AM75" s="529"/>
      <c r="AN75" s="529"/>
      <c r="AO75" s="529"/>
      <c r="AP75" s="529"/>
      <c r="AQ75" s="529"/>
      <c r="AR75" s="529"/>
      <c r="AS75" s="529"/>
      <c r="AT75" s="529"/>
      <c r="AU75" s="529"/>
      <c r="AV75" s="529"/>
      <c r="AW75" s="529"/>
      <c r="AX75" s="529"/>
      <c r="AY75" s="529"/>
      <c r="AZ75" s="529"/>
      <c r="BA75" s="529"/>
      <c r="BB75" s="529"/>
      <c r="BC75" s="537"/>
    </row>
    <row r="76" customFormat="false" ht="14.25" hidden="false" customHeight="false" outlineLevel="0" collapsed="false">
      <c r="A76" s="353"/>
      <c r="B76" s="402"/>
      <c r="C76" s="403"/>
      <c r="D76" s="141"/>
      <c r="E76" s="404"/>
      <c r="F76" s="405"/>
      <c r="G76" s="405"/>
      <c r="H76" s="405"/>
      <c r="I76" s="405"/>
      <c r="J76" s="427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27"/>
      <c r="AA76" s="404"/>
      <c r="AB76" s="406"/>
      <c r="AC76" s="401"/>
      <c r="AD76" s="535"/>
      <c r="AE76" s="538"/>
      <c r="AF76" s="538"/>
      <c r="AG76" s="538"/>
      <c r="AH76" s="538"/>
      <c r="AI76" s="538"/>
      <c r="AJ76" s="529"/>
      <c r="AK76" s="529"/>
      <c r="AL76" s="529"/>
      <c r="AM76" s="529"/>
      <c r="AN76" s="529"/>
      <c r="AO76" s="529"/>
      <c r="AP76" s="529"/>
      <c r="AQ76" s="529"/>
      <c r="AR76" s="529"/>
      <c r="AS76" s="529"/>
      <c r="AT76" s="529"/>
      <c r="AU76" s="529"/>
      <c r="AV76" s="529"/>
      <c r="AW76" s="529"/>
      <c r="AX76" s="529"/>
      <c r="AY76" s="529"/>
      <c r="AZ76" s="529"/>
      <c r="BA76" s="529"/>
      <c r="BB76" s="529"/>
      <c r="BC76" s="537"/>
    </row>
    <row r="77" customFormat="false" ht="14.25" hidden="false" customHeight="false" outlineLevel="0" collapsed="false">
      <c r="A77" s="353"/>
      <c r="B77" s="402"/>
      <c r="C77" s="403"/>
      <c r="D77" s="141"/>
      <c r="E77" s="404"/>
      <c r="F77" s="405"/>
      <c r="G77" s="405"/>
      <c r="H77" s="405"/>
      <c r="I77" s="405"/>
      <c r="J77" s="427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27"/>
      <c r="AA77" s="404"/>
      <c r="AB77" s="406"/>
      <c r="AC77" s="401"/>
      <c r="AD77" s="535"/>
      <c r="AE77" s="538"/>
      <c r="AF77" s="538"/>
      <c r="AG77" s="538"/>
      <c r="AH77" s="538"/>
      <c r="AI77" s="538"/>
      <c r="AJ77" s="529"/>
      <c r="AK77" s="529"/>
      <c r="AL77" s="529"/>
      <c r="AM77" s="529"/>
      <c r="AN77" s="529"/>
      <c r="AO77" s="529"/>
      <c r="AP77" s="529"/>
      <c r="AQ77" s="529"/>
      <c r="AR77" s="529"/>
      <c r="AS77" s="529"/>
      <c r="AT77" s="529"/>
      <c r="AU77" s="529"/>
      <c r="AV77" s="529"/>
      <c r="AW77" s="529"/>
      <c r="AX77" s="529"/>
      <c r="AY77" s="529"/>
      <c r="AZ77" s="529"/>
      <c r="BA77" s="529"/>
      <c r="BB77" s="529"/>
      <c r="BC77" s="537"/>
    </row>
    <row r="78" customFormat="false" ht="14.25" hidden="false" customHeight="false" outlineLevel="0" collapsed="false">
      <c r="A78" s="353"/>
      <c r="B78" s="402"/>
      <c r="C78" s="403"/>
      <c r="D78" s="141"/>
      <c r="E78" s="404"/>
      <c r="F78" s="405"/>
      <c r="G78" s="405"/>
      <c r="H78" s="405"/>
      <c r="I78" s="405"/>
      <c r="J78" s="427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27"/>
      <c r="AA78" s="404"/>
      <c r="AB78" s="406"/>
      <c r="AC78" s="401"/>
      <c r="AD78" s="535"/>
      <c r="AE78" s="538"/>
      <c r="AF78" s="538"/>
      <c r="AG78" s="538"/>
      <c r="AH78" s="538"/>
      <c r="AI78" s="538"/>
      <c r="AJ78" s="540"/>
      <c r="AK78" s="529"/>
      <c r="AL78" s="529"/>
      <c r="AM78" s="529"/>
      <c r="AN78" s="529"/>
      <c r="AO78" s="540"/>
      <c r="AP78" s="529"/>
      <c r="AQ78" s="529"/>
      <c r="AR78" s="529"/>
      <c r="AS78" s="529"/>
      <c r="AT78" s="540"/>
      <c r="AU78" s="529"/>
      <c r="AV78" s="529"/>
      <c r="AW78" s="529"/>
      <c r="AX78" s="529"/>
      <c r="AY78" s="529"/>
      <c r="AZ78" s="529"/>
      <c r="BA78" s="529"/>
      <c r="BB78" s="529"/>
      <c r="BC78" s="537"/>
    </row>
    <row r="79" customFormat="false" ht="14.25" hidden="false" customHeight="false" outlineLevel="0" collapsed="false">
      <c r="A79" s="353"/>
      <c r="B79" s="402"/>
      <c r="C79" s="403"/>
      <c r="D79" s="141"/>
      <c r="E79" s="404"/>
      <c r="F79" s="405"/>
      <c r="G79" s="405"/>
      <c r="H79" s="405"/>
      <c r="I79" s="405"/>
      <c r="J79" s="427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27"/>
      <c r="AA79" s="404"/>
      <c r="AB79" s="406"/>
      <c r="AC79" s="401"/>
      <c r="AD79" s="535"/>
      <c r="AE79" s="538"/>
      <c r="AF79" s="538"/>
      <c r="AG79" s="538"/>
      <c r="AH79" s="538"/>
      <c r="AI79" s="538"/>
      <c r="AJ79" s="529"/>
      <c r="AK79" s="529"/>
      <c r="AL79" s="529"/>
      <c r="AM79" s="529"/>
      <c r="AN79" s="529"/>
      <c r="AO79" s="529"/>
      <c r="AP79" s="529"/>
      <c r="AQ79" s="529"/>
      <c r="AR79" s="529"/>
      <c r="AS79" s="529"/>
      <c r="AT79" s="529"/>
      <c r="AU79" s="529"/>
      <c r="AV79" s="529"/>
      <c r="AW79" s="529"/>
      <c r="AX79" s="529"/>
      <c r="AY79" s="529"/>
      <c r="AZ79" s="529"/>
      <c r="BA79" s="529"/>
      <c r="BB79" s="529"/>
      <c r="BC79" s="537"/>
    </row>
    <row r="80" customFormat="false" ht="15" hidden="false" customHeight="false" outlineLevel="0" collapsed="false">
      <c r="A80" s="428"/>
      <c r="B80" s="429"/>
      <c r="C80" s="430"/>
      <c r="D80" s="155"/>
      <c r="E80" s="415"/>
      <c r="F80" s="416"/>
      <c r="G80" s="416"/>
      <c r="H80" s="416"/>
      <c r="I80" s="416"/>
      <c r="J80" s="432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32"/>
      <c r="AA80" s="415"/>
      <c r="AB80" s="417"/>
      <c r="AC80" s="418"/>
      <c r="AD80" s="535"/>
      <c r="AE80" s="538"/>
      <c r="AF80" s="538"/>
      <c r="AG80" s="538"/>
      <c r="AH80" s="538"/>
      <c r="AI80" s="538"/>
      <c r="AJ80" s="529"/>
      <c r="AK80" s="529"/>
      <c r="AL80" s="529"/>
      <c r="AM80" s="529"/>
      <c r="AN80" s="529"/>
      <c r="AO80" s="529"/>
      <c r="AP80" s="529"/>
      <c r="AQ80" s="529"/>
      <c r="AR80" s="529"/>
      <c r="AS80" s="529"/>
      <c r="AT80" s="529"/>
      <c r="AU80" s="529"/>
      <c r="AV80" s="529"/>
      <c r="AW80" s="529"/>
      <c r="AX80" s="529"/>
      <c r="AY80" s="529"/>
      <c r="AZ80" s="529"/>
      <c r="BA80" s="529"/>
      <c r="BB80" s="529"/>
      <c r="BC80" s="537"/>
    </row>
    <row r="81" customFormat="false" ht="15" hidden="false" customHeight="false" outlineLevel="0" collapsed="false">
      <c r="A81" s="395"/>
      <c r="B81" s="396"/>
      <c r="C81" s="419"/>
      <c r="D81" s="286"/>
      <c r="E81" s="491"/>
      <c r="F81" s="423"/>
      <c r="G81" s="423"/>
      <c r="H81" s="423"/>
      <c r="I81" s="423"/>
      <c r="J81" s="547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91"/>
      <c r="AB81" s="424"/>
      <c r="AC81" s="425"/>
      <c r="AD81" s="535"/>
      <c r="AE81" s="541"/>
      <c r="AF81" s="541"/>
      <c r="AG81" s="541"/>
      <c r="AH81" s="541"/>
      <c r="AI81" s="541"/>
      <c r="AJ81" s="529"/>
      <c r="AK81" s="529"/>
      <c r="AL81" s="529"/>
      <c r="AM81" s="529"/>
      <c r="AN81" s="529"/>
      <c r="AO81" s="529"/>
      <c r="AP81" s="529"/>
      <c r="AQ81" s="529"/>
      <c r="AR81" s="529"/>
      <c r="AS81" s="529"/>
      <c r="AT81" s="529"/>
      <c r="AU81" s="529"/>
      <c r="AV81" s="529"/>
      <c r="AW81" s="529"/>
      <c r="AX81" s="529"/>
      <c r="AY81" s="529"/>
      <c r="AZ81" s="529"/>
      <c r="BA81" s="529"/>
      <c r="BB81" s="529"/>
      <c r="BC81" s="537"/>
    </row>
    <row r="82" customFormat="false" ht="14.25" hidden="false" customHeight="false" outlineLevel="0" collapsed="false">
      <c r="A82" s="353"/>
      <c r="B82" s="426"/>
      <c r="C82" s="397"/>
      <c r="D82" s="284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D82" s="537"/>
      <c r="AE82" s="537"/>
      <c r="AF82" s="537"/>
      <c r="AG82" s="537"/>
      <c r="AH82" s="537"/>
      <c r="AI82" s="537"/>
      <c r="AJ82" s="529"/>
      <c r="AK82" s="529"/>
      <c r="AL82" s="529"/>
      <c r="AM82" s="529"/>
      <c r="AN82" s="537"/>
      <c r="AO82" s="529"/>
      <c r="AP82" s="529"/>
      <c r="AQ82" s="529"/>
      <c r="AR82" s="529"/>
      <c r="AS82" s="537"/>
      <c r="AT82" s="529"/>
      <c r="AU82" s="529"/>
      <c r="AV82" s="529"/>
      <c r="AW82" s="529"/>
      <c r="AX82" s="537"/>
      <c r="AY82" s="537"/>
      <c r="AZ82" s="537"/>
      <c r="BA82" s="537"/>
      <c r="BB82" s="537"/>
      <c r="BC82" s="537"/>
    </row>
    <row r="83" customFormat="false" ht="14.25" hidden="false" customHeight="false" outlineLevel="0" collapsed="false">
      <c r="A83" s="410"/>
      <c r="B83" s="426"/>
      <c r="C83" s="397"/>
      <c r="D83" s="284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D83" s="537"/>
      <c r="AE83" s="537"/>
      <c r="AF83" s="537"/>
      <c r="AG83" s="537"/>
      <c r="AH83" s="537"/>
      <c r="AI83" s="537"/>
      <c r="AJ83" s="529"/>
      <c r="AK83" s="529"/>
      <c r="AL83" s="529"/>
      <c r="AM83" s="529"/>
      <c r="AN83" s="537"/>
      <c r="AO83" s="529"/>
      <c r="AP83" s="529"/>
      <c r="AQ83" s="529"/>
      <c r="AR83" s="529"/>
      <c r="AS83" s="537"/>
      <c r="AT83" s="529"/>
      <c r="AU83" s="529"/>
      <c r="AV83" s="529"/>
      <c r="AW83" s="529"/>
      <c r="AX83" s="537"/>
      <c r="AY83" s="537"/>
      <c r="AZ83" s="537"/>
      <c r="BA83" s="537"/>
      <c r="BB83" s="537"/>
      <c r="BC83" s="537"/>
    </row>
    <row r="84" customFormat="false" ht="14.25" hidden="false" customHeight="false" outlineLevel="0" collapsed="false">
      <c r="A84" s="353"/>
      <c r="B84" s="402"/>
      <c r="C84" s="403"/>
      <c r="D84" s="284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D84" s="537"/>
      <c r="AE84" s="537"/>
      <c r="AF84" s="537"/>
      <c r="AG84" s="537"/>
      <c r="AH84" s="537"/>
      <c r="AI84" s="537"/>
      <c r="AJ84" s="529"/>
      <c r="AK84" s="529"/>
      <c r="AL84" s="529"/>
      <c r="AM84" s="529"/>
      <c r="AN84" s="537"/>
      <c r="AO84" s="529"/>
      <c r="AP84" s="529"/>
      <c r="AQ84" s="529"/>
      <c r="AR84" s="529"/>
      <c r="AS84" s="537"/>
      <c r="AT84" s="529"/>
      <c r="AU84" s="529"/>
      <c r="AV84" s="529"/>
      <c r="AW84" s="529"/>
      <c r="AX84" s="537"/>
      <c r="AY84" s="537"/>
      <c r="AZ84" s="537"/>
      <c r="BA84" s="537"/>
      <c r="BB84" s="537"/>
      <c r="BC84" s="537"/>
    </row>
    <row r="85" customFormat="false" ht="15" hidden="false" customHeight="false" outlineLevel="0" collapsed="false">
      <c r="A85" s="428"/>
      <c r="B85" s="429"/>
      <c r="C85" s="430"/>
      <c r="D85" s="288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D85" s="537"/>
      <c r="AE85" s="537"/>
      <c r="AF85" s="537"/>
      <c r="AG85" s="537"/>
      <c r="AH85" s="537"/>
      <c r="AI85" s="537"/>
      <c r="AJ85" s="529"/>
      <c r="AK85" s="529"/>
      <c r="AL85" s="529"/>
      <c r="AM85" s="529"/>
      <c r="AN85" s="537"/>
      <c r="AO85" s="529"/>
      <c r="AP85" s="529"/>
      <c r="AQ85" s="529"/>
      <c r="AR85" s="529"/>
      <c r="AS85" s="537"/>
      <c r="AT85" s="529"/>
      <c r="AU85" s="529"/>
      <c r="AV85" s="529"/>
      <c r="AW85" s="529"/>
      <c r="AX85" s="537"/>
      <c r="AY85" s="537"/>
      <c r="AZ85" s="537"/>
      <c r="BA85" s="537"/>
      <c r="BB85" s="537"/>
      <c r="BC85" s="537"/>
    </row>
    <row r="86" customFormat="false" ht="14.25" hidden="false" customHeight="false" outlineLevel="0" collapsed="false">
      <c r="A86" s="395"/>
      <c r="B86" s="436"/>
      <c r="C86" s="437"/>
      <c r="D86" s="292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  <c r="AD86" s="537"/>
      <c r="AE86" s="537"/>
      <c r="AF86" s="537"/>
      <c r="AG86" s="537"/>
      <c r="AH86" s="537"/>
      <c r="AI86" s="537"/>
      <c r="AJ86" s="537"/>
      <c r="AK86" s="537"/>
      <c r="AL86" s="537"/>
      <c r="AM86" s="537"/>
      <c r="AN86" s="537"/>
      <c r="AO86" s="537"/>
      <c r="AP86" s="537"/>
      <c r="AQ86" s="537"/>
      <c r="AR86" s="537"/>
      <c r="AS86" s="537"/>
      <c r="AT86" s="537"/>
      <c r="AU86" s="537"/>
      <c r="AV86" s="537"/>
      <c r="AW86" s="537"/>
      <c r="AX86" s="537"/>
      <c r="AY86" s="537"/>
      <c r="AZ86" s="537"/>
      <c r="BA86" s="537"/>
      <c r="BB86" s="537"/>
      <c r="BC86" s="537"/>
    </row>
    <row r="87" customFormat="false" ht="14.25" hidden="false" customHeight="false" outlineLevel="0" collapsed="false">
      <c r="A87" s="353"/>
      <c r="B87" s="442"/>
      <c r="C87" s="443"/>
      <c r="D87" s="292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  <c r="AD87" s="537"/>
      <c r="AE87" s="537"/>
      <c r="AF87" s="537"/>
      <c r="AG87" s="537"/>
      <c r="AH87" s="537"/>
      <c r="AI87" s="537"/>
      <c r="AJ87" s="537"/>
      <c r="AK87" s="537"/>
      <c r="AL87" s="537"/>
      <c r="AM87" s="537"/>
      <c r="AN87" s="537"/>
      <c r="AO87" s="537"/>
      <c r="AP87" s="537"/>
      <c r="AQ87" s="537"/>
      <c r="AR87" s="537"/>
      <c r="AS87" s="537"/>
      <c r="AT87" s="537"/>
      <c r="AU87" s="537"/>
      <c r="AV87" s="537"/>
      <c r="AW87" s="537"/>
      <c r="AX87" s="537"/>
      <c r="AY87" s="537"/>
      <c r="AZ87" s="537"/>
      <c r="BA87" s="537"/>
      <c r="BB87" s="537"/>
      <c r="BC87" s="537"/>
    </row>
    <row r="88" customFormat="false" ht="14.25" hidden="false" customHeight="false" outlineLevel="0" collapsed="false">
      <c r="A88" s="353"/>
      <c r="B88" s="442"/>
      <c r="C88" s="443"/>
      <c r="D88" s="292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  <c r="AD88" s="537"/>
      <c r="AE88" s="537"/>
      <c r="AF88" s="537"/>
      <c r="AG88" s="537"/>
      <c r="AH88" s="537"/>
      <c r="AI88" s="537"/>
      <c r="AJ88" s="537"/>
      <c r="AK88" s="537"/>
      <c r="AL88" s="537"/>
      <c r="AM88" s="537"/>
      <c r="AN88" s="537"/>
      <c r="AO88" s="537"/>
      <c r="AP88" s="537"/>
      <c r="AQ88" s="537"/>
      <c r="AR88" s="537"/>
      <c r="AS88" s="537"/>
      <c r="AT88" s="537"/>
      <c r="AU88" s="537"/>
      <c r="AV88" s="537"/>
      <c r="AW88" s="537"/>
      <c r="AX88" s="537"/>
      <c r="AY88" s="537"/>
      <c r="AZ88" s="537"/>
      <c r="BA88" s="537"/>
      <c r="BB88" s="537"/>
      <c r="BC88" s="537"/>
    </row>
    <row r="89" customFormat="false" ht="14.25" hidden="false" customHeight="false" outlineLevel="0" collapsed="false">
      <c r="A89" s="410"/>
      <c r="B89" s="548"/>
      <c r="C89" s="549"/>
      <c r="D89" s="550"/>
      <c r="E89" s="466"/>
      <c r="F89" s="466"/>
      <c r="G89" s="466"/>
      <c r="H89" s="466"/>
      <c r="I89" s="466"/>
      <c r="J89" s="466"/>
      <c r="K89" s="466"/>
      <c r="L89" s="466"/>
      <c r="M89" s="466"/>
      <c r="N89" s="466"/>
      <c r="O89" s="466"/>
      <c r="P89" s="466"/>
      <c r="Q89" s="466"/>
      <c r="R89" s="466"/>
      <c r="S89" s="466"/>
      <c r="T89" s="466"/>
      <c r="U89" s="466"/>
      <c r="V89" s="466"/>
      <c r="W89" s="466"/>
      <c r="X89" s="466"/>
      <c r="Y89" s="466"/>
      <c r="Z89" s="466"/>
      <c r="AA89" s="466"/>
      <c r="AB89" s="466"/>
      <c r="AC89" s="401"/>
      <c r="AD89" s="537"/>
      <c r="AE89" s="537"/>
      <c r="AF89" s="537"/>
      <c r="AG89" s="537"/>
      <c r="AH89" s="537"/>
      <c r="AI89" s="537"/>
      <c r="AJ89" s="537"/>
      <c r="AK89" s="537"/>
      <c r="AL89" s="537"/>
      <c r="AM89" s="537"/>
      <c r="AN89" s="537"/>
      <c r="AO89" s="537"/>
      <c r="AP89" s="537"/>
      <c r="AQ89" s="537"/>
      <c r="AR89" s="537"/>
      <c r="AS89" s="537"/>
      <c r="AT89" s="537"/>
      <c r="AU89" s="537"/>
      <c r="AV89" s="537"/>
      <c r="AW89" s="537"/>
      <c r="AX89" s="537"/>
      <c r="AY89" s="537"/>
      <c r="AZ89" s="537"/>
      <c r="BA89" s="537"/>
      <c r="BB89" s="537"/>
      <c r="BC89" s="537"/>
    </row>
    <row r="90" customFormat="false" ht="14.25" hidden="false" customHeight="false" outlineLevel="0" collapsed="false">
      <c r="A90" s="353"/>
      <c r="B90" s="449"/>
      <c r="C90" s="450"/>
      <c r="D90" s="292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  <c r="AD90" s="537"/>
      <c r="AE90" s="537"/>
      <c r="AF90" s="537"/>
      <c r="AG90" s="537"/>
      <c r="AH90" s="537"/>
      <c r="AI90" s="537"/>
      <c r="AJ90" s="537"/>
      <c r="AK90" s="537"/>
      <c r="AL90" s="537"/>
      <c r="AM90" s="537"/>
      <c r="AN90" s="537"/>
      <c r="AO90" s="537"/>
      <c r="AP90" s="537"/>
      <c r="AQ90" s="537"/>
      <c r="AR90" s="537"/>
      <c r="AS90" s="537"/>
      <c r="AT90" s="537"/>
      <c r="AU90" s="537"/>
      <c r="AV90" s="537"/>
      <c r="AW90" s="537"/>
      <c r="AX90" s="537"/>
      <c r="AY90" s="537"/>
      <c r="AZ90" s="537"/>
      <c r="BA90" s="537"/>
      <c r="BB90" s="537"/>
      <c r="BC90" s="537"/>
    </row>
    <row r="91" customFormat="false" ht="14.25" hidden="false" customHeight="false" outlineLevel="0" collapsed="false">
      <c r="A91" s="353"/>
      <c r="B91" s="449"/>
      <c r="C91" s="450"/>
      <c r="D91" s="292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  <c r="AD91" s="537"/>
      <c r="AE91" s="537"/>
      <c r="AF91" s="537"/>
      <c r="AG91" s="537"/>
      <c r="AH91" s="537"/>
      <c r="AI91" s="537"/>
      <c r="AJ91" s="537"/>
      <c r="AK91" s="537"/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</row>
    <row r="92" customFormat="false" ht="14.25" hidden="false" customHeight="false" outlineLevel="0" collapsed="false">
      <c r="A92" s="353"/>
      <c r="B92" s="449"/>
      <c r="C92" s="450"/>
      <c r="D92" s="292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  <c r="AD92" s="537"/>
      <c r="AE92" s="537"/>
      <c r="AF92" s="537"/>
      <c r="AG92" s="537"/>
      <c r="AH92" s="537"/>
      <c r="AI92" s="537"/>
      <c r="AJ92" s="537"/>
      <c r="AK92" s="537"/>
      <c r="AL92" s="537"/>
      <c r="AM92" s="537"/>
      <c r="AN92" s="537"/>
      <c r="AO92" s="537"/>
      <c r="AP92" s="537"/>
      <c r="AQ92" s="537"/>
      <c r="AR92" s="537"/>
      <c r="AS92" s="537"/>
      <c r="AT92" s="537"/>
      <c r="AU92" s="537"/>
      <c r="AV92" s="537"/>
      <c r="AW92" s="537"/>
      <c r="AX92" s="537"/>
      <c r="AY92" s="537"/>
      <c r="AZ92" s="537"/>
      <c r="BA92" s="537"/>
      <c r="BB92" s="537"/>
      <c r="BC92" s="537"/>
    </row>
    <row r="93" customFormat="false" ht="14.25" hidden="false" customHeight="false" outlineLevel="0" collapsed="false">
      <c r="A93" s="353"/>
      <c r="B93" s="449"/>
      <c r="C93" s="450"/>
      <c r="D93" s="292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  <c r="AD93" s="537"/>
      <c r="AE93" s="537"/>
      <c r="AF93" s="537"/>
      <c r="AG93" s="537"/>
      <c r="AH93" s="537"/>
      <c r="AI93" s="537"/>
      <c r="AJ93" s="537"/>
      <c r="AK93" s="537"/>
      <c r="AL93" s="537"/>
      <c r="AM93" s="537"/>
      <c r="AN93" s="537"/>
      <c r="AO93" s="537"/>
      <c r="AP93" s="537"/>
      <c r="AQ93" s="537"/>
      <c r="AR93" s="537"/>
      <c r="AS93" s="537"/>
      <c r="AT93" s="537"/>
      <c r="AU93" s="537"/>
      <c r="AV93" s="537"/>
      <c r="AW93" s="537"/>
      <c r="AX93" s="537"/>
      <c r="AY93" s="537"/>
      <c r="AZ93" s="537"/>
      <c r="BA93" s="537"/>
      <c r="BB93" s="537"/>
      <c r="BC93" s="537"/>
    </row>
    <row r="94" customFormat="false" ht="15" hidden="false" customHeight="false" outlineLevel="0" collapsed="false">
      <c r="A94" s="353"/>
      <c r="B94" s="449"/>
      <c r="C94" s="452"/>
      <c r="D94" s="301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  <c r="AD94" s="537"/>
      <c r="AE94" s="537"/>
      <c r="AF94" s="537"/>
      <c r="AG94" s="537"/>
      <c r="AH94" s="537"/>
      <c r="AI94" s="537"/>
      <c r="AJ94" s="537"/>
      <c r="AK94" s="537"/>
      <c r="AL94" s="537"/>
      <c r="AM94" s="537"/>
      <c r="AN94" s="537"/>
      <c r="AO94" s="537"/>
      <c r="AP94" s="537"/>
      <c r="AQ94" s="537"/>
      <c r="AR94" s="537"/>
      <c r="AS94" s="537"/>
      <c r="AT94" s="537"/>
      <c r="AU94" s="537"/>
      <c r="AV94" s="537"/>
      <c r="AW94" s="537"/>
      <c r="AX94" s="537"/>
      <c r="AY94" s="537"/>
      <c r="AZ94" s="537"/>
      <c r="BA94" s="537"/>
      <c r="BB94" s="537"/>
      <c r="BC94" s="537"/>
    </row>
    <row r="95" customFormat="false" ht="14.25" hidden="false" customHeight="false" outlineLevel="0" collapsed="false">
      <c r="A95" s="395"/>
      <c r="B95" s="436"/>
      <c r="C95" s="437"/>
      <c r="D95" s="290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  <c r="AD95" s="537"/>
      <c r="AE95" s="537"/>
      <c r="AF95" s="537"/>
      <c r="AG95" s="537"/>
      <c r="AH95" s="537"/>
      <c r="AI95" s="537"/>
      <c r="AJ95" s="537"/>
      <c r="AK95" s="537"/>
      <c r="AL95" s="537"/>
      <c r="AM95" s="537"/>
      <c r="AN95" s="537"/>
      <c r="AO95" s="537"/>
      <c r="AP95" s="537"/>
      <c r="AQ95" s="537"/>
      <c r="AR95" s="537"/>
      <c r="AS95" s="537"/>
      <c r="AT95" s="537"/>
      <c r="AU95" s="537"/>
      <c r="AV95" s="537"/>
      <c r="AW95" s="537"/>
      <c r="AX95" s="537"/>
      <c r="AY95" s="537"/>
      <c r="AZ95" s="537"/>
      <c r="BA95" s="537"/>
      <c r="BB95" s="537"/>
      <c r="BC95" s="537"/>
    </row>
    <row r="96" customFormat="false" ht="14.25" hidden="false" customHeight="false" outlineLevel="0" collapsed="false">
      <c r="A96" s="410"/>
      <c r="B96" s="449"/>
      <c r="C96" s="450"/>
      <c r="D96" s="292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5"/>
      <c r="AC96" s="401"/>
      <c r="AD96" s="537"/>
      <c r="AE96" s="537"/>
      <c r="AF96" s="537"/>
      <c r="AG96" s="537"/>
      <c r="AH96" s="537"/>
      <c r="AI96" s="537"/>
      <c r="AJ96" s="537"/>
      <c r="AK96" s="537"/>
      <c r="AL96" s="537"/>
      <c r="AM96" s="537"/>
      <c r="AN96" s="537"/>
      <c r="AO96" s="537"/>
      <c r="AP96" s="537"/>
      <c r="AQ96" s="537"/>
      <c r="AR96" s="537"/>
      <c r="AS96" s="537"/>
      <c r="AT96" s="537"/>
      <c r="AU96" s="537"/>
      <c r="AV96" s="537"/>
      <c r="AW96" s="537"/>
      <c r="AX96" s="537"/>
      <c r="AY96" s="537"/>
      <c r="AZ96" s="537"/>
      <c r="BA96" s="537"/>
      <c r="BB96" s="537"/>
      <c r="BC96" s="537"/>
    </row>
    <row r="97" customFormat="false" ht="15" hidden="false" customHeight="false" outlineLevel="0" collapsed="false">
      <c r="A97" s="428"/>
      <c r="B97" s="451"/>
      <c r="C97" s="452"/>
      <c r="D97" s="292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534"/>
      <c r="AE97" s="534"/>
      <c r="AF97" s="534"/>
      <c r="AG97" s="534"/>
      <c r="AH97" s="534"/>
      <c r="AI97" s="534"/>
      <c r="AJ97" s="534"/>
      <c r="AK97" s="534"/>
      <c r="AL97" s="534"/>
      <c r="AM97" s="534"/>
      <c r="AN97" s="534"/>
      <c r="AO97" s="534"/>
      <c r="AP97" s="534"/>
      <c r="AQ97" s="534"/>
      <c r="AR97" s="534"/>
      <c r="AS97" s="534"/>
      <c r="AT97" s="534"/>
      <c r="AU97" s="534"/>
      <c r="AV97" s="534"/>
      <c r="AW97" s="534"/>
      <c r="AX97" s="534"/>
      <c r="AY97" s="534"/>
      <c r="AZ97" s="534"/>
      <c r="BA97" s="534"/>
      <c r="BB97" s="534"/>
      <c r="BC97" s="534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  <c r="IJ97" s="51"/>
      <c r="IK97" s="51"/>
      <c r="IL97" s="51"/>
      <c r="IM97" s="51"/>
      <c r="IN97" s="51"/>
      <c r="IO97" s="51"/>
      <c r="IP97" s="51"/>
      <c r="IQ97" s="51"/>
      <c r="IR97" s="51"/>
      <c r="IS97" s="51"/>
      <c r="IT97" s="51"/>
      <c r="IU97" s="51"/>
      <c r="IV97" s="51"/>
      <c r="IW97" s="5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  <c r="AD98" s="537"/>
      <c r="AE98" s="537"/>
      <c r="AF98" s="537"/>
      <c r="AG98" s="537"/>
      <c r="AH98" s="537"/>
      <c r="AI98" s="537"/>
      <c r="AJ98" s="537"/>
      <c r="AK98" s="537"/>
      <c r="AL98" s="537"/>
      <c r="AM98" s="537"/>
      <c r="AN98" s="537"/>
      <c r="AO98" s="537"/>
      <c r="AP98" s="537"/>
      <c r="AQ98" s="537"/>
      <c r="AR98" s="537"/>
      <c r="AS98" s="537"/>
      <c r="AT98" s="537"/>
      <c r="AU98" s="537"/>
      <c r="AV98" s="537"/>
      <c r="AW98" s="537"/>
      <c r="AX98" s="537"/>
      <c r="AY98" s="537"/>
      <c r="AZ98" s="537"/>
      <c r="BA98" s="537"/>
      <c r="BB98" s="537"/>
      <c r="BC98" s="537"/>
    </row>
    <row r="99" customFormat="false" ht="15" hidden="false" customHeight="false" outlineLevel="0" collapsed="false">
      <c r="A99" s="477"/>
      <c r="B99" s="478"/>
      <c r="C99" s="478"/>
      <c r="D99" s="284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  <c r="AD99" s="537"/>
      <c r="AE99" s="537"/>
      <c r="AF99" s="537"/>
      <c r="AG99" s="537"/>
      <c r="AH99" s="537"/>
      <c r="AI99" s="537"/>
      <c r="AJ99" s="537"/>
      <c r="AK99" s="537"/>
      <c r="AL99" s="537"/>
      <c r="AM99" s="537"/>
      <c r="AN99" s="537"/>
      <c r="AO99" s="537"/>
      <c r="AP99" s="537"/>
      <c r="AQ99" s="537"/>
      <c r="AR99" s="537"/>
      <c r="AS99" s="537"/>
      <c r="AT99" s="537"/>
      <c r="AU99" s="537"/>
      <c r="AV99" s="537"/>
      <c r="AW99" s="537"/>
      <c r="AX99" s="537"/>
      <c r="AY99" s="537"/>
      <c r="AZ99" s="537"/>
      <c r="BA99" s="537"/>
      <c r="BB99" s="537"/>
      <c r="BC99" s="537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8"/>
      <c r="G100" s="228"/>
      <c r="H100" s="228"/>
      <c r="I100" s="228"/>
      <c r="J100" s="486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5"/>
      <c r="AB100" s="228"/>
      <c r="AC100" s="487"/>
      <c r="AD100" s="537"/>
      <c r="AE100" s="537"/>
      <c r="AF100" s="537"/>
      <c r="AG100" s="537"/>
      <c r="AH100" s="537"/>
      <c r="AI100" s="537"/>
      <c r="AJ100" s="537"/>
      <c r="AK100" s="537"/>
      <c r="AL100" s="537"/>
      <c r="AM100" s="537"/>
      <c r="AN100" s="537"/>
      <c r="AO100" s="537"/>
      <c r="AP100" s="537"/>
      <c r="AQ100" s="537"/>
      <c r="AR100" s="537"/>
      <c r="AS100" s="537"/>
      <c r="AT100" s="537"/>
      <c r="AU100" s="537"/>
      <c r="AV100" s="537"/>
      <c r="AW100" s="537"/>
      <c r="AX100" s="537"/>
      <c r="AY100" s="537"/>
      <c r="AZ100" s="537"/>
      <c r="BA100" s="537"/>
      <c r="BB100" s="537"/>
      <c r="BC100" s="53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8"/>
      <c r="G101" s="228"/>
      <c r="H101" s="228"/>
      <c r="I101" s="228"/>
      <c r="J101" s="486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5"/>
      <c r="AB101" s="228"/>
      <c r="AC101" s="487"/>
      <c r="AD101" s="537"/>
      <c r="AE101" s="537"/>
      <c r="AF101" s="537"/>
      <c r="AG101" s="537"/>
      <c r="AH101" s="537"/>
      <c r="AI101" s="537"/>
      <c r="AJ101" s="537"/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  <c r="AZ101" s="537"/>
      <c r="BA101" s="537"/>
      <c r="BB101" s="537"/>
      <c r="BC101" s="53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8"/>
      <c r="G102" s="228"/>
      <c r="H102" s="228"/>
      <c r="I102" s="228"/>
      <c r="J102" s="486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5"/>
      <c r="AB102" s="228"/>
      <c r="AC102" s="487"/>
      <c r="AD102" s="537"/>
      <c r="AE102" s="537"/>
      <c r="AF102" s="537"/>
      <c r="AG102" s="537"/>
      <c r="AH102" s="537"/>
      <c r="AI102" s="537"/>
      <c r="AJ102" s="537"/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  <c r="BA102" s="537"/>
      <c r="BB102" s="537"/>
      <c r="BC102" s="53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  <c r="AD103" s="537"/>
      <c r="AE103" s="537"/>
      <c r="AF103" s="537"/>
      <c r="AG103" s="537"/>
      <c r="AH103" s="537"/>
      <c r="AI103" s="537"/>
      <c r="AJ103" s="537"/>
      <c r="AK103" s="537"/>
      <c r="AL103" s="537"/>
      <c r="AM103" s="537"/>
      <c r="AN103" s="537"/>
      <c r="AO103" s="537"/>
      <c r="AP103" s="537"/>
      <c r="AQ103" s="537"/>
      <c r="AR103" s="537"/>
      <c r="AS103" s="537"/>
      <c r="AT103" s="537"/>
      <c r="AU103" s="537"/>
      <c r="AV103" s="537"/>
      <c r="AW103" s="537"/>
      <c r="AX103" s="537"/>
      <c r="AY103" s="537"/>
      <c r="AZ103" s="537"/>
      <c r="BA103" s="537"/>
      <c r="BB103" s="537"/>
      <c r="BC103" s="5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  <c r="AD104" s="537"/>
      <c r="AE104" s="537"/>
      <c r="AF104" s="537"/>
      <c r="AG104" s="537"/>
      <c r="AH104" s="537"/>
      <c r="AI104" s="537"/>
      <c r="AJ104" s="537"/>
      <c r="AK104" s="537"/>
      <c r="AL104" s="537"/>
      <c r="AM104" s="537"/>
      <c r="AN104" s="537"/>
      <c r="AO104" s="537"/>
      <c r="AP104" s="537"/>
      <c r="AQ104" s="537"/>
      <c r="AR104" s="537"/>
      <c r="AS104" s="537"/>
      <c r="AT104" s="537"/>
      <c r="AU104" s="537"/>
      <c r="AV104" s="537"/>
      <c r="AW104" s="537"/>
      <c r="AX104" s="537"/>
      <c r="AY104" s="537"/>
      <c r="AZ104" s="537"/>
      <c r="BA104" s="537"/>
      <c r="BB104" s="537"/>
      <c r="BC104" s="537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  <c r="AD105" s="537"/>
      <c r="AE105" s="537"/>
      <c r="AF105" s="537"/>
      <c r="AG105" s="537"/>
      <c r="AH105" s="537"/>
      <c r="AI105" s="537"/>
      <c r="AJ105" s="537"/>
      <c r="AK105" s="537"/>
      <c r="AL105" s="537"/>
      <c r="AM105" s="537"/>
      <c r="AN105" s="537"/>
      <c r="AO105" s="537"/>
      <c r="AP105" s="537"/>
      <c r="AQ105" s="537"/>
      <c r="AR105" s="537"/>
      <c r="AS105" s="537"/>
      <c r="AT105" s="537"/>
      <c r="AU105" s="537"/>
      <c r="AV105" s="537"/>
      <c r="AW105" s="537"/>
      <c r="AX105" s="537"/>
      <c r="AY105" s="537"/>
      <c r="AZ105" s="537"/>
      <c r="BA105" s="537"/>
      <c r="BB105" s="537"/>
      <c r="BC105" s="537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  <c r="AD106" s="537"/>
      <c r="AE106" s="537"/>
      <c r="AF106" s="537"/>
      <c r="AG106" s="537"/>
      <c r="AH106" s="537"/>
      <c r="AI106" s="537"/>
      <c r="AJ106" s="537"/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  <c r="AZ106" s="537"/>
      <c r="BA106" s="537"/>
      <c r="BB106" s="537"/>
      <c r="BC106" s="537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  <c r="AD107" s="537"/>
      <c r="AE107" s="537"/>
      <c r="AF107" s="537"/>
      <c r="AG107" s="537"/>
      <c r="AH107" s="537"/>
      <c r="AI107" s="537"/>
      <c r="AJ107" s="537"/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  <c r="AZ107" s="537"/>
      <c r="BA107" s="537"/>
      <c r="BB107" s="537"/>
      <c r="BC107" s="537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  <c r="AD108" s="537"/>
      <c r="AE108" s="537"/>
      <c r="AF108" s="537"/>
      <c r="AG108" s="537"/>
      <c r="AH108" s="537"/>
      <c r="AI108" s="537"/>
      <c r="AJ108" s="537"/>
      <c r="AK108" s="537"/>
      <c r="AL108" s="537"/>
      <c r="AM108" s="537"/>
      <c r="AN108" s="537"/>
      <c r="AO108" s="537"/>
      <c r="AP108" s="537"/>
      <c r="AQ108" s="537"/>
      <c r="AR108" s="537"/>
      <c r="AS108" s="537"/>
      <c r="AT108" s="537"/>
      <c r="AU108" s="537"/>
      <c r="AV108" s="537"/>
      <c r="AW108" s="537"/>
      <c r="AX108" s="537"/>
      <c r="AY108" s="537"/>
      <c r="AZ108" s="537"/>
      <c r="BA108" s="537"/>
      <c r="BB108" s="537"/>
      <c r="BC108" s="537"/>
    </row>
    <row r="109" customFormat="false" ht="14.25" hidden="false" customHeight="false" outlineLevel="0" collapsed="false">
      <c r="A109" s="66"/>
      <c r="B109" s="426"/>
      <c r="C109" s="397"/>
      <c r="D109" s="286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  <c r="AD109" s="537"/>
      <c r="AE109" s="537"/>
      <c r="AF109" s="537"/>
      <c r="AG109" s="537"/>
      <c r="AH109" s="537"/>
      <c r="AI109" s="537"/>
      <c r="AJ109" s="537"/>
      <c r="AK109" s="537"/>
      <c r="AL109" s="537"/>
      <c r="AM109" s="537"/>
      <c r="AN109" s="537"/>
      <c r="AO109" s="537"/>
      <c r="AP109" s="537"/>
      <c r="AQ109" s="537"/>
      <c r="AR109" s="537"/>
      <c r="AS109" s="537"/>
      <c r="AT109" s="537"/>
      <c r="AU109" s="537"/>
      <c r="AV109" s="537"/>
      <c r="AW109" s="537"/>
      <c r="AX109" s="537"/>
      <c r="AY109" s="537"/>
      <c r="AZ109" s="537"/>
      <c r="BA109" s="537"/>
      <c r="BB109" s="537"/>
      <c r="BC109" s="537"/>
    </row>
    <row r="110" customFormat="false" ht="14.25" hidden="false" customHeight="false" outlineLevel="0" collapsed="false">
      <c r="A110" s="66"/>
      <c r="B110" s="426"/>
      <c r="C110" s="397"/>
      <c r="D110" s="284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  <c r="AD110" s="537"/>
      <c r="AE110" s="537"/>
      <c r="AF110" s="537"/>
      <c r="AG110" s="537"/>
      <c r="AH110" s="537"/>
      <c r="AI110" s="537"/>
      <c r="AJ110" s="537"/>
      <c r="AK110" s="537"/>
      <c r="AL110" s="537"/>
      <c r="AM110" s="537"/>
      <c r="AN110" s="537"/>
      <c r="AO110" s="537"/>
      <c r="AP110" s="537"/>
      <c r="AQ110" s="537"/>
      <c r="AR110" s="537"/>
      <c r="AS110" s="537"/>
      <c r="AT110" s="537"/>
      <c r="AU110" s="537"/>
      <c r="AV110" s="537"/>
      <c r="AW110" s="537"/>
      <c r="AX110" s="537"/>
      <c r="AY110" s="537"/>
      <c r="AZ110" s="537"/>
      <c r="BA110" s="537"/>
      <c r="BB110" s="537"/>
      <c r="BC110" s="537"/>
    </row>
    <row r="111" customFormat="false" ht="14.25" hidden="false" customHeight="false" outlineLevel="0" collapsed="false">
      <c r="A111" s="66"/>
      <c r="B111" s="426"/>
      <c r="C111" s="397"/>
      <c r="D111" s="284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  <c r="AD111" s="537"/>
      <c r="AE111" s="537"/>
      <c r="AF111" s="537"/>
      <c r="AG111" s="537"/>
      <c r="AH111" s="537"/>
      <c r="AI111" s="537"/>
      <c r="AJ111" s="537"/>
      <c r="AK111" s="537"/>
      <c r="AL111" s="537"/>
      <c r="AM111" s="537"/>
      <c r="AN111" s="537"/>
      <c r="AO111" s="537"/>
      <c r="AP111" s="537"/>
      <c r="AQ111" s="537"/>
      <c r="AR111" s="537"/>
      <c r="AS111" s="537"/>
      <c r="AT111" s="537"/>
      <c r="AU111" s="537"/>
      <c r="AV111" s="537"/>
      <c r="AW111" s="537"/>
      <c r="AX111" s="537"/>
      <c r="AY111" s="537"/>
      <c r="AZ111" s="537"/>
      <c r="BA111" s="537"/>
      <c r="BB111" s="537"/>
      <c r="BC111" s="537"/>
    </row>
    <row r="112" customFormat="false" ht="14.25" hidden="false" customHeight="false" outlineLevel="0" collapsed="false">
      <c r="A112" s="410"/>
      <c r="B112" s="426"/>
      <c r="C112" s="397"/>
      <c r="D112" s="284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  <c r="AD112" s="537"/>
      <c r="AE112" s="537"/>
      <c r="AF112" s="537"/>
      <c r="AG112" s="537"/>
      <c r="AH112" s="537"/>
      <c r="AI112" s="537"/>
      <c r="AJ112" s="537"/>
      <c r="AK112" s="537"/>
      <c r="AL112" s="537"/>
      <c r="AM112" s="537"/>
      <c r="AN112" s="537"/>
      <c r="AO112" s="537"/>
      <c r="AP112" s="537"/>
      <c r="AQ112" s="537"/>
      <c r="AR112" s="537"/>
      <c r="AS112" s="537"/>
      <c r="AT112" s="537"/>
      <c r="AU112" s="537"/>
      <c r="AV112" s="537"/>
      <c r="AW112" s="537"/>
      <c r="AX112" s="537"/>
      <c r="AY112" s="537"/>
      <c r="AZ112" s="537"/>
      <c r="BA112" s="537"/>
      <c r="BB112" s="537"/>
      <c r="BC112" s="537"/>
    </row>
    <row r="113" customFormat="false" ht="14.25" hidden="false" customHeight="false" outlineLevel="0" collapsed="false">
      <c r="A113" s="66"/>
      <c r="B113" s="402"/>
      <c r="C113" s="403"/>
      <c r="D113" s="284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  <c r="AD113" s="537"/>
      <c r="AE113" s="537"/>
      <c r="AF113" s="537"/>
      <c r="AG113" s="537"/>
      <c r="AH113" s="537"/>
      <c r="AI113" s="537"/>
      <c r="AJ113" s="537"/>
      <c r="AK113" s="537"/>
      <c r="AL113" s="537"/>
      <c r="AM113" s="537"/>
      <c r="AN113" s="537"/>
      <c r="AO113" s="537"/>
      <c r="AP113" s="537"/>
      <c r="AQ113" s="537"/>
      <c r="AR113" s="537"/>
      <c r="AS113" s="537"/>
      <c r="AT113" s="537"/>
      <c r="AU113" s="537"/>
      <c r="AV113" s="537"/>
      <c r="AW113" s="537"/>
      <c r="AX113" s="537"/>
      <c r="AY113" s="537"/>
      <c r="AZ113" s="537"/>
      <c r="BA113" s="537"/>
      <c r="BB113" s="537"/>
      <c r="BC113" s="537"/>
    </row>
    <row r="114" customFormat="false" ht="14.25" hidden="false" customHeight="false" outlineLevel="0" collapsed="false">
      <c r="A114" s="66"/>
      <c r="B114" s="426"/>
      <c r="C114" s="397"/>
      <c r="D114" s="284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  <c r="AD114" s="537"/>
      <c r="AE114" s="537"/>
      <c r="AF114" s="537"/>
      <c r="AG114" s="537"/>
      <c r="AH114" s="537"/>
      <c r="AI114" s="537"/>
      <c r="AJ114" s="537"/>
      <c r="AK114" s="537"/>
      <c r="AL114" s="537"/>
      <c r="AM114" s="537"/>
      <c r="AN114" s="537"/>
      <c r="AO114" s="537"/>
      <c r="AP114" s="537"/>
      <c r="AQ114" s="537"/>
      <c r="AR114" s="537"/>
      <c r="AS114" s="537"/>
      <c r="AT114" s="537"/>
      <c r="AU114" s="537"/>
      <c r="AV114" s="537"/>
      <c r="AW114" s="537"/>
      <c r="AX114" s="537"/>
      <c r="AY114" s="537"/>
      <c r="AZ114" s="537"/>
      <c r="BA114" s="537"/>
      <c r="BB114" s="537"/>
      <c r="BC114" s="537"/>
    </row>
    <row r="115" customFormat="false" ht="14.25" hidden="false" customHeight="false" outlineLevel="0" collapsed="false">
      <c r="A115" s="66"/>
      <c r="B115" s="426"/>
      <c r="C115" s="397"/>
      <c r="D115" s="284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  <c r="AD115" s="537"/>
      <c r="AE115" s="537"/>
      <c r="AF115" s="537"/>
      <c r="AG115" s="537"/>
      <c r="AH115" s="537"/>
      <c r="AI115" s="537"/>
      <c r="AJ115" s="537"/>
      <c r="AK115" s="537"/>
      <c r="AL115" s="537"/>
      <c r="AM115" s="537"/>
      <c r="AN115" s="537"/>
      <c r="AO115" s="537"/>
      <c r="AP115" s="537"/>
      <c r="AQ115" s="537"/>
      <c r="AR115" s="537"/>
      <c r="AS115" s="537"/>
      <c r="AT115" s="537"/>
      <c r="AU115" s="537"/>
      <c r="AV115" s="537"/>
      <c r="AW115" s="537"/>
      <c r="AX115" s="537"/>
      <c r="AY115" s="537"/>
      <c r="AZ115" s="537"/>
      <c r="BA115" s="537"/>
      <c r="BB115" s="537"/>
      <c r="BC115" s="537"/>
    </row>
    <row r="116" customFormat="false" ht="14.25" hidden="false" customHeight="false" outlineLevel="0" collapsed="false">
      <c r="A116" s="66"/>
      <c r="B116" s="402"/>
      <c r="C116" s="403"/>
      <c r="D116" s="284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  <c r="AD116" s="537"/>
      <c r="AE116" s="537"/>
      <c r="AF116" s="537"/>
      <c r="AG116" s="537"/>
      <c r="AH116" s="537"/>
      <c r="AI116" s="537"/>
      <c r="AJ116" s="537"/>
      <c r="AK116" s="537"/>
      <c r="AL116" s="537"/>
      <c r="AM116" s="537"/>
      <c r="AN116" s="537"/>
      <c r="AO116" s="537"/>
      <c r="AP116" s="537"/>
      <c r="AQ116" s="537"/>
      <c r="AR116" s="537"/>
      <c r="AS116" s="537"/>
      <c r="AT116" s="537"/>
      <c r="AU116" s="537"/>
      <c r="AV116" s="537"/>
      <c r="AW116" s="537"/>
      <c r="AX116" s="537"/>
      <c r="AY116" s="537"/>
      <c r="AZ116" s="537"/>
      <c r="BA116" s="537"/>
      <c r="BB116" s="537"/>
      <c r="BC116" s="537"/>
    </row>
    <row r="117" customFormat="false" ht="15" hidden="false" customHeight="false" outlineLevel="0" collapsed="false">
      <c r="A117" s="162"/>
      <c r="B117" s="429"/>
      <c r="C117" s="430"/>
      <c r="D117" s="288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  <c r="AD117" s="537"/>
      <c r="AE117" s="537"/>
      <c r="AF117" s="537"/>
      <c r="AG117" s="537"/>
      <c r="AH117" s="537"/>
      <c r="AI117" s="537"/>
      <c r="AJ117" s="537"/>
      <c r="AK117" s="537"/>
      <c r="AL117" s="537"/>
      <c r="AM117" s="537"/>
      <c r="AN117" s="537"/>
      <c r="AO117" s="537"/>
      <c r="AP117" s="537"/>
      <c r="AQ117" s="537"/>
      <c r="AR117" s="537"/>
      <c r="AS117" s="537"/>
      <c r="AT117" s="537"/>
      <c r="AU117" s="537"/>
      <c r="AV117" s="537"/>
      <c r="AW117" s="537"/>
      <c r="AX117" s="537"/>
      <c r="AY117" s="537"/>
      <c r="AZ117" s="537"/>
      <c r="BA117" s="537"/>
      <c r="BB117" s="537"/>
      <c r="BC117" s="537"/>
    </row>
    <row r="118" customFormat="false" ht="14.25" hidden="false" customHeight="false" outlineLevel="0" collapsed="false">
      <c r="A118" s="395"/>
      <c r="B118" s="517"/>
      <c r="C118" s="518"/>
      <c r="D118" s="286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  <c r="AD118" s="537"/>
      <c r="AE118" s="537"/>
      <c r="AF118" s="537"/>
      <c r="AG118" s="537"/>
      <c r="AH118" s="537"/>
      <c r="AI118" s="537"/>
      <c r="AJ118" s="537"/>
      <c r="AK118" s="537"/>
      <c r="AL118" s="537"/>
      <c r="AM118" s="537"/>
      <c r="AN118" s="537"/>
      <c r="AO118" s="537"/>
      <c r="AP118" s="537"/>
      <c r="AQ118" s="537"/>
      <c r="AR118" s="537"/>
      <c r="AS118" s="537"/>
      <c r="AT118" s="537"/>
      <c r="AU118" s="537"/>
      <c r="AV118" s="537"/>
      <c r="AW118" s="537"/>
      <c r="AX118" s="537"/>
      <c r="AY118" s="537"/>
      <c r="AZ118" s="537"/>
      <c r="BA118" s="537"/>
      <c r="BB118" s="537"/>
      <c r="BC118" s="537"/>
    </row>
    <row r="119" customFormat="false" ht="14.25" hidden="false" customHeight="false" outlineLevel="0" collapsed="false">
      <c r="A119" s="410"/>
      <c r="B119" s="402"/>
      <c r="C119" s="519"/>
      <c r="D119" s="284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  <c r="AD119" s="537"/>
      <c r="AE119" s="537"/>
      <c r="AF119" s="537"/>
      <c r="AG119" s="537"/>
      <c r="AH119" s="537"/>
      <c r="AI119" s="537"/>
      <c r="AJ119" s="537"/>
      <c r="AK119" s="537"/>
      <c r="AL119" s="537"/>
      <c r="AM119" s="537"/>
      <c r="AN119" s="537"/>
      <c r="AO119" s="537"/>
      <c r="AP119" s="537"/>
      <c r="AQ119" s="537"/>
      <c r="AR119" s="537"/>
      <c r="AS119" s="537"/>
      <c r="AT119" s="537"/>
      <c r="AU119" s="537"/>
      <c r="AV119" s="537"/>
      <c r="AW119" s="537"/>
      <c r="AX119" s="537"/>
      <c r="AY119" s="537"/>
      <c r="AZ119" s="537"/>
      <c r="BA119" s="537"/>
      <c r="BB119" s="537"/>
      <c r="BC119" s="537"/>
    </row>
    <row r="120" customFormat="false" ht="15" hidden="false" customHeight="false" outlineLevel="0" collapsed="false">
      <c r="A120" s="428"/>
      <c r="B120" s="520"/>
      <c r="C120" s="521"/>
      <c r="D120" s="288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  <c r="AD120" s="537"/>
      <c r="AE120" s="537"/>
      <c r="AF120" s="537"/>
      <c r="AG120" s="537"/>
      <c r="AH120" s="537"/>
      <c r="AI120" s="537"/>
      <c r="AJ120" s="537"/>
      <c r="AK120" s="537"/>
      <c r="AL120" s="537"/>
      <c r="AM120" s="537"/>
      <c r="AN120" s="537"/>
      <c r="AO120" s="537"/>
      <c r="AP120" s="537"/>
      <c r="AQ120" s="537"/>
      <c r="AR120" s="537"/>
      <c r="AS120" s="537"/>
      <c r="AT120" s="537"/>
      <c r="AU120" s="537"/>
      <c r="AV120" s="537"/>
      <c r="AW120" s="537"/>
      <c r="AX120" s="537"/>
      <c r="AY120" s="537"/>
      <c r="AZ120" s="537"/>
      <c r="BA120" s="537"/>
      <c r="BB120" s="537"/>
      <c r="BC120" s="537"/>
    </row>
    <row r="121" customFormat="false" ht="14.25" hidden="false" customHeight="false" outlineLevel="0" collapsed="false">
      <c r="A121" s="395"/>
      <c r="B121" s="436"/>
      <c r="C121" s="522"/>
      <c r="D121" s="299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  <c r="AD121" s="537"/>
      <c r="AE121" s="537"/>
      <c r="AF121" s="537"/>
      <c r="AG121" s="537"/>
      <c r="AH121" s="537"/>
      <c r="AI121" s="537"/>
      <c r="AJ121" s="537"/>
      <c r="AK121" s="537"/>
      <c r="AL121" s="537"/>
      <c r="AM121" s="537"/>
      <c r="AN121" s="537"/>
      <c r="AO121" s="537"/>
      <c r="AP121" s="537"/>
      <c r="AQ121" s="537"/>
      <c r="AR121" s="537"/>
      <c r="AS121" s="537"/>
      <c r="AT121" s="537"/>
      <c r="AU121" s="537"/>
      <c r="AV121" s="537"/>
      <c r="AW121" s="537"/>
      <c r="AX121" s="537"/>
      <c r="AY121" s="537"/>
      <c r="AZ121" s="537"/>
      <c r="BA121" s="537"/>
      <c r="BB121" s="537"/>
      <c r="BC121" s="537"/>
    </row>
    <row r="122" customFormat="false" ht="14.25" hidden="false" customHeight="false" outlineLevel="0" collapsed="false">
      <c r="A122" s="353"/>
      <c r="B122" s="449"/>
      <c r="C122" s="523"/>
      <c r="D122" s="292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  <c r="AD122" s="537"/>
      <c r="AE122" s="537"/>
      <c r="AF122" s="537"/>
      <c r="AG122" s="537"/>
      <c r="AH122" s="537"/>
      <c r="AI122" s="537"/>
      <c r="AJ122" s="537"/>
      <c r="AK122" s="537"/>
      <c r="AL122" s="537"/>
      <c r="AM122" s="537"/>
      <c r="AN122" s="537"/>
      <c r="AO122" s="537"/>
      <c r="AP122" s="537"/>
      <c r="AQ122" s="537"/>
      <c r="AR122" s="537"/>
      <c r="AS122" s="537"/>
      <c r="AT122" s="537"/>
      <c r="AU122" s="537"/>
      <c r="AV122" s="537"/>
      <c r="AW122" s="537"/>
      <c r="AX122" s="537"/>
      <c r="AY122" s="537"/>
      <c r="AZ122" s="537"/>
      <c r="BA122" s="537"/>
      <c r="BB122" s="537"/>
      <c r="BC122" s="537"/>
    </row>
    <row r="123" customFormat="false" ht="14.25" hidden="false" customHeight="false" outlineLevel="0" collapsed="false">
      <c r="A123" s="410"/>
      <c r="B123" s="449"/>
      <c r="C123" s="523"/>
      <c r="D123" s="292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  <c r="AD123" s="537"/>
      <c r="AE123" s="537"/>
      <c r="AF123" s="537"/>
      <c r="AG123" s="537"/>
      <c r="AH123" s="537"/>
      <c r="AI123" s="537"/>
      <c r="AJ123" s="537"/>
      <c r="AK123" s="537"/>
      <c r="AL123" s="537"/>
      <c r="AM123" s="537"/>
      <c r="AN123" s="537"/>
      <c r="AO123" s="537"/>
      <c r="AP123" s="537"/>
      <c r="AQ123" s="537"/>
      <c r="AR123" s="537"/>
      <c r="AS123" s="537"/>
      <c r="AT123" s="537"/>
      <c r="AU123" s="537"/>
      <c r="AV123" s="537"/>
      <c r="AW123" s="537"/>
      <c r="AX123" s="537"/>
      <c r="AY123" s="537"/>
      <c r="AZ123" s="537"/>
      <c r="BA123" s="537"/>
      <c r="BB123" s="537"/>
      <c r="BC123" s="537"/>
    </row>
    <row r="124" customFormat="false" ht="14.25" hidden="false" customHeight="false" outlineLevel="0" collapsed="false">
      <c r="A124" s="353"/>
      <c r="B124" s="449"/>
      <c r="C124" s="524"/>
      <c r="D124" s="292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  <c r="AD124" s="537"/>
      <c r="AE124" s="537"/>
      <c r="AF124" s="537"/>
      <c r="AG124" s="537"/>
      <c r="AH124" s="537"/>
      <c r="AI124" s="537"/>
      <c r="AJ124" s="537"/>
      <c r="AK124" s="537"/>
      <c r="AL124" s="537"/>
      <c r="AM124" s="537"/>
      <c r="AN124" s="537"/>
      <c r="AO124" s="537"/>
      <c r="AP124" s="537"/>
      <c r="AQ124" s="537"/>
      <c r="AR124" s="537"/>
      <c r="AS124" s="537"/>
      <c r="AT124" s="537"/>
      <c r="AU124" s="537"/>
      <c r="AV124" s="537"/>
      <c r="AW124" s="537"/>
      <c r="AX124" s="537"/>
      <c r="AY124" s="537"/>
      <c r="AZ124" s="537"/>
      <c r="BA124" s="537"/>
      <c r="BB124" s="537"/>
      <c r="BC124" s="537"/>
    </row>
    <row r="125" customFormat="false" ht="15" hidden="false" customHeight="false" outlineLevel="0" collapsed="false">
      <c r="A125" s="353"/>
      <c r="B125" s="525"/>
      <c r="C125" s="526"/>
      <c r="D125" s="301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  <c r="AD125" s="537"/>
      <c r="AE125" s="537"/>
      <c r="AF125" s="537"/>
      <c r="AG125" s="537"/>
      <c r="AH125" s="537"/>
      <c r="AI125" s="537"/>
      <c r="AJ125" s="537"/>
      <c r="AK125" s="537"/>
      <c r="AL125" s="537"/>
      <c r="AM125" s="537"/>
      <c r="AN125" s="537"/>
      <c r="AO125" s="537"/>
      <c r="AP125" s="537"/>
      <c r="AQ125" s="537"/>
      <c r="AR125" s="537"/>
      <c r="AS125" s="537"/>
      <c r="AT125" s="537"/>
      <c r="AU125" s="537"/>
      <c r="AV125" s="537"/>
      <c r="AW125" s="537"/>
      <c r="AX125" s="537"/>
      <c r="AY125" s="537"/>
      <c r="AZ125" s="537"/>
      <c r="BA125" s="537"/>
      <c r="BB125" s="537"/>
      <c r="BC125" s="537"/>
    </row>
    <row r="126" customFormat="false" ht="14.25" hidden="false" customHeight="false" outlineLevel="0" collapsed="false">
      <c r="A126" s="395"/>
      <c r="B126" s="436"/>
      <c r="C126" s="522"/>
      <c r="D126" s="290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  <c r="AD126" s="537"/>
      <c r="AE126" s="537"/>
      <c r="AF126" s="537"/>
      <c r="AG126" s="537"/>
      <c r="AH126" s="537"/>
      <c r="AI126" s="537"/>
      <c r="AJ126" s="537"/>
      <c r="AK126" s="537"/>
      <c r="AL126" s="537"/>
      <c r="AM126" s="537"/>
      <c r="AN126" s="537"/>
      <c r="AO126" s="537"/>
      <c r="AP126" s="537"/>
      <c r="AQ126" s="537"/>
      <c r="AR126" s="537"/>
      <c r="AS126" s="537"/>
      <c r="AT126" s="537"/>
      <c r="AU126" s="537"/>
      <c r="AV126" s="537"/>
      <c r="AW126" s="537"/>
      <c r="AX126" s="537"/>
      <c r="AY126" s="537"/>
      <c r="AZ126" s="537"/>
      <c r="BA126" s="537"/>
      <c r="BB126" s="537"/>
      <c r="BC126" s="537"/>
    </row>
    <row r="127" customFormat="false" ht="14.25" hidden="false" customHeight="false" outlineLevel="0" collapsed="false">
      <c r="A127" s="410"/>
      <c r="B127" s="449"/>
      <c r="C127" s="524"/>
      <c r="D127" s="292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  <c r="AD127" s="537"/>
      <c r="AE127" s="537"/>
      <c r="AF127" s="537"/>
      <c r="AG127" s="537"/>
      <c r="AH127" s="537"/>
      <c r="AI127" s="537"/>
      <c r="AJ127" s="537"/>
      <c r="AK127" s="537"/>
      <c r="AL127" s="537"/>
      <c r="AM127" s="537"/>
      <c r="AN127" s="537"/>
      <c r="AO127" s="537"/>
      <c r="AP127" s="537"/>
      <c r="AQ127" s="537"/>
      <c r="AR127" s="537"/>
      <c r="AS127" s="537"/>
      <c r="AT127" s="537"/>
      <c r="AU127" s="537"/>
      <c r="AV127" s="537"/>
      <c r="AW127" s="537"/>
      <c r="AX127" s="537"/>
      <c r="AY127" s="537"/>
      <c r="AZ127" s="537"/>
      <c r="BA127" s="537"/>
      <c r="BB127" s="537"/>
      <c r="BC127" s="537"/>
    </row>
    <row r="128" customFormat="false" ht="15" hidden="false" customHeight="false" outlineLevel="0" collapsed="false">
      <c r="A128" s="428"/>
      <c r="B128" s="451"/>
      <c r="C128" s="526"/>
      <c r="D128" s="292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  <c r="AD128" s="537"/>
      <c r="AE128" s="537"/>
      <c r="AF128" s="537"/>
      <c r="AG128" s="537"/>
      <c r="AH128" s="537"/>
      <c r="AI128" s="537"/>
      <c r="AJ128" s="537"/>
      <c r="AK128" s="537"/>
      <c r="AL128" s="537"/>
      <c r="AM128" s="537"/>
      <c r="AN128" s="537"/>
      <c r="AO128" s="537"/>
      <c r="AP128" s="537"/>
      <c r="AQ128" s="537"/>
      <c r="AR128" s="537"/>
      <c r="AS128" s="537"/>
      <c r="AT128" s="537"/>
      <c r="AU128" s="537"/>
      <c r="AV128" s="537"/>
      <c r="AW128" s="537"/>
      <c r="AX128" s="537"/>
      <c r="AY128" s="537"/>
      <c r="AZ128" s="537"/>
      <c r="BA128" s="537"/>
      <c r="BB128" s="537"/>
      <c r="BC128" s="537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  <c r="AD129" s="537"/>
      <c r="AE129" s="537"/>
      <c r="AF129" s="537"/>
      <c r="AG129" s="537"/>
      <c r="AH129" s="537"/>
      <c r="AI129" s="537"/>
      <c r="AJ129" s="537"/>
      <c r="AK129" s="537"/>
      <c r="AL129" s="537"/>
      <c r="AM129" s="537"/>
      <c r="AN129" s="537"/>
      <c r="AO129" s="537"/>
      <c r="AP129" s="537"/>
      <c r="AQ129" s="537"/>
      <c r="AR129" s="537"/>
      <c r="AS129" s="537"/>
      <c r="AT129" s="537"/>
      <c r="AU129" s="537"/>
      <c r="AV129" s="537"/>
      <c r="AW129" s="537"/>
      <c r="AX129" s="537"/>
      <c r="AY129" s="537"/>
      <c r="AZ129" s="537"/>
      <c r="BA129" s="537"/>
      <c r="BB129" s="537"/>
      <c r="BC129" s="537"/>
    </row>
    <row r="130" customFormat="false" ht="15" hidden="false" customHeight="false" outlineLevel="0" collapsed="false">
      <c r="A130" s="477"/>
      <c r="B130" s="478"/>
      <c r="C130" s="478"/>
      <c r="D130" s="284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  <c r="AD130" s="537"/>
      <c r="AE130" s="537"/>
      <c r="AF130" s="537"/>
      <c r="AG130" s="537"/>
      <c r="AH130" s="537"/>
      <c r="AI130" s="537"/>
      <c r="AJ130" s="537"/>
      <c r="AK130" s="537"/>
      <c r="AL130" s="537"/>
      <c r="AM130" s="537"/>
      <c r="AN130" s="537"/>
      <c r="AO130" s="537"/>
      <c r="AP130" s="537"/>
      <c r="AQ130" s="537"/>
      <c r="AR130" s="537"/>
      <c r="AS130" s="537"/>
      <c r="AT130" s="537"/>
      <c r="AU130" s="537"/>
      <c r="AV130" s="537"/>
      <c r="AW130" s="537"/>
      <c r="AX130" s="537"/>
      <c r="AY130" s="537"/>
      <c r="AZ130" s="537"/>
      <c r="BA130" s="537"/>
      <c r="BB130" s="537"/>
      <c r="BC130" s="537"/>
    </row>
    <row r="131" customFormat="false" ht="14.25" hidden="false" customHeight="false" outlineLevel="0" collapsed="false">
      <c r="A131" s="500"/>
      <c r="B131" s="501"/>
      <c r="C131" s="501"/>
      <c r="D131" s="551"/>
      <c r="E131" s="552"/>
      <c r="F131" s="553"/>
      <c r="G131" s="553"/>
      <c r="H131" s="553"/>
      <c r="I131" s="553"/>
      <c r="J131" s="554"/>
      <c r="K131" s="555"/>
      <c r="L131" s="553"/>
      <c r="M131" s="553"/>
      <c r="N131" s="553"/>
      <c r="O131" s="553"/>
      <c r="P131" s="553"/>
      <c r="Q131" s="553"/>
      <c r="R131" s="553"/>
      <c r="S131" s="553"/>
      <c r="T131" s="553"/>
      <c r="U131" s="553"/>
      <c r="V131" s="553"/>
      <c r="W131" s="553"/>
      <c r="X131" s="553"/>
      <c r="Y131" s="553"/>
      <c r="Z131" s="556"/>
      <c r="AA131" s="552"/>
      <c r="AB131" s="553"/>
      <c r="AC131" s="487"/>
      <c r="AD131" s="537"/>
      <c r="AE131" s="537"/>
      <c r="AF131" s="537"/>
      <c r="AG131" s="537"/>
      <c r="AH131" s="537"/>
      <c r="AI131" s="537"/>
      <c r="AJ131" s="537"/>
      <c r="AK131" s="537"/>
      <c r="AL131" s="537"/>
      <c r="AM131" s="537"/>
      <c r="AN131" s="537"/>
      <c r="AO131" s="537"/>
      <c r="AP131" s="537"/>
      <c r="AQ131" s="537"/>
      <c r="AR131" s="537"/>
      <c r="AS131" s="537"/>
      <c r="AT131" s="537"/>
      <c r="AU131" s="537"/>
      <c r="AV131" s="537"/>
      <c r="AW131" s="537"/>
      <c r="AX131" s="537"/>
      <c r="AY131" s="537"/>
      <c r="AZ131" s="537"/>
      <c r="BA131" s="537"/>
      <c r="BB131" s="537"/>
      <c r="BC131" s="5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3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7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7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40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41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41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41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41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41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41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41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41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41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41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41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41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41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41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41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41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41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6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4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4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4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8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9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2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2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2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2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2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2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2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301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90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90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2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4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8"/>
      <c r="G53" s="228"/>
      <c r="H53" s="228"/>
      <c r="I53" s="228"/>
      <c r="J53" s="486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5"/>
      <c r="AB53" s="228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8"/>
      <c r="G54" s="228"/>
      <c r="H54" s="228"/>
      <c r="I54" s="228"/>
      <c r="J54" s="486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5"/>
      <c r="AB54" s="228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8"/>
      <c r="G55" s="228"/>
      <c r="H55" s="228"/>
      <c r="I55" s="228"/>
      <c r="J55" s="486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5"/>
      <c r="AB55" s="228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3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7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7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40"/>
      <c r="C63" s="393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60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41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41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41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41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41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41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41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41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41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41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41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41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41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41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41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5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6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4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4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4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8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2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2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2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2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2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2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2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2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301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90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2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2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4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8"/>
      <c r="G100" s="228"/>
      <c r="H100" s="228"/>
      <c r="I100" s="228"/>
      <c r="J100" s="486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5"/>
      <c r="AB100" s="228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8"/>
      <c r="G101" s="228"/>
      <c r="H101" s="228"/>
      <c r="I101" s="228"/>
      <c r="J101" s="486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5"/>
      <c r="AB101" s="228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8"/>
      <c r="G102" s="228"/>
      <c r="H102" s="228"/>
      <c r="I102" s="228"/>
      <c r="J102" s="486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5"/>
      <c r="AB102" s="228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6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4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4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4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4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4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4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4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2"/>
      <c r="B117" s="429"/>
      <c r="C117" s="430"/>
      <c r="D117" s="288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6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4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8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9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2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2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2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301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90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2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2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4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8"/>
      <c r="G131" s="228"/>
      <c r="H131" s="228"/>
      <c r="I131" s="228"/>
      <c r="J131" s="486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5"/>
      <c r="AB131" s="228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8"/>
      <c r="G132" s="228"/>
      <c r="H132" s="228"/>
      <c r="I132" s="228"/>
      <c r="J132" s="486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5"/>
      <c r="AB132" s="228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8"/>
      <c r="G133" s="228"/>
      <c r="H133" s="228"/>
      <c r="I133" s="228"/>
      <c r="J133" s="486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5"/>
      <c r="AB133" s="228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8"/>
      <c r="G134" s="228"/>
      <c r="H134" s="228"/>
      <c r="I134" s="228"/>
      <c r="J134" s="486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5"/>
      <c r="AB134" s="228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8"/>
      <c r="G135" s="228"/>
      <c r="H135" s="228"/>
      <c r="I135" s="228"/>
      <c r="J135" s="486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5"/>
      <c r="AB135" s="228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8"/>
      <c r="G136" s="228"/>
      <c r="H136" s="228"/>
      <c r="I136" s="228"/>
      <c r="J136" s="486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5"/>
      <c r="AB136" s="228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8"/>
      <c r="G137" s="228"/>
      <c r="H137" s="228"/>
      <c r="I137" s="228"/>
      <c r="J137" s="486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5"/>
      <c r="AB137" s="228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8"/>
      <c r="G138" s="228"/>
      <c r="H138" s="228"/>
      <c r="I138" s="228"/>
      <c r="J138" s="486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5"/>
      <c r="AB138" s="228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8"/>
      <c r="G139" s="228"/>
      <c r="H139" s="228"/>
      <c r="I139" s="228"/>
      <c r="J139" s="486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5"/>
      <c r="AB139" s="228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8"/>
      <c r="G140" s="228"/>
      <c r="H140" s="228"/>
      <c r="I140" s="228"/>
      <c r="J140" s="486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5"/>
      <c r="AB140" s="228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8"/>
      <c r="G141" s="228"/>
      <c r="H141" s="228"/>
      <c r="I141" s="228"/>
      <c r="J141" s="486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5"/>
      <c r="AB141" s="228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8"/>
      <c r="G142" s="228"/>
      <c r="H142" s="228"/>
      <c r="I142" s="228"/>
      <c r="J142" s="486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5"/>
      <c r="AB142" s="228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8"/>
      <c r="G143" s="228"/>
      <c r="H143" s="228"/>
      <c r="I143" s="228"/>
      <c r="J143" s="486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5"/>
      <c r="AB143" s="228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8"/>
      <c r="G144" s="228"/>
      <c r="H144" s="228"/>
      <c r="I144" s="228"/>
      <c r="J144" s="486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5"/>
      <c r="AB144" s="228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8"/>
      <c r="G145" s="228"/>
      <c r="H145" s="228"/>
      <c r="I145" s="228"/>
      <c r="J145" s="486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5"/>
      <c r="AB145" s="228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8"/>
      <c r="G146" s="228"/>
      <c r="H146" s="228"/>
      <c r="I146" s="228"/>
      <c r="J146" s="486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5"/>
      <c r="AB146" s="228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8"/>
      <c r="G147" s="228"/>
      <c r="H147" s="228"/>
      <c r="I147" s="228"/>
      <c r="J147" s="486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5"/>
      <c r="AB147" s="228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8"/>
      <c r="G148" s="228"/>
      <c r="H148" s="228"/>
      <c r="I148" s="228"/>
      <c r="J148" s="486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5"/>
      <c r="AB148" s="228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8"/>
      <c r="G149" s="228"/>
      <c r="H149" s="228"/>
      <c r="I149" s="228"/>
      <c r="J149" s="486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5"/>
      <c r="AB149" s="228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8"/>
      <c r="G150" s="228"/>
      <c r="H150" s="228"/>
      <c r="I150" s="228"/>
      <c r="J150" s="486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5"/>
      <c r="AB150" s="228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8"/>
      <c r="G151" s="228"/>
      <c r="H151" s="228"/>
      <c r="I151" s="228"/>
      <c r="J151" s="486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5"/>
      <c r="AB151" s="228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8"/>
      <c r="G152" s="228"/>
      <c r="H152" s="228"/>
      <c r="I152" s="228"/>
      <c r="J152" s="486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5"/>
      <c r="AB152" s="228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8"/>
      <c r="G153" s="228"/>
      <c r="H153" s="228"/>
      <c r="I153" s="228"/>
      <c r="J153" s="486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5"/>
      <c r="AB153" s="228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8"/>
      <c r="G154" s="228"/>
      <c r="H154" s="228"/>
      <c r="I154" s="228"/>
      <c r="J154" s="486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5"/>
      <c r="AB154" s="228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8"/>
      <c r="G155" s="228"/>
      <c r="H155" s="228"/>
      <c r="I155" s="228"/>
      <c r="J155" s="486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5"/>
      <c r="AB155" s="228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8"/>
      <c r="G156" s="228"/>
      <c r="H156" s="228"/>
      <c r="I156" s="228"/>
      <c r="J156" s="486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5"/>
      <c r="AB156" s="228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8"/>
      <c r="G157" s="228"/>
      <c r="H157" s="228"/>
      <c r="I157" s="228"/>
      <c r="J157" s="486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5"/>
      <c r="AB157" s="228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8"/>
      <c r="G158" s="228"/>
      <c r="H158" s="228"/>
      <c r="I158" s="228"/>
      <c r="J158" s="486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5"/>
      <c r="AB158" s="228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8"/>
      <c r="G159" s="228"/>
      <c r="H159" s="228"/>
      <c r="I159" s="228"/>
      <c r="J159" s="486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5"/>
      <c r="AB159" s="228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8"/>
      <c r="G160" s="228"/>
      <c r="H160" s="228"/>
      <c r="I160" s="228"/>
      <c r="J160" s="486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5"/>
      <c r="AB160" s="228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8"/>
      <c r="G161" s="228"/>
      <c r="H161" s="228"/>
      <c r="I161" s="228"/>
      <c r="J161" s="486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5"/>
      <c r="AB161" s="228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8"/>
      <c r="G162" s="228"/>
      <c r="H162" s="228"/>
      <c r="I162" s="228"/>
      <c r="J162" s="486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5"/>
      <c r="AB162" s="228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8"/>
      <c r="G163" s="228"/>
      <c r="H163" s="228"/>
      <c r="I163" s="228"/>
      <c r="J163" s="486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5"/>
      <c r="AB163" s="228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8"/>
      <c r="G164" s="228"/>
      <c r="H164" s="228"/>
      <c r="I164" s="228"/>
      <c r="J164" s="486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5"/>
      <c r="AB164" s="228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8"/>
      <c r="G165" s="228"/>
      <c r="H165" s="228"/>
      <c r="I165" s="228"/>
      <c r="J165" s="486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5"/>
      <c r="AB165" s="228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8"/>
      <c r="G166" s="228"/>
      <c r="H166" s="228"/>
      <c r="I166" s="228"/>
      <c r="J166" s="486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5"/>
      <c r="AB166" s="228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8"/>
      <c r="G167" s="228"/>
      <c r="H167" s="228"/>
      <c r="I167" s="228"/>
      <c r="J167" s="486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5"/>
      <c r="AB167" s="228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8"/>
      <c r="G168" s="228"/>
      <c r="H168" s="228"/>
      <c r="I168" s="228"/>
      <c r="J168" s="486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5"/>
      <c r="AB168" s="228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8"/>
      <c r="G169" s="228"/>
      <c r="H169" s="228"/>
      <c r="I169" s="228"/>
      <c r="J169" s="486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5"/>
      <c r="AB169" s="228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8"/>
      <c r="G170" s="228"/>
      <c r="H170" s="228"/>
      <c r="I170" s="228"/>
      <c r="J170" s="486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5"/>
      <c r="AB170" s="228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8"/>
      <c r="G171" s="228"/>
      <c r="H171" s="228"/>
      <c r="I171" s="228"/>
      <c r="J171" s="486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5"/>
      <c r="AB171" s="228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8"/>
      <c r="G172" s="228"/>
      <c r="H172" s="228"/>
      <c r="I172" s="228"/>
      <c r="J172" s="486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5"/>
      <c r="AB172" s="228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8"/>
      <c r="G173" s="228"/>
      <c r="H173" s="228"/>
      <c r="I173" s="228"/>
      <c r="J173" s="486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5"/>
      <c r="AB173" s="228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8"/>
      <c r="G174" s="228"/>
      <c r="H174" s="228"/>
      <c r="I174" s="228"/>
      <c r="J174" s="486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5"/>
      <c r="AB174" s="228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8"/>
      <c r="G175" s="228"/>
      <c r="H175" s="228"/>
      <c r="I175" s="228"/>
      <c r="J175" s="486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5"/>
      <c r="AB175" s="228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8"/>
      <c r="G176" s="228"/>
      <c r="H176" s="228"/>
      <c r="I176" s="228"/>
      <c r="J176" s="486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5"/>
      <c r="AB176" s="228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8"/>
      <c r="G177" s="228"/>
      <c r="H177" s="228"/>
      <c r="I177" s="228"/>
      <c r="J177" s="486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5"/>
      <c r="AB177" s="228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8"/>
      <c r="G178" s="228"/>
      <c r="H178" s="228"/>
      <c r="I178" s="228"/>
      <c r="J178" s="486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5"/>
      <c r="AB178" s="228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8"/>
      <c r="G179" s="228"/>
      <c r="H179" s="228"/>
      <c r="I179" s="228"/>
      <c r="J179" s="486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5"/>
      <c r="AB179" s="228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8"/>
      <c r="G180" s="228"/>
      <c r="H180" s="228"/>
      <c r="I180" s="228"/>
      <c r="J180" s="486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5"/>
      <c r="AB180" s="228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8"/>
      <c r="G181" s="228"/>
      <c r="H181" s="228"/>
      <c r="I181" s="228"/>
      <c r="J181" s="486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5"/>
      <c r="AB181" s="228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8"/>
      <c r="G182" s="228"/>
      <c r="H182" s="228"/>
      <c r="I182" s="228"/>
      <c r="J182" s="486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5"/>
      <c r="AB182" s="228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8"/>
      <c r="G183" s="228"/>
      <c r="H183" s="228"/>
      <c r="I183" s="228"/>
      <c r="J183" s="486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5"/>
      <c r="AB183" s="228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8"/>
      <c r="G184" s="228"/>
      <c r="H184" s="228"/>
      <c r="I184" s="228"/>
      <c r="J184" s="486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5"/>
      <c r="AB184" s="228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8"/>
      <c r="G185" s="228"/>
      <c r="H185" s="228"/>
      <c r="I185" s="228"/>
      <c r="J185" s="486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5"/>
      <c r="AB185" s="228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8"/>
      <c r="G186" s="228"/>
      <c r="H186" s="228"/>
      <c r="I186" s="228"/>
      <c r="J186" s="486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5"/>
      <c r="AB186" s="228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8"/>
      <c r="G187" s="228"/>
      <c r="H187" s="228"/>
      <c r="I187" s="228"/>
      <c r="J187" s="486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5"/>
      <c r="AB187" s="228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8"/>
      <c r="G188" s="228"/>
      <c r="H188" s="228"/>
      <c r="I188" s="228"/>
      <c r="J188" s="486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5"/>
      <c r="AB188" s="228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8"/>
      <c r="G189" s="228"/>
      <c r="H189" s="228"/>
      <c r="I189" s="228"/>
      <c r="J189" s="486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5"/>
      <c r="AB189" s="228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8"/>
      <c r="G190" s="228"/>
      <c r="H190" s="228"/>
      <c r="I190" s="228"/>
      <c r="J190" s="486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5"/>
      <c r="AB190" s="228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8"/>
      <c r="G191" s="228"/>
      <c r="H191" s="228"/>
      <c r="I191" s="228"/>
      <c r="J191" s="486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5"/>
      <c r="AB191" s="228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8"/>
      <c r="G192" s="228"/>
      <c r="H192" s="228"/>
      <c r="I192" s="228"/>
      <c r="J192" s="486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5"/>
      <c r="AB192" s="228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8"/>
      <c r="G193" s="228"/>
      <c r="H193" s="228"/>
      <c r="I193" s="228"/>
      <c r="J193" s="486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5"/>
      <c r="AB193" s="228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8"/>
      <c r="G194" s="228"/>
      <c r="H194" s="228"/>
      <c r="I194" s="228"/>
      <c r="J194" s="486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5"/>
      <c r="AB194" s="228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8"/>
      <c r="G195" s="228"/>
      <c r="H195" s="228"/>
      <c r="I195" s="228"/>
      <c r="J195" s="486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5"/>
      <c r="AB195" s="228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8"/>
      <c r="G196" s="228"/>
      <c r="H196" s="228"/>
      <c r="I196" s="228"/>
      <c r="J196" s="486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5"/>
      <c r="AB196" s="228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8"/>
      <c r="G197" s="228"/>
      <c r="H197" s="228"/>
      <c r="I197" s="228"/>
      <c r="J197" s="486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5"/>
      <c r="AB197" s="228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8"/>
      <c r="G198" s="228"/>
      <c r="H198" s="228"/>
      <c r="I198" s="228"/>
      <c r="J198" s="486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5"/>
      <c r="AB198" s="228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8"/>
      <c r="G199" s="228"/>
      <c r="H199" s="228"/>
      <c r="I199" s="228"/>
      <c r="J199" s="486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5"/>
      <c r="AB199" s="228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8"/>
      <c r="G200" s="228"/>
      <c r="H200" s="228"/>
      <c r="I200" s="228"/>
      <c r="J200" s="486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5"/>
      <c r="AB200" s="228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8"/>
      <c r="G201" s="228"/>
      <c r="H201" s="228"/>
      <c r="I201" s="228"/>
      <c r="J201" s="486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5"/>
      <c r="AB201" s="228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8"/>
      <c r="G202" s="228"/>
      <c r="H202" s="228"/>
      <c r="I202" s="228"/>
      <c r="J202" s="486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5"/>
      <c r="AB202" s="228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8"/>
      <c r="G203" s="228"/>
      <c r="H203" s="228"/>
      <c r="I203" s="228"/>
      <c r="J203" s="486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5"/>
      <c r="AB203" s="228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8"/>
      <c r="G204" s="228"/>
      <c r="H204" s="228"/>
      <c r="I204" s="228"/>
      <c r="J204" s="486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5"/>
      <c r="AB204" s="228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8"/>
      <c r="G205" s="228"/>
      <c r="H205" s="228"/>
      <c r="I205" s="228"/>
      <c r="J205" s="486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5"/>
      <c r="AB205" s="228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8"/>
      <c r="G206" s="228"/>
      <c r="H206" s="228"/>
      <c r="I206" s="228"/>
      <c r="J206" s="486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5"/>
      <c r="AB206" s="228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8"/>
      <c r="G207" s="228"/>
      <c r="H207" s="228"/>
      <c r="I207" s="228"/>
      <c r="J207" s="486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5"/>
      <c r="AB207" s="228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8"/>
      <c r="G208" s="228"/>
      <c r="H208" s="228"/>
      <c r="I208" s="228"/>
      <c r="J208" s="486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5"/>
      <c r="AB208" s="228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8"/>
      <c r="G209" s="228"/>
      <c r="H209" s="228"/>
      <c r="I209" s="228"/>
      <c r="J209" s="486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5"/>
      <c r="AB209" s="228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8"/>
      <c r="G210" s="228"/>
      <c r="H210" s="228"/>
      <c r="I210" s="228"/>
      <c r="J210" s="486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5"/>
      <c r="AB210" s="228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8"/>
      <c r="G211" s="228"/>
      <c r="H211" s="228"/>
      <c r="I211" s="228"/>
      <c r="J211" s="486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5"/>
      <c r="AB211" s="228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8"/>
      <c r="G212" s="228"/>
      <c r="H212" s="228"/>
      <c r="I212" s="228"/>
      <c r="J212" s="486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5"/>
      <c r="AB212" s="228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8"/>
      <c r="G213" s="228"/>
      <c r="H213" s="228"/>
      <c r="I213" s="228"/>
      <c r="J213" s="486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5"/>
      <c r="AB213" s="228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8"/>
      <c r="G214" s="228"/>
      <c r="H214" s="228"/>
      <c r="I214" s="228"/>
      <c r="J214" s="486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5"/>
      <c r="AB214" s="228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8"/>
      <c r="G215" s="228"/>
      <c r="H215" s="228"/>
      <c r="I215" s="228"/>
      <c r="J215" s="486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5"/>
      <c r="AB215" s="228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8"/>
      <c r="G216" s="228"/>
      <c r="H216" s="228"/>
      <c r="I216" s="228"/>
      <c r="J216" s="486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5"/>
      <c r="AB216" s="228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8"/>
      <c r="G217" s="228"/>
      <c r="H217" s="228"/>
      <c r="I217" s="228"/>
      <c r="J217" s="486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5"/>
      <c r="AB217" s="228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8"/>
      <c r="G218" s="228"/>
      <c r="H218" s="228"/>
      <c r="I218" s="228"/>
      <c r="J218" s="486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5"/>
      <c r="AB218" s="228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8"/>
      <c r="G219" s="228"/>
      <c r="H219" s="228"/>
      <c r="I219" s="228"/>
      <c r="J219" s="486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5"/>
      <c r="AB219" s="228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8"/>
      <c r="G220" s="228"/>
      <c r="H220" s="228"/>
      <c r="I220" s="228"/>
      <c r="J220" s="486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5"/>
      <c r="AB220" s="228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8"/>
      <c r="G221" s="228"/>
      <c r="H221" s="228"/>
      <c r="I221" s="228"/>
      <c r="J221" s="486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5"/>
      <c r="AB221" s="228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8"/>
      <c r="G222" s="228"/>
      <c r="H222" s="228"/>
      <c r="I222" s="228"/>
      <c r="J222" s="486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5"/>
      <c r="AB222" s="228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8"/>
      <c r="G223" s="228"/>
      <c r="H223" s="228"/>
      <c r="I223" s="228"/>
      <c r="J223" s="486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5"/>
      <c r="AB223" s="228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8"/>
      <c r="G224" s="228"/>
      <c r="H224" s="228"/>
      <c r="I224" s="228"/>
      <c r="J224" s="486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5"/>
      <c r="AB224" s="228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8"/>
      <c r="G225" s="228"/>
      <c r="H225" s="228"/>
      <c r="I225" s="228"/>
      <c r="J225" s="486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5"/>
      <c r="AB225" s="228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8"/>
      <c r="G226" s="228"/>
      <c r="H226" s="228"/>
      <c r="I226" s="228"/>
      <c r="J226" s="486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5"/>
      <c r="AB226" s="228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8"/>
      <c r="G227" s="228"/>
      <c r="H227" s="228"/>
      <c r="I227" s="228"/>
      <c r="J227" s="486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5"/>
      <c r="AB227" s="228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8"/>
      <c r="G228" s="228"/>
      <c r="H228" s="228"/>
      <c r="I228" s="228"/>
      <c r="J228" s="486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5"/>
      <c r="AB228" s="228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8"/>
      <c r="G229" s="228"/>
      <c r="H229" s="228"/>
      <c r="I229" s="228"/>
      <c r="J229" s="486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5"/>
      <c r="AB229" s="228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8"/>
      <c r="G230" s="228"/>
      <c r="H230" s="228"/>
      <c r="I230" s="228"/>
      <c r="J230" s="486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5"/>
      <c r="AB230" s="228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8"/>
      <c r="G231" s="228"/>
      <c r="H231" s="228"/>
      <c r="I231" s="228"/>
      <c r="J231" s="486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5"/>
      <c r="AB231" s="228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8"/>
      <c r="G232" s="228"/>
      <c r="H232" s="228"/>
      <c r="I232" s="228"/>
      <c r="J232" s="486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5"/>
      <c r="AB232" s="228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8"/>
      <c r="G233" s="228"/>
      <c r="H233" s="228"/>
      <c r="I233" s="228"/>
      <c r="J233" s="486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5"/>
      <c r="AB233" s="228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8"/>
      <c r="G234" s="228"/>
      <c r="H234" s="228"/>
      <c r="I234" s="228"/>
      <c r="J234" s="486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5"/>
      <c r="AB234" s="228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8"/>
      <c r="G235" s="228"/>
      <c r="H235" s="228"/>
      <c r="I235" s="228"/>
      <c r="J235" s="486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5"/>
      <c r="AB235" s="228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8"/>
      <c r="G236" s="228"/>
      <c r="H236" s="228"/>
      <c r="I236" s="228"/>
      <c r="J236" s="486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5"/>
      <c r="AB236" s="228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8"/>
      <c r="G237" s="228"/>
      <c r="H237" s="228"/>
      <c r="I237" s="228"/>
      <c r="J237" s="486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5"/>
      <c r="AB237" s="228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8"/>
      <c r="G238" s="228"/>
      <c r="H238" s="228"/>
      <c r="I238" s="228"/>
      <c r="J238" s="486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5"/>
      <c r="AB238" s="228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8"/>
      <c r="G239" s="228"/>
      <c r="H239" s="228"/>
      <c r="I239" s="228"/>
      <c r="J239" s="486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5"/>
      <c r="AB239" s="228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8"/>
      <c r="G240" s="228"/>
      <c r="H240" s="228"/>
      <c r="I240" s="228"/>
      <c r="J240" s="486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5"/>
      <c r="AB240" s="228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8"/>
      <c r="G241" s="228"/>
      <c r="H241" s="228"/>
      <c r="I241" s="228"/>
      <c r="J241" s="486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5"/>
      <c r="AB241" s="228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8"/>
      <c r="G242" s="228"/>
      <c r="H242" s="228"/>
      <c r="I242" s="228"/>
      <c r="J242" s="486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5"/>
      <c r="AB242" s="228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8"/>
      <c r="G243" s="228"/>
      <c r="H243" s="228"/>
      <c r="I243" s="228"/>
      <c r="J243" s="486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5"/>
      <c r="AB243" s="228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8"/>
      <c r="G244" s="228"/>
      <c r="H244" s="228"/>
      <c r="I244" s="228"/>
      <c r="J244" s="486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5"/>
      <c r="AB244" s="228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8"/>
      <c r="G245" s="228"/>
      <c r="H245" s="228"/>
      <c r="I245" s="228"/>
      <c r="J245" s="486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5"/>
      <c r="AB245" s="228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8"/>
      <c r="G246" s="228"/>
      <c r="H246" s="228"/>
      <c r="I246" s="228"/>
      <c r="J246" s="486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5"/>
      <c r="AB246" s="228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8"/>
      <c r="G247" s="228"/>
      <c r="H247" s="228"/>
      <c r="I247" s="228"/>
      <c r="J247" s="486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5"/>
      <c r="AB247" s="228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8"/>
      <c r="G248" s="228"/>
      <c r="H248" s="228"/>
      <c r="I248" s="228"/>
      <c r="J248" s="486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5"/>
      <c r="AB248" s="228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8"/>
      <c r="G249" s="228"/>
      <c r="H249" s="228"/>
      <c r="I249" s="228"/>
      <c r="J249" s="486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5"/>
      <c r="AB249" s="228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8"/>
      <c r="G250" s="228"/>
      <c r="H250" s="228"/>
      <c r="I250" s="228"/>
      <c r="J250" s="486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5"/>
      <c r="AB250" s="228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8"/>
      <c r="G251" s="228"/>
      <c r="H251" s="228"/>
      <c r="I251" s="228"/>
      <c r="J251" s="486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5"/>
      <c r="AB251" s="228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8"/>
      <c r="G252" s="228"/>
      <c r="H252" s="228"/>
      <c r="I252" s="228"/>
      <c r="J252" s="486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5"/>
      <c r="AB252" s="228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8"/>
      <c r="G253" s="228"/>
      <c r="H253" s="228"/>
      <c r="I253" s="228"/>
      <c r="J253" s="486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5"/>
      <c r="AB253" s="228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8"/>
      <c r="G254" s="228"/>
      <c r="H254" s="228"/>
      <c r="I254" s="228"/>
      <c r="J254" s="486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5"/>
      <c r="AB254" s="228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8"/>
      <c r="G255" s="228"/>
      <c r="H255" s="228"/>
      <c r="I255" s="228"/>
      <c r="J255" s="486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5"/>
      <c r="AB255" s="228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8"/>
      <c r="G256" s="228"/>
      <c r="H256" s="228"/>
      <c r="I256" s="228"/>
      <c r="J256" s="486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5"/>
      <c r="AB256" s="228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8"/>
      <c r="G257" s="228"/>
      <c r="H257" s="228"/>
      <c r="I257" s="228"/>
      <c r="J257" s="486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5"/>
      <c r="AB257" s="228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8"/>
      <c r="G258" s="228"/>
      <c r="H258" s="228"/>
      <c r="I258" s="228"/>
      <c r="J258" s="486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5"/>
      <c r="AB258" s="228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8"/>
      <c r="G259" s="228"/>
      <c r="H259" s="228"/>
      <c r="I259" s="228"/>
      <c r="J259" s="486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5"/>
      <c r="AB259" s="228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8"/>
      <c r="G260" s="228"/>
      <c r="H260" s="228"/>
      <c r="I260" s="228"/>
      <c r="J260" s="486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5"/>
      <c r="AB260" s="228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8"/>
      <c r="G261" s="228"/>
      <c r="H261" s="228"/>
      <c r="I261" s="228"/>
      <c r="J261" s="486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5"/>
      <c r="AB261" s="228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8"/>
      <c r="G262" s="228"/>
      <c r="H262" s="228"/>
      <c r="I262" s="228"/>
      <c r="J262" s="486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5"/>
      <c r="AB262" s="228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8"/>
      <c r="G263" s="228"/>
      <c r="H263" s="228"/>
      <c r="I263" s="228"/>
      <c r="J263" s="486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5"/>
      <c r="AB263" s="228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8"/>
      <c r="G264" s="228"/>
      <c r="H264" s="228"/>
      <c r="I264" s="228"/>
      <c r="J264" s="486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5"/>
      <c r="AB264" s="228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8"/>
      <c r="G265" s="228"/>
      <c r="H265" s="228"/>
      <c r="I265" s="228"/>
      <c r="J265" s="486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5"/>
      <c r="AB265" s="228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8"/>
      <c r="G266" s="228"/>
      <c r="H266" s="228"/>
      <c r="I266" s="228"/>
      <c r="J266" s="486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5"/>
      <c r="AB266" s="228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8"/>
      <c r="G267" s="228"/>
      <c r="H267" s="228"/>
      <c r="I267" s="228"/>
      <c r="J267" s="486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5"/>
      <c r="AB267" s="228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8"/>
      <c r="G268" s="228"/>
      <c r="H268" s="228"/>
      <c r="I268" s="228"/>
      <c r="J268" s="486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5"/>
      <c r="AB268" s="228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8"/>
      <c r="G269" s="228"/>
      <c r="H269" s="228"/>
      <c r="I269" s="228"/>
      <c r="J269" s="486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5"/>
      <c r="AB269" s="228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8"/>
      <c r="G270" s="228"/>
      <c r="H270" s="228"/>
      <c r="I270" s="228"/>
      <c r="J270" s="486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5"/>
      <c r="AB270" s="228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8"/>
      <c r="G271" s="228"/>
      <c r="H271" s="228"/>
      <c r="I271" s="228"/>
      <c r="J271" s="486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5"/>
      <c r="AB271" s="228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8"/>
      <c r="G272" s="228"/>
      <c r="H272" s="228"/>
      <c r="I272" s="228"/>
      <c r="J272" s="486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5"/>
      <c r="AB272" s="228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8"/>
      <c r="G273" s="228"/>
      <c r="H273" s="228"/>
      <c r="I273" s="228"/>
      <c r="J273" s="486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5"/>
      <c r="AB273" s="228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8"/>
      <c r="G274" s="228"/>
      <c r="H274" s="228"/>
      <c r="I274" s="228"/>
      <c r="J274" s="486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5"/>
      <c r="AB274" s="228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8"/>
      <c r="G275" s="228"/>
      <c r="H275" s="228"/>
      <c r="I275" s="228"/>
      <c r="J275" s="486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5"/>
      <c r="AB275" s="228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8"/>
      <c r="G276" s="228"/>
      <c r="H276" s="228"/>
      <c r="I276" s="228"/>
      <c r="J276" s="486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5"/>
      <c r="AB276" s="228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8"/>
      <c r="G277" s="228"/>
      <c r="H277" s="228"/>
      <c r="I277" s="228"/>
      <c r="J277" s="486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5"/>
      <c r="AB277" s="228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8"/>
      <c r="G278" s="228"/>
      <c r="H278" s="228"/>
      <c r="I278" s="228"/>
      <c r="J278" s="486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5"/>
      <c r="AB278" s="228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8"/>
      <c r="G279" s="228"/>
      <c r="H279" s="228"/>
      <c r="I279" s="228"/>
      <c r="J279" s="486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5"/>
      <c r="AB279" s="228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8"/>
      <c r="G280" s="228"/>
      <c r="H280" s="228"/>
      <c r="I280" s="228"/>
      <c r="J280" s="486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5"/>
      <c r="AB280" s="228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8"/>
      <c r="G281" s="228"/>
      <c r="H281" s="228"/>
      <c r="I281" s="228"/>
      <c r="J281" s="486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5"/>
      <c r="AB281" s="228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8"/>
      <c r="G282" s="228"/>
      <c r="H282" s="228"/>
      <c r="I282" s="228"/>
      <c r="J282" s="486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5"/>
      <c r="AB282" s="228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8"/>
      <c r="G283" s="228"/>
      <c r="H283" s="228"/>
      <c r="I283" s="228"/>
      <c r="J283" s="486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5"/>
      <c r="AB283" s="228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8"/>
      <c r="G284" s="228"/>
      <c r="H284" s="228"/>
      <c r="I284" s="228"/>
      <c r="J284" s="486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5"/>
      <c r="AB284" s="228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8"/>
      <c r="G285" s="228"/>
      <c r="H285" s="228"/>
      <c r="I285" s="228"/>
      <c r="J285" s="486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5"/>
      <c r="AB285" s="228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8"/>
      <c r="G286" s="228"/>
      <c r="H286" s="228"/>
      <c r="I286" s="228"/>
      <c r="J286" s="486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5"/>
      <c r="AB286" s="228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8"/>
      <c r="G287" s="228"/>
      <c r="H287" s="228"/>
      <c r="I287" s="228"/>
      <c r="J287" s="486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5"/>
      <c r="AB287" s="228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8"/>
      <c r="G288" s="228"/>
      <c r="H288" s="228"/>
      <c r="I288" s="228"/>
      <c r="J288" s="486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5"/>
      <c r="AB288" s="228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8"/>
      <c r="G289" s="228"/>
      <c r="H289" s="228"/>
      <c r="I289" s="228"/>
      <c r="J289" s="486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5"/>
      <c r="AB289" s="228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8"/>
      <c r="G290" s="228"/>
      <c r="H290" s="228"/>
      <c r="I290" s="228"/>
      <c r="J290" s="486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5"/>
      <c r="AB290" s="228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8"/>
      <c r="G291" s="228"/>
      <c r="H291" s="228"/>
      <c r="I291" s="228"/>
      <c r="J291" s="486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5"/>
      <c r="AB291" s="228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8"/>
      <c r="G292" s="228"/>
      <c r="H292" s="228"/>
      <c r="I292" s="228"/>
      <c r="J292" s="486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5"/>
      <c r="AB292" s="228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8"/>
      <c r="G293" s="228"/>
      <c r="H293" s="228"/>
      <c r="I293" s="228"/>
      <c r="J293" s="486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5"/>
      <c r="AB293" s="228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8"/>
      <c r="G294" s="228"/>
      <c r="H294" s="228"/>
      <c r="I294" s="228"/>
      <c r="J294" s="486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5"/>
      <c r="AB294" s="228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8"/>
      <c r="G295" s="228"/>
      <c r="H295" s="228"/>
      <c r="I295" s="228"/>
      <c r="J295" s="486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5"/>
      <c r="AB295" s="228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8"/>
      <c r="G296" s="228"/>
      <c r="H296" s="228"/>
      <c r="I296" s="228"/>
      <c r="J296" s="486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5"/>
      <c r="AB296" s="228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8"/>
      <c r="G297" s="228"/>
      <c r="H297" s="228"/>
      <c r="I297" s="228"/>
      <c r="J297" s="486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5"/>
      <c r="AB297" s="228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8"/>
      <c r="G298" s="228"/>
      <c r="H298" s="228"/>
      <c r="I298" s="228"/>
      <c r="J298" s="486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5"/>
      <c r="AB298" s="228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8"/>
      <c r="G299" s="228"/>
      <c r="H299" s="228"/>
      <c r="I299" s="228"/>
      <c r="J299" s="486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5"/>
      <c r="AB299" s="228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8"/>
      <c r="G300" s="228"/>
      <c r="H300" s="228"/>
      <c r="I300" s="228"/>
      <c r="J300" s="486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5"/>
      <c r="AB300" s="228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8"/>
      <c r="G301" s="228"/>
      <c r="H301" s="228"/>
      <c r="I301" s="228"/>
      <c r="J301" s="486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5"/>
      <c r="AB301" s="228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8"/>
      <c r="G302" s="228"/>
      <c r="H302" s="228"/>
      <c r="I302" s="228"/>
      <c r="J302" s="486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5"/>
      <c r="AB302" s="228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8"/>
      <c r="G303" s="228"/>
      <c r="H303" s="228"/>
      <c r="I303" s="228"/>
      <c r="J303" s="486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5"/>
      <c r="AB303" s="228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8"/>
      <c r="G304" s="228"/>
      <c r="H304" s="228"/>
      <c r="I304" s="228"/>
      <c r="J304" s="486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5"/>
      <c r="AB304" s="228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8"/>
      <c r="G305" s="228"/>
      <c r="H305" s="228"/>
      <c r="I305" s="228"/>
      <c r="J305" s="486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5"/>
      <c r="AB305" s="228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8"/>
      <c r="G306" s="228"/>
      <c r="H306" s="228"/>
      <c r="I306" s="228"/>
      <c r="J306" s="486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5"/>
      <c r="AB306" s="228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8"/>
      <c r="G307" s="228"/>
      <c r="H307" s="228"/>
      <c r="I307" s="228"/>
      <c r="J307" s="486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5"/>
      <c r="AB307" s="228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8"/>
      <c r="G308" s="228"/>
      <c r="H308" s="228"/>
      <c r="I308" s="228"/>
      <c r="J308" s="486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5"/>
      <c r="AB308" s="228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8"/>
      <c r="G309" s="228"/>
      <c r="H309" s="228"/>
      <c r="I309" s="228"/>
      <c r="J309" s="486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5"/>
      <c r="AB309" s="228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8"/>
      <c r="G310" s="228"/>
      <c r="H310" s="228"/>
      <c r="I310" s="228"/>
      <c r="J310" s="486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5"/>
      <c r="AB310" s="228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8"/>
      <c r="G311" s="228"/>
      <c r="H311" s="228"/>
      <c r="I311" s="228"/>
      <c r="J311" s="486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5"/>
      <c r="AB311" s="228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8"/>
      <c r="G312" s="228"/>
      <c r="H312" s="228"/>
      <c r="I312" s="228"/>
      <c r="J312" s="486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5"/>
      <c r="AB312" s="228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8"/>
      <c r="G313" s="228"/>
      <c r="H313" s="228"/>
      <c r="I313" s="228"/>
      <c r="J313" s="486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5"/>
      <c r="AB313" s="228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8"/>
      <c r="G314" s="228"/>
      <c r="H314" s="228"/>
      <c r="I314" s="228"/>
      <c r="J314" s="486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5"/>
      <c r="AB314" s="228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8"/>
      <c r="G315" s="228"/>
      <c r="H315" s="228"/>
      <c r="I315" s="228"/>
      <c r="J315" s="486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5"/>
      <c r="AB315" s="228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8"/>
      <c r="G316" s="228"/>
      <c r="H316" s="228"/>
      <c r="I316" s="228"/>
      <c r="J316" s="486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5"/>
      <c r="AB316" s="228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8"/>
      <c r="G317" s="228"/>
      <c r="H317" s="228"/>
      <c r="I317" s="228"/>
      <c r="J317" s="486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5"/>
      <c r="AB317" s="228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8"/>
      <c r="G318" s="228"/>
      <c r="H318" s="228"/>
      <c r="I318" s="228"/>
      <c r="J318" s="486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5"/>
      <c r="AB318" s="228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8"/>
      <c r="G319" s="228"/>
      <c r="H319" s="228"/>
      <c r="I319" s="228"/>
      <c r="J319" s="486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5"/>
      <c r="AB319" s="228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8"/>
      <c r="G320" s="228"/>
      <c r="H320" s="228"/>
      <c r="I320" s="228"/>
      <c r="J320" s="486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5"/>
      <c r="AB320" s="228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8"/>
      <c r="G321" s="228"/>
      <c r="H321" s="228"/>
      <c r="I321" s="228"/>
      <c r="J321" s="486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5"/>
      <c r="AB321" s="228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8"/>
      <c r="G322" s="228"/>
      <c r="H322" s="228"/>
      <c r="I322" s="228"/>
      <c r="J322" s="486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5"/>
      <c r="AB322" s="228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8"/>
      <c r="G323" s="228"/>
      <c r="H323" s="228"/>
      <c r="I323" s="228"/>
      <c r="J323" s="486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5"/>
      <c r="AB323" s="228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8"/>
      <c r="G324" s="228"/>
      <c r="H324" s="228"/>
      <c r="I324" s="228"/>
      <c r="J324" s="486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5"/>
      <c r="AB324" s="228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8"/>
      <c r="G325" s="228"/>
      <c r="H325" s="228"/>
      <c r="I325" s="228"/>
      <c r="J325" s="486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5"/>
      <c r="AB325" s="228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8"/>
      <c r="G326" s="228"/>
      <c r="H326" s="228"/>
      <c r="I326" s="228"/>
      <c r="J326" s="486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5"/>
      <c r="AB326" s="228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8"/>
      <c r="G327" s="228"/>
      <c r="H327" s="228"/>
      <c r="I327" s="228"/>
      <c r="J327" s="486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5"/>
      <c r="AB327" s="228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8"/>
      <c r="G328" s="228"/>
      <c r="H328" s="228"/>
      <c r="I328" s="228"/>
      <c r="J328" s="486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5"/>
      <c r="AB328" s="228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8"/>
      <c r="G329" s="228"/>
      <c r="H329" s="228"/>
      <c r="I329" s="228"/>
      <c r="J329" s="486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5"/>
      <c r="AB329" s="228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8"/>
      <c r="G330" s="228"/>
      <c r="H330" s="228"/>
      <c r="I330" s="228"/>
      <c r="J330" s="486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5"/>
      <c r="AB330" s="228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8"/>
      <c r="G331" s="228"/>
      <c r="H331" s="228"/>
      <c r="I331" s="228"/>
      <c r="J331" s="486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5"/>
      <c r="AB331" s="228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8"/>
      <c r="G332" s="228"/>
      <c r="H332" s="228"/>
      <c r="I332" s="228"/>
      <c r="J332" s="486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5"/>
      <c r="AB332" s="228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8"/>
      <c r="G333" s="228"/>
      <c r="H333" s="228"/>
      <c r="I333" s="228"/>
      <c r="J333" s="486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5"/>
      <c r="AB333" s="228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8"/>
      <c r="G334" s="228"/>
      <c r="H334" s="228"/>
      <c r="I334" s="228"/>
      <c r="J334" s="486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5"/>
      <c r="AB334" s="228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8"/>
      <c r="G335" s="228"/>
      <c r="H335" s="228"/>
      <c r="I335" s="228"/>
      <c r="J335" s="486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5"/>
      <c r="AB335" s="228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8"/>
      <c r="G336" s="228"/>
      <c r="H336" s="228"/>
      <c r="I336" s="228"/>
      <c r="J336" s="486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5"/>
      <c r="AB336" s="228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8"/>
      <c r="G337" s="228"/>
      <c r="H337" s="228"/>
      <c r="I337" s="228"/>
      <c r="J337" s="486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5"/>
      <c r="AB337" s="228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8"/>
      <c r="G338" s="228"/>
      <c r="H338" s="228"/>
      <c r="I338" s="228"/>
      <c r="J338" s="486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5"/>
      <c r="AB338" s="228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8"/>
      <c r="G339" s="228"/>
      <c r="H339" s="228"/>
      <c r="I339" s="228"/>
      <c r="J339" s="486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5"/>
      <c r="AB339" s="228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8"/>
      <c r="G340" s="228"/>
      <c r="H340" s="228"/>
      <c r="I340" s="228"/>
      <c r="J340" s="486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5"/>
      <c r="AB340" s="228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8"/>
      <c r="G341" s="228"/>
      <c r="H341" s="228"/>
      <c r="I341" s="228"/>
      <c r="J341" s="486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5"/>
      <c r="AB341" s="228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8"/>
      <c r="G342" s="228"/>
      <c r="H342" s="228"/>
      <c r="I342" s="228"/>
      <c r="J342" s="486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5"/>
      <c r="AB342" s="228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8"/>
      <c r="G343" s="228"/>
      <c r="H343" s="228"/>
      <c r="I343" s="228"/>
      <c r="J343" s="486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5"/>
      <c r="AB343" s="228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8"/>
      <c r="G344" s="228"/>
      <c r="H344" s="228"/>
      <c r="I344" s="228"/>
      <c r="J344" s="486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5"/>
      <c r="AB344" s="228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8"/>
      <c r="G345" s="228"/>
      <c r="H345" s="228"/>
      <c r="I345" s="228"/>
      <c r="J345" s="486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5"/>
      <c r="AB345" s="228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8"/>
      <c r="G346" s="228"/>
      <c r="H346" s="228"/>
      <c r="I346" s="228"/>
      <c r="J346" s="486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5"/>
      <c r="AB346" s="228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8"/>
      <c r="G347" s="228"/>
      <c r="H347" s="228"/>
      <c r="I347" s="228"/>
      <c r="J347" s="486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5"/>
      <c r="AB347" s="228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8"/>
      <c r="G348" s="228"/>
      <c r="H348" s="228"/>
      <c r="I348" s="228"/>
      <c r="J348" s="486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5"/>
      <c r="AB348" s="228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8"/>
      <c r="G349" s="228"/>
      <c r="H349" s="228"/>
      <c r="I349" s="228"/>
      <c r="J349" s="486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5"/>
      <c r="AB349" s="228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8"/>
      <c r="G350" s="228"/>
      <c r="H350" s="228"/>
      <c r="I350" s="228"/>
      <c r="J350" s="486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5"/>
      <c r="AB350" s="228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8"/>
      <c r="G351" s="228"/>
      <c r="H351" s="228"/>
      <c r="I351" s="228"/>
      <c r="J351" s="486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5"/>
      <c r="AB351" s="228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8"/>
      <c r="G352" s="228"/>
      <c r="H352" s="228"/>
      <c r="I352" s="228"/>
      <c r="J352" s="486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5"/>
      <c r="AB352" s="228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8"/>
      <c r="G353" s="228"/>
      <c r="H353" s="228"/>
      <c r="I353" s="228"/>
      <c r="J353" s="486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5"/>
      <c r="AB353" s="228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8"/>
      <c r="G354" s="228"/>
      <c r="H354" s="228"/>
      <c r="I354" s="228"/>
      <c r="J354" s="486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5"/>
      <c r="AB354" s="228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8"/>
      <c r="G355" s="228"/>
      <c r="H355" s="228"/>
      <c r="I355" s="228"/>
      <c r="J355" s="486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5"/>
      <c r="AB355" s="228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8"/>
      <c r="G356" s="228"/>
      <c r="H356" s="228"/>
      <c r="I356" s="228"/>
      <c r="J356" s="486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5"/>
      <c r="AB356" s="228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8"/>
      <c r="G357" s="228"/>
      <c r="H357" s="228"/>
      <c r="I357" s="228"/>
      <c r="J357" s="486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5"/>
      <c r="AB357" s="228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8"/>
      <c r="G358" s="228"/>
      <c r="H358" s="228"/>
      <c r="I358" s="228"/>
      <c r="J358" s="486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5"/>
      <c r="AB358" s="228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8"/>
      <c r="G359" s="228"/>
      <c r="H359" s="228"/>
      <c r="I359" s="228"/>
      <c r="J359" s="486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5"/>
      <c r="AB359" s="228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8"/>
      <c r="G360" s="228"/>
      <c r="H360" s="228"/>
      <c r="I360" s="228"/>
      <c r="J360" s="486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5"/>
      <c r="AB360" s="228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8"/>
      <c r="G361" s="228"/>
      <c r="H361" s="228"/>
      <c r="I361" s="228"/>
      <c r="J361" s="486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5"/>
      <c r="AB361" s="228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8"/>
      <c r="G362" s="228"/>
      <c r="H362" s="228"/>
      <c r="I362" s="228"/>
      <c r="J362" s="486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5"/>
      <c r="AB362" s="228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8"/>
      <c r="G363" s="228"/>
      <c r="H363" s="228"/>
      <c r="I363" s="228"/>
      <c r="J363" s="486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5"/>
      <c r="AB363" s="228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8"/>
      <c r="G364" s="228"/>
      <c r="H364" s="228"/>
      <c r="I364" s="228"/>
      <c r="J364" s="486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5"/>
      <c r="AB364" s="228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8"/>
      <c r="G365" s="228"/>
      <c r="H365" s="228"/>
      <c r="I365" s="228"/>
      <c r="J365" s="486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5"/>
      <c r="AB365" s="228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8"/>
      <c r="G366" s="228"/>
      <c r="H366" s="228"/>
      <c r="I366" s="228"/>
      <c r="J366" s="486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5"/>
      <c r="AB366" s="228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8"/>
      <c r="G367" s="228"/>
      <c r="H367" s="228"/>
      <c r="I367" s="228"/>
      <c r="J367" s="486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5"/>
      <c r="AB367" s="228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8"/>
      <c r="G368" s="228"/>
      <c r="H368" s="228"/>
      <c r="I368" s="228"/>
      <c r="J368" s="486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5"/>
      <c r="AB368" s="228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8"/>
      <c r="G369" s="228"/>
      <c r="H369" s="228"/>
      <c r="I369" s="228"/>
      <c r="J369" s="486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5"/>
      <c r="AB369" s="228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8"/>
      <c r="G370" s="228"/>
      <c r="H370" s="228"/>
      <c r="I370" s="228"/>
      <c r="J370" s="486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5"/>
      <c r="AB370" s="228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8"/>
      <c r="G371" s="228"/>
      <c r="H371" s="228"/>
      <c r="I371" s="228"/>
      <c r="J371" s="486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5"/>
      <c r="AB371" s="228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8"/>
      <c r="G372" s="228"/>
      <c r="H372" s="228"/>
      <c r="I372" s="228"/>
      <c r="J372" s="486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5"/>
      <c r="AB372" s="228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8"/>
      <c r="G373" s="228"/>
      <c r="H373" s="228"/>
      <c r="I373" s="228"/>
      <c r="J373" s="486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5"/>
      <c r="AB373" s="228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8"/>
      <c r="G374" s="228"/>
      <c r="H374" s="228"/>
      <c r="I374" s="228"/>
      <c r="J374" s="486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5"/>
      <c r="AB374" s="228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8"/>
      <c r="G375" s="228"/>
      <c r="H375" s="228"/>
      <c r="I375" s="228"/>
      <c r="J375" s="486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5"/>
      <c r="AB375" s="228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8"/>
      <c r="G376" s="228"/>
      <c r="H376" s="228"/>
      <c r="I376" s="228"/>
      <c r="J376" s="486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5"/>
      <c r="AB376" s="228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8"/>
      <c r="G377" s="228"/>
      <c r="H377" s="228"/>
      <c r="I377" s="228"/>
      <c r="J377" s="486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5"/>
      <c r="AB377" s="228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8"/>
      <c r="G378" s="228"/>
      <c r="H378" s="228"/>
      <c r="I378" s="228"/>
      <c r="J378" s="486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5"/>
      <c r="AB378" s="228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8"/>
      <c r="G379" s="228"/>
      <c r="H379" s="228"/>
      <c r="I379" s="228"/>
      <c r="J379" s="486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5"/>
      <c r="AB379" s="228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8"/>
      <c r="G380" s="228"/>
      <c r="H380" s="228"/>
      <c r="I380" s="228"/>
      <c r="J380" s="486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5"/>
      <c r="AB380" s="228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8"/>
      <c r="G381" s="228"/>
      <c r="H381" s="228"/>
      <c r="I381" s="228"/>
      <c r="J381" s="486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5"/>
      <c r="AB381" s="228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8"/>
      <c r="G382" s="228"/>
      <c r="H382" s="228"/>
      <c r="I382" s="228"/>
      <c r="J382" s="486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5"/>
      <c r="AB382" s="228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8"/>
      <c r="G383" s="228"/>
      <c r="H383" s="228"/>
      <c r="I383" s="228"/>
      <c r="J383" s="486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5"/>
      <c r="AB383" s="228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8"/>
      <c r="G384" s="228"/>
      <c r="H384" s="228"/>
      <c r="I384" s="228"/>
      <c r="J384" s="486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5"/>
      <c r="AB384" s="228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8"/>
      <c r="G385" s="228"/>
      <c r="H385" s="228"/>
      <c r="I385" s="228"/>
      <c r="J385" s="486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5"/>
      <c r="AB385" s="228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8"/>
      <c r="G386" s="228"/>
      <c r="H386" s="228"/>
      <c r="I386" s="228"/>
      <c r="J386" s="486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5"/>
      <c r="AB386" s="228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8"/>
      <c r="G387" s="228"/>
      <c r="H387" s="228"/>
      <c r="I387" s="228"/>
      <c r="J387" s="486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5"/>
      <c r="AB387" s="228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8"/>
      <c r="G388" s="228"/>
      <c r="H388" s="228"/>
      <c r="I388" s="228"/>
      <c r="J388" s="486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5"/>
      <c r="AB388" s="228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8"/>
      <c r="G389" s="228"/>
      <c r="H389" s="228"/>
      <c r="I389" s="228"/>
      <c r="J389" s="486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5"/>
      <c r="AB389" s="228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8"/>
      <c r="G390" s="228"/>
      <c r="H390" s="228"/>
      <c r="I390" s="228"/>
      <c r="J390" s="486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5"/>
      <c r="AB390" s="228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8"/>
      <c r="G391" s="228"/>
      <c r="H391" s="228"/>
      <c r="I391" s="228"/>
      <c r="J391" s="486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5"/>
      <c r="AB391" s="228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8"/>
      <c r="G392" s="228"/>
      <c r="H392" s="228"/>
      <c r="I392" s="228"/>
      <c r="J392" s="486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5"/>
      <c r="AB392" s="228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8"/>
      <c r="G393" s="228"/>
      <c r="H393" s="228"/>
      <c r="I393" s="228"/>
      <c r="J393" s="486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5"/>
      <c r="AB393" s="228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8"/>
      <c r="G394" s="228"/>
      <c r="H394" s="228"/>
      <c r="I394" s="228"/>
      <c r="J394" s="486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5"/>
      <c r="AB394" s="228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8"/>
      <c r="G395" s="228"/>
      <c r="H395" s="228"/>
      <c r="I395" s="228"/>
      <c r="J395" s="486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5"/>
      <c r="AB395" s="228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8"/>
      <c r="G396" s="228"/>
      <c r="H396" s="228"/>
      <c r="I396" s="228"/>
      <c r="J396" s="486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5"/>
      <c r="AB396" s="228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8"/>
      <c r="G397" s="228"/>
      <c r="H397" s="228"/>
      <c r="I397" s="228"/>
      <c r="J397" s="486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5"/>
      <c r="AB397" s="228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8"/>
      <c r="G398" s="228"/>
      <c r="H398" s="228"/>
      <c r="I398" s="228"/>
      <c r="J398" s="486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5"/>
      <c r="AB398" s="228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8"/>
      <c r="G399" s="228"/>
      <c r="H399" s="228"/>
      <c r="I399" s="228"/>
      <c r="J399" s="486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5"/>
      <c r="AB399" s="228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8"/>
      <c r="G400" s="228"/>
      <c r="H400" s="228"/>
      <c r="I400" s="228"/>
      <c r="J400" s="486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5"/>
      <c r="AB400" s="228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8"/>
      <c r="G401" s="228"/>
      <c r="H401" s="228"/>
      <c r="I401" s="228"/>
      <c r="J401" s="486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5"/>
      <c r="AB401" s="228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8"/>
      <c r="G402" s="228"/>
      <c r="H402" s="228"/>
      <c r="I402" s="228"/>
      <c r="J402" s="486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5"/>
      <c r="AB402" s="228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8"/>
      <c r="G403" s="228"/>
      <c r="H403" s="228"/>
      <c r="I403" s="228"/>
      <c r="J403" s="486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5"/>
      <c r="AB403" s="228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8"/>
      <c r="G404" s="228"/>
      <c r="H404" s="228"/>
      <c r="I404" s="228"/>
      <c r="J404" s="486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5"/>
      <c r="AB404" s="228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8"/>
      <c r="G405" s="228"/>
      <c r="H405" s="228"/>
      <c r="I405" s="228"/>
      <c r="J405" s="486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5"/>
      <c r="AB405" s="228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8"/>
      <c r="G406" s="228"/>
      <c r="H406" s="228"/>
      <c r="I406" s="228"/>
      <c r="J406" s="486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5"/>
      <c r="AB406" s="228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8"/>
      <c r="G407" s="228"/>
      <c r="H407" s="228"/>
      <c r="I407" s="228"/>
      <c r="J407" s="486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5"/>
      <c r="AB407" s="228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8"/>
      <c r="G408" s="228"/>
      <c r="H408" s="228"/>
      <c r="I408" s="228"/>
      <c r="J408" s="486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5"/>
      <c r="AB408" s="228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8"/>
      <c r="G409" s="228"/>
      <c r="H409" s="228"/>
      <c r="I409" s="228"/>
      <c r="J409" s="486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5"/>
      <c r="AB409" s="228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8"/>
      <c r="G410" s="228"/>
      <c r="H410" s="228"/>
      <c r="I410" s="228"/>
      <c r="J410" s="486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5"/>
      <c r="AB410" s="228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8"/>
      <c r="G411" s="228"/>
      <c r="H411" s="228"/>
      <c r="I411" s="228"/>
      <c r="J411" s="486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5"/>
      <c r="AB411" s="228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8"/>
      <c r="G412" s="228"/>
      <c r="H412" s="228"/>
      <c r="I412" s="228"/>
      <c r="J412" s="486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5"/>
      <c r="AB412" s="228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8"/>
      <c r="G413" s="228"/>
      <c r="H413" s="228"/>
      <c r="I413" s="228"/>
      <c r="J413" s="486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5"/>
      <c r="AB413" s="228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8"/>
      <c r="G414" s="228"/>
      <c r="H414" s="228"/>
      <c r="I414" s="228"/>
      <c r="J414" s="486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5"/>
      <c r="AB414" s="228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8"/>
      <c r="G415" s="228"/>
      <c r="H415" s="228"/>
      <c r="I415" s="228"/>
      <c r="J415" s="486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5"/>
      <c r="AB415" s="228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8"/>
      <c r="G416" s="228"/>
      <c r="H416" s="228"/>
      <c r="I416" s="228"/>
      <c r="J416" s="486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5"/>
      <c r="AB416" s="228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8"/>
      <c r="G417" s="228"/>
      <c r="H417" s="228"/>
      <c r="I417" s="228"/>
      <c r="J417" s="486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5"/>
      <c r="AB417" s="228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8"/>
      <c r="G418" s="228"/>
      <c r="H418" s="228"/>
      <c r="I418" s="228"/>
      <c r="J418" s="486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5"/>
      <c r="AB418" s="228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8"/>
      <c r="G419" s="228"/>
      <c r="H419" s="228"/>
      <c r="I419" s="228"/>
      <c r="J419" s="486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5"/>
      <c r="AB419" s="228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8"/>
      <c r="G420" s="228"/>
      <c r="H420" s="228"/>
      <c r="I420" s="228"/>
      <c r="J420" s="486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5"/>
      <c r="AB420" s="228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8"/>
      <c r="G421" s="228"/>
      <c r="H421" s="228"/>
      <c r="I421" s="228"/>
      <c r="J421" s="486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5"/>
      <c r="AB421" s="228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8"/>
      <c r="G422" s="228"/>
      <c r="H422" s="228"/>
      <c r="I422" s="228"/>
      <c r="J422" s="486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5"/>
      <c r="AB422" s="228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8"/>
      <c r="G423" s="228"/>
      <c r="H423" s="228"/>
      <c r="I423" s="228"/>
      <c r="J423" s="486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5"/>
      <c r="AB423" s="228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8"/>
      <c r="G424" s="228"/>
      <c r="H424" s="228"/>
      <c r="I424" s="228"/>
      <c r="J424" s="486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5"/>
      <c r="AB424" s="228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8"/>
      <c r="G425" s="228"/>
      <c r="H425" s="228"/>
      <c r="I425" s="228"/>
      <c r="J425" s="486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5"/>
      <c r="AB425" s="228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8"/>
      <c r="G426" s="228"/>
      <c r="H426" s="228"/>
      <c r="I426" s="228"/>
      <c r="J426" s="486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5"/>
      <c r="AB426" s="228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8"/>
      <c r="G427" s="228"/>
      <c r="H427" s="228"/>
      <c r="I427" s="228"/>
      <c r="J427" s="486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5"/>
      <c r="AB427" s="228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8"/>
      <c r="G428" s="228"/>
      <c r="H428" s="228"/>
      <c r="I428" s="228"/>
      <c r="J428" s="486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5"/>
      <c r="AB428" s="228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8"/>
      <c r="G429" s="228"/>
      <c r="H429" s="228"/>
      <c r="I429" s="228"/>
      <c r="J429" s="486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5"/>
      <c r="AB429" s="228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8"/>
      <c r="G430" s="228"/>
      <c r="H430" s="228"/>
      <c r="I430" s="228"/>
      <c r="J430" s="486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5"/>
      <c r="AB430" s="228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8"/>
      <c r="G431" s="228"/>
      <c r="H431" s="228"/>
      <c r="I431" s="228"/>
      <c r="J431" s="486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5"/>
      <c r="AB431" s="228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8"/>
      <c r="G432" s="228"/>
      <c r="H432" s="228"/>
      <c r="I432" s="228"/>
      <c r="J432" s="486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5"/>
      <c r="AB432" s="228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8"/>
      <c r="G433" s="228"/>
      <c r="H433" s="228"/>
      <c r="I433" s="228"/>
      <c r="J433" s="486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5"/>
      <c r="AB433" s="228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8"/>
      <c r="G434" s="228"/>
      <c r="H434" s="228"/>
      <c r="I434" s="228"/>
      <c r="J434" s="486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5"/>
      <c r="AB434" s="228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8"/>
      <c r="G435" s="228"/>
      <c r="H435" s="228"/>
      <c r="I435" s="228"/>
      <c r="J435" s="486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5"/>
      <c r="AB435" s="228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8"/>
      <c r="G436" s="228"/>
      <c r="H436" s="228"/>
      <c r="I436" s="228"/>
      <c r="J436" s="486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5"/>
      <c r="AB436" s="228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8"/>
      <c r="G437" s="228"/>
      <c r="H437" s="228"/>
      <c r="I437" s="228"/>
      <c r="J437" s="486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5"/>
      <c r="AB437" s="228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8"/>
      <c r="G438" s="228"/>
      <c r="H438" s="228"/>
      <c r="I438" s="228"/>
      <c r="J438" s="486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5"/>
      <c r="AB438" s="228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8"/>
      <c r="G439" s="228"/>
      <c r="H439" s="228"/>
      <c r="I439" s="228"/>
      <c r="J439" s="486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5"/>
      <c r="AB439" s="228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8"/>
      <c r="G440" s="228"/>
      <c r="H440" s="228"/>
      <c r="I440" s="228"/>
      <c r="J440" s="486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5"/>
      <c r="AB440" s="228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8"/>
      <c r="G441" s="228"/>
      <c r="H441" s="228"/>
      <c r="I441" s="228"/>
      <c r="J441" s="486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5"/>
      <c r="AB441" s="228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8"/>
      <c r="G442" s="228"/>
      <c r="H442" s="228"/>
      <c r="I442" s="228"/>
      <c r="J442" s="486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5"/>
      <c r="AB442" s="228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8"/>
      <c r="G443" s="228"/>
      <c r="H443" s="228"/>
      <c r="I443" s="228"/>
      <c r="J443" s="486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5"/>
      <c r="AB443" s="228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8"/>
      <c r="G444" s="228"/>
      <c r="H444" s="228"/>
      <c r="I444" s="228"/>
      <c r="J444" s="486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5"/>
      <c r="AB444" s="228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8"/>
      <c r="G445" s="228"/>
      <c r="H445" s="228"/>
      <c r="I445" s="228"/>
      <c r="J445" s="486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5"/>
      <c r="AB445" s="228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8"/>
      <c r="G446" s="228"/>
      <c r="H446" s="228"/>
      <c r="I446" s="228"/>
      <c r="J446" s="486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5"/>
      <c r="AB446" s="228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8"/>
      <c r="G447" s="228"/>
      <c r="H447" s="228"/>
      <c r="I447" s="228"/>
      <c r="J447" s="486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5"/>
      <c r="AB447" s="228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8"/>
      <c r="G448" s="228"/>
      <c r="H448" s="228"/>
      <c r="I448" s="228"/>
      <c r="J448" s="486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5"/>
      <c r="AB448" s="228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8"/>
      <c r="G449" s="228"/>
      <c r="H449" s="228"/>
      <c r="I449" s="228"/>
      <c r="J449" s="486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5"/>
      <c r="AB449" s="228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8"/>
      <c r="G450" s="228"/>
      <c r="H450" s="228"/>
      <c r="I450" s="228"/>
      <c r="J450" s="486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5"/>
      <c r="AB450" s="228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8"/>
      <c r="G451" s="228"/>
      <c r="H451" s="228"/>
      <c r="I451" s="228"/>
      <c r="J451" s="486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5"/>
      <c r="AB451" s="228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8"/>
      <c r="G452" s="228"/>
      <c r="H452" s="228"/>
      <c r="I452" s="228"/>
      <c r="J452" s="486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5"/>
      <c r="AB452" s="228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8"/>
      <c r="G453" s="228"/>
      <c r="H453" s="228"/>
      <c r="I453" s="228"/>
      <c r="J453" s="486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5"/>
      <c r="AB453" s="228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8"/>
      <c r="G454" s="228"/>
      <c r="H454" s="228"/>
      <c r="I454" s="228"/>
      <c r="J454" s="486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5"/>
      <c r="AB454" s="228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8"/>
      <c r="G455" s="228"/>
      <c r="H455" s="228"/>
      <c r="I455" s="228"/>
      <c r="J455" s="486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5"/>
      <c r="AB455" s="228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8"/>
      <c r="G456" s="228"/>
      <c r="H456" s="228"/>
      <c r="I456" s="228"/>
      <c r="J456" s="486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5"/>
      <c r="AB456" s="228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8"/>
      <c r="G457" s="228"/>
      <c r="H457" s="228"/>
      <c r="I457" s="228"/>
      <c r="J457" s="486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5"/>
      <c r="AB457" s="228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8"/>
      <c r="G458" s="228"/>
      <c r="H458" s="228"/>
      <c r="I458" s="228"/>
      <c r="J458" s="486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5"/>
      <c r="AB458" s="228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8"/>
      <c r="G459" s="228"/>
      <c r="H459" s="228"/>
      <c r="I459" s="228"/>
      <c r="J459" s="486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5"/>
      <c r="AB459" s="228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8"/>
      <c r="G460" s="228"/>
      <c r="H460" s="228"/>
      <c r="I460" s="228"/>
      <c r="J460" s="486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5"/>
      <c r="AB460" s="228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8"/>
      <c r="G461" s="228"/>
      <c r="H461" s="228"/>
      <c r="I461" s="228"/>
      <c r="J461" s="486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5"/>
      <c r="AB461" s="228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8"/>
      <c r="G462" s="228"/>
      <c r="H462" s="228"/>
      <c r="I462" s="228"/>
      <c r="J462" s="486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5"/>
      <c r="AB462" s="228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8"/>
      <c r="G463" s="228"/>
      <c r="H463" s="228"/>
      <c r="I463" s="228"/>
      <c r="J463" s="486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5"/>
      <c r="AB463" s="228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8"/>
      <c r="G464" s="228"/>
      <c r="H464" s="228"/>
      <c r="I464" s="228"/>
      <c r="J464" s="486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5"/>
      <c r="AB464" s="228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8"/>
      <c r="G465" s="228"/>
      <c r="H465" s="228"/>
      <c r="I465" s="228"/>
      <c r="J465" s="486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5"/>
      <c r="AB465" s="228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8"/>
      <c r="G466" s="228"/>
      <c r="H466" s="228"/>
      <c r="I466" s="228"/>
      <c r="J466" s="486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5"/>
      <c r="AB466" s="228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8"/>
      <c r="G467" s="228"/>
      <c r="H467" s="228"/>
      <c r="I467" s="228"/>
      <c r="J467" s="486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5"/>
      <c r="AB467" s="228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8"/>
      <c r="G468" s="228"/>
      <c r="H468" s="228"/>
      <c r="I468" s="228"/>
      <c r="J468" s="486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5"/>
      <c r="AB468" s="228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8"/>
      <c r="G469" s="228"/>
      <c r="H469" s="228"/>
      <c r="I469" s="228"/>
      <c r="J469" s="486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5"/>
      <c r="AB469" s="228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8"/>
      <c r="G470" s="228"/>
      <c r="H470" s="228"/>
      <c r="I470" s="228"/>
      <c r="J470" s="486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5"/>
      <c r="AB470" s="228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8"/>
      <c r="G471" s="228"/>
      <c r="H471" s="228"/>
      <c r="I471" s="228"/>
      <c r="J471" s="486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5"/>
      <c r="AB471" s="228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8"/>
      <c r="G472" s="228"/>
      <c r="H472" s="228"/>
      <c r="I472" s="228"/>
      <c r="J472" s="486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5"/>
      <c r="AB472" s="228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8"/>
      <c r="G473" s="228"/>
      <c r="H473" s="228"/>
      <c r="I473" s="228"/>
      <c r="J473" s="486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5"/>
      <c r="AB473" s="228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8"/>
      <c r="G474" s="228"/>
      <c r="H474" s="228"/>
      <c r="I474" s="228"/>
      <c r="J474" s="486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5"/>
      <c r="AB474" s="228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8"/>
      <c r="G475" s="228"/>
      <c r="H475" s="228"/>
      <c r="I475" s="228"/>
      <c r="J475" s="486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5"/>
      <c r="AB475" s="228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8"/>
      <c r="G476" s="228"/>
      <c r="H476" s="228"/>
      <c r="I476" s="228"/>
      <c r="J476" s="486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5"/>
      <c r="AB476" s="228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8"/>
      <c r="G477" s="228"/>
      <c r="H477" s="228"/>
      <c r="I477" s="228"/>
      <c r="J477" s="486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5"/>
      <c r="AB477" s="228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8"/>
      <c r="G478" s="228"/>
      <c r="H478" s="228"/>
      <c r="I478" s="228"/>
      <c r="J478" s="486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5"/>
      <c r="AB478" s="228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8"/>
      <c r="G479" s="228"/>
      <c r="H479" s="228"/>
      <c r="I479" s="228"/>
      <c r="J479" s="486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5"/>
      <c r="AB479" s="228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8"/>
      <c r="G480" s="228"/>
      <c r="H480" s="228"/>
      <c r="I480" s="228"/>
      <c r="J480" s="486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5"/>
      <c r="AB480" s="228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8"/>
      <c r="G481" s="228"/>
      <c r="H481" s="228"/>
      <c r="I481" s="228"/>
      <c r="J481" s="486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5"/>
      <c r="AB481" s="228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8"/>
      <c r="G482" s="228"/>
      <c r="H482" s="228"/>
      <c r="I482" s="228"/>
      <c r="J482" s="486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5"/>
      <c r="AB482" s="228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8"/>
      <c r="G483" s="228"/>
      <c r="H483" s="228"/>
      <c r="I483" s="228"/>
      <c r="J483" s="486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5"/>
      <c r="AB483" s="228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8"/>
      <c r="G484" s="228"/>
      <c r="H484" s="228"/>
      <c r="I484" s="228"/>
      <c r="J484" s="486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5"/>
      <c r="AB484" s="228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8"/>
      <c r="G485" s="228"/>
      <c r="H485" s="228"/>
      <c r="I485" s="228"/>
      <c r="J485" s="486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5"/>
      <c r="AB485" s="228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8"/>
      <c r="G486" s="228"/>
      <c r="H486" s="228"/>
      <c r="I486" s="228"/>
      <c r="J486" s="486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5"/>
      <c r="AB486" s="228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8"/>
      <c r="G487" s="228"/>
      <c r="H487" s="228"/>
      <c r="I487" s="228"/>
      <c r="J487" s="486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5"/>
      <c r="AB487" s="228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8"/>
      <c r="G488" s="228"/>
      <c r="H488" s="228"/>
      <c r="I488" s="228"/>
      <c r="J488" s="486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5"/>
      <c r="AB488" s="228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8"/>
      <c r="G489" s="228"/>
      <c r="H489" s="228"/>
      <c r="I489" s="228"/>
      <c r="J489" s="486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5"/>
      <c r="AB489" s="228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8"/>
      <c r="G490" s="228"/>
      <c r="H490" s="228"/>
      <c r="I490" s="228"/>
      <c r="J490" s="486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5"/>
      <c r="AB490" s="228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8"/>
      <c r="G491" s="228"/>
      <c r="H491" s="228"/>
      <c r="I491" s="228"/>
      <c r="J491" s="486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5"/>
      <c r="AB491" s="228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8"/>
      <c r="G492" s="228"/>
      <c r="H492" s="228"/>
      <c r="I492" s="228"/>
      <c r="J492" s="486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5"/>
      <c r="AB492" s="228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8"/>
      <c r="G493" s="228"/>
      <c r="H493" s="228"/>
      <c r="I493" s="228"/>
      <c r="J493" s="486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5"/>
      <c r="AB493" s="228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8"/>
      <c r="G494" s="228"/>
      <c r="H494" s="228"/>
      <c r="I494" s="228"/>
      <c r="J494" s="486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5"/>
      <c r="AB494" s="228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8"/>
      <c r="G495" s="228"/>
      <c r="H495" s="228"/>
      <c r="I495" s="228"/>
      <c r="J495" s="486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5"/>
      <c r="AB495" s="228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8"/>
      <c r="G496" s="228"/>
      <c r="H496" s="228"/>
      <c r="I496" s="228"/>
      <c r="J496" s="486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5"/>
      <c r="AB496" s="228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8"/>
      <c r="G497" s="228"/>
      <c r="H497" s="228"/>
      <c r="I497" s="228"/>
      <c r="J497" s="486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5"/>
      <c r="AB497" s="228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8"/>
      <c r="G498" s="228"/>
      <c r="H498" s="228"/>
      <c r="I498" s="228"/>
      <c r="J498" s="486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5"/>
      <c r="AB498" s="228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8"/>
      <c r="G499" s="228"/>
      <c r="H499" s="228"/>
      <c r="I499" s="228"/>
      <c r="J499" s="486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5"/>
      <c r="AB499" s="228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8"/>
      <c r="G500" s="228"/>
      <c r="H500" s="228"/>
      <c r="I500" s="228"/>
      <c r="J500" s="486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5"/>
      <c r="AB500" s="228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8"/>
      <c r="G501" s="228"/>
      <c r="H501" s="228"/>
      <c r="I501" s="228"/>
      <c r="J501" s="486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5"/>
      <c r="AB501" s="228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8"/>
      <c r="G502" s="228"/>
      <c r="H502" s="228"/>
      <c r="I502" s="228"/>
      <c r="J502" s="486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5"/>
      <c r="AB502" s="228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8"/>
      <c r="G503" s="228"/>
      <c r="H503" s="228"/>
      <c r="I503" s="228"/>
      <c r="J503" s="486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5"/>
      <c r="AB503" s="228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8"/>
      <c r="G504" s="228"/>
      <c r="H504" s="228"/>
      <c r="I504" s="228"/>
      <c r="J504" s="486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5"/>
      <c r="AB504" s="228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8"/>
      <c r="G505" s="228"/>
      <c r="H505" s="228"/>
      <c r="I505" s="228"/>
      <c r="J505" s="486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5"/>
      <c r="AB505" s="228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8"/>
      <c r="G506" s="228"/>
      <c r="H506" s="228"/>
      <c r="I506" s="228"/>
      <c r="J506" s="486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5"/>
      <c r="AB506" s="228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8"/>
      <c r="G507" s="228"/>
      <c r="H507" s="228"/>
      <c r="I507" s="228"/>
      <c r="J507" s="486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5"/>
      <c r="AB507" s="228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8"/>
      <c r="G508" s="228"/>
      <c r="H508" s="228"/>
      <c r="I508" s="228"/>
      <c r="J508" s="486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5"/>
      <c r="AB508" s="228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8"/>
      <c r="G509" s="228"/>
      <c r="H509" s="228"/>
      <c r="I509" s="228"/>
      <c r="J509" s="486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5"/>
      <c r="AB509" s="228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8"/>
      <c r="G510" s="228"/>
      <c r="H510" s="228"/>
      <c r="I510" s="228"/>
      <c r="J510" s="486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5"/>
      <c r="AB510" s="228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8"/>
      <c r="G511" s="228"/>
      <c r="H511" s="228"/>
      <c r="I511" s="228"/>
      <c r="J511" s="486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5"/>
      <c r="AB511" s="228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8"/>
      <c r="G512" s="228"/>
      <c r="H512" s="228"/>
      <c r="I512" s="228"/>
      <c r="J512" s="486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5"/>
      <c r="AB512" s="228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8"/>
      <c r="G513" s="228"/>
      <c r="H513" s="228"/>
      <c r="I513" s="228"/>
      <c r="J513" s="486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5"/>
      <c r="AB513" s="228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8"/>
      <c r="G514" s="228"/>
      <c r="H514" s="228"/>
      <c r="I514" s="228"/>
      <c r="J514" s="486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5"/>
      <c r="AB514" s="228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8"/>
      <c r="G515" s="228"/>
      <c r="H515" s="228"/>
      <c r="I515" s="228"/>
      <c r="J515" s="486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5"/>
      <c r="AB515" s="228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8"/>
      <c r="G516" s="228"/>
      <c r="H516" s="228"/>
      <c r="I516" s="228"/>
      <c r="J516" s="486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5"/>
      <c r="AB516" s="228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8"/>
      <c r="G517" s="228"/>
      <c r="H517" s="228"/>
      <c r="I517" s="228"/>
      <c r="J517" s="486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5"/>
      <c r="AB517" s="228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8"/>
      <c r="G518" s="228"/>
      <c r="H518" s="228"/>
      <c r="I518" s="228"/>
      <c r="J518" s="486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5"/>
      <c r="AB518" s="228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8"/>
      <c r="G519" s="228"/>
      <c r="H519" s="228"/>
      <c r="I519" s="228"/>
      <c r="J519" s="486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5"/>
      <c r="AB519" s="228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8"/>
      <c r="G520" s="228"/>
      <c r="H520" s="228"/>
      <c r="I520" s="228"/>
      <c r="J520" s="486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5"/>
      <c r="AB520" s="228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8"/>
      <c r="G521" s="228"/>
      <c r="H521" s="228"/>
      <c r="I521" s="228"/>
      <c r="J521" s="486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5"/>
      <c r="AB521" s="228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8"/>
      <c r="G522" s="228"/>
      <c r="H522" s="228"/>
      <c r="I522" s="228"/>
      <c r="J522" s="486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5"/>
      <c r="AB522" s="228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8"/>
      <c r="G523" s="228"/>
      <c r="H523" s="228"/>
      <c r="I523" s="228"/>
      <c r="J523" s="486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5"/>
      <c r="AB523" s="228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8"/>
      <c r="G524" s="228"/>
      <c r="H524" s="228"/>
      <c r="I524" s="228"/>
      <c r="J524" s="486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5"/>
      <c r="AB524" s="228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8"/>
      <c r="G525" s="228"/>
      <c r="H525" s="228"/>
      <c r="I525" s="228"/>
      <c r="J525" s="486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5"/>
      <c r="AB525" s="228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8"/>
      <c r="G526" s="228"/>
      <c r="H526" s="228"/>
      <c r="I526" s="228"/>
      <c r="J526" s="486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5"/>
      <c r="AB526" s="228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8"/>
      <c r="G527" s="228"/>
      <c r="H527" s="228"/>
      <c r="I527" s="228"/>
      <c r="J527" s="486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5"/>
      <c r="AB527" s="228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8"/>
      <c r="G528" s="228"/>
      <c r="H528" s="228"/>
      <c r="I528" s="228"/>
      <c r="J528" s="486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5"/>
      <c r="AB528" s="228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8"/>
      <c r="G529" s="228"/>
      <c r="H529" s="228"/>
      <c r="I529" s="228"/>
      <c r="J529" s="486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5"/>
      <c r="AB529" s="228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8"/>
      <c r="G530" s="228"/>
      <c r="H530" s="228"/>
      <c r="I530" s="228"/>
      <c r="J530" s="486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5"/>
      <c r="AB530" s="228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8"/>
      <c r="G531" s="228"/>
      <c r="H531" s="228"/>
      <c r="I531" s="228"/>
      <c r="J531" s="486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5"/>
      <c r="AB531" s="228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8"/>
      <c r="G532" s="228"/>
      <c r="H532" s="228"/>
      <c r="I532" s="228"/>
      <c r="J532" s="486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5"/>
      <c r="AB532" s="228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8"/>
      <c r="G533" s="228"/>
      <c r="H533" s="228"/>
      <c r="I533" s="228"/>
      <c r="J533" s="486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5"/>
      <c r="AB533" s="228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8"/>
      <c r="G534" s="228"/>
      <c r="H534" s="228"/>
      <c r="I534" s="228"/>
      <c r="J534" s="486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5"/>
      <c r="AB534" s="228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8"/>
      <c r="G535" s="228"/>
      <c r="H535" s="228"/>
      <c r="I535" s="228"/>
      <c r="J535" s="486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5"/>
      <c r="AB535" s="228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8"/>
      <c r="G536" s="228"/>
      <c r="H536" s="228"/>
      <c r="I536" s="228"/>
      <c r="J536" s="486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5"/>
      <c r="AB536" s="228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8"/>
      <c r="G537" s="228"/>
      <c r="H537" s="228"/>
      <c r="I537" s="228"/>
      <c r="J537" s="486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5"/>
      <c r="AB537" s="228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8"/>
      <c r="G538" s="228"/>
      <c r="H538" s="228"/>
      <c r="I538" s="228"/>
      <c r="J538" s="486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5"/>
      <c r="AB538" s="228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8"/>
      <c r="G539" s="228"/>
      <c r="H539" s="228"/>
      <c r="I539" s="228"/>
      <c r="J539" s="486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5"/>
      <c r="AB539" s="228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8"/>
      <c r="G540" s="228"/>
      <c r="H540" s="228"/>
      <c r="I540" s="228"/>
      <c r="J540" s="486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5"/>
      <c r="AB540" s="228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8"/>
      <c r="G541" s="228"/>
      <c r="H541" s="228"/>
      <c r="I541" s="228"/>
      <c r="J541" s="486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5"/>
      <c r="AB541" s="228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8"/>
      <c r="G542" s="228"/>
      <c r="H542" s="228"/>
      <c r="I542" s="228"/>
      <c r="J542" s="486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5"/>
      <c r="AB542" s="228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8"/>
      <c r="G543" s="228"/>
      <c r="H543" s="228"/>
      <c r="I543" s="228"/>
      <c r="J543" s="486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5"/>
      <c r="AB543" s="228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8"/>
      <c r="G544" s="228"/>
      <c r="H544" s="228"/>
      <c r="I544" s="228"/>
      <c r="J544" s="486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5"/>
      <c r="AB544" s="228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8"/>
      <c r="G545" s="228"/>
      <c r="H545" s="228"/>
      <c r="I545" s="228"/>
      <c r="J545" s="486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5"/>
      <c r="AB545" s="228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8"/>
      <c r="G546" s="228"/>
      <c r="H546" s="228"/>
      <c r="I546" s="228"/>
      <c r="J546" s="486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5"/>
      <c r="AB546" s="228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8"/>
      <c r="G547" s="228"/>
      <c r="H547" s="228"/>
      <c r="I547" s="228"/>
      <c r="J547" s="486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5"/>
      <c r="AB547" s="228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8"/>
      <c r="G548" s="228"/>
      <c r="H548" s="228"/>
      <c r="I548" s="228"/>
      <c r="J548" s="486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5"/>
      <c r="AB548" s="228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8"/>
      <c r="G549" s="228"/>
      <c r="H549" s="228"/>
      <c r="I549" s="228"/>
      <c r="J549" s="486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5"/>
      <c r="AB549" s="228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8"/>
      <c r="G550" s="228"/>
      <c r="H550" s="228"/>
      <c r="I550" s="228"/>
      <c r="J550" s="486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5"/>
      <c r="AB550" s="228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8"/>
      <c r="G551" s="228"/>
      <c r="H551" s="228"/>
      <c r="I551" s="228"/>
      <c r="J551" s="486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5"/>
      <c r="AB551" s="228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8"/>
      <c r="G552" s="228"/>
      <c r="H552" s="228"/>
      <c r="I552" s="228"/>
      <c r="J552" s="486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5"/>
      <c r="AB552" s="228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8"/>
      <c r="G553" s="228"/>
      <c r="H553" s="228"/>
      <c r="I553" s="228"/>
      <c r="J553" s="486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5"/>
      <c r="AB553" s="228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8"/>
      <c r="G554" s="228"/>
      <c r="H554" s="228"/>
      <c r="I554" s="228"/>
      <c r="J554" s="486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5"/>
      <c r="AB554" s="228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8"/>
      <c r="G555" s="228"/>
      <c r="H555" s="228"/>
      <c r="I555" s="228"/>
      <c r="J555" s="486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5"/>
      <c r="AB555" s="228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8"/>
      <c r="G556" s="228"/>
      <c r="H556" s="228"/>
      <c r="I556" s="228"/>
      <c r="J556" s="486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5"/>
      <c r="AB556" s="228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8"/>
      <c r="G557" s="228"/>
      <c r="H557" s="228"/>
      <c r="I557" s="228"/>
      <c r="J557" s="486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5"/>
      <c r="AB557" s="228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8"/>
      <c r="G558" s="228"/>
      <c r="H558" s="228"/>
      <c r="I558" s="228"/>
      <c r="J558" s="486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5"/>
      <c r="AB558" s="228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8"/>
      <c r="G559" s="228"/>
      <c r="H559" s="228"/>
      <c r="I559" s="228"/>
      <c r="J559" s="486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5"/>
      <c r="AB559" s="228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8"/>
      <c r="G560" s="228"/>
      <c r="H560" s="228"/>
      <c r="I560" s="228"/>
      <c r="J560" s="486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5"/>
      <c r="AB560" s="228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8"/>
      <c r="G561" s="228"/>
      <c r="H561" s="228"/>
      <c r="I561" s="228"/>
      <c r="J561" s="486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5"/>
      <c r="AB561" s="228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8"/>
      <c r="G562" s="228"/>
      <c r="H562" s="228"/>
      <c r="I562" s="228"/>
      <c r="J562" s="486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5"/>
      <c r="AB562" s="228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8"/>
      <c r="G563" s="228"/>
      <c r="H563" s="228"/>
      <c r="I563" s="228"/>
      <c r="J563" s="486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5"/>
      <c r="AB563" s="228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8"/>
      <c r="G564" s="228"/>
      <c r="H564" s="228"/>
      <c r="I564" s="228"/>
      <c r="J564" s="486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5"/>
      <c r="AB564" s="228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8"/>
      <c r="G565" s="228"/>
      <c r="H565" s="228"/>
      <c r="I565" s="228"/>
      <c r="J565" s="486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5"/>
      <c r="AB565" s="228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8"/>
      <c r="G566" s="228"/>
      <c r="H566" s="228"/>
      <c r="I566" s="228"/>
      <c r="J566" s="486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5"/>
      <c r="AB566" s="228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8"/>
      <c r="G567" s="228"/>
      <c r="H567" s="228"/>
      <c r="I567" s="228"/>
      <c r="J567" s="486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5"/>
      <c r="AB567" s="228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8"/>
      <c r="G568" s="228"/>
      <c r="H568" s="228"/>
      <c r="I568" s="228"/>
      <c r="J568" s="486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5"/>
      <c r="AB568" s="228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8"/>
      <c r="G569" s="228"/>
      <c r="H569" s="228"/>
      <c r="I569" s="228"/>
      <c r="J569" s="486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5"/>
      <c r="AB569" s="228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8"/>
      <c r="G570" s="228"/>
      <c r="H570" s="228"/>
      <c r="I570" s="228"/>
      <c r="J570" s="486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5"/>
      <c r="AB570" s="228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8"/>
      <c r="G571" s="228"/>
      <c r="H571" s="228"/>
      <c r="I571" s="228"/>
      <c r="J571" s="486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5"/>
      <c r="AB571" s="228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8"/>
      <c r="G572" s="228"/>
      <c r="H572" s="228"/>
      <c r="I572" s="228"/>
      <c r="J572" s="486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5"/>
      <c r="AB572" s="228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8"/>
      <c r="G573" s="228"/>
      <c r="H573" s="228"/>
      <c r="I573" s="228"/>
      <c r="J573" s="486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5"/>
      <c r="AB573" s="228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8"/>
      <c r="G574" s="228"/>
      <c r="H574" s="228"/>
      <c r="I574" s="228"/>
      <c r="J574" s="486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5"/>
      <c r="AB574" s="228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8"/>
      <c r="G575" s="228"/>
      <c r="H575" s="228"/>
      <c r="I575" s="228"/>
      <c r="J575" s="486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5"/>
      <c r="AB575" s="228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8"/>
      <c r="G576" s="228"/>
      <c r="H576" s="228"/>
      <c r="I576" s="228"/>
      <c r="J576" s="486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5"/>
      <c r="AB576" s="228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8"/>
      <c r="G577" s="228"/>
      <c r="H577" s="228"/>
      <c r="I577" s="228"/>
      <c r="J577" s="486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5"/>
      <c r="AB577" s="228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8"/>
      <c r="G578" s="228"/>
      <c r="H578" s="228"/>
      <c r="I578" s="228"/>
      <c r="J578" s="486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5"/>
      <c r="AB578" s="228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8"/>
      <c r="G579" s="228"/>
      <c r="H579" s="228"/>
      <c r="I579" s="228"/>
      <c r="J579" s="486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5"/>
      <c r="AB579" s="228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8"/>
      <c r="G580" s="228"/>
      <c r="H580" s="228"/>
      <c r="I580" s="228"/>
      <c r="J580" s="486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5"/>
      <c r="AB580" s="228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8"/>
      <c r="G581" s="228"/>
      <c r="H581" s="228"/>
      <c r="I581" s="228"/>
      <c r="J581" s="486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5"/>
      <c r="AB581" s="228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8"/>
      <c r="G582" s="228"/>
      <c r="H582" s="228"/>
      <c r="I582" s="228"/>
      <c r="J582" s="486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5"/>
      <c r="AB582" s="228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8"/>
      <c r="G583" s="228"/>
      <c r="H583" s="228"/>
      <c r="I583" s="228"/>
      <c r="J583" s="486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5"/>
      <c r="AB583" s="228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8"/>
      <c r="G584" s="228"/>
      <c r="H584" s="228"/>
      <c r="I584" s="228"/>
      <c r="J584" s="486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5"/>
      <c r="AB584" s="228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8"/>
      <c r="G585" s="228"/>
      <c r="H585" s="228"/>
      <c r="I585" s="228"/>
      <c r="J585" s="486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5"/>
      <c r="AB585" s="228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8"/>
      <c r="G586" s="228"/>
      <c r="H586" s="228"/>
      <c r="I586" s="228"/>
      <c r="J586" s="486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5"/>
      <c r="AB586" s="228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8"/>
      <c r="G587" s="228"/>
      <c r="H587" s="228"/>
      <c r="I587" s="228"/>
      <c r="J587" s="486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5"/>
      <c r="AB587" s="228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8"/>
      <c r="G588" s="228"/>
      <c r="H588" s="228"/>
      <c r="I588" s="228"/>
      <c r="J588" s="486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5"/>
      <c r="AB588" s="228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8"/>
      <c r="G589" s="228"/>
      <c r="H589" s="228"/>
      <c r="I589" s="228"/>
      <c r="J589" s="486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5"/>
      <c r="AB589" s="228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8"/>
      <c r="G590" s="228"/>
      <c r="H590" s="228"/>
      <c r="I590" s="228"/>
      <c r="J590" s="486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5"/>
      <c r="AB590" s="228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8"/>
      <c r="G591" s="228"/>
      <c r="H591" s="228"/>
      <c r="I591" s="228"/>
      <c r="J591" s="486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5"/>
      <c r="AB591" s="228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8"/>
      <c r="G592" s="228"/>
      <c r="H592" s="228"/>
      <c r="I592" s="228"/>
      <c r="J592" s="486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5"/>
      <c r="AB592" s="228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8"/>
      <c r="G593" s="228"/>
      <c r="H593" s="228"/>
      <c r="I593" s="228"/>
      <c r="J593" s="486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5"/>
      <c r="AB593" s="228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8"/>
      <c r="G594" s="228"/>
      <c r="H594" s="228"/>
      <c r="I594" s="228"/>
      <c r="J594" s="486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5"/>
      <c r="AB594" s="228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8"/>
      <c r="G595" s="228"/>
      <c r="H595" s="228"/>
      <c r="I595" s="228"/>
      <c r="J595" s="486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5"/>
      <c r="AB595" s="228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8"/>
      <c r="G596" s="228"/>
      <c r="H596" s="228"/>
      <c r="I596" s="228"/>
      <c r="J596" s="486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5"/>
      <c r="AB596" s="228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8"/>
      <c r="G597" s="228"/>
      <c r="H597" s="228"/>
      <c r="I597" s="228"/>
      <c r="J597" s="486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5"/>
      <c r="AB597" s="228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8"/>
      <c r="G598" s="228"/>
      <c r="H598" s="228"/>
      <c r="I598" s="228"/>
      <c r="J598" s="486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5"/>
      <c r="AB598" s="228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8"/>
      <c r="G599" s="228"/>
      <c r="H599" s="228"/>
      <c r="I599" s="228"/>
      <c r="J599" s="486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5"/>
      <c r="AB599" s="228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8"/>
      <c r="G600" s="228"/>
      <c r="H600" s="228"/>
      <c r="I600" s="228"/>
      <c r="J600" s="486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5"/>
      <c r="AB600" s="228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8"/>
      <c r="G601" s="228"/>
      <c r="H601" s="228"/>
      <c r="I601" s="228"/>
      <c r="J601" s="486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5"/>
      <c r="AB601" s="228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8"/>
      <c r="G602" s="228"/>
      <c r="H602" s="228"/>
      <c r="I602" s="228"/>
      <c r="J602" s="486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5"/>
      <c r="AB602" s="228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8"/>
      <c r="G603" s="228"/>
      <c r="H603" s="228"/>
      <c r="I603" s="228"/>
      <c r="J603" s="486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5"/>
      <c r="AB603" s="228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8"/>
      <c r="G604" s="228"/>
      <c r="H604" s="228"/>
      <c r="I604" s="228"/>
      <c r="J604" s="486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5"/>
      <c r="AB604" s="228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8"/>
      <c r="G605" s="228"/>
      <c r="H605" s="228"/>
      <c r="I605" s="228"/>
      <c r="J605" s="486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5"/>
      <c r="AB605" s="228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8"/>
      <c r="G606" s="228"/>
      <c r="H606" s="228"/>
      <c r="I606" s="228"/>
      <c r="J606" s="486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5"/>
      <c r="AB606" s="228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8"/>
      <c r="G607" s="228"/>
      <c r="H607" s="228"/>
      <c r="I607" s="228"/>
      <c r="J607" s="486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5"/>
      <c r="AB607" s="228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8"/>
      <c r="G608" s="228"/>
      <c r="H608" s="228"/>
      <c r="I608" s="228"/>
      <c r="J608" s="486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5"/>
      <c r="AB608" s="228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8"/>
      <c r="G609" s="228"/>
      <c r="H609" s="228"/>
      <c r="I609" s="228"/>
      <c r="J609" s="486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5"/>
      <c r="AB609" s="228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8"/>
      <c r="G610" s="228"/>
      <c r="H610" s="228"/>
      <c r="I610" s="228"/>
      <c r="J610" s="486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5"/>
      <c r="AB610" s="228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8"/>
      <c r="G611" s="228"/>
      <c r="H611" s="228"/>
      <c r="I611" s="228"/>
      <c r="J611" s="486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5"/>
      <c r="AB611" s="228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8"/>
      <c r="G612" s="228"/>
      <c r="H612" s="228"/>
      <c r="I612" s="228"/>
      <c r="J612" s="486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5"/>
      <c r="AB612" s="228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8"/>
      <c r="G613" s="228"/>
      <c r="H613" s="228"/>
      <c r="I613" s="228"/>
      <c r="J613" s="486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5"/>
      <c r="AB613" s="228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8"/>
      <c r="G614" s="228"/>
      <c r="H614" s="228"/>
      <c r="I614" s="228"/>
      <c r="J614" s="486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5"/>
      <c r="AB614" s="228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8"/>
      <c r="G615" s="228"/>
      <c r="H615" s="228"/>
      <c r="I615" s="228"/>
      <c r="J615" s="486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5"/>
      <c r="AB615" s="228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8"/>
      <c r="G616" s="228"/>
      <c r="H616" s="228"/>
      <c r="I616" s="228"/>
      <c r="J616" s="486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5"/>
      <c r="AB616" s="228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8"/>
      <c r="G617" s="228"/>
      <c r="H617" s="228"/>
      <c r="I617" s="228"/>
      <c r="J617" s="486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5"/>
      <c r="AB617" s="228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8"/>
      <c r="G618" s="228"/>
      <c r="H618" s="228"/>
      <c r="I618" s="228"/>
      <c r="J618" s="486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5"/>
      <c r="AB618" s="228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8"/>
      <c r="G619" s="228"/>
      <c r="H619" s="228"/>
      <c r="I619" s="228"/>
      <c r="J619" s="486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5"/>
      <c r="AB619" s="228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8"/>
      <c r="G620" s="228"/>
      <c r="H620" s="228"/>
      <c r="I620" s="228"/>
      <c r="J620" s="486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5"/>
      <c r="AB620" s="228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8"/>
      <c r="G621" s="228"/>
      <c r="H621" s="228"/>
      <c r="I621" s="228"/>
      <c r="J621" s="486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5"/>
      <c r="AB621" s="228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8"/>
      <c r="G622" s="228"/>
      <c r="H622" s="228"/>
      <c r="I622" s="228"/>
      <c r="J622" s="486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5"/>
      <c r="AB622" s="228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8"/>
      <c r="G623" s="228"/>
      <c r="H623" s="228"/>
      <c r="I623" s="228"/>
      <c r="J623" s="486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5"/>
      <c r="AB623" s="228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8"/>
      <c r="G624" s="228"/>
      <c r="H624" s="228"/>
      <c r="I624" s="228"/>
      <c r="J624" s="486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5"/>
      <c r="AB624" s="228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8"/>
      <c r="G625" s="228"/>
      <c r="H625" s="228"/>
      <c r="I625" s="228"/>
      <c r="J625" s="486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5"/>
      <c r="AB625" s="228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8"/>
      <c r="G626" s="228"/>
      <c r="H626" s="228"/>
      <c r="I626" s="228"/>
      <c r="J626" s="486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5"/>
      <c r="AB626" s="228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8"/>
      <c r="G627" s="228"/>
      <c r="H627" s="228"/>
      <c r="I627" s="228"/>
      <c r="J627" s="486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5"/>
      <c r="AB627" s="228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8"/>
      <c r="G628" s="228"/>
      <c r="H628" s="228"/>
      <c r="I628" s="228"/>
      <c r="J628" s="486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5"/>
      <c r="AB628" s="228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8"/>
      <c r="G629" s="228"/>
      <c r="H629" s="228"/>
      <c r="I629" s="228"/>
      <c r="J629" s="486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5"/>
      <c r="AB629" s="228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8"/>
      <c r="G630" s="228"/>
      <c r="H630" s="228"/>
      <c r="I630" s="228"/>
      <c r="J630" s="486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5"/>
      <c r="AB630" s="228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8"/>
      <c r="G631" s="228"/>
      <c r="H631" s="228"/>
      <c r="I631" s="228"/>
      <c r="J631" s="486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5"/>
      <c r="AB631" s="228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8"/>
      <c r="G632" s="228"/>
      <c r="H632" s="228"/>
      <c r="I632" s="228"/>
      <c r="J632" s="486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5"/>
      <c r="AB632" s="228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8"/>
      <c r="G633" s="228"/>
      <c r="H633" s="228"/>
      <c r="I633" s="228"/>
      <c r="J633" s="486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5"/>
      <c r="AB633" s="228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8"/>
      <c r="G634" s="228"/>
      <c r="H634" s="228"/>
      <c r="I634" s="228"/>
      <c r="J634" s="486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5"/>
      <c r="AB634" s="228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8"/>
      <c r="G635" s="228"/>
      <c r="H635" s="228"/>
      <c r="I635" s="228"/>
      <c r="J635" s="486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5"/>
      <c r="AB635" s="228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8"/>
      <c r="G636" s="228"/>
      <c r="H636" s="228"/>
      <c r="I636" s="228"/>
      <c r="J636" s="486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5"/>
      <c r="AB636" s="228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8"/>
      <c r="G637" s="228"/>
      <c r="H637" s="228"/>
      <c r="I637" s="228"/>
      <c r="J637" s="486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5"/>
      <c r="AB637" s="228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8"/>
      <c r="G638" s="228"/>
      <c r="H638" s="228"/>
      <c r="I638" s="228"/>
      <c r="J638" s="486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5"/>
      <c r="AB638" s="228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8"/>
      <c r="G639" s="228"/>
      <c r="H639" s="228"/>
      <c r="I639" s="228"/>
      <c r="J639" s="486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5"/>
      <c r="AB639" s="228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8"/>
      <c r="G640" s="228"/>
      <c r="H640" s="228"/>
      <c r="I640" s="228"/>
      <c r="J640" s="486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5"/>
      <c r="AB640" s="228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8"/>
      <c r="G641" s="228"/>
      <c r="H641" s="228"/>
      <c r="I641" s="228"/>
      <c r="J641" s="486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5"/>
      <c r="AB641" s="228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8"/>
      <c r="G642" s="228"/>
      <c r="H642" s="228"/>
      <c r="I642" s="228"/>
      <c r="J642" s="486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5"/>
      <c r="AB642" s="228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8"/>
      <c r="G643" s="228"/>
      <c r="H643" s="228"/>
      <c r="I643" s="228"/>
      <c r="J643" s="486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5"/>
      <c r="AB643" s="228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8"/>
      <c r="G644" s="228"/>
      <c r="H644" s="228"/>
      <c r="I644" s="228"/>
      <c r="J644" s="486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5"/>
      <c r="AB644" s="228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8"/>
      <c r="G645" s="228"/>
      <c r="H645" s="228"/>
      <c r="I645" s="228"/>
      <c r="J645" s="486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5"/>
      <c r="AB645" s="228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8"/>
      <c r="G646" s="228"/>
      <c r="H646" s="228"/>
      <c r="I646" s="228"/>
      <c r="J646" s="486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5"/>
      <c r="AB646" s="228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8"/>
      <c r="G647" s="228"/>
      <c r="H647" s="228"/>
      <c r="I647" s="228"/>
      <c r="J647" s="486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5"/>
      <c r="AB647" s="228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8"/>
      <c r="G648" s="228"/>
      <c r="H648" s="228"/>
      <c r="I648" s="228"/>
      <c r="J648" s="486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5"/>
      <c r="AB648" s="228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8"/>
      <c r="G649" s="228"/>
      <c r="H649" s="228"/>
      <c r="I649" s="228"/>
      <c r="J649" s="486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5"/>
      <c r="AB649" s="228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8"/>
      <c r="G650" s="228"/>
      <c r="H650" s="228"/>
      <c r="I650" s="228"/>
      <c r="J650" s="486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5"/>
      <c r="AB650" s="228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8"/>
      <c r="G651" s="228"/>
      <c r="H651" s="228"/>
      <c r="I651" s="228"/>
      <c r="J651" s="486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5"/>
      <c r="AB651" s="228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8"/>
      <c r="G652" s="228"/>
      <c r="H652" s="228"/>
      <c r="I652" s="228"/>
      <c r="J652" s="486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5"/>
      <c r="AB652" s="228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8"/>
      <c r="G653" s="228"/>
      <c r="H653" s="228"/>
      <c r="I653" s="228"/>
      <c r="J653" s="486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5"/>
      <c r="AB653" s="228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8"/>
      <c r="G654" s="228"/>
      <c r="H654" s="228"/>
      <c r="I654" s="228"/>
      <c r="J654" s="486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5"/>
      <c r="AB654" s="228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8"/>
      <c r="G655" s="228"/>
      <c r="H655" s="228"/>
      <c r="I655" s="228"/>
      <c r="J655" s="486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5"/>
      <c r="AB655" s="228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8"/>
      <c r="G656" s="228"/>
      <c r="H656" s="228"/>
      <c r="I656" s="228"/>
      <c r="J656" s="486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5"/>
      <c r="AB656" s="228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8"/>
      <c r="G657" s="228"/>
      <c r="H657" s="228"/>
      <c r="I657" s="228"/>
      <c r="J657" s="486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5"/>
      <c r="AB657" s="228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8"/>
      <c r="G658" s="228"/>
      <c r="H658" s="228"/>
      <c r="I658" s="228"/>
      <c r="J658" s="486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5"/>
      <c r="AB658" s="228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8"/>
      <c r="G659" s="228"/>
      <c r="H659" s="228"/>
      <c r="I659" s="228"/>
      <c r="J659" s="486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5"/>
      <c r="AB659" s="228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8"/>
      <c r="G660" s="228"/>
      <c r="H660" s="228"/>
      <c r="I660" s="228"/>
      <c r="J660" s="486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5"/>
      <c r="AB660" s="228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8"/>
      <c r="G661" s="228"/>
      <c r="H661" s="228"/>
      <c r="I661" s="228"/>
      <c r="J661" s="486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5"/>
      <c r="AB661" s="228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8"/>
      <c r="G662" s="228"/>
      <c r="H662" s="228"/>
      <c r="I662" s="228"/>
      <c r="J662" s="486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5"/>
      <c r="AB662" s="228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8"/>
      <c r="G663" s="228"/>
      <c r="H663" s="228"/>
      <c r="I663" s="228"/>
      <c r="J663" s="486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5"/>
      <c r="AB663" s="228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8"/>
      <c r="G664" s="228"/>
      <c r="H664" s="228"/>
      <c r="I664" s="228"/>
      <c r="J664" s="486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5"/>
      <c r="AB664" s="228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8"/>
      <c r="G665" s="228"/>
      <c r="H665" s="228"/>
      <c r="I665" s="228"/>
      <c r="J665" s="486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5"/>
      <c r="AB665" s="228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8"/>
      <c r="G666" s="228"/>
      <c r="H666" s="228"/>
      <c r="I666" s="228"/>
      <c r="J666" s="486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5"/>
      <c r="AB666" s="228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8"/>
      <c r="G667" s="228"/>
      <c r="H667" s="228"/>
      <c r="I667" s="228"/>
      <c r="J667" s="486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5"/>
      <c r="AB667" s="228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8"/>
      <c r="G668" s="228"/>
      <c r="H668" s="228"/>
      <c r="I668" s="228"/>
      <c r="J668" s="486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5"/>
      <c r="AB668" s="228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8"/>
      <c r="G669" s="228"/>
      <c r="H669" s="228"/>
      <c r="I669" s="228"/>
      <c r="J669" s="486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5"/>
      <c r="AB669" s="228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8"/>
      <c r="G670" s="228"/>
      <c r="H670" s="228"/>
      <c r="I670" s="228"/>
      <c r="J670" s="486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5"/>
      <c r="AB670" s="228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8"/>
      <c r="G671" s="228"/>
      <c r="H671" s="228"/>
      <c r="I671" s="228"/>
      <c r="J671" s="486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5"/>
      <c r="AB671" s="228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8"/>
      <c r="G672" s="228"/>
      <c r="H672" s="228"/>
      <c r="I672" s="228"/>
      <c r="J672" s="486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5"/>
      <c r="AB672" s="228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8"/>
      <c r="G673" s="228"/>
      <c r="H673" s="228"/>
      <c r="I673" s="228"/>
      <c r="J673" s="486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5"/>
      <c r="AB673" s="228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8"/>
      <c r="G674" s="228"/>
      <c r="H674" s="228"/>
      <c r="I674" s="228"/>
      <c r="J674" s="486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5"/>
      <c r="AB674" s="228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8"/>
      <c r="G675" s="228"/>
      <c r="H675" s="228"/>
      <c r="I675" s="228"/>
      <c r="J675" s="486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5"/>
      <c r="AB675" s="228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8"/>
      <c r="G676" s="228"/>
      <c r="H676" s="228"/>
      <c r="I676" s="228"/>
      <c r="J676" s="486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5"/>
      <c r="AB676" s="228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8"/>
      <c r="G677" s="228"/>
      <c r="H677" s="228"/>
      <c r="I677" s="228"/>
      <c r="J677" s="486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5"/>
      <c r="AB677" s="228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8"/>
      <c r="G678" s="228"/>
      <c r="H678" s="228"/>
      <c r="I678" s="228"/>
      <c r="J678" s="486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5"/>
      <c r="AB678" s="228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8"/>
      <c r="G679" s="228"/>
      <c r="H679" s="228"/>
      <c r="I679" s="228"/>
      <c r="J679" s="486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5"/>
      <c r="AB679" s="228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8"/>
      <c r="G680" s="228"/>
      <c r="H680" s="228"/>
      <c r="I680" s="228"/>
      <c r="J680" s="486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5"/>
      <c r="AB680" s="228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8"/>
      <c r="G681" s="228"/>
      <c r="H681" s="228"/>
      <c r="I681" s="228"/>
      <c r="J681" s="486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5"/>
      <c r="AB681" s="228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8"/>
      <c r="G682" s="228"/>
      <c r="H682" s="228"/>
      <c r="I682" s="228"/>
      <c r="J682" s="486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5"/>
      <c r="AB682" s="228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8"/>
      <c r="G683" s="228"/>
      <c r="H683" s="228"/>
      <c r="I683" s="228"/>
      <c r="J683" s="486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5"/>
      <c r="AB683" s="228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8"/>
      <c r="G684" s="228"/>
      <c r="H684" s="228"/>
      <c r="I684" s="228"/>
      <c r="J684" s="486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5"/>
      <c r="AB684" s="228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8"/>
      <c r="G685" s="228"/>
      <c r="H685" s="228"/>
      <c r="I685" s="228"/>
      <c r="J685" s="486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5"/>
      <c r="AB685" s="228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8"/>
      <c r="G686" s="228"/>
      <c r="H686" s="228"/>
      <c r="I686" s="228"/>
      <c r="J686" s="486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5"/>
      <c r="AB686" s="228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8"/>
      <c r="G687" s="228"/>
      <c r="H687" s="228"/>
      <c r="I687" s="228"/>
      <c r="J687" s="486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5"/>
      <c r="AB687" s="228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8"/>
      <c r="G688" s="228"/>
      <c r="H688" s="228"/>
      <c r="I688" s="228"/>
      <c r="J688" s="486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5"/>
      <c r="AB688" s="228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8"/>
      <c r="G689" s="228"/>
      <c r="H689" s="228"/>
      <c r="I689" s="228"/>
      <c r="J689" s="486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5"/>
      <c r="AB689" s="228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8"/>
      <c r="G690" s="228"/>
      <c r="H690" s="228"/>
      <c r="I690" s="228"/>
      <c r="J690" s="486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5"/>
      <c r="AB690" s="228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8"/>
      <c r="G691" s="228"/>
      <c r="H691" s="228"/>
      <c r="I691" s="228"/>
      <c r="J691" s="486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5"/>
      <c r="AB691" s="228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8"/>
      <c r="G692" s="228"/>
      <c r="H692" s="228"/>
      <c r="I692" s="228"/>
      <c r="J692" s="486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5"/>
      <c r="AB692" s="228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8"/>
      <c r="G693" s="228"/>
      <c r="H693" s="228"/>
      <c r="I693" s="228"/>
      <c r="J693" s="486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5"/>
      <c r="AB693" s="228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8"/>
      <c r="G694" s="228"/>
      <c r="H694" s="228"/>
      <c r="I694" s="228"/>
      <c r="J694" s="486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5"/>
      <c r="AB694" s="228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8"/>
      <c r="G695" s="228"/>
      <c r="H695" s="228"/>
      <c r="I695" s="228"/>
      <c r="J695" s="486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5"/>
      <c r="AB695" s="228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8"/>
      <c r="G696" s="228"/>
      <c r="H696" s="228"/>
      <c r="I696" s="228"/>
      <c r="J696" s="486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5"/>
      <c r="AB696" s="228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8"/>
      <c r="G697" s="228"/>
      <c r="H697" s="228"/>
      <c r="I697" s="228"/>
      <c r="J697" s="486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5"/>
      <c r="AB697" s="228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8"/>
      <c r="G698" s="228"/>
      <c r="H698" s="228"/>
      <c r="I698" s="228"/>
      <c r="J698" s="486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5"/>
      <c r="AB698" s="228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8"/>
      <c r="G699" s="228"/>
      <c r="H699" s="228"/>
      <c r="I699" s="228"/>
      <c r="J699" s="486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5"/>
      <c r="AB699" s="228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8"/>
      <c r="G700" s="228"/>
      <c r="H700" s="228"/>
      <c r="I700" s="228"/>
      <c r="J700" s="486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5"/>
      <c r="AB700" s="228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8"/>
      <c r="G701" s="228"/>
      <c r="H701" s="228"/>
      <c r="I701" s="228"/>
      <c r="J701" s="486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5"/>
      <c r="AB701" s="228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8"/>
      <c r="G702" s="228"/>
      <c r="H702" s="228"/>
      <c r="I702" s="228"/>
      <c r="J702" s="486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5"/>
      <c r="AB702" s="228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8"/>
      <c r="G703" s="228"/>
      <c r="H703" s="228"/>
      <c r="I703" s="228"/>
      <c r="J703" s="486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5"/>
      <c r="AB703" s="228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8"/>
      <c r="G704" s="228"/>
      <c r="H704" s="228"/>
      <c r="I704" s="228"/>
      <c r="J704" s="486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5"/>
      <c r="AB704" s="228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8"/>
      <c r="G705" s="228"/>
      <c r="H705" s="228"/>
      <c r="I705" s="228"/>
      <c r="J705" s="486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5"/>
      <c r="AB705" s="228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8"/>
      <c r="G706" s="228"/>
      <c r="H706" s="228"/>
      <c r="I706" s="228"/>
      <c r="J706" s="486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5"/>
      <c r="AB706" s="228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8"/>
      <c r="G707" s="228"/>
      <c r="H707" s="228"/>
      <c r="I707" s="228"/>
      <c r="J707" s="486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5"/>
      <c r="AB707" s="228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8"/>
      <c r="G708" s="228"/>
      <c r="H708" s="228"/>
      <c r="I708" s="228"/>
      <c r="J708" s="486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5"/>
      <c r="AB708" s="228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8"/>
      <c r="G709" s="228"/>
      <c r="H709" s="228"/>
      <c r="I709" s="228"/>
      <c r="J709" s="486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5"/>
      <c r="AB709" s="228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8"/>
      <c r="G710" s="228"/>
      <c r="H710" s="228"/>
      <c r="I710" s="228"/>
      <c r="J710" s="486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5"/>
      <c r="AB710" s="228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8"/>
      <c r="G711" s="228"/>
      <c r="H711" s="228"/>
      <c r="I711" s="228"/>
      <c r="J711" s="486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5"/>
      <c r="AB711" s="228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8"/>
      <c r="G712" s="228"/>
      <c r="H712" s="228"/>
      <c r="I712" s="228"/>
      <c r="J712" s="486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5"/>
      <c r="AB712" s="228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8"/>
      <c r="G713" s="228"/>
      <c r="H713" s="228"/>
      <c r="I713" s="228"/>
      <c r="J713" s="486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5"/>
      <c r="AB713" s="228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8"/>
      <c r="G714" s="228"/>
      <c r="H714" s="228"/>
      <c r="I714" s="228"/>
      <c r="J714" s="486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5"/>
      <c r="AB714" s="228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8"/>
      <c r="G715" s="228"/>
      <c r="H715" s="228"/>
      <c r="I715" s="228"/>
      <c r="J715" s="486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5"/>
      <c r="AB715" s="228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8"/>
      <c r="G716" s="228"/>
      <c r="H716" s="228"/>
      <c r="I716" s="228"/>
      <c r="J716" s="486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5"/>
      <c r="AB716" s="228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8"/>
      <c r="G717" s="228"/>
      <c r="H717" s="228"/>
      <c r="I717" s="228"/>
      <c r="J717" s="486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5"/>
      <c r="AB717" s="228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8"/>
      <c r="G718" s="228"/>
      <c r="H718" s="228"/>
      <c r="I718" s="228"/>
      <c r="J718" s="486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5"/>
      <c r="AB718" s="228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8"/>
      <c r="G719" s="228"/>
      <c r="H719" s="228"/>
      <c r="I719" s="228"/>
      <c r="J719" s="486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5"/>
      <c r="AB719" s="228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8"/>
      <c r="G720" s="228"/>
      <c r="H720" s="228"/>
      <c r="I720" s="228"/>
      <c r="J720" s="486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5"/>
      <c r="AB720" s="228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8"/>
      <c r="G721" s="228"/>
      <c r="H721" s="228"/>
      <c r="I721" s="228"/>
      <c r="J721" s="486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5"/>
      <c r="AB721" s="228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8"/>
      <c r="G722" s="228"/>
      <c r="H722" s="228"/>
      <c r="I722" s="228"/>
      <c r="J722" s="486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5"/>
      <c r="AB722" s="228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8"/>
      <c r="G723" s="228"/>
      <c r="H723" s="228"/>
      <c r="I723" s="228"/>
      <c r="J723" s="486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5"/>
      <c r="AB723" s="228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8"/>
      <c r="G724" s="228"/>
      <c r="H724" s="228"/>
      <c r="I724" s="228"/>
      <c r="J724" s="486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5"/>
      <c r="AB724" s="228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8"/>
      <c r="G725" s="228"/>
      <c r="H725" s="228"/>
      <c r="I725" s="228"/>
      <c r="J725" s="486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5"/>
      <c r="AB725" s="228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8"/>
      <c r="G726" s="228"/>
      <c r="H726" s="228"/>
      <c r="I726" s="228"/>
      <c r="J726" s="486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5"/>
      <c r="AB726" s="228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8"/>
      <c r="G727" s="228"/>
      <c r="H727" s="228"/>
      <c r="I727" s="228"/>
      <c r="J727" s="486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5"/>
      <c r="AB727" s="228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8"/>
      <c r="G728" s="228"/>
      <c r="H728" s="228"/>
      <c r="I728" s="228"/>
      <c r="J728" s="486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5"/>
      <c r="AB728" s="228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8"/>
      <c r="G729" s="228"/>
      <c r="H729" s="228"/>
      <c r="I729" s="228"/>
      <c r="J729" s="486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5"/>
      <c r="AB729" s="228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8"/>
      <c r="G730" s="228"/>
      <c r="H730" s="228"/>
      <c r="I730" s="228"/>
      <c r="J730" s="486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5"/>
      <c r="AB730" s="228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8"/>
      <c r="G731" s="228"/>
      <c r="H731" s="228"/>
      <c r="I731" s="228"/>
      <c r="J731" s="486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5"/>
      <c r="AB731" s="228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8"/>
      <c r="G732" s="228"/>
      <c r="H732" s="228"/>
      <c r="I732" s="228"/>
      <c r="J732" s="486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5"/>
      <c r="AB732" s="228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8"/>
      <c r="G733" s="228"/>
      <c r="H733" s="228"/>
      <c r="I733" s="228"/>
      <c r="J733" s="486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5"/>
      <c r="AB733" s="228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8"/>
      <c r="G734" s="228"/>
      <c r="H734" s="228"/>
      <c r="I734" s="228"/>
      <c r="J734" s="486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5"/>
      <c r="AB734" s="228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8"/>
      <c r="G735" s="228"/>
      <c r="H735" s="228"/>
      <c r="I735" s="228"/>
      <c r="J735" s="486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5"/>
      <c r="AB735" s="228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8"/>
      <c r="G736" s="228"/>
      <c r="H736" s="228"/>
      <c r="I736" s="228"/>
      <c r="J736" s="486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5"/>
      <c r="AB736" s="228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8"/>
      <c r="G737" s="228"/>
      <c r="H737" s="228"/>
      <c r="I737" s="228"/>
      <c r="J737" s="486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5"/>
      <c r="AB737" s="228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8"/>
      <c r="G738" s="228"/>
      <c r="H738" s="228"/>
      <c r="I738" s="228"/>
      <c r="J738" s="486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5"/>
      <c r="AB738" s="228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8"/>
      <c r="G739" s="228"/>
      <c r="H739" s="228"/>
      <c r="I739" s="228"/>
      <c r="J739" s="486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5"/>
      <c r="AB739" s="228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8"/>
      <c r="G740" s="228"/>
      <c r="H740" s="228"/>
      <c r="I740" s="228"/>
      <c r="J740" s="486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5"/>
      <c r="AB740" s="228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8"/>
      <c r="G741" s="228"/>
      <c r="H741" s="228"/>
      <c r="I741" s="228"/>
      <c r="J741" s="486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5"/>
      <c r="AB741" s="228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8"/>
      <c r="G742" s="228"/>
      <c r="H742" s="228"/>
      <c r="I742" s="228"/>
      <c r="J742" s="486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5"/>
      <c r="AB742" s="228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8"/>
      <c r="G743" s="228"/>
      <c r="H743" s="228"/>
      <c r="I743" s="228"/>
      <c r="J743" s="486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5"/>
      <c r="AB743" s="228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8"/>
      <c r="G744" s="228"/>
      <c r="H744" s="228"/>
      <c r="I744" s="228"/>
      <c r="J744" s="486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5"/>
      <c r="AB744" s="228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8"/>
      <c r="G745" s="228"/>
      <c r="H745" s="228"/>
      <c r="I745" s="228"/>
      <c r="J745" s="486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5"/>
      <c r="AB745" s="228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8"/>
      <c r="G746" s="228"/>
      <c r="H746" s="228"/>
      <c r="I746" s="228"/>
      <c r="J746" s="486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5"/>
      <c r="AB746" s="228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8"/>
      <c r="G747" s="228"/>
      <c r="H747" s="228"/>
      <c r="I747" s="228"/>
      <c r="J747" s="486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5"/>
      <c r="AB747" s="228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8"/>
      <c r="G748" s="228"/>
      <c r="H748" s="228"/>
      <c r="I748" s="228"/>
      <c r="J748" s="486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5"/>
      <c r="AB748" s="228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8"/>
      <c r="G749" s="228"/>
      <c r="H749" s="228"/>
      <c r="I749" s="228"/>
      <c r="J749" s="486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5"/>
      <c r="AB749" s="228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8"/>
      <c r="G750" s="228"/>
      <c r="H750" s="228"/>
      <c r="I750" s="228"/>
      <c r="J750" s="486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5"/>
      <c r="AB750" s="228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8"/>
      <c r="G751" s="228"/>
      <c r="H751" s="228"/>
      <c r="I751" s="228"/>
      <c r="J751" s="486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5"/>
      <c r="AB751" s="228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8"/>
      <c r="G752" s="228"/>
      <c r="H752" s="228"/>
      <c r="I752" s="228"/>
      <c r="J752" s="486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5"/>
      <c r="AB752" s="228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8"/>
      <c r="G753" s="228"/>
      <c r="H753" s="228"/>
      <c r="I753" s="228"/>
      <c r="J753" s="486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5"/>
      <c r="AB753" s="228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8"/>
      <c r="G754" s="228"/>
      <c r="H754" s="228"/>
      <c r="I754" s="228"/>
      <c r="J754" s="486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5"/>
      <c r="AB754" s="228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8"/>
      <c r="G755" s="228"/>
      <c r="H755" s="228"/>
      <c r="I755" s="228"/>
      <c r="J755" s="486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5"/>
      <c r="AB755" s="228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8"/>
      <c r="G756" s="228"/>
      <c r="H756" s="228"/>
      <c r="I756" s="228"/>
      <c r="J756" s="486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5"/>
      <c r="AB756" s="228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8"/>
      <c r="G757" s="228"/>
      <c r="H757" s="228"/>
      <c r="I757" s="228"/>
      <c r="J757" s="486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5"/>
      <c r="AB757" s="228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8"/>
      <c r="G758" s="228"/>
      <c r="H758" s="228"/>
      <c r="I758" s="228"/>
      <c r="J758" s="486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5"/>
      <c r="AB758" s="228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8"/>
      <c r="G759" s="228"/>
      <c r="H759" s="228"/>
      <c r="I759" s="228"/>
      <c r="J759" s="486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5"/>
      <c r="AB759" s="228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8"/>
      <c r="G760" s="228"/>
      <c r="H760" s="228"/>
      <c r="I760" s="228"/>
      <c r="J760" s="486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5"/>
      <c r="AB760" s="228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8"/>
      <c r="G761" s="228"/>
      <c r="H761" s="228"/>
      <c r="I761" s="228"/>
      <c r="J761" s="486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5"/>
      <c r="AB761" s="228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8"/>
      <c r="G762" s="228"/>
      <c r="H762" s="228"/>
      <c r="I762" s="228"/>
      <c r="J762" s="486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5"/>
      <c r="AB762" s="228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8"/>
      <c r="G763" s="228"/>
      <c r="H763" s="228"/>
      <c r="I763" s="228"/>
      <c r="J763" s="486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5"/>
      <c r="AB763" s="228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8"/>
      <c r="G764" s="228"/>
      <c r="H764" s="228"/>
      <c r="I764" s="228"/>
      <c r="J764" s="486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5"/>
      <c r="AB764" s="228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8"/>
      <c r="G765" s="228"/>
      <c r="H765" s="228"/>
      <c r="I765" s="228"/>
      <c r="J765" s="486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5"/>
      <c r="AB765" s="228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8"/>
      <c r="G766" s="228"/>
      <c r="H766" s="228"/>
      <c r="I766" s="228"/>
      <c r="J766" s="486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5"/>
      <c r="AB766" s="228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8"/>
      <c r="G767" s="228"/>
      <c r="H767" s="228"/>
      <c r="I767" s="228"/>
      <c r="J767" s="486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5"/>
      <c r="AB767" s="228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8"/>
      <c r="G768" s="228"/>
      <c r="H768" s="228"/>
      <c r="I768" s="228"/>
      <c r="J768" s="486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5"/>
      <c r="AB768" s="228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8"/>
      <c r="G769" s="228"/>
      <c r="H769" s="228"/>
      <c r="I769" s="228"/>
      <c r="J769" s="486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5"/>
      <c r="AB769" s="228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8"/>
      <c r="G770" s="228"/>
      <c r="H770" s="228"/>
      <c r="I770" s="228"/>
      <c r="J770" s="486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5"/>
      <c r="AB770" s="228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8"/>
      <c r="G771" s="228"/>
      <c r="H771" s="228"/>
      <c r="I771" s="228"/>
      <c r="J771" s="486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5"/>
      <c r="AB771" s="228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8"/>
      <c r="G772" s="228"/>
      <c r="H772" s="228"/>
      <c r="I772" s="228"/>
      <c r="J772" s="486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5"/>
      <c r="AB772" s="228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8"/>
      <c r="G773" s="228"/>
      <c r="H773" s="228"/>
      <c r="I773" s="228"/>
      <c r="J773" s="486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5"/>
      <c r="AB773" s="228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8"/>
      <c r="G774" s="228"/>
      <c r="H774" s="228"/>
      <c r="I774" s="228"/>
      <c r="J774" s="486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5"/>
      <c r="AB774" s="228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8"/>
      <c r="G775" s="228"/>
      <c r="H775" s="228"/>
      <c r="I775" s="228"/>
      <c r="J775" s="486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5"/>
      <c r="AB775" s="228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8"/>
      <c r="G776" s="228"/>
      <c r="H776" s="228"/>
      <c r="I776" s="228"/>
      <c r="J776" s="486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5"/>
      <c r="AB776" s="228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8"/>
      <c r="G777" s="228"/>
      <c r="H777" s="228"/>
      <c r="I777" s="228"/>
      <c r="J777" s="486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5"/>
      <c r="AB777" s="228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8"/>
      <c r="G778" s="228"/>
      <c r="H778" s="228"/>
      <c r="I778" s="228"/>
      <c r="J778" s="486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5"/>
      <c r="AB778" s="228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8"/>
      <c r="G779" s="228"/>
      <c r="H779" s="228"/>
      <c r="I779" s="228"/>
      <c r="J779" s="486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5"/>
      <c r="AB779" s="228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8"/>
      <c r="G780" s="228"/>
      <c r="H780" s="228"/>
      <c r="I780" s="228"/>
      <c r="J780" s="486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5"/>
      <c r="AB780" s="228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8"/>
      <c r="G781" s="228"/>
      <c r="H781" s="228"/>
      <c r="I781" s="228"/>
      <c r="J781" s="486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5"/>
      <c r="AB781" s="228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8"/>
      <c r="G782" s="228"/>
      <c r="H782" s="228"/>
      <c r="I782" s="228"/>
      <c r="J782" s="486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5"/>
      <c r="AB782" s="228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8"/>
      <c r="G783" s="228"/>
      <c r="H783" s="228"/>
      <c r="I783" s="228"/>
      <c r="J783" s="486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5"/>
      <c r="AB783" s="228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8"/>
      <c r="G784" s="228"/>
      <c r="H784" s="228"/>
      <c r="I784" s="228"/>
      <c r="J784" s="486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5"/>
      <c r="AB784" s="228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8"/>
      <c r="G785" s="228"/>
      <c r="H785" s="228"/>
      <c r="I785" s="228"/>
      <c r="J785" s="486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5"/>
      <c r="AB785" s="228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8"/>
      <c r="G786" s="228"/>
      <c r="H786" s="228"/>
      <c r="I786" s="228"/>
      <c r="J786" s="486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5"/>
      <c r="AB786" s="228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8"/>
      <c r="G787" s="228"/>
      <c r="H787" s="228"/>
      <c r="I787" s="228"/>
      <c r="J787" s="486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5"/>
      <c r="AB787" s="228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8"/>
      <c r="G788" s="228"/>
      <c r="H788" s="228"/>
      <c r="I788" s="228"/>
      <c r="J788" s="486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5"/>
      <c r="AB788" s="228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8"/>
      <c r="G789" s="228"/>
      <c r="H789" s="228"/>
      <c r="I789" s="228"/>
      <c r="J789" s="486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5"/>
      <c r="AB789" s="228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8"/>
      <c r="G790" s="228"/>
      <c r="H790" s="228"/>
      <c r="I790" s="228"/>
      <c r="J790" s="486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5"/>
      <c r="AB790" s="228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8"/>
      <c r="G791" s="228"/>
      <c r="H791" s="228"/>
      <c r="I791" s="228"/>
      <c r="J791" s="486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5"/>
      <c r="AB791" s="228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8"/>
      <c r="G792" s="228"/>
      <c r="H792" s="228"/>
      <c r="I792" s="228"/>
      <c r="J792" s="486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5"/>
      <c r="AB792" s="228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8"/>
      <c r="G793" s="228"/>
      <c r="H793" s="228"/>
      <c r="I793" s="228"/>
      <c r="J793" s="486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5"/>
      <c r="AB793" s="228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8"/>
      <c r="G794" s="228"/>
      <c r="H794" s="228"/>
      <c r="I794" s="228"/>
      <c r="J794" s="486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5"/>
      <c r="AB794" s="228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8"/>
      <c r="G795" s="228"/>
      <c r="H795" s="228"/>
      <c r="I795" s="228"/>
      <c r="J795" s="486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5"/>
      <c r="AB795" s="228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8"/>
      <c r="G796" s="228"/>
      <c r="H796" s="228"/>
      <c r="I796" s="228"/>
      <c r="J796" s="486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5"/>
      <c r="AB796" s="228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8"/>
      <c r="G797" s="228"/>
      <c r="H797" s="228"/>
      <c r="I797" s="228"/>
      <c r="J797" s="486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5"/>
      <c r="AB797" s="228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8"/>
      <c r="G798" s="228"/>
      <c r="H798" s="228"/>
      <c r="I798" s="228"/>
      <c r="J798" s="486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5"/>
      <c r="AB798" s="228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8"/>
      <c r="G799" s="228"/>
      <c r="H799" s="228"/>
      <c r="I799" s="228"/>
      <c r="J799" s="486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5"/>
      <c r="AB799" s="228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8"/>
      <c r="G800" s="228"/>
      <c r="H800" s="228"/>
      <c r="I800" s="228"/>
      <c r="J800" s="486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5"/>
      <c r="AB800" s="228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8"/>
      <c r="G801" s="228"/>
      <c r="H801" s="228"/>
      <c r="I801" s="228"/>
      <c r="J801" s="486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5"/>
      <c r="AB801" s="228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8"/>
      <c r="G802" s="228"/>
      <c r="H802" s="228"/>
      <c r="I802" s="228"/>
      <c r="J802" s="486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5"/>
      <c r="AB802" s="228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8"/>
      <c r="G803" s="228"/>
      <c r="H803" s="228"/>
      <c r="I803" s="228"/>
      <c r="J803" s="486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5"/>
      <c r="AB803" s="228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8"/>
      <c r="G804" s="228"/>
      <c r="H804" s="228"/>
      <c r="I804" s="228"/>
      <c r="J804" s="486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5"/>
      <c r="AB804" s="228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8"/>
      <c r="G805" s="228"/>
      <c r="H805" s="228"/>
      <c r="I805" s="228"/>
      <c r="J805" s="486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5"/>
      <c r="AB805" s="228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8"/>
      <c r="G806" s="228"/>
      <c r="H806" s="228"/>
      <c r="I806" s="228"/>
      <c r="J806" s="486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5"/>
      <c r="AB806" s="228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8"/>
      <c r="G807" s="228"/>
      <c r="H807" s="228"/>
      <c r="I807" s="228"/>
      <c r="J807" s="486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5"/>
      <c r="AB807" s="228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8"/>
      <c r="G808" s="228"/>
      <c r="H808" s="228"/>
      <c r="I808" s="228"/>
      <c r="J808" s="486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5"/>
      <c r="AB808" s="228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8"/>
      <c r="G809" s="228"/>
      <c r="H809" s="228"/>
      <c r="I809" s="228"/>
      <c r="J809" s="486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5"/>
      <c r="AB809" s="228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8"/>
      <c r="G810" s="228"/>
      <c r="H810" s="228"/>
      <c r="I810" s="228"/>
      <c r="J810" s="486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5"/>
      <c r="AB810" s="228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8"/>
      <c r="G811" s="228"/>
      <c r="H811" s="228"/>
      <c r="I811" s="228"/>
      <c r="J811" s="486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5"/>
      <c r="AB811" s="228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8"/>
      <c r="G812" s="228"/>
      <c r="H812" s="228"/>
      <c r="I812" s="228"/>
      <c r="J812" s="486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5"/>
      <c r="AB812" s="228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8"/>
      <c r="G813" s="228"/>
      <c r="H813" s="228"/>
      <c r="I813" s="228"/>
      <c r="J813" s="486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5"/>
      <c r="AB813" s="228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8"/>
      <c r="G814" s="228"/>
      <c r="H814" s="228"/>
      <c r="I814" s="228"/>
      <c r="J814" s="486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5"/>
      <c r="AB814" s="228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8"/>
      <c r="G815" s="228"/>
      <c r="H815" s="228"/>
      <c r="I815" s="228"/>
      <c r="J815" s="486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5"/>
      <c r="AB815" s="228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8"/>
      <c r="G816" s="228"/>
      <c r="H816" s="228"/>
      <c r="I816" s="228"/>
      <c r="J816" s="486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5"/>
      <c r="AB816" s="228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8"/>
      <c r="G817" s="228"/>
      <c r="H817" s="228"/>
      <c r="I817" s="228"/>
      <c r="J817" s="486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5"/>
      <c r="AB817" s="228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8"/>
      <c r="G818" s="228"/>
      <c r="H818" s="228"/>
      <c r="I818" s="228"/>
      <c r="J818" s="486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5"/>
      <c r="AB818" s="228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8"/>
      <c r="G819" s="228"/>
      <c r="H819" s="228"/>
      <c r="I819" s="228"/>
      <c r="J819" s="486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5"/>
      <c r="AB819" s="228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8"/>
      <c r="G820" s="228"/>
      <c r="H820" s="228"/>
      <c r="I820" s="228"/>
      <c r="J820" s="486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5"/>
      <c r="AB820" s="228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8"/>
      <c r="G821" s="228"/>
      <c r="H821" s="228"/>
      <c r="I821" s="228"/>
      <c r="J821" s="486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5"/>
      <c r="AB821" s="228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8"/>
      <c r="G822" s="228"/>
      <c r="H822" s="228"/>
      <c r="I822" s="228"/>
      <c r="J822" s="486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5"/>
      <c r="AB822" s="228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8"/>
      <c r="G823" s="228"/>
      <c r="H823" s="228"/>
      <c r="I823" s="228"/>
      <c r="J823" s="486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5"/>
      <c r="AB823" s="228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8"/>
      <c r="G824" s="228"/>
      <c r="H824" s="228"/>
      <c r="I824" s="228"/>
      <c r="J824" s="486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5"/>
      <c r="AB824" s="228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8"/>
      <c r="G825" s="228"/>
      <c r="H825" s="228"/>
      <c r="I825" s="228"/>
      <c r="J825" s="486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5"/>
      <c r="AB825" s="228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8"/>
      <c r="G826" s="228"/>
      <c r="H826" s="228"/>
      <c r="I826" s="228"/>
      <c r="J826" s="486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5"/>
      <c r="AB826" s="228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8"/>
      <c r="G827" s="228"/>
      <c r="H827" s="228"/>
      <c r="I827" s="228"/>
      <c r="J827" s="486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5"/>
      <c r="AB827" s="228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8"/>
      <c r="G828" s="228"/>
      <c r="H828" s="228"/>
      <c r="I828" s="228"/>
      <c r="J828" s="486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5"/>
      <c r="AB828" s="228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8"/>
      <c r="G829" s="228"/>
      <c r="H829" s="228"/>
      <c r="I829" s="228"/>
      <c r="J829" s="486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5"/>
      <c r="AB829" s="228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8"/>
      <c r="G830" s="228"/>
      <c r="H830" s="228"/>
      <c r="I830" s="228"/>
      <c r="J830" s="486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5"/>
      <c r="AB830" s="228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8"/>
      <c r="G831" s="228"/>
      <c r="H831" s="228"/>
      <c r="I831" s="228"/>
      <c r="J831" s="486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5"/>
      <c r="AB831" s="228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8"/>
      <c r="G832" s="228"/>
      <c r="H832" s="228"/>
      <c r="I832" s="228"/>
      <c r="J832" s="486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5"/>
      <c r="AB832" s="228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8"/>
      <c r="G833" s="228"/>
      <c r="H833" s="228"/>
      <c r="I833" s="228"/>
      <c r="J833" s="486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5"/>
      <c r="AB833" s="228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8"/>
      <c r="G834" s="228"/>
      <c r="H834" s="228"/>
      <c r="I834" s="228"/>
      <c r="J834" s="486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5"/>
      <c r="AB834" s="228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8"/>
      <c r="G835" s="228"/>
      <c r="H835" s="228"/>
      <c r="I835" s="228"/>
      <c r="J835" s="486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5"/>
      <c r="AB835" s="228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8"/>
      <c r="G836" s="228"/>
      <c r="H836" s="228"/>
      <c r="I836" s="228"/>
      <c r="J836" s="486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5"/>
      <c r="AB836" s="228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8"/>
      <c r="G837" s="228"/>
      <c r="H837" s="228"/>
      <c r="I837" s="228"/>
      <c r="J837" s="486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5"/>
      <c r="AB837" s="228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8"/>
      <c r="G838" s="228"/>
      <c r="H838" s="228"/>
      <c r="I838" s="228"/>
      <c r="J838" s="486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5"/>
      <c r="AB838" s="228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8"/>
      <c r="G839" s="228"/>
      <c r="H839" s="228"/>
      <c r="I839" s="228"/>
      <c r="J839" s="486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5"/>
      <c r="AB839" s="228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8"/>
      <c r="G840" s="228"/>
      <c r="H840" s="228"/>
      <c r="I840" s="228"/>
      <c r="J840" s="486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5"/>
      <c r="AB840" s="228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8"/>
      <c r="G841" s="228"/>
      <c r="H841" s="228"/>
      <c r="I841" s="228"/>
      <c r="J841" s="486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5"/>
      <c r="AB841" s="228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8"/>
      <c r="G842" s="228"/>
      <c r="H842" s="228"/>
      <c r="I842" s="228"/>
      <c r="J842" s="486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5"/>
      <c r="AB842" s="228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8"/>
      <c r="G843" s="228"/>
      <c r="H843" s="228"/>
      <c r="I843" s="228"/>
      <c r="J843" s="486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5"/>
      <c r="AB843" s="228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8"/>
      <c r="G844" s="228"/>
      <c r="H844" s="228"/>
      <c r="I844" s="228"/>
      <c r="J844" s="486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5"/>
      <c r="AB844" s="228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8"/>
      <c r="G845" s="228"/>
      <c r="H845" s="228"/>
      <c r="I845" s="228"/>
      <c r="J845" s="486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5"/>
      <c r="AB845" s="228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8"/>
      <c r="G846" s="228"/>
      <c r="H846" s="228"/>
      <c r="I846" s="228"/>
      <c r="J846" s="486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5"/>
      <c r="AB846" s="228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8"/>
      <c r="G847" s="228"/>
      <c r="H847" s="228"/>
      <c r="I847" s="228"/>
      <c r="J847" s="486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5"/>
      <c r="AB847" s="228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8"/>
      <c r="G848" s="228"/>
      <c r="H848" s="228"/>
      <c r="I848" s="228"/>
      <c r="J848" s="486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5"/>
      <c r="AB848" s="228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8"/>
      <c r="G849" s="228"/>
      <c r="H849" s="228"/>
      <c r="I849" s="228"/>
      <c r="J849" s="486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5"/>
      <c r="AB849" s="228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8"/>
      <c r="G850" s="228"/>
      <c r="H850" s="228"/>
      <c r="I850" s="228"/>
      <c r="J850" s="486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5"/>
      <c r="AB850" s="228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8"/>
      <c r="G851" s="228"/>
      <c r="H851" s="228"/>
      <c r="I851" s="228"/>
      <c r="J851" s="486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5"/>
      <c r="AB851" s="228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8"/>
      <c r="G852" s="228"/>
      <c r="H852" s="228"/>
      <c r="I852" s="228"/>
      <c r="J852" s="486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5"/>
      <c r="AB852" s="228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8"/>
      <c r="G853" s="228"/>
      <c r="H853" s="228"/>
      <c r="I853" s="228"/>
      <c r="J853" s="486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5"/>
      <c r="AB853" s="228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8"/>
      <c r="G854" s="228"/>
      <c r="H854" s="228"/>
      <c r="I854" s="228"/>
      <c r="J854" s="486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5"/>
      <c r="AB854" s="228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8"/>
      <c r="G855" s="228"/>
      <c r="H855" s="228"/>
      <c r="I855" s="228"/>
      <c r="J855" s="486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5"/>
      <c r="AB855" s="228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8"/>
      <c r="G856" s="228"/>
      <c r="H856" s="228"/>
      <c r="I856" s="228"/>
      <c r="J856" s="486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5"/>
      <c r="AB856" s="228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8"/>
      <c r="G857" s="228"/>
      <c r="H857" s="228"/>
      <c r="I857" s="228"/>
      <c r="J857" s="486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5"/>
      <c r="AB857" s="228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8"/>
      <c r="G858" s="228"/>
      <c r="H858" s="228"/>
      <c r="I858" s="228"/>
      <c r="J858" s="486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5"/>
      <c r="AB858" s="228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8"/>
      <c r="G859" s="228"/>
      <c r="H859" s="228"/>
      <c r="I859" s="228"/>
      <c r="J859" s="486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5"/>
      <c r="AB859" s="228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8"/>
      <c r="G860" s="228"/>
      <c r="H860" s="228"/>
      <c r="I860" s="228"/>
      <c r="J860" s="486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5"/>
      <c r="AB860" s="228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8"/>
      <c r="G861" s="228"/>
      <c r="H861" s="228"/>
      <c r="I861" s="228"/>
      <c r="J861" s="486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5"/>
      <c r="AB861" s="228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8"/>
      <c r="G862" s="228"/>
      <c r="H862" s="228"/>
      <c r="I862" s="228"/>
      <c r="J862" s="486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5"/>
      <c r="AB862" s="228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8"/>
      <c r="G863" s="228"/>
      <c r="H863" s="228"/>
      <c r="I863" s="228"/>
      <c r="J863" s="486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5"/>
      <c r="AB863" s="228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8"/>
      <c r="G864" s="228"/>
      <c r="H864" s="228"/>
      <c r="I864" s="228"/>
      <c r="J864" s="486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5"/>
      <c r="AB864" s="228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8"/>
      <c r="G865" s="228"/>
      <c r="H865" s="228"/>
      <c r="I865" s="228"/>
      <c r="J865" s="486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5"/>
      <c r="AB865" s="228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8"/>
      <c r="G866" s="228"/>
      <c r="H866" s="228"/>
      <c r="I866" s="228"/>
      <c r="J866" s="486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5"/>
      <c r="AB866" s="228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8"/>
      <c r="G867" s="228"/>
      <c r="H867" s="228"/>
      <c r="I867" s="228"/>
      <c r="J867" s="486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5"/>
      <c r="AB867" s="228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8"/>
      <c r="G868" s="228"/>
      <c r="H868" s="228"/>
      <c r="I868" s="228"/>
      <c r="J868" s="486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5"/>
      <c r="AB868" s="228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8"/>
      <c r="G869" s="228"/>
      <c r="H869" s="228"/>
      <c r="I869" s="228"/>
      <c r="J869" s="486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5"/>
      <c r="AB869" s="228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8"/>
      <c r="G870" s="228"/>
      <c r="H870" s="228"/>
      <c r="I870" s="228"/>
      <c r="J870" s="486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5"/>
      <c r="AB870" s="228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8"/>
      <c r="G871" s="228"/>
      <c r="H871" s="228"/>
      <c r="I871" s="228"/>
      <c r="J871" s="486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5"/>
      <c r="AB871" s="228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8"/>
      <c r="G872" s="228"/>
      <c r="H872" s="228"/>
      <c r="I872" s="228"/>
      <c r="J872" s="486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5"/>
      <c r="AB872" s="228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8"/>
      <c r="G873" s="228"/>
      <c r="H873" s="228"/>
      <c r="I873" s="228"/>
      <c r="J873" s="486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5"/>
      <c r="AB873" s="228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8"/>
      <c r="G874" s="228"/>
      <c r="H874" s="228"/>
      <c r="I874" s="228"/>
      <c r="J874" s="486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5"/>
      <c r="AB874" s="228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8"/>
      <c r="G875" s="228"/>
      <c r="H875" s="228"/>
      <c r="I875" s="228"/>
      <c r="J875" s="486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5"/>
      <c r="AB875" s="228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8"/>
      <c r="G876" s="228"/>
      <c r="H876" s="228"/>
      <c r="I876" s="228"/>
      <c r="J876" s="486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5"/>
      <c r="AB876" s="228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8"/>
      <c r="G877" s="228"/>
      <c r="H877" s="228"/>
      <c r="I877" s="228"/>
      <c r="J877" s="486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5"/>
      <c r="AB877" s="228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8"/>
      <c r="G878" s="228"/>
      <c r="H878" s="228"/>
      <c r="I878" s="228"/>
      <c r="J878" s="486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5"/>
      <c r="AB878" s="228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8"/>
      <c r="G879" s="228"/>
      <c r="H879" s="228"/>
      <c r="I879" s="228"/>
      <c r="J879" s="486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5"/>
      <c r="AB879" s="228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8"/>
      <c r="G880" s="228"/>
      <c r="H880" s="228"/>
      <c r="I880" s="228"/>
      <c r="J880" s="486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5"/>
      <c r="AB880" s="228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8"/>
      <c r="G881" s="228"/>
      <c r="H881" s="228"/>
      <c r="I881" s="228"/>
      <c r="J881" s="486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5"/>
      <c r="AB881" s="228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8"/>
      <c r="G882" s="228"/>
      <c r="H882" s="228"/>
      <c r="I882" s="228"/>
      <c r="J882" s="486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5"/>
      <c r="AB882" s="228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8"/>
      <c r="G883" s="228"/>
      <c r="H883" s="228"/>
      <c r="I883" s="228"/>
      <c r="J883" s="486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5"/>
      <c r="AB883" s="228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8"/>
      <c r="G884" s="228"/>
      <c r="H884" s="228"/>
      <c r="I884" s="228"/>
      <c r="J884" s="486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5"/>
      <c r="AB884" s="228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8"/>
      <c r="G885" s="228"/>
      <c r="H885" s="228"/>
      <c r="I885" s="228"/>
      <c r="J885" s="486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5"/>
      <c r="AB885" s="228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8"/>
      <c r="G886" s="228"/>
      <c r="H886" s="228"/>
      <c r="I886" s="228"/>
      <c r="J886" s="486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5"/>
      <c r="AB886" s="228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8"/>
      <c r="G887" s="228"/>
      <c r="H887" s="228"/>
      <c r="I887" s="228"/>
      <c r="J887" s="486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5"/>
      <c r="AB887" s="228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8"/>
      <c r="G888" s="228"/>
      <c r="H888" s="228"/>
      <c r="I888" s="228"/>
      <c r="J888" s="486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5"/>
      <c r="AB888" s="228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8"/>
      <c r="G889" s="228"/>
      <c r="H889" s="228"/>
      <c r="I889" s="228"/>
      <c r="J889" s="486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5"/>
      <c r="AB889" s="228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8"/>
      <c r="G890" s="228"/>
      <c r="H890" s="228"/>
      <c r="I890" s="228"/>
      <c r="J890" s="486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5"/>
      <c r="AB890" s="228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8"/>
      <c r="G891" s="228"/>
      <c r="H891" s="228"/>
      <c r="I891" s="228"/>
      <c r="J891" s="486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5"/>
      <c r="AB891" s="228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8"/>
      <c r="G892" s="228"/>
      <c r="H892" s="228"/>
      <c r="I892" s="228"/>
      <c r="J892" s="486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5"/>
      <c r="AB892" s="228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8"/>
      <c r="G893" s="228"/>
      <c r="H893" s="228"/>
      <c r="I893" s="228"/>
      <c r="J893" s="486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5"/>
      <c r="AB893" s="228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8"/>
      <c r="G894" s="228"/>
      <c r="H894" s="228"/>
      <c r="I894" s="228"/>
      <c r="J894" s="486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5"/>
      <c r="AB894" s="228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8"/>
      <c r="G895" s="228"/>
      <c r="H895" s="228"/>
      <c r="I895" s="228"/>
      <c r="J895" s="486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5"/>
      <c r="AB895" s="228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8"/>
      <c r="G896" s="228"/>
      <c r="H896" s="228"/>
      <c r="I896" s="228"/>
      <c r="J896" s="486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5"/>
      <c r="AB896" s="228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8"/>
      <c r="G897" s="228"/>
      <c r="H897" s="228"/>
      <c r="I897" s="228"/>
      <c r="J897" s="486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5"/>
      <c r="AB897" s="228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8"/>
      <c r="G898" s="228"/>
      <c r="H898" s="228"/>
      <c r="I898" s="228"/>
      <c r="J898" s="486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5"/>
      <c r="AB898" s="228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8"/>
      <c r="G899" s="228"/>
      <c r="H899" s="228"/>
      <c r="I899" s="228"/>
      <c r="J899" s="486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5"/>
      <c r="AB899" s="228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8"/>
      <c r="G900" s="228"/>
      <c r="H900" s="228"/>
      <c r="I900" s="228"/>
      <c r="J900" s="486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5"/>
      <c r="AB900" s="228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8"/>
      <c r="G901" s="228"/>
      <c r="H901" s="228"/>
      <c r="I901" s="228"/>
      <c r="J901" s="486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5"/>
      <c r="AB901" s="228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8"/>
      <c r="G902" s="228"/>
      <c r="H902" s="228"/>
      <c r="I902" s="228"/>
      <c r="J902" s="486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5"/>
      <c r="AB902" s="228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8"/>
      <c r="G903" s="228"/>
      <c r="H903" s="228"/>
      <c r="I903" s="228"/>
      <c r="J903" s="486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5"/>
      <c r="AB903" s="228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8"/>
      <c r="G904" s="228"/>
      <c r="H904" s="228"/>
      <c r="I904" s="228"/>
      <c r="J904" s="486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5"/>
      <c r="AB904" s="228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8"/>
      <c r="G905" s="228"/>
      <c r="H905" s="228"/>
      <c r="I905" s="228"/>
      <c r="J905" s="486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5"/>
      <c r="AB905" s="228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8"/>
      <c r="G906" s="228"/>
      <c r="H906" s="228"/>
      <c r="I906" s="228"/>
      <c r="J906" s="486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5"/>
      <c r="AB906" s="228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8"/>
      <c r="G907" s="228"/>
      <c r="H907" s="228"/>
      <c r="I907" s="228"/>
      <c r="J907" s="486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5"/>
      <c r="AB907" s="228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8"/>
      <c r="G908" s="228"/>
      <c r="H908" s="228"/>
      <c r="I908" s="228"/>
      <c r="J908" s="486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5"/>
      <c r="AB908" s="228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8"/>
      <c r="G909" s="228"/>
      <c r="H909" s="228"/>
      <c r="I909" s="228"/>
      <c r="J909" s="486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5"/>
      <c r="AB909" s="228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8"/>
      <c r="G910" s="228"/>
      <c r="H910" s="228"/>
      <c r="I910" s="228"/>
      <c r="J910" s="486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5"/>
      <c r="AB910" s="228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8"/>
      <c r="G911" s="228"/>
      <c r="H911" s="228"/>
      <c r="I911" s="228"/>
      <c r="J911" s="486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5"/>
      <c r="AB911" s="228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8"/>
      <c r="G912" s="228"/>
      <c r="H912" s="228"/>
      <c r="I912" s="228"/>
      <c r="J912" s="486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5"/>
      <c r="AB912" s="228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8"/>
      <c r="G913" s="228"/>
      <c r="H913" s="228"/>
      <c r="I913" s="228"/>
      <c r="J913" s="486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5"/>
      <c r="AB913" s="228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8"/>
      <c r="G914" s="228"/>
      <c r="H914" s="228"/>
      <c r="I914" s="228"/>
      <c r="J914" s="486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5"/>
      <c r="AB914" s="228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8"/>
      <c r="G915" s="228"/>
      <c r="H915" s="228"/>
      <c r="I915" s="228"/>
      <c r="J915" s="486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5"/>
      <c r="AB915" s="228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8"/>
      <c r="G916" s="228"/>
      <c r="H916" s="228"/>
      <c r="I916" s="228"/>
      <c r="J916" s="486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5"/>
      <c r="AB916" s="228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8"/>
      <c r="G917" s="228"/>
      <c r="H917" s="228"/>
      <c r="I917" s="228"/>
      <c r="J917" s="486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5"/>
      <c r="AB917" s="228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8"/>
      <c r="G918" s="228"/>
      <c r="H918" s="228"/>
      <c r="I918" s="228"/>
      <c r="J918" s="486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5"/>
      <c r="AB918" s="228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8"/>
      <c r="G919" s="228"/>
      <c r="H919" s="228"/>
      <c r="I919" s="228"/>
      <c r="J919" s="486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5"/>
      <c r="AB919" s="228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8"/>
      <c r="G920" s="228"/>
      <c r="H920" s="228"/>
      <c r="I920" s="228"/>
      <c r="J920" s="486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5"/>
      <c r="AB920" s="228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8"/>
      <c r="G921" s="228"/>
      <c r="H921" s="228"/>
      <c r="I921" s="228"/>
      <c r="J921" s="486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5"/>
      <c r="AB921" s="228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8"/>
      <c r="G922" s="228"/>
      <c r="H922" s="228"/>
      <c r="I922" s="228"/>
      <c r="J922" s="486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5"/>
      <c r="AB922" s="228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8"/>
      <c r="G923" s="228"/>
      <c r="H923" s="228"/>
      <c r="I923" s="228"/>
      <c r="J923" s="486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5"/>
      <c r="AB923" s="228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8"/>
      <c r="G924" s="228"/>
      <c r="H924" s="228"/>
      <c r="I924" s="228"/>
      <c r="J924" s="486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5"/>
      <c r="AB924" s="228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8"/>
      <c r="G925" s="228"/>
      <c r="H925" s="228"/>
      <c r="I925" s="228"/>
      <c r="J925" s="486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5"/>
      <c r="AB925" s="228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8"/>
      <c r="G926" s="228"/>
      <c r="H926" s="228"/>
      <c r="I926" s="228"/>
      <c r="J926" s="486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5"/>
      <c r="AB926" s="228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8"/>
      <c r="G927" s="228"/>
      <c r="H927" s="228"/>
      <c r="I927" s="228"/>
      <c r="J927" s="486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5"/>
      <c r="AB927" s="228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8"/>
      <c r="G928" s="228"/>
      <c r="H928" s="228"/>
      <c r="I928" s="228"/>
      <c r="J928" s="486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5"/>
      <c r="AB928" s="228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8"/>
      <c r="G929" s="228"/>
      <c r="H929" s="228"/>
      <c r="I929" s="228"/>
      <c r="J929" s="486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5"/>
      <c r="AB929" s="228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8"/>
      <c r="G930" s="228"/>
      <c r="H930" s="228"/>
      <c r="I930" s="228"/>
      <c r="J930" s="486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5"/>
      <c r="AB930" s="228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8"/>
      <c r="G931" s="228"/>
      <c r="H931" s="228"/>
      <c r="I931" s="228"/>
      <c r="J931" s="486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5"/>
      <c r="AB931" s="228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8"/>
      <c r="G932" s="228"/>
      <c r="H932" s="228"/>
      <c r="I932" s="228"/>
      <c r="J932" s="486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5"/>
      <c r="AB932" s="228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8"/>
      <c r="G933" s="228"/>
      <c r="H933" s="228"/>
      <c r="I933" s="228"/>
      <c r="J933" s="486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5"/>
      <c r="AB933" s="228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8"/>
      <c r="G934" s="228"/>
      <c r="H934" s="228"/>
      <c r="I934" s="228"/>
      <c r="J934" s="486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5"/>
      <c r="AB934" s="228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8"/>
      <c r="G935" s="228"/>
      <c r="H935" s="228"/>
      <c r="I935" s="228"/>
      <c r="J935" s="486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5"/>
      <c r="AB935" s="228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8"/>
      <c r="G936" s="228"/>
      <c r="H936" s="228"/>
      <c r="I936" s="228"/>
      <c r="J936" s="486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5"/>
      <c r="AB936" s="228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8"/>
      <c r="G937" s="228"/>
      <c r="H937" s="228"/>
      <c r="I937" s="228"/>
      <c r="J937" s="486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5"/>
      <c r="AB937" s="228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8"/>
      <c r="G938" s="228"/>
      <c r="H938" s="228"/>
      <c r="I938" s="228"/>
      <c r="J938" s="486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5"/>
      <c r="AB938" s="228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8"/>
      <c r="G939" s="228"/>
      <c r="H939" s="228"/>
      <c r="I939" s="228"/>
      <c r="J939" s="486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5"/>
      <c r="AB939" s="228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8"/>
      <c r="G940" s="228"/>
      <c r="H940" s="228"/>
      <c r="I940" s="228"/>
      <c r="J940" s="486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5"/>
      <c r="AB940" s="228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8"/>
      <c r="G941" s="228"/>
      <c r="H941" s="228"/>
      <c r="I941" s="228"/>
      <c r="J941" s="486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5"/>
      <c r="AB941" s="228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8"/>
      <c r="G942" s="228"/>
      <c r="H942" s="228"/>
      <c r="I942" s="228"/>
      <c r="J942" s="486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5"/>
      <c r="AB942" s="228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8"/>
      <c r="G943" s="228"/>
      <c r="H943" s="228"/>
      <c r="I943" s="228"/>
      <c r="J943" s="486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5"/>
      <c r="AB943" s="228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8"/>
      <c r="G944" s="228"/>
      <c r="H944" s="228"/>
      <c r="I944" s="228"/>
      <c r="J944" s="486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5"/>
      <c r="AB944" s="228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8"/>
      <c r="G945" s="228"/>
      <c r="H945" s="228"/>
      <c r="I945" s="228"/>
      <c r="J945" s="486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5"/>
      <c r="AB945" s="228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8"/>
      <c r="G946" s="228"/>
      <c r="H946" s="228"/>
      <c r="I946" s="228"/>
      <c r="J946" s="486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5"/>
      <c r="AB946" s="228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8"/>
      <c r="G947" s="228"/>
      <c r="H947" s="228"/>
      <c r="I947" s="228"/>
      <c r="J947" s="486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5"/>
      <c r="AB947" s="228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8"/>
      <c r="G948" s="228"/>
      <c r="H948" s="228"/>
      <c r="I948" s="228"/>
      <c r="J948" s="486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5"/>
      <c r="AB948" s="228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8"/>
      <c r="G949" s="228"/>
      <c r="H949" s="228"/>
      <c r="I949" s="228"/>
      <c r="J949" s="486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5"/>
      <c r="AB949" s="228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8"/>
      <c r="G950" s="228"/>
      <c r="H950" s="228"/>
      <c r="I950" s="228"/>
      <c r="J950" s="486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5"/>
      <c r="AB950" s="228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8"/>
      <c r="G951" s="228"/>
      <c r="H951" s="228"/>
      <c r="I951" s="228"/>
      <c r="J951" s="486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5"/>
      <c r="AB951" s="228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8"/>
      <c r="G952" s="228"/>
      <c r="H952" s="228"/>
      <c r="I952" s="228"/>
      <c r="J952" s="486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5"/>
      <c r="AB952" s="228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8"/>
      <c r="G953" s="228"/>
      <c r="H953" s="228"/>
      <c r="I953" s="228"/>
      <c r="J953" s="486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5"/>
      <c r="AB953" s="228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8"/>
      <c r="G954" s="228"/>
      <c r="H954" s="228"/>
      <c r="I954" s="228"/>
      <c r="J954" s="486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5"/>
      <c r="AB954" s="228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8"/>
      <c r="G955" s="228"/>
      <c r="H955" s="228"/>
      <c r="I955" s="228"/>
      <c r="J955" s="486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5"/>
      <c r="AB955" s="228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8"/>
      <c r="G956" s="228"/>
      <c r="H956" s="228"/>
      <c r="I956" s="228"/>
      <c r="J956" s="486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5"/>
      <c r="AB956" s="228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8"/>
      <c r="G957" s="228"/>
      <c r="H957" s="228"/>
      <c r="I957" s="228"/>
      <c r="J957" s="486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5"/>
      <c r="AB957" s="228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8"/>
      <c r="G958" s="228"/>
      <c r="H958" s="228"/>
      <c r="I958" s="228"/>
      <c r="J958" s="486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5"/>
      <c r="AB958" s="228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8"/>
      <c r="G959" s="228"/>
      <c r="H959" s="228"/>
      <c r="I959" s="228"/>
      <c r="J959" s="486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5"/>
      <c r="AB959" s="228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8"/>
      <c r="G960" s="228"/>
      <c r="H960" s="228"/>
      <c r="I960" s="228"/>
      <c r="J960" s="486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5"/>
      <c r="AB960" s="228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8"/>
      <c r="G961" s="228"/>
      <c r="H961" s="228"/>
      <c r="I961" s="228"/>
      <c r="J961" s="486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5"/>
      <c r="AB961" s="228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8"/>
      <c r="G962" s="228"/>
      <c r="H962" s="228"/>
      <c r="I962" s="228"/>
      <c r="J962" s="486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5"/>
      <c r="AB962" s="228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8"/>
      <c r="G963" s="228"/>
      <c r="H963" s="228"/>
      <c r="I963" s="228"/>
      <c r="J963" s="486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5"/>
      <c r="AB963" s="228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8"/>
      <c r="G964" s="228"/>
      <c r="H964" s="228"/>
      <c r="I964" s="228"/>
      <c r="J964" s="486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5"/>
      <c r="AB964" s="228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8"/>
      <c r="G965" s="228"/>
      <c r="H965" s="228"/>
      <c r="I965" s="228"/>
      <c r="J965" s="486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5"/>
      <c r="AB965" s="228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8"/>
      <c r="G966" s="228"/>
      <c r="H966" s="228"/>
      <c r="I966" s="228"/>
      <c r="J966" s="486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5"/>
      <c r="AB966" s="228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8"/>
      <c r="G967" s="228"/>
      <c r="H967" s="228"/>
      <c r="I967" s="228"/>
      <c r="J967" s="486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5"/>
      <c r="AB967" s="228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8"/>
      <c r="G968" s="228"/>
      <c r="H968" s="228"/>
      <c r="I968" s="228"/>
      <c r="J968" s="486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5"/>
      <c r="AB968" s="228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8"/>
      <c r="G969" s="228"/>
      <c r="H969" s="228"/>
      <c r="I969" s="228"/>
      <c r="J969" s="486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5"/>
      <c r="AB969" s="228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8"/>
      <c r="G970" s="228"/>
      <c r="H970" s="228"/>
      <c r="I970" s="228"/>
      <c r="J970" s="486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5"/>
      <c r="AB970" s="228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8"/>
      <c r="G971" s="228"/>
      <c r="H971" s="228"/>
      <c r="I971" s="228"/>
      <c r="J971" s="486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5"/>
      <c r="AB971" s="228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8"/>
      <c r="G972" s="228"/>
      <c r="H972" s="228"/>
      <c r="I972" s="228"/>
      <c r="J972" s="486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5"/>
      <c r="AB972" s="228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8"/>
      <c r="G973" s="228"/>
      <c r="H973" s="228"/>
      <c r="I973" s="228"/>
      <c r="J973" s="486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5"/>
      <c r="AB973" s="228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8"/>
      <c r="G974" s="228"/>
      <c r="H974" s="228"/>
      <c r="I974" s="228"/>
      <c r="J974" s="486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5"/>
      <c r="AB974" s="228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8"/>
      <c r="G975" s="228"/>
      <c r="H975" s="228"/>
      <c r="I975" s="228"/>
      <c r="J975" s="486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5"/>
      <c r="AB975" s="228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8"/>
      <c r="G976" s="228"/>
      <c r="H976" s="228"/>
      <c r="I976" s="228"/>
      <c r="J976" s="486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5"/>
      <c r="AB976" s="228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8"/>
      <c r="G977" s="228"/>
      <c r="H977" s="228"/>
      <c r="I977" s="228"/>
      <c r="J977" s="486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5"/>
      <c r="AB977" s="228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8"/>
      <c r="G978" s="228"/>
      <c r="H978" s="228"/>
      <c r="I978" s="228"/>
      <c r="J978" s="486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5"/>
      <c r="AB978" s="228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8"/>
      <c r="G979" s="228"/>
      <c r="H979" s="228"/>
      <c r="I979" s="228"/>
      <c r="J979" s="486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5"/>
      <c r="AB979" s="228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8"/>
      <c r="G980" s="228"/>
      <c r="H980" s="228"/>
      <c r="I980" s="228"/>
      <c r="J980" s="486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5"/>
      <c r="AB980" s="228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8"/>
      <c r="G981" s="228"/>
      <c r="H981" s="228"/>
      <c r="I981" s="228"/>
      <c r="J981" s="486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5"/>
      <c r="AB981" s="228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8"/>
      <c r="G982" s="228"/>
      <c r="H982" s="228"/>
      <c r="I982" s="228"/>
      <c r="J982" s="486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5"/>
      <c r="AB982" s="228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8"/>
      <c r="G983" s="228"/>
      <c r="H983" s="228"/>
      <c r="I983" s="228"/>
      <c r="J983" s="486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5"/>
      <c r="AB983" s="228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8"/>
      <c r="G984" s="228"/>
      <c r="H984" s="228"/>
      <c r="I984" s="228"/>
      <c r="J984" s="486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5"/>
      <c r="AB984" s="228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8"/>
      <c r="G985" s="228"/>
      <c r="H985" s="228"/>
      <c r="I985" s="228"/>
      <c r="J985" s="486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5"/>
      <c r="AB985" s="228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8"/>
      <c r="G986" s="228"/>
      <c r="H986" s="228"/>
      <c r="I986" s="228"/>
      <c r="J986" s="486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5"/>
      <c r="AB986" s="228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8"/>
      <c r="G987" s="228"/>
      <c r="H987" s="228"/>
      <c r="I987" s="228"/>
      <c r="J987" s="486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5"/>
      <c r="AB987" s="228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8"/>
      <c r="G988" s="228"/>
      <c r="H988" s="228"/>
      <c r="I988" s="228"/>
      <c r="J988" s="486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5"/>
      <c r="AB988" s="228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8"/>
      <c r="G989" s="228"/>
      <c r="H989" s="228"/>
      <c r="I989" s="228"/>
      <c r="J989" s="486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5"/>
      <c r="AB989" s="228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8"/>
      <c r="G990" s="228"/>
      <c r="H990" s="228"/>
      <c r="I990" s="228"/>
      <c r="J990" s="486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5"/>
      <c r="AB990" s="228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8"/>
      <c r="G991" s="228"/>
      <c r="H991" s="228"/>
      <c r="I991" s="228"/>
      <c r="J991" s="486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5"/>
      <c r="AB991" s="228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8"/>
      <c r="G992" s="228"/>
      <c r="H992" s="228"/>
      <c r="I992" s="228"/>
      <c r="J992" s="486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5"/>
      <c r="AB992" s="228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8"/>
      <c r="G993" s="228"/>
      <c r="H993" s="228"/>
      <c r="I993" s="228"/>
      <c r="J993" s="486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5"/>
      <c r="AB993" s="228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8"/>
      <c r="G994" s="228"/>
      <c r="H994" s="228"/>
      <c r="I994" s="228"/>
      <c r="J994" s="486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5"/>
      <c r="AB994" s="228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8"/>
      <c r="G995" s="228"/>
      <c r="H995" s="228"/>
      <c r="I995" s="228"/>
      <c r="J995" s="486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5"/>
      <c r="AB995" s="228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8"/>
      <c r="G996" s="228"/>
      <c r="H996" s="228"/>
      <c r="I996" s="228"/>
      <c r="J996" s="486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5"/>
      <c r="AB996" s="228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8"/>
      <c r="G997" s="228"/>
      <c r="H997" s="228"/>
      <c r="I997" s="228"/>
      <c r="J997" s="486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5"/>
      <c r="AB997" s="228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8"/>
      <c r="G998" s="228"/>
      <c r="H998" s="228"/>
      <c r="I998" s="228"/>
      <c r="J998" s="486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5"/>
      <c r="AB998" s="228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8"/>
      <c r="G999" s="228"/>
      <c r="H999" s="228"/>
      <c r="I999" s="228"/>
      <c r="J999" s="486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5"/>
      <c r="AB999" s="228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8"/>
      <c r="G1000" s="228"/>
      <c r="H1000" s="228"/>
      <c r="I1000" s="228"/>
      <c r="J1000" s="486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5"/>
      <c r="AB1000" s="228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8"/>
      <c r="G1001" s="228"/>
      <c r="H1001" s="228"/>
      <c r="I1001" s="228"/>
      <c r="J1001" s="486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5"/>
      <c r="AB1001" s="228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8"/>
      <c r="G1002" s="228"/>
      <c r="H1002" s="228"/>
      <c r="I1002" s="228"/>
      <c r="J1002" s="486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5"/>
      <c r="AB1002" s="228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8"/>
      <c r="G1003" s="228"/>
      <c r="H1003" s="228"/>
      <c r="I1003" s="228"/>
      <c r="J1003" s="486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5"/>
      <c r="AB1003" s="228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8"/>
      <c r="G1004" s="228"/>
      <c r="H1004" s="228"/>
      <c r="I1004" s="228"/>
      <c r="J1004" s="486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5"/>
      <c r="AB1004" s="228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8"/>
      <c r="G1005" s="228"/>
      <c r="H1005" s="228"/>
      <c r="I1005" s="228"/>
      <c r="J1005" s="486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5"/>
      <c r="AB1005" s="228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8"/>
      <c r="G1006" s="228"/>
      <c r="H1006" s="228"/>
      <c r="I1006" s="228"/>
      <c r="J1006" s="486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5"/>
      <c r="AB1006" s="228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8"/>
      <c r="G1007" s="228"/>
      <c r="H1007" s="228"/>
      <c r="I1007" s="228"/>
      <c r="J1007" s="486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5"/>
      <c r="AB1007" s="228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8"/>
      <c r="G1008" s="228"/>
      <c r="H1008" s="228"/>
      <c r="I1008" s="228"/>
      <c r="J1008" s="486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5"/>
      <c r="AB1008" s="228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8"/>
      <c r="G1009" s="228"/>
      <c r="H1009" s="228"/>
      <c r="I1009" s="228"/>
      <c r="J1009" s="486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5"/>
      <c r="AB1009" s="228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8"/>
      <c r="G1010" s="228"/>
      <c r="H1010" s="228"/>
      <c r="I1010" s="228"/>
      <c r="J1010" s="486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5"/>
      <c r="AB1010" s="228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8"/>
      <c r="G1011" s="228"/>
      <c r="H1011" s="228"/>
      <c r="I1011" s="228"/>
      <c r="J1011" s="486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5"/>
      <c r="AB1011" s="228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8"/>
      <c r="G1012" s="228"/>
      <c r="H1012" s="228"/>
      <c r="I1012" s="228"/>
      <c r="J1012" s="486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5"/>
      <c r="AB1012" s="228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8"/>
      <c r="G1013" s="228"/>
      <c r="H1013" s="228"/>
      <c r="I1013" s="228"/>
      <c r="J1013" s="486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5"/>
      <c r="AB1013" s="228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8"/>
      <c r="G1014" s="228"/>
      <c r="H1014" s="228"/>
      <c r="I1014" s="228"/>
      <c r="J1014" s="486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5"/>
      <c r="AB1014" s="228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8"/>
      <c r="G1015" s="228"/>
      <c r="H1015" s="228"/>
      <c r="I1015" s="228"/>
      <c r="J1015" s="486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5"/>
      <c r="AB1015" s="228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8"/>
      <c r="G1016" s="228"/>
      <c r="H1016" s="228"/>
      <c r="I1016" s="228"/>
      <c r="J1016" s="486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5"/>
      <c r="AB1016" s="228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8"/>
      <c r="G1017" s="228"/>
      <c r="H1017" s="228"/>
      <c r="I1017" s="228"/>
      <c r="J1017" s="486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5"/>
      <c r="AB1017" s="228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8"/>
      <c r="G1018" s="228"/>
      <c r="H1018" s="228"/>
      <c r="I1018" s="228"/>
      <c r="J1018" s="486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5"/>
      <c r="AB1018" s="228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8"/>
      <c r="G1019" s="228"/>
      <c r="H1019" s="228"/>
      <c r="I1019" s="228"/>
      <c r="J1019" s="486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5"/>
      <c r="AB1019" s="228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8"/>
      <c r="G1020" s="228"/>
      <c r="H1020" s="228"/>
      <c r="I1020" s="228"/>
      <c r="J1020" s="486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5"/>
      <c r="AB1020" s="228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8"/>
      <c r="G1021" s="228"/>
      <c r="H1021" s="228"/>
      <c r="I1021" s="228"/>
      <c r="J1021" s="486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5"/>
      <c r="AB1021" s="228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8"/>
      <c r="G1022" s="228"/>
      <c r="H1022" s="228"/>
      <c r="I1022" s="228"/>
      <c r="J1022" s="486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5"/>
      <c r="AB1022" s="228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8"/>
      <c r="G1023" s="228"/>
      <c r="H1023" s="228"/>
      <c r="I1023" s="228"/>
      <c r="J1023" s="486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5"/>
      <c r="AB1023" s="228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8"/>
      <c r="G1024" s="228"/>
      <c r="H1024" s="228"/>
      <c r="I1024" s="228"/>
      <c r="J1024" s="486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5"/>
      <c r="AB1024" s="228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8"/>
      <c r="G1025" s="228"/>
      <c r="H1025" s="228"/>
      <c r="I1025" s="228"/>
      <c r="J1025" s="486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5"/>
      <c r="AB1025" s="228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8"/>
      <c r="G1026" s="228"/>
      <c r="H1026" s="228"/>
      <c r="I1026" s="228"/>
      <c r="J1026" s="486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5"/>
      <c r="AB1026" s="228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8"/>
      <c r="G1027" s="228"/>
      <c r="H1027" s="228"/>
      <c r="I1027" s="228"/>
      <c r="J1027" s="486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5"/>
      <c r="AB1027" s="228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8"/>
      <c r="G1028" s="228"/>
      <c r="H1028" s="228"/>
      <c r="I1028" s="228"/>
      <c r="J1028" s="486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5"/>
      <c r="AB1028" s="228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8"/>
      <c r="G1029" s="228"/>
      <c r="H1029" s="228"/>
      <c r="I1029" s="228"/>
      <c r="J1029" s="486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5"/>
      <c r="AB1029" s="228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8"/>
      <c r="G1030" s="228"/>
      <c r="H1030" s="228"/>
      <c r="I1030" s="228"/>
      <c r="J1030" s="486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5"/>
      <c r="AB1030" s="228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8"/>
      <c r="G1031" s="228"/>
      <c r="H1031" s="228"/>
      <c r="I1031" s="228"/>
      <c r="J1031" s="486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5"/>
      <c r="AB1031" s="228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8"/>
      <c r="G1032" s="228"/>
      <c r="H1032" s="228"/>
      <c r="I1032" s="228"/>
      <c r="J1032" s="486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5"/>
      <c r="AB1032" s="228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8"/>
      <c r="G1033" s="228"/>
      <c r="H1033" s="228"/>
      <c r="I1033" s="228"/>
      <c r="J1033" s="486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5"/>
      <c r="AB1033" s="228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8"/>
      <c r="G1034" s="228"/>
      <c r="H1034" s="228"/>
      <c r="I1034" s="228"/>
      <c r="J1034" s="486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5"/>
      <c r="AB1034" s="228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8"/>
      <c r="G1035" s="228"/>
      <c r="H1035" s="228"/>
      <c r="I1035" s="228"/>
      <c r="J1035" s="486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5"/>
      <c r="AB1035" s="228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8"/>
      <c r="G1036" s="228"/>
      <c r="H1036" s="228"/>
      <c r="I1036" s="228"/>
      <c r="J1036" s="486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5"/>
      <c r="AB1036" s="228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8"/>
      <c r="G1037" s="228"/>
      <c r="H1037" s="228"/>
      <c r="I1037" s="228"/>
      <c r="J1037" s="486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5"/>
      <c r="AB1037" s="228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8"/>
      <c r="G1038" s="228"/>
      <c r="H1038" s="228"/>
      <c r="I1038" s="228"/>
      <c r="J1038" s="486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5"/>
      <c r="AB1038" s="228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8"/>
      <c r="G1039" s="228"/>
      <c r="H1039" s="228"/>
      <c r="I1039" s="228"/>
      <c r="J1039" s="486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5"/>
      <c r="AB1039" s="228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8"/>
      <c r="G1040" s="228"/>
      <c r="H1040" s="228"/>
      <c r="I1040" s="228"/>
      <c r="J1040" s="486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5"/>
      <c r="AB1040" s="228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8"/>
      <c r="G1041" s="228"/>
      <c r="H1041" s="228"/>
      <c r="I1041" s="228"/>
      <c r="J1041" s="486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5"/>
      <c r="AB1041" s="228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8"/>
      <c r="G1042" s="228"/>
      <c r="H1042" s="228"/>
      <c r="I1042" s="228"/>
      <c r="J1042" s="486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5"/>
      <c r="AB1042" s="228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8"/>
      <c r="G1043" s="228"/>
      <c r="H1043" s="228"/>
      <c r="I1043" s="228"/>
      <c r="J1043" s="486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5"/>
      <c r="AB1043" s="228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8"/>
      <c r="G1044" s="228"/>
      <c r="H1044" s="228"/>
      <c r="I1044" s="228"/>
      <c r="J1044" s="486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5"/>
      <c r="AB1044" s="228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8"/>
      <c r="G1045" s="228"/>
      <c r="H1045" s="228"/>
      <c r="I1045" s="228"/>
      <c r="J1045" s="486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5"/>
      <c r="AB1045" s="228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8"/>
      <c r="G1046" s="228"/>
      <c r="H1046" s="228"/>
      <c r="I1046" s="228"/>
      <c r="J1046" s="486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5"/>
      <c r="AB1046" s="228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8"/>
      <c r="G1047" s="228"/>
      <c r="H1047" s="228"/>
      <c r="I1047" s="228"/>
      <c r="J1047" s="486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5"/>
      <c r="AB1047" s="228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8"/>
      <c r="G1048" s="228"/>
      <c r="H1048" s="228"/>
      <c r="I1048" s="228"/>
      <c r="J1048" s="486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5"/>
      <c r="AB1048" s="228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8"/>
      <c r="G1049" s="228"/>
      <c r="H1049" s="228"/>
      <c r="I1049" s="228"/>
      <c r="J1049" s="486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5"/>
      <c r="AB1049" s="228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8"/>
      <c r="G1050" s="228"/>
      <c r="H1050" s="228"/>
      <c r="I1050" s="228"/>
      <c r="J1050" s="486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5"/>
      <c r="AB1050" s="228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8"/>
      <c r="G1051" s="228"/>
      <c r="H1051" s="228"/>
      <c r="I1051" s="228"/>
      <c r="J1051" s="486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5"/>
      <c r="AB1051" s="228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8"/>
      <c r="G1052" s="228"/>
      <c r="H1052" s="228"/>
      <c r="I1052" s="228"/>
      <c r="J1052" s="486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5"/>
      <c r="AB1052" s="228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8"/>
      <c r="G1053" s="228"/>
      <c r="H1053" s="228"/>
      <c r="I1053" s="228"/>
      <c r="J1053" s="486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5"/>
      <c r="AB1053" s="228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8"/>
      <c r="G1054" s="228"/>
      <c r="H1054" s="228"/>
      <c r="I1054" s="228"/>
      <c r="J1054" s="486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5"/>
      <c r="AB1054" s="228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8"/>
      <c r="G1055" s="228"/>
      <c r="H1055" s="228"/>
      <c r="I1055" s="228"/>
      <c r="J1055" s="486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5"/>
      <c r="AB1055" s="228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8"/>
      <c r="G1056" s="228"/>
      <c r="H1056" s="228"/>
      <c r="I1056" s="228"/>
      <c r="J1056" s="486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5"/>
      <c r="AB1056" s="228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8"/>
      <c r="G1057" s="228"/>
      <c r="H1057" s="228"/>
      <c r="I1057" s="228"/>
      <c r="J1057" s="486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5"/>
      <c r="AB1057" s="228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8"/>
      <c r="G1058" s="228"/>
      <c r="H1058" s="228"/>
      <c r="I1058" s="228"/>
      <c r="J1058" s="486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5"/>
      <c r="AB1058" s="228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8"/>
      <c r="G1059" s="228"/>
      <c r="H1059" s="228"/>
      <c r="I1059" s="228"/>
      <c r="J1059" s="486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5"/>
      <c r="AB1059" s="228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8"/>
      <c r="G1060" s="228"/>
      <c r="H1060" s="228"/>
      <c r="I1060" s="228"/>
      <c r="J1060" s="486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5"/>
      <c r="AB1060" s="228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8"/>
      <c r="G1061" s="228"/>
      <c r="H1061" s="228"/>
      <c r="I1061" s="228"/>
      <c r="J1061" s="486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5"/>
      <c r="AB1061" s="228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8"/>
      <c r="G1062" s="228"/>
      <c r="H1062" s="228"/>
      <c r="I1062" s="228"/>
      <c r="J1062" s="486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5"/>
      <c r="AB1062" s="228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8"/>
      <c r="G1063" s="228"/>
      <c r="H1063" s="228"/>
      <c r="I1063" s="228"/>
      <c r="J1063" s="486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5"/>
      <c r="AB1063" s="228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8"/>
      <c r="G1064" s="228"/>
      <c r="H1064" s="228"/>
      <c r="I1064" s="228"/>
      <c r="J1064" s="486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5"/>
      <c r="AB1064" s="228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8"/>
      <c r="G1065" s="228"/>
      <c r="H1065" s="228"/>
      <c r="I1065" s="228"/>
      <c r="J1065" s="486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5"/>
      <c r="AB1065" s="228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8"/>
      <c r="G1066" s="228"/>
      <c r="H1066" s="228"/>
      <c r="I1066" s="228"/>
      <c r="J1066" s="486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5"/>
      <c r="AB1066" s="228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8"/>
      <c r="G1067" s="228"/>
      <c r="H1067" s="228"/>
      <c r="I1067" s="228"/>
      <c r="J1067" s="486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5"/>
      <c r="AB1067" s="228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8"/>
      <c r="G1068" s="228"/>
      <c r="H1068" s="228"/>
      <c r="I1068" s="228"/>
      <c r="J1068" s="486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5"/>
      <c r="AB1068" s="228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8"/>
      <c r="G1069" s="228"/>
      <c r="H1069" s="228"/>
      <c r="I1069" s="228"/>
      <c r="J1069" s="486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5"/>
      <c r="AB1069" s="228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8"/>
      <c r="G1070" s="228"/>
      <c r="H1070" s="228"/>
      <c r="I1070" s="228"/>
      <c r="J1070" s="486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5"/>
      <c r="AB1070" s="228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8"/>
      <c r="G1071" s="228"/>
      <c r="H1071" s="228"/>
      <c r="I1071" s="228"/>
      <c r="J1071" s="486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5"/>
      <c r="AB1071" s="228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8"/>
      <c r="G1072" s="228"/>
      <c r="H1072" s="228"/>
      <c r="I1072" s="228"/>
      <c r="J1072" s="486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5"/>
      <c r="AB1072" s="228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8"/>
      <c r="G1073" s="228"/>
      <c r="H1073" s="228"/>
      <c r="I1073" s="228"/>
      <c r="J1073" s="486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5"/>
      <c r="AB1073" s="228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8"/>
      <c r="G1074" s="228"/>
      <c r="H1074" s="228"/>
      <c r="I1074" s="228"/>
      <c r="J1074" s="486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5"/>
      <c r="AB1074" s="228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8"/>
      <c r="G1075" s="228"/>
      <c r="H1075" s="228"/>
      <c r="I1075" s="228"/>
      <c r="J1075" s="486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5"/>
      <c r="AB1075" s="228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8"/>
      <c r="G1076" s="228"/>
      <c r="H1076" s="228"/>
      <c r="I1076" s="228"/>
      <c r="J1076" s="486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5"/>
      <c r="AB1076" s="228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8"/>
      <c r="G1077" s="228"/>
      <c r="H1077" s="228"/>
      <c r="I1077" s="228"/>
      <c r="J1077" s="486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5"/>
      <c r="AB1077" s="228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8"/>
      <c r="G1078" s="228"/>
      <c r="H1078" s="228"/>
      <c r="I1078" s="228"/>
      <c r="J1078" s="486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5"/>
      <c r="AB1078" s="228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8"/>
      <c r="G1079" s="228"/>
      <c r="H1079" s="228"/>
      <c r="I1079" s="228"/>
      <c r="J1079" s="486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5"/>
      <c r="AB1079" s="228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8"/>
      <c r="G1080" s="228"/>
      <c r="H1080" s="228"/>
      <c r="I1080" s="228"/>
      <c r="J1080" s="486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5"/>
      <c r="AB1080" s="228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8"/>
      <c r="G1081" s="228"/>
      <c r="H1081" s="228"/>
      <c r="I1081" s="228"/>
      <c r="J1081" s="486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5"/>
      <c r="AB1081" s="228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8"/>
      <c r="G1082" s="228"/>
      <c r="H1082" s="228"/>
      <c r="I1082" s="228"/>
      <c r="J1082" s="486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5"/>
      <c r="AB1082" s="228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8"/>
      <c r="G1083" s="228"/>
      <c r="H1083" s="228"/>
      <c r="I1083" s="228"/>
      <c r="J1083" s="486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5"/>
      <c r="AB1083" s="228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8"/>
      <c r="G1084" s="228"/>
      <c r="H1084" s="228"/>
      <c r="I1084" s="228"/>
      <c r="J1084" s="486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5"/>
      <c r="AB1084" s="228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8"/>
      <c r="G1085" s="228"/>
      <c r="H1085" s="228"/>
      <c r="I1085" s="228"/>
      <c r="J1085" s="486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5"/>
      <c r="AB1085" s="228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8"/>
      <c r="G1086" s="228"/>
      <c r="H1086" s="228"/>
      <c r="I1086" s="228"/>
      <c r="J1086" s="486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5"/>
      <c r="AB1086" s="228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8"/>
      <c r="G1087" s="228"/>
      <c r="H1087" s="228"/>
      <c r="I1087" s="228"/>
      <c r="J1087" s="486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5"/>
      <c r="AB1087" s="228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8"/>
      <c r="G1088" s="228"/>
      <c r="H1088" s="228"/>
      <c r="I1088" s="228"/>
      <c r="J1088" s="486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5"/>
      <c r="AB1088" s="228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8"/>
      <c r="G1089" s="228"/>
      <c r="H1089" s="228"/>
      <c r="I1089" s="228"/>
      <c r="J1089" s="486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5"/>
      <c r="AB1089" s="228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8"/>
      <c r="G1090" s="228"/>
      <c r="H1090" s="228"/>
      <c r="I1090" s="228"/>
      <c r="J1090" s="486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5"/>
      <c r="AB1090" s="228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8"/>
      <c r="G1091" s="228"/>
      <c r="H1091" s="228"/>
      <c r="I1091" s="228"/>
      <c r="J1091" s="486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5"/>
      <c r="AB1091" s="228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8"/>
      <c r="G1092" s="228"/>
      <c r="H1092" s="228"/>
      <c r="I1092" s="228"/>
      <c r="J1092" s="486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5"/>
      <c r="AB1092" s="228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8"/>
      <c r="G1093" s="228"/>
      <c r="H1093" s="228"/>
      <c r="I1093" s="228"/>
      <c r="J1093" s="486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5"/>
      <c r="AB1093" s="228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8"/>
      <c r="G1094" s="228"/>
      <c r="H1094" s="228"/>
      <c r="I1094" s="228"/>
      <c r="J1094" s="486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5"/>
      <c r="AB1094" s="228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8"/>
      <c r="G1095" s="228"/>
      <c r="H1095" s="228"/>
      <c r="I1095" s="228"/>
      <c r="J1095" s="486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5"/>
      <c r="AB1095" s="228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8"/>
      <c r="G1096" s="228"/>
      <c r="H1096" s="228"/>
      <c r="I1096" s="228"/>
      <c r="J1096" s="486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5"/>
      <c r="AB1096" s="228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8"/>
      <c r="G1097" s="228"/>
      <c r="H1097" s="228"/>
      <c r="I1097" s="228"/>
      <c r="J1097" s="486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5"/>
      <c r="AB1097" s="228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8"/>
      <c r="G1098" s="228"/>
      <c r="H1098" s="228"/>
      <c r="I1098" s="228"/>
      <c r="J1098" s="486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5"/>
      <c r="AB1098" s="228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8"/>
      <c r="G1099" s="228"/>
      <c r="H1099" s="228"/>
      <c r="I1099" s="228"/>
      <c r="J1099" s="486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5"/>
      <c r="AB1099" s="228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8"/>
      <c r="G1100" s="228"/>
      <c r="H1100" s="228"/>
      <c r="I1100" s="228"/>
      <c r="J1100" s="486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5"/>
      <c r="AB1100" s="228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8"/>
      <c r="G1101" s="228"/>
      <c r="H1101" s="228"/>
      <c r="I1101" s="228"/>
      <c r="J1101" s="486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5"/>
      <c r="AB1101" s="228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8"/>
      <c r="G1102" s="228"/>
      <c r="H1102" s="228"/>
      <c r="I1102" s="228"/>
      <c r="J1102" s="486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5"/>
      <c r="AB1102" s="228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8"/>
      <c r="G1103" s="228"/>
      <c r="H1103" s="228"/>
      <c r="I1103" s="228"/>
      <c r="J1103" s="486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5"/>
      <c r="AB1103" s="228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8"/>
      <c r="G1104" s="228"/>
      <c r="H1104" s="228"/>
      <c r="I1104" s="228"/>
      <c r="J1104" s="486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5"/>
      <c r="AB1104" s="228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8"/>
      <c r="G1105" s="228"/>
      <c r="H1105" s="228"/>
      <c r="I1105" s="228"/>
      <c r="J1105" s="486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5"/>
      <c r="AB1105" s="228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8"/>
      <c r="G1106" s="228"/>
      <c r="H1106" s="228"/>
      <c r="I1106" s="228"/>
      <c r="J1106" s="486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5"/>
      <c r="AB1106" s="228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8"/>
      <c r="G1107" s="228"/>
      <c r="H1107" s="228"/>
      <c r="I1107" s="228"/>
      <c r="J1107" s="486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5"/>
      <c r="AB1107" s="228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8"/>
      <c r="G1108" s="228"/>
      <c r="H1108" s="228"/>
      <c r="I1108" s="228"/>
      <c r="J1108" s="486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5"/>
      <c r="AB1108" s="228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8"/>
      <c r="G1109" s="228"/>
      <c r="H1109" s="228"/>
      <c r="I1109" s="228"/>
      <c r="J1109" s="486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5"/>
      <c r="AB1109" s="228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8"/>
      <c r="G1110" s="228"/>
      <c r="H1110" s="228"/>
      <c r="I1110" s="228"/>
      <c r="J1110" s="486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5"/>
      <c r="AB1110" s="228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8"/>
      <c r="G1111" s="228"/>
      <c r="H1111" s="228"/>
      <c r="I1111" s="228"/>
      <c r="J1111" s="486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5"/>
      <c r="AB1111" s="228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8"/>
      <c r="G1112" s="228"/>
      <c r="H1112" s="228"/>
      <c r="I1112" s="228"/>
      <c r="J1112" s="486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5"/>
      <c r="AB1112" s="228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8"/>
      <c r="G1113" s="228"/>
      <c r="H1113" s="228"/>
      <c r="I1113" s="228"/>
      <c r="J1113" s="486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5"/>
      <c r="AB1113" s="228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8"/>
      <c r="G1114" s="228"/>
      <c r="H1114" s="228"/>
      <c r="I1114" s="228"/>
      <c r="J1114" s="486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5"/>
      <c r="AB1114" s="228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8"/>
      <c r="G1115" s="228"/>
      <c r="H1115" s="228"/>
      <c r="I1115" s="228"/>
      <c r="J1115" s="486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5"/>
      <c r="AB1115" s="228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8"/>
      <c r="G1116" s="228"/>
      <c r="H1116" s="228"/>
      <c r="I1116" s="228"/>
      <c r="J1116" s="486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5"/>
      <c r="AB1116" s="228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8"/>
      <c r="G1117" s="228"/>
      <c r="H1117" s="228"/>
      <c r="I1117" s="228"/>
      <c r="J1117" s="486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5"/>
      <c r="AB1117" s="228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8"/>
      <c r="G1118" s="228"/>
      <c r="H1118" s="228"/>
      <c r="I1118" s="228"/>
      <c r="J1118" s="486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5"/>
      <c r="AB1118" s="228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8"/>
      <c r="G1119" s="228"/>
      <c r="H1119" s="228"/>
      <c r="I1119" s="228"/>
      <c r="J1119" s="486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5"/>
      <c r="AB1119" s="228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8"/>
      <c r="G1120" s="228"/>
      <c r="H1120" s="228"/>
      <c r="I1120" s="228"/>
      <c r="J1120" s="486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5"/>
      <c r="AB1120" s="228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8"/>
      <c r="G1121" s="228"/>
      <c r="H1121" s="228"/>
      <c r="I1121" s="228"/>
      <c r="J1121" s="486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5"/>
      <c r="AB1121" s="228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8"/>
      <c r="G1122" s="228"/>
      <c r="H1122" s="228"/>
      <c r="I1122" s="228"/>
      <c r="J1122" s="486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5"/>
      <c r="AB1122" s="228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8"/>
      <c r="G1123" s="228"/>
      <c r="H1123" s="228"/>
      <c r="I1123" s="228"/>
      <c r="J1123" s="486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5"/>
      <c r="AB1123" s="228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8"/>
      <c r="G1124" s="228"/>
      <c r="H1124" s="228"/>
      <c r="I1124" s="228"/>
      <c r="J1124" s="486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5"/>
      <c r="AB1124" s="228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8"/>
      <c r="G1125" s="228"/>
      <c r="H1125" s="228"/>
      <c r="I1125" s="228"/>
      <c r="J1125" s="486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5"/>
      <c r="AB1125" s="228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8"/>
      <c r="G1126" s="228"/>
      <c r="H1126" s="228"/>
      <c r="I1126" s="228"/>
      <c r="J1126" s="486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5"/>
      <c r="AB1126" s="228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8"/>
      <c r="G1127" s="228"/>
      <c r="H1127" s="228"/>
      <c r="I1127" s="228"/>
      <c r="J1127" s="486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5"/>
      <c r="AB1127" s="228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8"/>
      <c r="G1128" s="228"/>
      <c r="H1128" s="228"/>
      <c r="I1128" s="228"/>
      <c r="J1128" s="486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5"/>
      <c r="AB1128" s="228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8"/>
      <c r="G1129" s="228"/>
      <c r="H1129" s="228"/>
      <c r="I1129" s="228"/>
      <c r="J1129" s="486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5"/>
      <c r="AB1129" s="228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8"/>
      <c r="G1130" s="228"/>
      <c r="H1130" s="228"/>
      <c r="I1130" s="228"/>
      <c r="J1130" s="486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5"/>
      <c r="AB1130" s="228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314" width="22.7"/>
    <col collapsed="false" customWidth="true" hidden="false" outlineLevel="0" max="2" min="2" style="315" width="7.28"/>
    <col collapsed="false" customWidth="true" hidden="false" outlineLevel="0" max="3" min="3" style="315" width="19.85"/>
    <col collapsed="false" customWidth="true" hidden="false" outlineLevel="0" max="4" min="4" style="316" width="10.41"/>
    <col collapsed="false" customWidth="true" hidden="false" outlineLevel="0" max="5" min="5" style="317" width="9.41"/>
    <col collapsed="false" customWidth="false" hidden="false" outlineLevel="0" max="9" min="6" style="318" width="9.14"/>
    <col collapsed="false" customWidth="false" hidden="false" outlineLevel="0" max="10" min="10" style="319" width="9.14"/>
    <col collapsed="false" customWidth="false" hidden="false" outlineLevel="0" max="11" min="11" style="320" width="9.14"/>
    <col collapsed="false" customWidth="false" hidden="false" outlineLevel="0" max="25" min="12" style="318" width="9.14"/>
    <col collapsed="false" customWidth="false" hidden="false" outlineLevel="0" max="26" min="26" style="321" width="9.14"/>
    <col collapsed="false" customWidth="false" hidden="false" outlineLevel="0" max="27" min="27" style="317" width="9.14"/>
    <col collapsed="false" customWidth="false" hidden="false" outlineLevel="0" max="28" min="28" style="318" width="9.14"/>
    <col collapsed="false" customWidth="true" hidden="false" outlineLevel="0" max="29" min="29" style="322" width="47.56"/>
    <col collapsed="false" customWidth="false" hidden="false" outlineLevel="0" max="257" min="30" style="323" width="9.14"/>
  </cols>
  <sheetData>
    <row r="1" customFormat="false" ht="21.75" hidden="false" customHeight="false" outlineLevel="0" collapsed="false">
      <c r="A1" s="324"/>
      <c r="B1" s="325"/>
      <c r="C1" s="325"/>
      <c r="D1" s="9"/>
      <c r="E1" s="28"/>
      <c r="F1" s="26"/>
      <c r="G1" s="26"/>
      <c r="H1" s="26"/>
      <c r="I1" s="26"/>
      <c r="J1" s="3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28"/>
      <c r="AB1" s="26"/>
      <c r="AC1" s="326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8"/>
      <c r="AY1" s="329"/>
      <c r="AZ1" s="329"/>
      <c r="BA1" s="328"/>
      <c r="BB1" s="330"/>
      <c r="BC1" s="330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7"/>
      <c r="CX1" s="327"/>
      <c r="CY1" s="327"/>
      <c r="CZ1" s="327"/>
      <c r="DA1" s="327"/>
      <c r="DB1" s="327"/>
      <c r="DC1" s="327"/>
      <c r="DD1" s="327"/>
      <c r="DE1" s="327"/>
      <c r="DF1" s="327"/>
      <c r="DG1" s="327"/>
      <c r="DH1" s="327"/>
      <c r="DI1" s="327"/>
      <c r="DJ1" s="327"/>
      <c r="DK1" s="327"/>
      <c r="DL1" s="327"/>
      <c r="DM1" s="327"/>
      <c r="DN1" s="327"/>
      <c r="DO1" s="327"/>
      <c r="DP1" s="327"/>
      <c r="DQ1" s="327"/>
      <c r="DR1" s="327"/>
      <c r="DS1" s="327"/>
      <c r="DT1" s="327"/>
      <c r="DU1" s="327"/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/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7"/>
      <c r="GC1" s="327"/>
      <c r="GD1" s="327"/>
      <c r="GE1" s="327"/>
      <c r="GF1" s="327"/>
      <c r="GG1" s="327"/>
      <c r="GH1" s="327"/>
      <c r="GI1" s="327"/>
      <c r="GJ1" s="327"/>
      <c r="GK1" s="327"/>
      <c r="GL1" s="327"/>
      <c r="GM1" s="327"/>
      <c r="GN1" s="327"/>
      <c r="GO1" s="327"/>
      <c r="GP1" s="327"/>
      <c r="GQ1" s="327"/>
      <c r="GR1" s="327"/>
      <c r="GS1" s="327"/>
      <c r="GT1" s="327"/>
      <c r="GU1" s="327"/>
      <c r="GV1" s="327"/>
      <c r="GW1" s="327"/>
      <c r="GX1" s="327"/>
      <c r="GY1" s="327"/>
      <c r="GZ1" s="327"/>
      <c r="HA1" s="327"/>
      <c r="HB1" s="327"/>
      <c r="HC1" s="327"/>
      <c r="HD1" s="327"/>
      <c r="HE1" s="327"/>
      <c r="HF1" s="327"/>
      <c r="HG1" s="327"/>
      <c r="HH1" s="327"/>
      <c r="HI1" s="327"/>
      <c r="HJ1" s="327"/>
      <c r="HK1" s="327"/>
      <c r="HL1" s="327"/>
      <c r="HM1" s="327"/>
      <c r="HN1" s="327"/>
      <c r="HO1" s="327"/>
      <c r="HP1" s="327"/>
      <c r="HQ1" s="327"/>
      <c r="HR1" s="327"/>
      <c r="HS1" s="327"/>
      <c r="HT1" s="327"/>
      <c r="HU1" s="327"/>
      <c r="HV1" s="327"/>
      <c r="HW1" s="327"/>
      <c r="HX1" s="327"/>
      <c r="HY1" s="327"/>
      <c r="HZ1" s="327"/>
      <c r="IA1" s="327"/>
      <c r="IB1" s="327"/>
      <c r="IC1" s="327"/>
      <c r="ID1" s="327"/>
      <c r="IE1" s="327"/>
      <c r="IF1" s="327"/>
      <c r="IG1" s="327"/>
      <c r="IH1" s="327"/>
      <c r="II1" s="327"/>
      <c r="IJ1" s="327"/>
      <c r="IK1" s="327"/>
      <c r="IL1" s="327"/>
      <c r="IM1" s="327"/>
      <c r="IN1" s="327"/>
      <c r="IO1" s="327"/>
      <c r="IP1" s="327"/>
      <c r="IQ1" s="327"/>
      <c r="IR1" s="327"/>
      <c r="IS1" s="327"/>
      <c r="IT1" s="327"/>
      <c r="IU1" s="327"/>
      <c r="IV1" s="327"/>
      <c r="IW1" s="327"/>
    </row>
    <row r="2" customFormat="false" ht="15" hidden="false" customHeight="false" outlineLevel="0" collapsed="false">
      <c r="A2" s="331"/>
      <c r="B2" s="325"/>
      <c r="C2" s="325"/>
      <c r="D2" s="21"/>
      <c r="E2" s="22"/>
      <c r="F2" s="23"/>
      <c r="G2" s="26"/>
      <c r="H2" s="26"/>
      <c r="I2" s="26"/>
      <c r="J2" s="32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8"/>
      <c r="AB2" s="26"/>
      <c r="AC2" s="326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8"/>
      <c r="AY2" s="329"/>
      <c r="AZ2" s="329"/>
      <c r="BA2" s="328"/>
      <c r="BB2" s="330"/>
      <c r="BC2" s="330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  <c r="BR2" s="327"/>
      <c r="BS2" s="327"/>
      <c r="BT2" s="327"/>
      <c r="BU2" s="327"/>
      <c r="BV2" s="327"/>
      <c r="BW2" s="327"/>
      <c r="BX2" s="327"/>
      <c r="BY2" s="327"/>
      <c r="BZ2" s="327"/>
      <c r="CA2" s="327"/>
      <c r="CB2" s="327"/>
      <c r="CC2" s="327"/>
      <c r="CD2" s="327"/>
      <c r="CE2" s="327"/>
      <c r="CF2" s="327"/>
      <c r="CG2" s="327"/>
      <c r="CH2" s="327"/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  <c r="EC2" s="327"/>
      <c r="ED2" s="327"/>
      <c r="EE2" s="327"/>
      <c r="EF2" s="327"/>
      <c r="EG2" s="327"/>
      <c r="EH2" s="327"/>
      <c r="EI2" s="327"/>
      <c r="EJ2" s="327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327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327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  <c r="FW2" s="327"/>
      <c r="FX2" s="327"/>
      <c r="FY2" s="327"/>
      <c r="FZ2" s="327"/>
      <c r="GA2" s="327"/>
      <c r="GB2" s="327"/>
      <c r="GC2" s="327"/>
      <c r="GD2" s="327"/>
      <c r="GE2" s="327"/>
      <c r="GF2" s="327"/>
      <c r="GG2" s="327"/>
      <c r="GH2" s="327"/>
      <c r="GI2" s="327"/>
      <c r="GJ2" s="327"/>
      <c r="GK2" s="327"/>
      <c r="GL2" s="327"/>
      <c r="GM2" s="327"/>
      <c r="GN2" s="327"/>
      <c r="GO2" s="327"/>
      <c r="GP2" s="327"/>
      <c r="GQ2" s="327"/>
      <c r="GR2" s="327"/>
      <c r="GS2" s="327"/>
      <c r="GT2" s="327"/>
      <c r="GU2" s="327"/>
      <c r="GV2" s="327"/>
      <c r="GW2" s="327"/>
      <c r="GX2" s="327"/>
      <c r="GY2" s="327"/>
      <c r="GZ2" s="327"/>
      <c r="HA2" s="327"/>
      <c r="HB2" s="327"/>
      <c r="HC2" s="327"/>
      <c r="HD2" s="327"/>
      <c r="HE2" s="327"/>
      <c r="HF2" s="327"/>
      <c r="HG2" s="327"/>
      <c r="HH2" s="327"/>
      <c r="HI2" s="327"/>
      <c r="HJ2" s="327"/>
      <c r="HK2" s="327"/>
      <c r="HL2" s="327"/>
      <c r="HM2" s="327"/>
      <c r="HN2" s="327"/>
      <c r="HO2" s="327"/>
      <c r="HP2" s="327"/>
      <c r="HQ2" s="327"/>
      <c r="HR2" s="327"/>
      <c r="HS2" s="327"/>
      <c r="HT2" s="327"/>
      <c r="HU2" s="327"/>
      <c r="HV2" s="327"/>
      <c r="HW2" s="327"/>
      <c r="HX2" s="327"/>
      <c r="HY2" s="327"/>
      <c r="HZ2" s="327"/>
      <c r="IA2" s="327"/>
      <c r="IB2" s="327"/>
      <c r="IC2" s="327"/>
      <c r="ID2" s="327"/>
      <c r="IE2" s="327"/>
      <c r="IF2" s="327"/>
      <c r="IG2" s="327"/>
      <c r="IH2" s="327"/>
      <c r="II2" s="327"/>
      <c r="IJ2" s="327"/>
      <c r="IK2" s="327"/>
      <c r="IL2" s="327"/>
      <c r="IM2" s="327"/>
      <c r="IN2" s="327"/>
      <c r="IO2" s="327"/>
      <c r="IP2" s="327"/>
      <c r="IQ2" s="327"/>
      <c r="IR2" s="327"/>
      <c r="IS2" s="327"/>
      <c r="IT2" s="327"/>
      <c r="IU2" s="327"/>
      <c r="IV2" s="327"/>
      <c r="IW2" s="327"/>
    </row>
    <row r="3" customFormat="false" ht="24" hidden="false" customHeight="false" outlineLevel="0" collapsed="false">
      <c r="A3" s="332"/>
      <c r="B3" s="325"/>
      <c r="C3" s="325"/>
      <c r="D3" s="31"/>
      <c r="E3" s="28"/>
      <c r="F3" s="26"/>
      <c r="G3" s="35"/>
      <c r="H3" s="26"/>
      <c r="I3" s="26"/>
      <c r="J3" s="32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A3" s="28"/>
      <c r="AB3" s="26"/>
      <c r="AC3" s="326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8"/>
      <c r="AY3" s="329"/>
      <c r="AZ3" s="329"/>
      <c r="BA3" s="328"/>
      <c r="BB3" s="330"/>
      <c r="BC3" s="330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  <c r="EC3" s="327"/>
      <c r="ED3" s="327"/>
      <c r="EE3" s="327"/>
      <c r="EF3" s="327"/>
      <c r="EG3" s="327"/>
      <c r="EH3" s="327"/>
      <c r="EI3" s="327"/>
      <c r="EJ3" s="327"/>
      <c r="EK3" s="327"/>
      <c r="EL3" s="327"/>
      <c r="EM3" s="327"/>
      <c r="EN3" s="327"/>
      <c r="EO3" s="327"/>
      <c r="EP3" s="327"/>
      <c r="EQ3" s="327"/>
      <c r="ER3" s="327"/>
      <c r="ES3" s="327"/>
      <c r="ET3" s="327"/>
      <c r="EU3" s="327"/>
      <c r="EV3" s="327"/>
      <c r="EW3" s="327"/>
      <c r="EX3" s="327"/>
      <c r="EY3" s="327"/>
      <c r="EZ3" s="327"/>
      <c r="FA3" s="327"/>
      <c r="FB3" s="327"/>
      <c r="FC3" s="327"/>
      <c r="FD3" s="327"/>
      <c r="FE3" s="327"/>
      <c r="FF3" s="327"/>
      <c r="FG3" s="327"/>
      <c r="FH3" s="327"/>
      <c r="FI3" s="327"/>
      <c r="FJ3" s="327"/>
      <c r="FK3" s="327"/>
      <c r="FL3" s="327"/>
      <c r="FM3" s="327"/>
      <c r="FN3" s="327"/>
      <c r="FO3" s="327"/>
      <c r="FP3" s="327"/>
      <c r="FQ3" s="327"/>
      <c r="FR3" s="327"/>
      <c r="FS3" s="327"/>
      <c r="FT3" s="327"/>
      <c r="FU3" s="327"/>
      <c r="FV3" s="327"/>
      <c r="FW3" s="327"/>
      <c r="FX3" s="327"/>
      <c r="FY3" s="327"/>
      <c r="FZ3" s="327"/>
      <c r="GA3" s="327"/>
      <c r="GB3" s="327"/>
      <c r="GC3" s="327"/>
      <c r="GD3" s="327"/>
      <c r="GE3" s="327"/>
      <c r="GF3" s="327"/>
      <c r="GG3" s="327"/>
      <c r="GH3" s="327"/>
      <c r="GI3" s="327"/>
      <c r="GJ3" s="327"/>
      <c r="GK3" s="327"/>
      <c r="GL3" s="327"/>
      <c r="GM3" s="327"/>
      <c r="GN3" s="327"/>
      <c r="GO3" s="327"/>
      <c r="GP3" s="327"/>
      <c r="GQ3" s="327"/>
      <c r="GR3" s="327"/>
      <c r="GS3" s="327"/>
      <c r="GT3" s="327"/>
      <c r="GU3" s="327"/>
      <c r="GV3" s="327"/>
      <c r="GW3" s="327"/>
      <c r="GX3" s="327"/>
      <c r="GY3" s="327"/>
      <c r="GZ3" s="327"/>
      <c r="HA3" s="327"/>
      <c r="HB3" s="327"/>
      <c r="HC3" s="327"/>
      <c r="HD3" s="327"/>
      <c r="HE3" s="327"/>
      <c r="HF3" s="327"/>
      <c r="HG3" s="327"/>
      <c r="HH3" s="327"/>
      <c r="HI3" s="327"/>
      <c r="HJ3" s="327"/>
      <c r="HK3" s="327"/>
      <c r="HL3" s="327"/>
      <c r="HM3" s="327"/>
      <c r="HN3" s="327"/>
      <c r="HO3" s="327"/>
      <c r="HP3" s="327"/>
      <c r="HQ3" s="327"/>
      <c r="HR3" s="327"/>
      <c r="HS3" s="327"/>
      <c r="HT3" s="327"/>
      <c r="HU3" s="327"/>
      <c r="HV3" s="327"/>
      <c r="HW3" s="327"/>
      <c r="HX3" s="327"/>
      <c r="HY3" s="327"/>
      <c r="HZ3" s="327"/>
      <c r="IA3" s="327"/>
      <c r="IB3" s="327"/>
      <c r="IC3" s="327"/>
      <c r="ID3" s="327"/>
      <c r="IE3" s="327"/>
      <c r="IF3" s="327"/>
      <c r="IG3" s="327"/>
      <c r="IH3" s="327"/>
      <c r="II3" s="327"/>
      <c r="IJ3" s="327"/>
      <c r="IK3" s="327"/>
      <c r="IL3" s="327"/>
      <c r="IM3" s="327"/>
      <c r="IN3" s="327"/>
      <c r="IO3" s="327"/>
      <c r="IP3" s="327"/>
      <c r="IQ3" s="327"/>
      <c r="IR3" s="327"/>
      <c r="IS3" s="327"/>
      <c r="IT3" s="327"/>
      <c r="IU3" s="327"/>
      <c r="IV3" s="327"/>
      <c r="IW3" s="327"/>
    </row>
    <row r="4" customFormat="false" ht="18.75" hidden="false" customHeight="false" outlineLevel="0" collapsed="false">
      <c r="A4" s="333"/>
      <c r="B4" s="325"/>
      <c r="C4" s="325"/>
      <c r="D4" s="334"/>
      <c r="E4" s="28"/>
      <c r="F4" s="26"/>
      <c r="G4" s="35"/>
      <c r="H4" s="26"/>
      <c r="I4" s="26"/>
      <c r="J4" s="32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28"/>
      <c r="AB4" s="26"/>
      <c r="AC4" s="326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8"/>
      <c r="AY4" s="329"/>
      <c r="AZ4" s="329"/>
      <c r="BA4" s="328"/>
      <c r="BB4" s="330"/>
      <c r="BC4" s="330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  <c r="BP4" s="327"/>
      <c r="BQ4" s="327"/>
      <c r="BR4" s="327"/>
      <c r="BS4" s="327"/>
      <c r="BT4" s="327"/>
      <c r="BU4" s="327"/>
      <c r="BV4" s="327"/>
      <c r="BW4" s="327"/>
      <c r="BX4" s="327"/>
      <c r="BY4" s="327"/>
      <c r="BZ4" s="327"/>
      <c r="CA4" s="327"/>
      <c r="CB4" s="327"/>
      <c r="CC4" s="327"/>
      <c r="CD4" s="327"/>
      <c r="CE4" s="327"/>
      <c r="CF4" s="327"/>
      <c r="CG4" s="327"/>
      <c r="CH4" s="327"/>
      <c r="CI4" s="327"/>
      <c r="CJ4" s="327"/>
      <c r="CK4" s="327"/>
      <c r="CL4" s="327"/>
      <c r="CM4" s="327"/>
      <c r="CN4" s="327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  <c r="EC4" s="327"/>
      <c r="ED4" s="327"/>
      <c r="EE4" s="327"/>
      <c r="EF4" s="327"/>
      <c r="EG4" s="327"/>
      <c r="EH4" s="327"/>
      <c r="EI4" s="327"/>
      <c r="EJ4" s="327"/>
      <c r="EK4" s="327"/>
      <c r="EL4" s="327"/>
      <c r="EM4" s="327"/>
      <c r="EN4" s="327"/>
      <c r="EO4" s="327"/>
      <c r="EP4" s="327"/>
      <c r="EQ4" s="327"/>
      <c r="ER4" s="327"/>
      <c r="ES4" s="327"/>
      <c r="ET4" s="327"/>
      <c r="EU4" s="327"/>
      <c r="EV4" s="327"/>
      <c r="EW4" s="327"/>
      <c r="EX4" s="327"/>
      <c r="EY4" s="327"/>
      <c r="EZ4" s="327"/>
      <c r="FA4" s="327"/>
      <c r="FB4" s="327"/>
      <c r="FC4" s="327"/>
      <c r="FD4" s="327"/>
      <c r="FE4" s="327"/>
      <c r="FF4" s="327"/>
      <c r="FG4" s="327"/>
      <c r="FH4" s="327"/>
      <c r="FI4" s="327"/>
      <c r="FJ4" s="327"/>
      <c r="FK4" s="327"/>
      <c r="FL4" s="327"/>
      <c r="FM4" s="327"/>
      <c r="FN4" s="327"/>
      <c r="FO4" s="327"/>
      <c r="FP4" s="327"/>
      <c r="FQ4" s="327"/>
      <c r="FR4" s="327"/>
      <c r="FS4" s="327"/>
      <c r="FT4" s="327"/>
      <c r="FU4" s="327"/>
      <c r="FV4" s="327"/>
      <c r="FW4" s="327"/>
      <c r="FX4" s="327"/>
      <c r="FY4" s="327"/>
      <c r="FZ4" s="327"/>
      <c r="GA4" s="327"/>
      <c r="GB4" s="327"/>
      <c r="GC4" s="327"/>
      <c r="GD4" s="327"/>
      <c r="GE4" s="327"/>
      <c r="GF4" s="327"/>
      <c r="GG4" s="327"/>
      <c r="GH4" s="327"/>
      <c r="GI4" s="327"/>
      <c r="GJ4" s="327"/>
      <c r="GK4" s="327"/>
      <c r="GL4" s="327"/>
      <c r="GM4" s="327"/>
      <c r="GN4" s="327"/>
      <c r="GO4" s="327"/>
      <c r="GP4" s="327"/>
      <c r="GQ4" s="327"/>
      <c r="GR4" s="327"/>
      <c r="GS4" s="327"/>
      <c r="GT4" s="327"/>
      <c r="GU4" s="327"/>
      <c r="GV4" s="327"/>
      <c r="GW4" s="327"/>
      <c r="GX4" s="327"/>
      <c r="GY4" s="327"/>
      <c r="GZ4" s="327"/>
      <c r="HA4" s="327"/>
      <c r="HB4" s="327"/>
      <c r="HC4" s="327"/>
      <c r="HD4" s="327"/>
      <c r="HE4" s="327"/>
      <c r="HF4" s="327"/>
      <c r="HG4" s="327"/>
      <c r="HH4" s="327"/>
      <c r="HI4" s="327"/>
      <c r="HJ4" s="327"/>
      <c r="HK4" s="327"/>
      <c r="HL4" s="327"/>
      <c r="HM4" s="327"/>
      <c r="HN4" s="327"/>
      <c r="HO4" s="327"/>
      <c r="HP4" s="327"/>
      <c r="HQ4" s="327"/>
      <c r="HR4" s="327"/>
      <c r="HS4" s="327"/>
      <c r="HT4" s="327"/>
      <c r="HU4" s="327"/>
      <c r="HV4" s="327"/>
      <c r="HW4" s="327"/>
      <c r="HX4" s="327"/>
      <c r="HY4" s="327"/>
      <c r="HZ4" s="327"/>
      <c r="IA4" s="327"/>
      <c r="IB4" s="327"/>
      <c r="IC4" s="327"/>
      <c r="ID4" s="327"/>
      <c r="IE4" s="327"/>
      <c r="IF4" s="327"/>
      <c r="IG4" s="327"/>
      <c r="IH4" s="327"/>
      <c r="II4" s="327"/>
      <c r="IJ4" s="327"/>
      <c r="IK4" s="327"/>
      <c r="IL4" s="327"/>
      <c r="IM4" s="327"/>
      <c r="IN4" s="327"/>
      <c r="IO4" s="327"/>
      <c r="IP4" s="327"/>
      <c r="IQ4" s="327"/>
      <c r="IR4" s="327"/>
      <c r="IS4" s="327"/>
      <c r="IT4" s="327"/>
      <c r="IU4" s="327"/>
      <c r="IV4" s="327"/>
      <c r="IW4" s="327"/>
    </row>
    <row r="5" customFormat="false" ht="15" hidden="false" customHeight="false" outlineLevel="0" collapsed="false">
      <c r="A5" s="331"/>
      <c r="B5" s="325"/>
      <c r="C5" s="325"/>
      <c r="D5" s="34"/>
      <c r="E5" s="28"/>
      <c r="F5" s="26"/>
      <c r="G5" s="26"/>
      <c r="H5" s="26"/>
      <c r="I5" s="26"/>
      <c r="J5" s="32"/>
      <c r="K5" s="25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8"/>
      <c r="AB5" s="26"/>
      <c r="AC5" s="326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8"/>
      <c r="AY5" s="329"/>
      <c r="AZ5" s="329"/>
      <c r="BA5" s="328"/>
      <c r="BB5" s="330"/>
      <c r="BC5" s="330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7"/>
      <c r="CM5" s="327"/>
      <c r="CN5" s="327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  <c r="FF5" s="327"/>
      <c r="FG5" s="327"/>
      <c r="FH5" s="327"/>
      <c r="FI5" s="327"/>
      <c r="FJ5" s="327"/>
      <c r="FK5" s="327"/>
      <c r="FL5" s="327"/>
      <c r="FM5" s="327"/>
      <c r="FN5" s="327"/>
      <c r="FO5" s="327"/>
      <c r="FP5" s="327"/>
      <c r="FQ5" s="327"/>
      <c r="FR5" s="327"/>
      <c r="FS5" s="327"/>
      <c r="FT5" s="327"/>
      <c r="FU5" s="327"/>
      <c r="FV5" s="327"/>
      <c r="FW5" s="327"/>
      <c r="FX5" s="327"/>
      <c r="FY5" s="327"/>
      <c r="FZ5" s="327"/>
      <c r="GA5" s="327"/>
      <c r="GB5" s="327"/>
      <c r="GC5" s="327"/>
      <c r="GD5" s="327"/>
      <c r="GE5" s="327"/>
      <c r="GF5" s="327"/>
      <c r="GG5" s="327"/>
      <c r="GH5" s="327"/>
      <c r="GI5" s="327"/>
      <c r="GJ5" s="327"/>
      <c r="GK5" s="327"/>
      <c r="GL5" s="327"/>
      <c r="GM5" s="327"/>
      <c r="GN5" s="327"/>
      <c r="GO5" s="327"/>
      <c r="GP5" s="327"/>
      <c r="GQ5" s="327"/>
      <c r="GR5" s="327"/>
      <c r="GS5" s="327"/>
      <c r="GT5" s="327"/>
      <c r="GU5" s="327"/>
      <c r="GV5" s="327"/>
      <c r="GW5" s="327"/>
      <c r="GX5" s="327"/>
      <c r="GY5" s="327"/>
      <c r="GZ5" s="327"/>
      <c r="HA5" s="327"/>
      <c r="HB5" s="327"/>
      <c r="HC5" s="327"/>
      <c r="HD5" s="327"/>
      <c r="HE5" s="327"/>
      <c r="HF5" s="327"/>
      <c r="HG5" s="327"/>
      <c r="HH5" s="327"/>
      <c r="HI5" s="327"/>
      <c r="HJ5" s="327"/>
      <c r="HK5" s="327"/>
      <c r="HL5" s="327"/>
      <c r="HM5" s="327"/>
      <c r="HN5" s="327"/>
      <c r="HO5" s="327"/>
      <c r="HP5" s="327"/>
      <c r="HQ5" s="327"/>
      <c r="HR5" s="327"/>
      <c r="HS5" s="327"/>
      <c r="HT5" s="327"/>
      <c r="HU5" s="327"/>
      <c r="HV5" s="327"/>
      <c r="HW5" s="327"/>
      <c r="HX5" s="327"/>
      <c r="HY5" s="327"/>
      <c r="HZ5" s="327"/>
      <c r="IA5" s="327"/>
      <c r="IB5" s="327"/>
      <c r="IC5" s="327"/>
      <c r="ID5" s="327"/>
      <c r="IE5" s="327"/>
      <c r="IF5" s="327"/>
      <c r="IG5" s="327"/>
      <c r="IH5" s="327"/>
      <c r="II5" s="327"/>
      <c r="IJ5" s="327"/>
      <c r="IK5" s="327"/>
      <c r="IL5" s="327"/>
      <c r="IM5" s="327"/>
      <c r="IN5" s="327"/>
      <c r="IO5" s="327"/>
      <c r="IP5" s="327"/>
      <c r="IQ5" s="327"/>
      <c r="IR5" s="327"/>
      <c r="IS5" s="327"/>
      <c r="IT5" s="327"/>
      <c r="IU5" s="327"/>
      <c r="IV5" s="327"/>
      <c r="IW5" s="327"/>
    </row>
    <row r="6" customFormat="false" ht="15" hidden="false" customHeight="false" outlineLevel="0" collapsed="false">
      <c r="A6" s="331"/>
      <c r="B6" s="325"/>
      <c r="C6" s="325"/>
      <c r="D6" s="34"/>
      <c r="E6" s="28"/>
      <c r="F6" s="26"/>
      <c r="G6" s="26"/>
      <c r="H6" s="26"/>
      <c r="I6" s="26"/>
      <c r="J6" s="32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28"/>
      <c r="AB6" s="26"/>
      <c r="AC6" s="326"/>
      <c r="AD6" s="335"/>
      <c r="AE6" s="336"/>
      <c r="AF6" s="336"/>
      <c r="AG6" s="335"/>
      <c r="AH6" s="336"/>
      <c r="AI6" s="336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28"/>
      <c r="AY6" s="329"/>
      <c r="AZ6" s="329"/>
      <c r="BA6" s="328"/>
      <c r="BB6" s="328"/>
      <c r="BC6" s="330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7"/>
      <c r="GF6" s="327"/>
      <c r="GG6" s="327"/>
      <c r="GH6" s="327"/>
      <c r="GI6" s="327"/>
      <c r="GJ6" s="327"/>
      <c r="GK6" s="327"/>
      <c r="GL6" s="327"/>
      <c r="GM6" s="327"/>
      <c r="GN6" s="327"/>
      <c r="GO6" s="327"/>
      <c r="GP6" s="327"/>
      <c r="GQ6" s="327"/>
      <c r="GR6" s="327"/>
      <c r="GS6" s="327"/>
      <c r="GT6" s="327"/>
      <c r="GU6" s="327"/>
      <c r="GV6" s="327"/>
      <c r="GW6" s="327"/>
      <c r="GX6" s="327"/>
      <c r="GY6" s="327"/>
      <c r="GZ6" s="327"/>
      <c r="HA6" s="327"/>
      <c r="HB6" s="327"/>
      <c r="HC6" s="327"/>
      <c r="HD6" s="327"/>
      <c r="HE6" s="327"/>
      <c r="HF6" s="327"/>
      <c r="HG6" s="327"/>
      <c r="HH6" s="327"/>
      <c r="HI6" s="327"/>
      <c r="HJ6" s="327"/>
      <c r="HK6" s="327"/>
      <c r="HL6" s="327"/>
      <c r="HM6" s="327"/>
      <c r="HN6" s="327"/>
      <c r="HO6" s="327"/>
      <c r="HP6" s="327"/>
      <c r="HQ6" s="327"/>
      <c r="HR6" s="327"/>
      <c r="HS6" s="327"/>
      <c r="HT6" s="327"/>
      <c r="HU6" s="327"/>
      <c r="HV6" s="327"/>
      <c r="HW6" s="327"/>
      <c r="HX6" s="327"/>
      <c r="HY6" s="327"/>
      <c r="HZ6" s="327"/>
      <c r="IA6" s="327"/>
      <c r="IB6" s="327"/>
      <c r="IC6" s="327"/>
      <c r="ID6" s="327"/>
      <c r="IE6" s="327"/>
      <c r="IF6" s="327"/>
      <c r="IG6" s="327"/>
      <c r="IH6" s="327"/>
      <c r="II6" s="327"/>
      <c r="IJ6" s="327"/>
      <c r="IK6" s="327"/>
      <c r="IL6" s="327"/>
      <c r="IM6" s="327"/>
      <c r="IN6" s="327"/>
      <c r="IO6" s="327"/>
      <c r="IP6" s="327"/>
      <c r="IQ6" s="327"/>
      <c r="IR6" s="327"/>
      <c r="IS6" s="327"/>
      <c r="IT6" s="327"/>
      <c r="IU6" s="327"/>
      <c r="IV6" s="327"/>
      <c r="IW6" s="327"/>
    </row>
    <row r="7" customFormat="false" ht="19.5" hidden="false" customHeight="false" outlineLevel="0" collapsed="false">
      <c r="A7" s="331"/>
      <c r="B7" s="325"/>
      <c r="C7" s="325"/>
      <c r="D7" s="39"/>
      <c r="E7" s="40"/>
      <c r="F7" s="41"/>
      <c r="G7" s="41"/>
      <c r="H7" s="41"/>
      <c r="I7" s="41"/>
      <c r="J7" s="42"/>
      <c r="K7" s="43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4"/>
      <c r="AA7" s="40"/>
      <c r="AB7" s="41"/>
      <c r="AC7" s="337"/>
      <c r="AD7" s="333"/>
      <c r="AE7" s="337"/>
      <c r="AF7" s="337"/>
      <c r="AG7" s="333"/>
      <c r="AH7" s="337"/>
      <c r="AI7" s="337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8"/>
      <c r="AY7" s="329"/>
      <c r="AZ7" s="329"/>
      <c r="BA7" s="339"/>
      <c r="BB7" s="338"/>
      <c r="BC7" s="340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</row>
    <row r="8" customFormat="false" ht="14.25" hidden="false" customHeight="false" outlineLevel="0" collapsed="false">
      <c r="A8" s="341"/>
      <c r="B8" s="53"/>
      <c r="C8" s="342"/>
      <c r="D8" s="54"/>
      <c r="E8" s="343"/>
      <c r="F8" s="344"/>
      <c r="G8" s="344"/>
      <c r="H8" s="344"/>
      <c r="I8" s="344"/>
      <c r="J8" s="345"/>
      <c r="K8" s="343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6"/>
      <c r="AA8" s="347"/>
      <c r="AB8" s="346"/>
      <c r="AC8" s="348"/>
      <c r="AD8" s="349"/>
      <c r="AE8" s="350"/>
      <c r="AF8" s="350"/>
      <c r="AG8" s="350"/>
      <c r="AH8" s="351"/>
      <c r="AI8" s="351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</row>
    <row r="9" customFormat="false" ht="14.25" hidden="false" customHeight="false" outlineLevel="0" collapsed="false">
      <c r="A9" s="353"/>
      <c r="B9" s="67"/>
      <c r="C9" s="354"/>
      <c r="D9" s="68"/>
      <c r="E9" s="355"/>
      <c r="F9" s="356"/>
      <c r="G9" s="356"/>
      <c r="H9" s="356"/>
      <c r="I9" s="356"/>
      <c r="J9" s="357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8"/>
      <c r="AA9" s="359"/>
      <c r="AB9" s="358"/>
      <c r="AC9" s="360"/>
      <c r="AD9" s="349"/>
      <c r="AE9" s="361"/>
      <c r="AF9" s="361"/>
      <c r="AG9" s="361"/>
      <c r="AH9" s="362"/>
      <c r="AI9" s="36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</row>
    <row r="10" customFormat="false" ht="15.75" hidden="false" customHeight="false" outlineLevel="0" collapsed="false">
      <c r="A10" s="353"/>
      <c r="B10" s="233"/>
      <c r="C10" s="363"/>
      <c r="D10" s="79"/>
      <c r="E10" s="364"/>
      <c r="F10" s="365"/>
      <c r="G10" s="365"/>
      <c r="H10" s="365"/>
      <c r="I10" s="365"/>
      <c r="J10" s="366"/>
      <c r="K10" s="364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7"/>
      <c r="AA10" s="368"/>
      <c r="AB10" s="367"/>
      <c r="AC10" s="360"/>
      <c r="AD10" s="349"/>
      <c r="AE10" s="361"/>
      <c r="AF10" s="361"/>
      <c r="AG10" s="361"/>
      <c r="AH10" s="362"/>
      <c r="AI10" s="362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52"/>
      <c r="BB10" s="352"/>
    </row>
    <row r="11" customFormat="false" ht="14.25" hidden="false" customHeight="false" outlineLevel="0" collapsed="false">
      <c r="A11" s="370"/>
      <c r="B11" s="371"/>
      <c r="C11" s="86"/>
      <c r="D11" s="372"/>
      <c r="E11" s="373"/>
      <c r="F11" s="374"/>
      <c r="G11" s="374"/>
      <c r="H11" s="374"/>
      <c r="I11" s="374"/>
      <c r="J11" s="375"/>
      <c r="K11" s="373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6"/>
      <c r="AA11" s="377"/>
      <c r="AB11" s="376"/>
      <c r="AC11" s="378"/>
      <c r="AD11" s="349"/>
      <c r="AE11" s="361"/>
      <c r="AF11" s="361"/>
      <c r="AG11" s="361"/>
      <c r="AH11" s="362"/>
      <c r="AI11" s="36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</row>
    <row r="12" customFormat="false" ht="14.25" hidden="false" customHeight="false" outlineLevel="0" collapsed="false">
      <c r="A12" s="353"/>
      <c r="B12" s="379"/>
      <c r="C12" s="94"/>
      <c r="D12" s="380"/>
      <c r="E12" s="381"/>
      <c r="F12" s="382"/>
      <c r="G12" s="382"/>
      <c r="H12" s="382"/>
      <c r="I12" s="382"/>
      <c r="J12" s="383"/>
      <c r="K12" s="381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4"/>
      <c r="AA12" s="385"/>
      <c r="AB12" s="384"/>
      <c r="AC12" s="378"/>
      <c r="AD12" s="349"/>
      <c r="AE12" s="361"/>
      <c r="AF12" s="361"/>
      <c r="AG12" s="361"/>
      <c r="AH12" s="362"/>
      <c r="AI12" s="36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</row>
    <row r="13" customFormat="false" ht="15" hidden="false" customHeight="false" outlineLevel="0" collapsed="false">
      <c r="A13" s="353"/>
      <c r="B13" s="386"/>
      <c r="C13" s="101"/>
      <c r="D13" s="387"/>
      <c r="E13" s="388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91"/>
      <c r="AA13" s="392"/>
      <c r="AB13" s="391"/>
      <c r="AC13" s="378"/>
      <c r="AD13" s="349"/>
      <c r="AE13" s="361"/>
      <c r="AF13" s="361"/>
      <c r="AG13" s="361"/>
      <c r="AH13" s="362"/>
      <c r="AI13" s="36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</row>
    <row r="14" customFormat="false" ht="15" hidden="false" customHeight="false" outlineLevel="0" collapsed="false">
      <c r="A14" s="109"/>
      <c r="B14" s="247"/>
      <c r="C14" s="393"/>
      <c r="D14" s="111"/>
      <c r="E14" s="112"/>
      <c r="F14" s="113"/>
      <c r="G14" s="113"/>
      <c r="H14" s="113"/>
      <c r="I14" s="113"/>
      <c r="J14" s="116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5"/>
      <c r="AB14" s="114"/>
      <c r="AC14" s="378"/>
      <c r="AD14" s="349"/>
      <c r="AE14" s="361"/>
      <c r="AF14" s="361"/>
      <c r="AG14" s="361"/>
      <c r="AH14" s="362"/>
      <c r="AI14" s="36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</row>
    <row r="15" customFormat="false" ht="15" hidden="false" customHeight="false" outlineLevel="0" collapsed="false">
      <c r="A15" s="117"/>
      <c r="B15" s="247"/>
      <c r="C15" s="393"/>
      <c r="D15" s="111"/>
      <c r="E15" s="112"/>
      <c r="F15" s="113"/>
      <c r="G15" s="113"/>
      <c r="H15" s="113"/>
      <c r="I15" s="113"/>
      <c r="J15" s="116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  <c r="AA15" s="115"/>
      <c r="AB15" s="114"/>
      <c r="AC15" s="378"/>
      <c r="AD15" s="349"/>
      <c r="AE15" s="361"/>
      <c r="AF15" s="361"/>
      <c r="AG15" s="361"/>
      <c r="AH15" s="362"/>
      <c r="AI15" s="36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</row>
    <row r="16" customFormat="false" ht="15" hidden="false" customHeight="false" outlineLevel="0" collapsed="false">
      <c r="A16" s="119"/>
      <c r="B16" s="240"/>
      <c r="C16" s="393"/>
      <c r="D16" s="111"/>
      <c r="E16" s="126"/>
      <c r="F16" s="124"/>
      <c r="G16" s="124"/>
      <c r="H16" s="124"/>
      <c r="I16" s="124"/>
      <c r="J16" s="125"/>
      <c r="K16" s="126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7"/>
      <c r="AA16" s="123"/>
      <c r="AB16" s="127"/>
      <c r="AC16" s="394"/>
      <c r="AD16" s="349"/>
      <c r="AE16" s="361"/>
      <c r="AF16" s="361"/>
      <c r="AG16" s="361"/>
      <c r="AH16" s="362"/>
      <c r="AI16" s="36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</row>
    <row r="17" customFormat="false" ht="14.25" hidden="false" customHeight="false" outlineLevel="0" collapsed="false">
      <c r="A17" s="395"/>
      <c r="B17" s="396"/>
      <c r="C17" s="397"/>
      <c r="D17" s="141"/>
      <c r="E17" s="398"/>
      <c r="F17" s="399"/>
      <c r="G17" s="399"/>
      <c r="H17" s="399"/>
      <c r="I17" s="399"/>
      <c r="J17" s="400"/>
      <c r="K17" s="398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400"/>
      <c r="AA17" s="398"/>
      <c r="AB17" s="400"/>
      <c r="AC17" s="401"/>
      <c r="AD17" s="349"/>
      <c r="AE17" s="361"/>
      <c r="AF17" s="361"/>
      <c r="AG17" s="361"/>
      <c r="AH17" s="362"/>
      <c r="AI17" s="36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</row>
    <row r="18" customFormat="false" ht="14.25" hidden="false" customHeight="false" outlineLevel="0" collapsed="false">
      <c r="A18" s="353"/>
      <c r="B18" s="402"/>
      <c r="C18" s="403"/>
      <c r="D18" s="141"/>
      <c r="E18" s="404"/>
      <c r="F18" s="405"/>
      <c r="G18" s="405"/>
      <c r="H18" s="405"/>
      <c r="I18" s="405"/>
      <c r="J18" s="406"/>
      <c r="K18" s="404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6"/>
      <c r="AA18" s="404"/>
      <c r="AB18" s="406"/>
      <c r="AC18" s="401"/>
      <c r="AD18" s="349"/>
      <c r="AE18" s="361"/>
      <c r="AF18" s="361"/>
      <c r="AG18" s="361"/>
      <c r="AH18" s="362"/>
      <c r="AI18" s="36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</row>
    <row r="19" customFormat="false" ht="14.25" hidden="false" customHeight="false" outlineLevel="0" collapsed="false">
      <c r="A19" s="353"/>
      <c r="B19" s="402"/>
      <c r="C19" s="403"/>
      <c r="D19" s="141"/>
      <c r="E19" s="404"/>
      <c r="F19" s="405"/>
      <c r="G19" s="405"/>
      <c r="H19" s="405"/>
      <c r="I19" s="405"/>
      <c r="J19" s="406"/>
      <c r="K19" s="404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6"/>
      <c r="AA19" s="404"/>
      <c r="AB19" s="406"/>
      <c r="AC19" s="401"/>
      <c r="AD19" s="349"/>
      <c r="AE19" s="361"/>
      <c r="AF19" s="361"/>
      <c r="AG19" s="361"/>
      <c r="AH19" s="362"/>
      <c r="AI19" s="362"/>
      <c r="AJ19" s="407"/>
      <c r="AK19" s="352"/>
      <c r="AL19" s="352"/>
      <c r="AM19" s="352"/>
      <c r="AN19" s="352"/>
      <c r="AO19" s="407"/>
      <c r="AP19" s="352"/>
      <c r="AQ19" s="352"/>
      <c r="AR19" s="352"/>
      <c r="AS19" s="352"/>
      <c r="AT19" s="407"/>
      <c r="AU19" s="352"/>
      <c r="AV19" s="352"/>
      <c r="AW19" s="352"/>
      <c r="AX19" s="352"/>
      <c r="AY19" s="352"/>
      <c r="AZ19" s="352"/>
      <c r="BA19" s="352"/>
      <c r="BB19" s="352"/>
    </row>
    <row r="20" customFormat="false" ht="14.25" hidden="false" customHeight="false" outlineLevel="0" collapsed="false">
      <c r="A20" s="353"/>
      <c r="B20" s="402"/>
      <c r="C20" s="403"/>
      <c r="D20" s="141"/>
      <c r="E20" s="404"/>
      <c r="F20" s="405"/>
      <c r="G20" s="405"/>
      <c r="H20" s="405"/>
      <c r="I20" s="405"/>
      <c r="J20" s="406"/>
      <c r="K20" s="404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6"/>
      <c r="AA20" s="404"/>
      <c r="AB20" s="406"/>
      <c r="AC20" s="401"/>
      <c r="AD20" s="349"/>
      <c r="AE20" s="361"/>
      <c r="AF20" s="361"/>
      <c r="AG20" s="361"/>
      <c r="AH20" s="362"/>
      <c r="AI20" s="36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</row>
    <row r="21" customFormat="false" ht="14.25" hidden="false" customHeight="false" outlineLevel="0" collapsed="false">
      <c r="A21" s="353"/>
      <c r="B21" s="402"/>
      <c r="C21" s="403"/>
      <c r="D21" s="141"/>
      <c r="E21" s="404"/>
      <c r="F21" s="408"/>
      <c r="G21" s="408"/>
      <c r="H21" s="408"/>
      <c r="I21" s="408"/>
      <c r="J21" s="409"/>
      <c r="K21" s="404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6"/>
      <c r="AA21" s="404"/>
      <c r="AB21" s="409"/>
      <c r="AC21" s="401"/>
      <c r="AD21" s="349"/>
      <c r="AE21" s="361"/>
      <c r="AF21" s="361"/>
      <c r="AG21" s="361"/>
      <c r="AH21" s="362"/>
      <c r="AI21" s="36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</row>
    <row r="22" customFormat="false" ht="14.25" hidden="false" customHeight="false" outlineLevel="0" collapsed="false">
      <c r="A22" s="353"/>
      <c r="B22" s="402"/>
      <c r="C22" s="403"/>
      <c r="D22" s="141"/>
      <c r="E22" s="404"/>
      <c r="F22" s="405"/>
      <c r="G22" s="405"/>
      <c r="H22" s="405"/>
      <c r="I22" s="405"/>
      <c r="J22" s="406"/>
      <c r="K22" s="404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6"/>
      <c r="AA22" s="404"/>
      <c r="AB22" s="406"/>
      <c r="AC22" s="401"/>
      <c r="AD22" s="349"/>
      <c r="AE22" s="361"/>
      <c r="AF22" s="361"/>
      <c r="AG22" s="361"/>
      <c r="AH22" s="362"/>
      <c r="AI22" s="36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</row>
    <row r="23" customFormat="false" ht="14.25" hidden="false" customHeight="false" outlineLevel="0" collapsed="false">
      <c r="A23" s="353"/>
      <c r="B23" s="402"/>
      <c r="C23" s="403"/>
      <c r="D23" s="141"/>
      <c r="E23" s="404"/>
      <c r="F23" s="405"/>
      <c r="G23" s="405"/>
      <c r="H23" s="405"/>
      <c r="I23" s="405"/>
      <c r="J23" s="406"/>
      <c r="K23" s="404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5"/>
      <c r="Y23" s="405"/>
      <c r="Z23" s="406"/>
      <c r="AA23" s="404"/>
      <c r="AB23" s="406"/>
      <c r="AC23" s="401"/>
      <c r="AD23" s="349"/>
      <c r="AE23" s="361"/>
      <c r="AF23" s="361"/>
      <c r="AG23" s="361"/>
      <c r="AH23" s="362"/>
      <c r="AI23" s="36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</row>
    <row r="24" customFormat="false" ht="14.25" hidden="false" customHeight="false" outlineLevel="0" collapsed="false">
      <c r="A24" s="353"/>
      <c r="B24" s="402"/>
      <c r="C24" s="403"/>
      <c r="D24" s="141"/>
      <c r="E24" s="404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406"/>
      <c r="AA24" s="404"/>
      <c r="AB24" s="406"/>
      <c r="AC24" s="401"/>
      <c r="AD24" s="349"/>
      <c r="AE24" s="361"/>
      <c r="AF24" s="361"/>
      <c r="AG24" s="361"/>
      <c r="AH24" s="362"/>
      <c r="AI24" s="36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</row>
    <row r="25" customFormat="false" ht="14.25" hidden="false" customHeight="false" outlineLevel="0" collapsed="false">
      <c r="A25" s="410"/>
      <c r="B25" s="402"/>
      <c r="C25" s="403"/>
      <c r="D25" s="141"/>
      <c r="E25" s="404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6"/>
      <c r="AA25" s="404"/>
      <c r="AB25" s="406"/>
      <c r="AC25" s="401"/>
      <c r="AD25" s="349"/>
      <c r="AE25" s="361"/>
      <c r="AF25" s="361"/>
      <c r="AG25" s="361"/>
      <c r="AH25" s="362"/>
      <c r="AI25" s="36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</row>
    <row r="26" customFormat="false" ht="14.25" hidden="false" customHeight="false" outlineLevel="0" collapsed="false">
      <c r="A26" s="353"/>
      <c r="B26" s="402"/>
      <c r="C26" s="403"/>
      <c r="D26" s="141"/>
      <c r="E26" s="404"/>
      <c r="F26" s="405"/>
      <c r="G26" s="405"/>
      <c r="H26" s="405"/>
      <c r="I26" s="405"/>
      <c r="J26" s="406"/>
      <c r="K26" s="404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6"/>
      <c r="AA26" s="404"/>
      <c r="AB26" s="406"/>
      <c r="AC26" s="401"/>
      <c r="AD26" s="349"/>
      <c r="AE26" s="361"/>
      <c r="AF26" s="361"/>
      <c r="AG26" s="361"/>
      <c r="AH26" s="362"/>
      <c r="AI26" s="36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</row>
    <row r="27" customFormat="false" ht="14.25" hidden="false" customHeight="false" outlineLevel="0" collapsed="false">
      <c r="A27" s="410"/>
      <c r="B27" s="402"/>
      <c r="C27" s="403"/>
      <c r="D27" s="141"/>
      <c r="E27" s="404"/>
      <c r="F27" s="405"/>
      <c r="G27" s="405"/>
      <c r="H27" s="405"/>
      <c r="I27" s="405"/>
      <c r="J27" s="406"/>
      <c r="K27" s="404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6"/>
      <c r="AA27" s="404"/>
      <c r="AB27" s="406"/>
      <c r="AC27" s="401"/>
      <c r="AD27" s="349"/>
      <c r="AE27" s="361"/>
      <c r="AF27" s="361"/>
      <c r="AG27" s="361"/>
      <c r="AH27" s="362"/>
      <c r="AI27" s="36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</row>
    <row r="28" customFormat="false" ht="14.25" hidden="false" customHeight="false" outlineLevel="0" collapsed="false">
      <c r="A28" s="353"/>
      <c r="B28" s="402"/>
      <c r="C28" s="403"/>
      <c r="D28" s="141"/>
      <c r="E28" s="404"/>
      <c r="F28" s="405"/>
      <c r="G28" s="405"/>
      <c r="H28" s="405"/>
      <c r="I28" s="405"/>
      <c r="J28" s="406"/>
      <c r="K28" s="404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6"/>
      <c r="AA28" s="404"/>
      <c r="AB28" s="406"/>
      <c r="AC28" s="401"/>
      <c r="AD28" s="349"/>
      <c r="AE28" s="361"/>
      <c r="AF28" s="361"/>
      <c r="AG28" s="361"/>
      <c r="AH28" s="362"/>
      <c r="AI28" s="362"/>
      <c r="AJ28" s="407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</row>
    <row r="29" customFormat="false" ht="14.25" hidden="false" customHeight="false" outlineLevel="0" collapsed="false">
      <c r="A29" s="353"/>
      <c r="B29" s="402"/>
      <c r="C29" s="403"/>
      <c r="D29" s="141"/>
      <c r="E29" s="404"/>
      <c r="F29" s="405"/>
      <c r="G29" s="405"/>
      <c r="H29" s="405"/>
      <c r="I29" s="405"/>
      <c r="J29" s="406"/>
      <c r="K29" s="404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6"/>
      <c r="AA29" s="404"/>
      <c r="AB29" s="406"/>
      <c r="AC29" s="401"/>
      <c r="AD29" s="349"/>
      <c r="AE29" s="361"/>
      <c r="AF29" s="361"/>
      <c r="AG29" s="361"/>
      <c r="AH29" s="362"/>
      <c r="AI29" s="36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</row>
    <row r="30" customFormat="false" ht="14.25" hidden="false" customHeight="false" outlineLevel="0" collapsed="false">
      <c r="A30" s="353"/>
      <c r="B30" s="402"/>
      <c r="C30" s="403"/>
      <c r="D30" s="141"/>
      <c r="E30" s="404"/>
      <c r="F30" s="405"/>
      <c r="G30" s="405"/>
      <c r="H30" s="405"/>
      <c r="I30" s="405"/>
      <c r="J30" s="406"/>
      <c r="K30" s="404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6"/>
      <c r="AA30" s="404"/>
      <c r="AB30" s="406"/>
      <c r="AC30" s="401"/>
      <c r="AD30" s="349"/>
      <c r="AE30" s="361"/>
      <c r="AF30" s="361"/>
      <c r="AG30" s="361"/>
      <c r="AH30" s="362"/>
      <c r="AI30" s="36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</row>
    <row r="31" customFormat="false" ht="15" hidden="false" customHeight="false" outlineLevel="0" collapsed="false">
      <c r="A31" s="353"/>
      <c r="B31" s="402"/>
      <c r="C31" s="403"/>
      <c r="D31" s="141"/>
      <c r="E31" s="404"/>
      <c r="F31" s="405"/>
      <c r="G31" s="405"/>
      <c r="H31" s="405"/>
      <c r="I31" s="405"/>
      <c r="J31" s="406"/>
      <c r="K31" s="404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6"/>
      <c r="AA31" s="404"/>
      <c r="AB31" s="406"/>
      <c r="AC31" s="401"/>
      <c r="AD31" s="349"/>
      <c r="AE31" s="411"/>
      <c r="AF31" s="411"/>
      <c r="AG31" s="411"/>
      <c r="AH31" s="412"/>
      <c r="AI31" s="41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</row>
    <row r="32" customFormat="false" ht="14.25" hidden="false" customHeight="false" outlineLevel="0" collapsed="false">
      <c r="A32" s="353"/>
      <c r="B32" s="402"/>
      <c r="C32" s="403"/>
      <c r="D32" s="141"/>
      <c r="E32" s="404"/>
      <c r="F32" s="405"/>
      <c r="G32" s="405"/>
      <c r="H32" s="405"/>
      <c r="I32" s="405"/>
      <c r="J32" s="406"/>
      <c r="K32" s="404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6"/>
      <c r="AA32" s="404"/>
      <c r="AB32" s="406"/>
      <c r="AC32" s="401"/>
      <c r="AJ32" s="352"/>
      <c r="AK32" s="352"/>
      <c r="AL32" s="352"/>
      <c r="AM32" s="352"/>
    </row>
    <row r="33" customFormat="false" ht="15" hidden="false" customHeight="false" outlineLevel="0" collapsed="false">
      <c r="A33" s="353"/>
      <c r="B33" s="413"/>
      <c r="C33" s="414"/>
      <c r="D33" s="141"/>
      <c r="E33" s="415"/>
      <c r="F33" s="416"/>
      <c r="G33" s="416"/>
      <c r="H33" s="416"/>
      <c r="I33" s="416"/>
      <c r="J33" s="417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7"/>
      <c r="AA33" s="415"/>
      <c r="AB33" s="417"/>
      <c r="AC33" s="418"/>
      <c r="AJ33" s="352"/>
      <c r="AK33" s="352"/>
      <c r="AL33" s="352"/>
      <c r="AM33" s="352"/>
    </row>
    <row r="34" customFormat="false" ht="14.25" hidden="false" customHeight="false" outlineLevel="0" collapsed="false">
      <c r="A34" s="395"/>
      <c r="B34" s="396"/>
      <c r="C34" s="419"/>
      <c r="D34" s="286"/>
      <c r="E34" s="420"/>
      <c r="F34" s="399"/>
      <c r="G34" s="399"/>
      <c r="H34" s="399"/>
      <c r="I34" s="399"/>
      <c r="J34" s="421"/>
      <c r="K34" s="422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4"/>
      <c r="AA34" s="420"/>
      <c r="AB34" s="400"/>
      <c r="AC34" s="425"/>
      <c r="AJ34" s="352"/>
      <c r="AK34" s="352"/>
      <c r="AL34" s="352"/>
      <c r="AM34" s="352"/>
    </row>
    <row r="35" customFormat="false" ht="14.25" hidden="false" customHeight="false" outlineLevel="0" collapsed="false">
      <c r="A35" s="353"/>
      <c r="B35" s="426"/>
      <c r="C35" s="397"/>
      <c r="D35" s="284"/>
      <c r="E35" s="408"/>
      <c r="F35" s="405"/>
      <c r="G35" s="405"/>
      <c r="H35" s="405"/>
      <c r="I35" s="405"/>
      <c r="J35" s="427"/>
      <c r="K35" s="404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6"/>
      <c r="AA35" s="408"/>
      <c r="AB35" s="406"/>
      <c r="AC35" s="401"/>
      <c r="AJ35" s="352"/>
      <c r="AK35" s="352"/>
      <c r="AL35" s="352"/>
      <c r="AM35" s="352"/>
    </row>
    <row r="36" customFormat="false" ht="14.25" hidden="false" customHeight="false" outlineLevel="0" collapsed="false">
      <c r="A36" s="353"/>
      <c r="B36" s="426"/>
      <c r="C36" s="397"/>
      <c r="D36" s="284"/>
      <c r="E36" s="408"/>
      <c r="F36" s="405"/>
      <c r="G36" s="405"/>
      <c r="H36" s="405"/>
      <c r="I36" s="405"/>
      <c r="J36" s="427"/>
      <c r="K36" s="404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6"/>
      <c r="AA36" s="408"/>
      <c r="AB36" s="406"/>
      <c r="AC36" s="401"/>
    </row>
    <row r="37" customFormat="false" ht="14.25" hidden="false" customHeight="false" outlineLevel="0" collapsed="false">
      <c r="A37" s="353"/>
      <c r="B37" s="402"/>
      <c r="C37" s="403"/>
      <c r="D37" s="284"/>
      <c r="E37" s="408"/>
      <c r="F37" s="405"/>
      <c r="G37" s="405"/>
      <c r="H37" s="405"/>
      <c r="I37" s="405"/>
      <c r="J37" s="427"/>
      <c r="K37" s="404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6"/>
      <c r="AA37" s="408"/>
      <c r="AB37" s="406"/>
      <c r="AC37" s="401"/>
    </row>
    <row r="38" customFormat="false" ht="15" hidden="false" customHeight="false" outlineLevel="0" collapsed="false">
      <c r="A38" s="428"/>
      <c r="B38" s="429"/>
      <c r="C38" s="430"/>
      <c r="D38" s="288"/>
      <c r="E38" s="431"/>
      <c r="F38" s="416"/>
      <c r="G38" s="416"/>
      <c r="H38" s="416"/>
      <c r="I38" s="416"/>
      <c r="J38" s="432"/>
      <c r="K38" s="433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5"/>
      <c r="AA38" s="431"/>
      <c r="AB38" s="417"/>
      <c r="AC38" s="418"/>
    </row>
    <row r="39" customFormat="false" ht="14.25" hidden="false" customHeight="false" outlineLevel="0" collapsed="false">
      <c r="A39" s="395"/>
      <c r="B39" s="436"/>
      <c r="C39" s="437"/>
      <c r="D39" s="299"/>
      <c r="E39" s="438"/>
      <c r="F39" s="439"/>
      <c r="G39" s="439"/>
      <c r="H39" s="439"/>
      <c r="I39" s="439"/>
      <c r="J39" s="440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41"/>
      <c r="AA39" s="438"/>
      <c r="AB39" s="440"/>
      <c r="AC39" s="401"/>
    </row>
    <row r="40" customFormat="false" ht="14.25" hidden="false" customHeight="false" outlineLevel="0" collapsed="false">
      <c r="A40" s="353"/>
      <c r="B40" s="442"/>
      <c r="C40" s="443"/>
      <c r="D40" s="292"/>
      <c r="E40" s="444"/>
      <c r="F40" s="445"/>
      <c r="G40" s="445"/>
      <c r="H40" s="445"/>
      <c r="I40" s="445"/>
      <c r="J40" s="446"/>
      <c r="K40" s="447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8"/>
      <c r="AA40" s="444"/>
      <c r="AB40" s="446"/>
      <c r="AC40" s="401"/>
    </row>
    <row r="41" customFormat="false" ht="14.25" hidden="false" customHeight="false" outlineLevel="0" collapsed="false">
      <c r="A41" s="353"/>
      <c r="B41" s="442"/>
      <c r="C41" s="443"/>
      <c r="D41" s="292"/>
      <c r="E41" s="444"/>
      <c r="F41" s="445"/>
      <c r="G41" s="445"/>
      <c r="H41" s="445"/>
      <c r="I41" s="445"/>
      <c r="J41" s="446"/>
      <c r="K41" s="447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8"/>
      <c r="AA41" s="444"/>
      <c r="AB41" s="446"/>
      <c r="AC41" s="401"/>
    </row>
    <row r="42" customFormat="false" ht="14.25" hidden="false" customHeight="false" outlineLevel="0" collapsed="false">
      <c r="A42" s="353"/>
      <c r="B42" s="442"/>
      <c r="C42" s="443"/>
      <c r="D42" s="292"/>
      <c r="E42" s="444"/>
      <c r="F42" s="445"/>
      <c r="G42" s="445"/>
      <c r="H42" s="445"/>
      <c r="I42" s="445"/>
      <c r="J42" s="446"/>
      <c r="K42" s="447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8"/>
      <c r="AA42" s="444"/>
      <c r="AB42" s="446"/>
      <c r="AC42" s="401"/>
    </row>
    <row r="43" customFormat="false" ht="14.25" hidden="false" customHeight="false" outlineLevel="0" collapsed="false">
      <c r="A43" s="353"/>
      <c r="B43" s="442"/>
      <c r="C43" s="443"/>
      <c r="D43" s="292"/>
      <c r="E43" s="444"/>
      <c r="F43" s="445"/>
      <c r="G43" s="445"/>
      <c r="H43" s="445"/>
      <c r="I43" s="445"/>
      <c r="J43" s="446"/>
      <c r="K43" s="447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8"/>
      <c r="AA43" s="444"/>
      <c r="AB43" s="446"/>
      <c r="AC43" s="401"/>
    </row>
    <row r="44" customFormat="false" ht="14.25" hidden="false" customHeight="false" outlineLevel="0" collapsed="false">
      <c r="A44" s="353"/>
      <c r="B44" s="442"/>
      <c r="C44" s="443"/>
      <c r="D44" s="292"/>
      <c r="E44" s="444"/>
      <c r="F44" s="445"/>
      <c r="G44" s="445"/>
      <c r="H44" s="445"/>
      <c r="I44" s="445"/>
      <c r="J44" s="446"/>
      <c r="K44" s="447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8"/>
      <c r="AA44" s="444"/>
      <c r="AB44" s="446"/>
      <c r="AC44" s="401"/>
    </row>
    <row r="45" customFormat="false" ht="14.25" hidden="false" customHeight="false" outlineLevel="0" collapsed="false">
      <c r="A45" s="353"/>
      <c r="B45" s="449"/>
      <c r="C45" s="450"/>
      <c r="D45" s="292"/>
      <c r="E45" s="444"/>
      <c r="F45" s="445"/>
      <c r="G45" s="445"/>
      <c r="H45" s="445"/>
      <c r="I45" s="445"/>
      <c r="J45" s="446"/>
      <c r="K45" s="447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8"/>
      <c r="AA45" s="444"/>
      <c r="AB45" s="446"/>
      <c r="AC45" s="401"/>
    </row>
    <row r="46" customFormat="false" ht="14.25" hidden="false" customHeight="false" outlineLevel="0" collapsed="false">
      <c r="A46" s="353"/>
      <c r="B46" s="449"/>
      <c r="C46" s="450"/>
      <c r="D46" s="292"/>
      <c r="E46" s="444"/>
      <c r="F46" s="445"/>
      <c r="G46" s="445"/>
      <c r="H46" s="445"/>
      <c r="I46" s="445"/>
      <c r="J46" s="446"/>
      <c r="K46" s="447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8"/>
      <c r="AA46" s="444"/>
      <c r="AB46" s="446"/>
      <c r="AC46" s="401"/>
    </row>
    <row r="47" customFormat="false" ht="15" hidden="false" customHeight="false" outlineLevel="0" collapsed="false">
      <c r="A47" s="428"/>
      <c r="B47" s="451"/>
      <c r="C47" s="452"/>
      <c r="D47" s="301"/>
      <c r="E47" s="453"/>
      <c r="F47" s="454"/>
      <c r="G47" s="454"/>
      <c r="H47" s="454"/>
      <c r="I47" s="454"/>
      <c r="J47" s="455"/>
      <c r="K47" s="456"/>
      <c r="L47" s="454"/>
      <c r="M47" s="454"/>
      <c r="N47" s="454"/>
      <c r="O47" s="454"/>
      <c r="P47" s="454"/>
      <c r="Q47" s="454"/>
      <c r="R47" s="454"/>
      <c r="S47" s="454"/>
      <c r="T47" s="454"/>
      <c r="U47" s="454"/>
      <c r="V47" s="454"/>
      <c r="W47" s="454"/>
      <c r="X47" s="454"/>
      <c r="Y47" s="454"/>
      <c r="Z47" s="457"/>
      <c r="AA47" s="453"/>
      <c r="AB47" s="455"/>
      <c r="AC47" s="418"/>
    </row>
    <row r="48" customFormat="false" ht="14.25" hidden="false" customHeight="false" outlineLevel="0" collapsed="false">
      <c r="A48" s="353"/>
      <c r="B48" s="442"/>
      <c r="C48" s="443"/>
      <c r="D48" s="290"/>
      <c r="E48" s="458"/>
      <c r="F48" s="459"/>
      <c r="G48" s="459"/>
      <c r="H48" s="459"/>
      <c r="I48" s="459"/>
      <c r="J48" s="460"/>
      <c r="K48" s="461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62"/>
      <c r="AA48" s="458"/>
      <c r="AB48" s="459"/>
      <c r="AC48" s="425"/>
    </row>
    <row r="49" customFormat="false" ht="14.25" hidden="false" customHeight="false" outlineLevel="0" collapsed="false">
      <c r="A49" s="410"/>
      <c r="B49" s="442"/>
      <c r="C49" s="443"/>
      <c r="D49" s="290"/>
      <c r="E49" s="463"/>
      <c r="F49" s="464"/>
      <c r="G49" s="464"/>
      <c r="H49" s="464"/>
      <c r="I49" s="464"/>
      <c r="J49" s="465"/>
      <c r="K49" s="466"/>
      <c r="L49" s="464"/>
      <c r="M49" s="464"/>
      <c r="N49" s="464"/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7"/>
      <c r="AA49" s="463"/>
      <c r="AB49" s="464"/>
      <c r="AC49" s="401"/>
    </row>
    <row r="50" customFormat="false" ht="15" hidden="false" customHeight="false" outlineLevel="0" collapsed="false">
      <c r="A50" s="428"/>
      <c r="B50" s="451"/>
      <c r="C50" s="452"/>
      <c r="D50" s="292"/>
      <c r="E50" s="463"/>
      <c r="F50" s="464"/>
      <c r="G50" s="464"/>
      <c r="H50" s="464"/>
      <c r="I50" s="464"/>
      <c r="J50" s="465"/>
      <c r="K50" s="466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7"/>
      <c r="AA50" s="463"/>
      <c r="AB50" s="464"/>
      <c r="AC50" s="418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1"/>
      <c r="DK50" s="331"/>
      <c r="DL50" s="331"/>
      <c r="DM50" s="331"/>
      <c r="DN50" s="331"/>
      <c r="DO50" s="331"/>
      <c r="DP50" s="331"/>
      <c r="DQ50" s="331"/>
      <c r="DR50" s="331"/>
      <c r="DS50" s="331"/>
      <c r="DT50" s="331"/>
      <c r="DU50" s="331"/>
      <c r="DV50" s="331"/>
      <c r="DW50" s="331"/>
      <c r="DX50" s="331"/>
      <c r="DY50" s="331"/>
      <c r="DZ50" s="331"/>
      <c r="EA50" s="331"/>
      <c r="EB50" s="331"/>
      <c r="EC50" s="331"/>
      <c r="ED50" s="331"/>
      <c r="EE50" s="331"/>
      <c r="EF50" s="331"/>
      <c r="EG50" s="331"/>
      <c r="EH50" s="331"/>
      <c r="EI50" s="331"/>
      <c r="EJ50" s="331"/>
      <c r="EK50" s="331"/>
      <c r="EL50" s="331"/>
      <c r="EM50" s="331"/>
      <c r="EN50" s="331"/>
      <c r="EO50" s="331"/>
      <c r="EP50" s="331"/>
      <c r="EQ50" s="331"/>
      <c r="ER50" s="331"/>
      <c r="ES50" s="331"/>
      <c r="ET50" s="331"/>
      <c r="EU50" s="331"/>
      <c r="EV50" s="331"/>
      <c r="EW50" s="331"/>
      <c r="EX50" s="331"/>
      <c r="EY50" s="331"/>
      <c r="EZ50" s="331"/>
      <c r="FA50" s="331"/>
      <c r="FB50" s="331"/>
      <c r="FC50" s="331"/>
      <c r="FD50" s="331"/>
      <c r="FE50" s="331"/>
      <c r="FF50" s="331"/>
      <c r="FG50" s="331"/>
      <c r="FH50" s="331"/>
      <c r="FI50" s="331"/>
      <c r="FJ50" s="331"/>
      <c r="FK50" s="331"/>
      <c r="FL50" s="331"/>
      <c r="FM50" s="331"/>
      <c r="FN50" s="331"/>
      <c r="FO50" s="331"/>
      <c r="FP50" s="331"/>
      <c r="FQ50" s="331"/>
      <c r="FR50" s="331"/>
      <c r="FS50" s="331"/>
      <c r="FT50" s="331"/>
      <c r="FU50" s="331"/>
      <c r="FV50" s="331"/>
      <c r="FW50" s="331"/>
      <c r="FX50" s="331"/>
      <c r="FY50" s="331"/>
      <c r="FZ50" s="331"/>
      <c r="GA50" s="331"/>
      <c r="GB50" s="331"/>
      <c r="GC50" s="331"/>
      <c r="GD50" s="331"/>
      <c r="GE50" s="331"/>
      <c r="GF50" s="331"/>
      <c r="GG50" s="331"/>
      <c r="GH50" s="331"/>
      <c r="GI50" s="331"/>
      <c r="GJ50" s="331"/>
      <c r="GK50" s="331"/>
      <c r="GL50" s="331"/>
      <c r="GM50" s="331"/>
      <c r="GN50" s="331"/>
      <c r="GO50" s="331"/>
      <c r="GP50" s="331"/>
      <c r="GQ50" s="331"/>
      <c r="GR50" s="331"/>
      <c r="GS50" s="331"/>
      <c r="GT50" s="331"/>
      <c r="GU50" s="331"/>
      <c r="GV50" s="331"/>
      <c r="GW50" s="331"/>
      <c r="GX50" s="331"/>
      <c r="GY50" s="331"/>
      <c r="GZ50" s="331"/>
      <c r="HA50" s="331"/>
      <c r="HB50" s="331"/>
      <c r="HC50" s="331"/>
      <c r="HD50" s="331"/>
      <c r="HE50" s="331"/>
      <c r="HF50" s="331"/>
      <c r="HG50" s="331"/>
      <c r="HH50" s="331"/>
      <c r="HI50" s="331"/>
      <c r="HJ50" s="331"/>
      <c r="HK50" s="331"/>
      <c r="HL50" s="331"/>
      <c r="HM50" s="331"/>
      <c r="HN50" s="331"/>
      <c r="HO50" s="331"/>
      <c r="HP50" s="331"/>
      <c r="HQ50" s="331"/>
      <c r="HR50" s="331"/>
      <c r="HS50" s="331"/>
      <c r="HT50" s="331"/>
      <c r="HU50" s="331"/>
      <c r="HV50" s="331"/>
      <c r="HW50" s="331"/>
      <c r="HX50" s="331"/>
      <c r="HY50" s="331"/>
      <c r="HZ50" s="331"/>
      <c r="IA50" s="331"/>
      <c r="IB50" s="331"/>
      <c r="IC50" s="331"/>
      <c r="ID50" s="331"/>
      <c r="IE50" s="331"/>
      <c r="IF50" s="331"/>
      <c r="IG50" s="331"/>
      <c r="IH50" s="331"/>
      <c r="II50" s="331"/>
      <c r="IJ50" s="331"/>
      <c r="IK50" s="331"/>
      <c r="IL50" s="331"/>
      <c r="IM50" s="331"/>
      <c r="IN50" s="331"/>
      <c r="IO50" s="331"/>
      <c r="IP50" s="331"/>
      <c r="IQ50" s="331"/>
      <c r="IR50" s="331"/>
      <c r="IS50" s="331"/>
      <c r="IT50" s="331"/>
      <c r="IU50" s="331"/>
      <c r="IV50" s="331"/>
      <c r="IW50" s="331"/>
    </row>
    <row r="51" customFormat="false" ht="15" hidden="false" customHeight="false" outlineLevel="0" collapsed="false">
      <c r="A51" s="468"/>
      <c r="B51" s="469"/>
      <c r="C51" s="469"/>
      <c r="D51" s="470"/>
      <c r="E51" s="471"/>
      <c r="F51" s="472"/>
      <c r="G51" s="472"/>
      <c r="H51" s="472"/>
      <c r="I51" s="472"/>
      <c r="J51" s="473"/>
      <c r="K51" s="474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5"/>
      <c r="AA51" s="471"/>
      <c r="AB51" s="472"/>
      <c r="AC51" s="476"/>
    </row>
    <row r="52" customFormat="false" ht="15" hidden="false" customHeight="false" outlineLevel="0" collapsed="false">
      <c r="A52" s="477"/>
      <c r="B52" s="478"/>
      <c r="C52" s="478"/>
      <c r="D52" s="284"/>
      <c r="E52" s="479"/>
      <c r="F52" s="480"/>
      <c r="G52" s="480"/>
      <c r="H52" s="480"/>
      <c r="I52" s="480"/>
      <c r="J52" s="481"/>
      <c r="K52" s="482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3"/>
      <c r="AA52" s="479"/>
      <c r="AB52" s="480"/>
      <c r="AC52" s="484"/>
    </row>
    <row r="53" customFormat="false" ht="14.25" hidden="false" customHeight="false" outlineLevel="0" collapsed="false">
      <c r="A53" s="331"/>
      <c r="B53" s="325"/>
      <c r="C53" s="325"/>
      <c r="D53" s="34"/>
      <c r="E53" s="485"/>
      <c r="F53" s="228"/>
      <c r="G53" s="228"/>
      <c r="H53" s="228"/>
      <c r="I53" s="228"/>
      <c r="J53" s="486"/>
      <c r="K53" s="227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9"/>
      <c r="AA53" s="485"/>
      <c r="AB53" s="228"/>
      <c r="AC53" s="487"/>
    </row>
    <row r="54" customFormat="false" ht="14.25" hidden="false" customHeight="false" outlineLevel="0" collapsed="false">
      <c r="A54" s="331"/>
      <c r="B54" s="325"/>
      <c r="C54" s="325"/>
      <c r="D54" s="34"/>
      <c r="E54" s="485"/>
      <c r="F54" s="228"/>
      <c r="G54" s="228"/>
      <c r="H54" s="228"/>
      <c r="I54" s="228"/>
      <c r="J54" s="486"/>
      <c r="K54" s="227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9"/>
      <c r="AA54" s="485"/>
      <c r="AB54" s="228"/>
      <c r="AC54" s="487"/>
    </row>
    <row r="55" customFormat="false" ht="14.25" hidden="false" customHeight="false" outlineLevel="0" collapsed="false">
      <c r="A55" s="331"/>
      <c r="B55" s="325"/>
      <c r="C55" s="325"/>
      <c r="D55" s="34"/>
      <c r="E55" s="485"/>
      <c r="F55" s="228"/>
      <c r="G55" s="228"/>
      <c r="H55" s="228"/>
      <c r="I55" s="228"/>
      <c r="J55" s="486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9"/>
      <c r="AA55" s="485"/>
      <c r="AB55" s="228"/>
      <c r="AC55" s="487"/>
    </row>
    <row r="56" customFormat="false" ht="15.75" hidden="false" customHeight="false" outlineLevel="0" collapsed="false">
      <c r="A56" s="331"/>
      <c r="B56" s="325"/>
      <c r="C56" s="325"/>
      <c r="D56" s="39"/>
      <c r="E56" s="40"/>
      <c r="F56" s="41"/>
      <c r="G56" s="41"/>
      <c r="H56" s="41"/>
      <c r="I56" s="41"/>
      <c r="J56" s="42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4"/>
      <c r="AA56" s="40"/>
      <c r="AB56" s="41"/>
      <c r="AC56" s="337"/>
      <c r="AD56" s="335"/>
      <c r="AE56" s="336"/>
      <c r="AF56" s="336"/>
      <c r="AG56" s="335"/>
      <c r="AH56" s="336"/>
      <c r="AI56" s="336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52"/>
      <c r="AZ56" s="352"/>
      <c r="BA56" s="335"/>
      <c r="BB56" s="335"/>
    </row>
    <row r="57" customFormat="false" ht="19.5" hidden="false" customHeight="false" outlineLevel="0" collapsed="false">
      <c r="A57" s="395"/>
      <c r="B57" s="488"/>
      <c r="C57" s="342"/>
      <c r="D57" s="54"/>
      <c r="E57" s="347"/>
      <c r="F57" s="344"/>
      <c r="G57" s="344"/>
      <c r="H57" s="344"/>
      <c r="I57" s="344"/>
      <c r="J57" s="345"/>
      <c r="K57" s="343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6"/>
      <c r="AA57" s="347"/>
      <c r="AB57" s="346"/>
      <c r="AC57" s="348"/>
      <c r="AD57" s="333"/>
      <c r="AE57" s="337"/>
      <c r="AF57" s="337"/>
      <c r="AG57" s="333"/>
      <c r="AH57" s="337"/>
      <c r="AI57" s="337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52"/>
      <c r="AZ57" s="352"/>
      <c r="BA57" s="489"/>
      <c r="BB57" s="333"/>
    </row>
    <row r="58" customFormat="false" ht="15" hidden="false" customHeight="false" outlineLevel="0" collapsed="false">
      <c r="A58" s="410"/>
      <c r="B58" s="233"/>
      <c r="C58" s="490"/>
      <c r="D58" s="79"/>
      <c r="E58" s="368"/>
      <c r="F58" s="365"/>
      <c r="G58" s="365"/>
      <c r="H58" s="365"/>
      <c r="I58" s="365"/>
      <c r="J58" s="366"/>
      <c r="K58" s="364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7"/>
      <c r="AA58" s="368"/>
      <c r="AB58" s="367"/>
      <c r="AC58" s="360"/>
      <c r="AD58" s="349"/>
      <c r="AE58" s="350"/>
      <c r="AF58" s="350"/>
      <c r="AG58" s="350"/>
      <c r="AH58" s="351"/>
      <c r="AI58" s="351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</row>
    <row r="59" customFormat="false" ht="14.25" hidden="false" customHeight="false" outlineLevel="0" collapsed="false">
      <c r="A59" s="353"/>
      <c r="B59" s="86"/>
      <c r="C59" s="94"/>
      <c r="D59" s="87"/>
      <c r="E59" s="377"/>
      <c r="F59" s="374"/>
      <c r="G59" s="374"/>
      <c r="H59" s="374"/>
      <c r="I59" s="374"/>
      <c r="J59" s="375"/>
      <c r="K59" s="3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6"/>
      <c r="AA59" s="377"/>
      <c r="AB59" s="376"/>
      <c r="AC59" s="360"/>
      <c r="AD59" s="349"/>
      <c r="AE59" s="361"/>
      <c r="AF59" s="361"/>
      <c r="AG59" s="361"/>
      <c r="AH59" s="362"/>
      <c r="AI59" s="36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</row>
    <row r="60" customFormat="false" ht="15.75" hidden="false" customHeight="false" outlineLevel="0" collapsed="false">
      <c r="A60" s="353"/>
      <c r="B60" s="101"/>
      <c r="C60" s="101"/>
      <c r="D60" s="102"/>
      <c r="E60" s="392"/>
      <c r="F60" s="389"/>
      <c r="G60" s="389"/>
      <c r="H60" s="389"/>
      <c r="I60" s="389"/>
      <c r="J60" s="390"/>
      <c r="K60" s="388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91"/>
      <c r="AA60" s="392"/>
      <c r="AB60" s="391"/>
      <c r="AC60" s="378"/>
      <c r="AD60" s="349"/>
      <c r="AE60" s="361"/>
      <c r="AF60" s="361"/>
      <c r="AG60" s="361"/>
      <c r="AH60" s="362"/>
      <c r="AI60" s="362"/>
      <c r="AJ60" s="335"/>
      <c r="AK60" s="369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52"/>
      <c r="BB60" s="352"/>
    </row>
    <row r="61" customFormat="false" ht="15" hidden="false" customHeight="false" outlineLevel="0" collapsed="false">
      <c r="A61" s="109"/>
      <c r="B61" s="247"/>
      <c r="C61" s="393"/>
      <c r="D61" s="111"/>
      <c r="E61" s="112"/>
      <c r="F61" s="113"/>
      <c r="G61" s="113"/>
      <c r="H61" s="113"/>
      <c r="I61" s="113"/>
      <c r="J61" s="116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4"/>
      <c r="AA61" s="115"/>
      <c r="AB61" s="114"/>
      <c r="AC61" s="378"/>
      <c r="AD61" s="349"/>
      <c r="AE61" s="361"/>
      <c r="AF61" s="361"/>
      <c r="AG61" s="361"/>
      <c r="AH61" s="362"/>
      <c r="AI61" s="36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</row>
    <row r="62" customFormat="false" ht="15" hidden="false" customHeight="false" outlineLevel="0" collapsed="false">
      <c r="A62" s="117"/>
      <c r="B62" s="247"/>
      <c r="C62" s="393"/>
      <c r="D62" s="111"/>
      <c r="E62" s="112"/>
      <c r="F62" s="113"/>
      <c r="G62" s="113"/>
      <c r="H62" s="113"/>
      <c r="I62" s="113"/>
      <c r="J62" s="116"/>
      <c r="K62" s="112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4"/>
      <c r="AA62" s="115"/>
      <c r="AB62" s="114"/>
      <c r="AC62" s="378"/>
      <c r="AD62" s="349"/>
      <c r="AE62" s="361"/>
      <c r="AF62" s="361"/>
      <c r="AG62" s="361"/>
      <c r="AH62" s="362"/>
      <c r="AI62" s="36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2"/>
      <c r="AT62" s="352"/>
      <c r="AU62" s="352"/>
      <c r="AV62" s="352"/>
      <c r="AW62" s="352"/>
      <c r="AX62" s="352"/>
      <c r="AY62" s="352"/>
      <c r="AZ62" s="352"/>
      <c r="BA62" s="352"/>
      <c r="BB62" s="352"/>
    </row>
    <row r="63" customFormat="false" ht="15" hidden="false" customHeight="false" outlineLevel="0" collapsed="false">
      <c r="A63" s="119"/>
      <c r="B63" s="240"/>
      <c r="C63" s="393"/>
      <c r="D63" s="241"/>
      <c r="E63" s="126"/>
      <c r="F63" s="124"/>
      <c r="G63" s="124"/>
      <c r="H63" s="124"/>
      <c r="I63" s="124"/>
      <c r="J63" s="125"/>
      <c r="K63" s="126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7"/>
      <c r="AA63" s="123"/>
      <c r="AB63" s="127"/>
      <c r="AC63" s="394"/>
      <c r="AD63" s="349"/>
      <c r="AE63" s="361"/>
      <c r="AF63" s="361"/>
      <c r="AG63" s="361"/>
      <c r="AH63" s="362"/>
      <c r="AI63" s="36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</row>
    <row r="64" customFormat="false" ht="14.25" hidden="false" customHeight="false" outlineLevel="0" collapsed="false">
      <c r="A64" s="395"/>
      <c r="B64" s="396"/>
      <c r="C64" s="397"/>
      <c r="D64" s="160"/>
      <c r="E64" s="398"/>
      <c r="F64" s="399"/>
      <c r="G64" s="399"/>
      <c r="H64" s="399"/>
      <c r="I64" s="399"/>
      <c r="J64" s="400"/>
      <c r="K64" s="398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400"/>
      <c r="AA64" s="408"/>
      <c r="AB64" s="405"/>
      <c r="AC64" s="401"/>
      <c r="AD64" s="349"/>
      <c r="AE64" s="361"/>
      <c r="AF64" s="361"/>
      <c r="AG64" s="361"/>
      <c r="AH64" s="362"/>
      <c r="AI64" s="36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</row>
    <row r="65" customFormat="false" ht="14.25" hidden="false" customHeight="false" outlineLevel="0" collapsed="false">
      <c r="A65" s="353"/>
      <c r="B65" s="402"/>
      <c r="C65" s="403"/>
      <c r="D65" s="141"/>
      <c r="E65" s="404"/>
      <c r="F65" s="405"/>
      <c r="G65" s="405"/>
      <c r="H65" s="405"/>
      <c r="I65" s="405"/>
      <c r="J65" s="406"/>
      <c r="K65" s="404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8"/>
      <c r="AB65" s="405"/>
      <c r="AC65" s="401"/>
      <c r="AD65" s="349"/>
      <c r="AE65" s="361"/>
      <c r="AF65" s="361"/>
      <c r="AG65" s="361"/>
      <c r="AH65" s="362"/>
      <c r="AI65" s="36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</row>
    <row r="66" customFormat="false" ht="14.25" hidden="false" customHeight="false" outlineLevel="0" collapsed="false">
      <c r="A66" s="353"/>
      <c r="B66" s="402"/>
      <c r="C66" s="403"/>
      <c r="D66" s="141"/>
      <c r="E66" s="422"/>
      <c r="F66" s="423"/>
      <c r="G66" s="423"/>
      <c r="H66" s="423"/>
      <c r="I66" s="423"/>
      <c r="J66" s="424"/>
      <c r="K66" s="422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4"/>
      <c r="AA66" s="491"/>
      <c r="AB66" s="424"/>
      <c r="AC66" s="401"/>
      <c r="AD66" s="349"/>
      <c r="AE66" s="361"/>
      <c r="AF66" s="361"/>
      <c r="AG66" s="361"/>
      <c r="AH66" s="362"/>
      <c r="AI66" s="36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</row>
    <row r="67" customFormat="false" ht="14.25" hidden="false" customHeight="false" outlineLevel="0" collapsed="false">
      <c r="A67" s="353"/>
      <c r="B67" s="402"/>
      <c r="C67" s="403"/>
      <c r="D67" s="141"/>
      <c r="E67" s="404"/>
      <c r="F67" s="408"/>
      <c r="G67" s="408"/>
      <c r="H67" s="408"/>
      <c r="I67" s="408"/>
      <c r="J67" s="409"/>
      <c r="K67" s="404"/>
      <c r="L67" s="405"/>
      <c r="M67" s="405"/>
      <c r="N67" s="405"/>
      <c r="O67" s="405"/>
      <c r="P67" s="405"/>
      <c r="Q67" s="405"/>
      <c r="R67" s="405"/>
      <c r="S67" s="405"/>
      <c r="T67" s="405"/>
      <c r="U67" s="405"/>
      <c r="V67" s="405"/>
      <c r="W67" s="405"/>
      <c r="X67" s="405"/>
      <c r="Y67" s="405"/>
      <c r="Z67" s="406"/>
      <c r="AA67" s="408"/>
      <c r="AB67" s="406"/>
      <c r="AC67" s="401"/>
      <c r="AD67" s="349"/>
      <c r="AE67" s="361"/>
      <c r="AF67" s="361"/>
      <c r="AG67" s="361"/>
      <c r="AH67" s="362"/>
      <c r="AI67" s="36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352"/>
      <c r="AV67" s="352"/>
      <c r="AW67" s="352"/>
      <c r="AX67" s="352"/>
      <c r="AY67" s="352"/>
      <c r="AZ67" s="352"/>
      <c r="BA67" s="352"/>
      <c r="BB67" s="352"/>
    </row>
    <row r="68" customFormat="false" ht="14.25" hidden="false" customHeight="false" outlineLevel="0" collapsed="false">
      <c r="A68" s="353"/>
      <c r="B68" s="402"/>
      <c r="C68" s="403"/>
      <c r="D68" s="141"/>
      <c r="E68" s="404"/>
      <c r="F68" s="408"/>
      <c r="G68" s="408"/>
      <c r="H68" s="408"/>
      <c r="I68" s="408"/>
      <c r="J68" s="409"/>
      <c r="K68" s="404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6"/>
      <c r="AA68" s="408"/>
      <c r="AB68" s="409"/>
      <c r="AC68" s="401"/>
      <c r="AD68" s="349"/>
      <c r="AE68" s="361"/>
      <c r="AF68" s="361"/>
      <c r="AG68" s="361"/>
      <c r="AH68" s="362"/>
      <c r="AI68" s="36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352"/>
      <c r="AW68" s="352"/>
      <c r="AX68" s="352"/>
      <c r="AY68" s="352"/>
      <c r="AZ68" s="352"/>
      <c r="BA68" s="352"/>
      <c r="BB68" s="352"/>
    </row>
    <row r="69" customFormat="false" ht="14.25" hidden="false" customHeight="false" outlineLevel="0" collapsed="false">
      <c r="A69" s="353"/>
      <c r="B69" s="402"/>
      <c r="C69" s="403"/>
      <c r="D69" s="141"/>
      <c r="E69" s="404"/>
      <c r="F69" s="405"/>
      <c r="G69" s="405"/>
      <c r="H69" s="405"/>
      <c r="I69" s="405"/>
      <c r="J69" s="406"/>
      <c r="K69" s="404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6"/>
      <c r="AA69" s="408"/>
      <c r="AB69" s="406"/>
      <c r="AC69" s="401"/>
      <c r="AD69" s="349"/>
      <c r="AE69" s="361"/>
      <c r="AF69" s="361"/>
      <c r="AG69" s="361"/>
      <c r="AH69" s="362"/>
      <c r="AI69" s="362"/>
      <c r="AJ69" s="407"/>
      <c r="AK69" s="352"/>
      <c r="AL69" s="352"/>
      <c r="AM69" s="352"/>
      <c r="AN69" s="352"/>
      <c r="AO69" s="407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</row>
    <row r="70" customFormat="false" ht="14.25" hidden="false" customHeight="false" outlineLevel="0" collapsed="false">
      <c r="A70" s="353"/>
      <c r="B70" s="402"/>
      <c r="C70" s="403"/>
      <c r="D70" s="141"/>
      <c r="E70" s="404"/>
      <c r="F70" s="405"/>
      <c r="G70" s="405"/>
      <c r="H70" s="405"/>
      <c r="I70" s="405"/>
      <c r="J70" s="406"/>
      <c r="K70" s="404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6"/>
      <c r="AA70" s="408"/>
      <c r="AB70" s="406"/>
      <c r="AC70" s="401"/>
      <c r="AD70" s="349"/>
      <c r="AE70" s="361"/>
      <c r="AF70" s="361"/>
      <c r="AG70" s="361"/>
      <c r="AH70" s="362"/>
      <c r="AI70" s="36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352"/>
      <c r="AV70" s="352"/>
      <c r="AW70" s="352"/>
      <c r="AX70" s="352"/>
      <c r="AY70" s="352"/>
      <c r="AZ70" s="352"/>
      <c r="BA70" s="352"/>
      <c r="BB70" s="352"/>
    </row>
    <row r="71" customFormat="false" ht="14.25" hidden="false" customHeight="false" outlineLevel="0" collapsed="false">
      <c r="A71" s="353"/>
      <c r="B71" s="402"/>
      <c r="C71" s="403"/>
      <c r="D71" s="141"/>
      <c r="E71" s="404"/>
      <c r="F71" s="405"/>
      <c r="G71" s="405"/>
      <c r="H71" s="405"/>
      <c r="I71" s="405"/>
      <c r="J71" s="406"/>
      <c r="K71" s="404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6"/>
      <c r="AA71" s="408"/>
      <c r="AB71" s="406"/>
      <c r="AC71" s="401"/>
      <c r="AD71" s="349"/>
      <c r="AE71" s="361"/>
      <c r="AF71" s="361"/>
      <c r="AG71" s="361"/>
      <c r="AH71" s="362"/>
      <c r="AI71" s="36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</row>
    <row r="72" customFormat="false" ht="14.25" hidden="false" customHeight="false" outlineLevel="0" collapsed="false">
      <c r="A72" s="410"/>
      <c r="B72" s="402"/>
      <c r="C72" s="403"/>
      <c r="D72" s="141"/>
      <c r="E72" s="404"/>
      <c r="F72" s="405"/>
      <c r="G72" s="405"/>
      <c r="H72" s="405"/>
      <c r="I72" s="405"/>
      <c r="J72" s="406"/>
      <c r="K72" s="404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6"/>
      <c r="AA72" s="408"/>
      <c r="AB72" s="406"/>
      <c r="AC72" s="401"/>
      <c r="AD72" s="349"/>
      <c r="AE72" s="361"/>
      <c r="AF72" s="361"/>
      <c r="AG72" s="361"/>
      <c r="AH72" s="362"/>
      <c r="AI72" s="36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352"/>
      <c r="AV72" s="352"/>
      <c r="AW72" s="352"/>
      <c r="AX72" s="352"/>
      <c r="AY72" s="352"/>
      <c r="AZ72" s="352"/>
      <c r="BA72" s="352"/>
      <c r="BB72" s="352"/>
    </row>
    <row r="73" customFormat="false" ht="14.25" hidden="false" customHeight="false" outlineLevel="0" collapsed="false">
      <c r="A73" s="353"/>
      <c r="B73" s="402"/>
      <c r="C73" s="403"/>
      <c r="D73" s="141"/>
      <c r="E73" s="404"/>
      <c r="F73" s="405"/>
      <c r="G73" s="405"/>
      <c r="H73" s="405"/>
      <c r="I73" s="405"/>
      <c r="J73" s="406"/>
      <c r="K73" s="404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6"/>
      <c r="AA73" s="408"/>
      <c r="AB73" s="406"/>
      <c r="AC73" s="401"/>
      <c r="AD73" s="349"/>
      <c r="AE73" s="361"/>
      <c r="AF73" s="361"/>
      <c r="AG73" s="361"/>
      <c r="AH73" s="362"/>
      <c r="AI73" s="36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</row>
    <row r="74" customFormat="false" ht="14.25" hidden="false" customHeight="false" outlineLevel="0" collapsed="false">
      <c r="A74" s="410"/>
      <c r="B74" s="402"/>
      <c r="C74" s="403"/>
      <c r="D74" s="141"/>
      <c r="E74" s="404"/>
      <c r="F74" s="405"/>
      <c r="G74" s="405"/>
      <c r="H74" s="405"/>
      <c r="I74" s="405"/>
      <c r="J74" s="406"/>
      <c r="K74" s="404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6"/>
      <c r="AA74" s="408"/>
      <c r="AB74" s="406"/>
      <c r="AC74" s="401"/>
      <c r="AD74" s="349"/>
      <c r="AE74" s="361"/>
      <c r="AF74" s="361"/>
      <c r="AG74" s="361"/>
      <c r="AH74" s="362"/>
      <c r="AI74" s="36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352"/>
      <c r="AV74" s="352"/>
      <c r="AW74" s="352"/>
      <c r="AX74" s="352"/>
      <c r="AY74" s="352"/>
      <c r="AZ74" s="352"/>
      <c r="BA74" s="352"/>
      <c r="BB74" s="352"/>
    </row>
    <row r="75" customFormat="false" ht="14.25" hidden="false" customHeight="false" outlineLevel="0" collapsed="false">
      <c r="A75" s="353"/>
      <c r="B75" s="402"/>
      <c r="C75" s="403"/>
      <c r="D75" s="141"/>
      <c r="E75" s="404"/>
      <c r="F75" s="405"/>
      <c r="G75" s="405"/>
      <c r="H75" s="405"/>
      <c r="I75" s="405"/>
      <c r="J75" s="406"/>
      <c r="K75" s="404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5"/>
      <c r="Y75" s="405"/>
      <c r="Z75" s="406"/>
      <c r="AA75" s="408"/>
      <c r="AB75" s="406"/>
      <c r="AC75" s="401"/>
      <c r="AD75" s="349"/>
      <c r="AE75" s="361"/>
      <c r="AF75" s="361"/>
      <c r="AG75" s="361"/>
      <c r="AH75" s="362"/>
      <c r="AI75" s="36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</row>
    <row r="76" customFormat="false" ht="14.25" hidden="false" customHeight="false" outlineLevel="0" collapsed="false">
      <c r="A76" s="353"/>
      <c r="B76" s="402"/>
      <c r="C76" s="403"/>
      <c r="D76" s="141"/>
      <c r="E76" s="404"/>
      <c r="F76" s="405"/>
      <c r="G76" s="405"/>
      <c r="H76" s="405"/>
      <c r="I76" s="405"/>
      <c r="J76" s="406"/>
      <c r="K76" s="404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408"/>
      <c r="AB76" s="406"/>
      <c r="AC76" s="401"/>
      <c r="AD76" s="349"/>
      <c r="AE76" s="361"/>
      <c r="AF76" s="361"/>
      <c r="AG76" s="361"/>
      <c r="AH76" s="362"/>
      <c r="AI76" s="362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2"/>
      <c r="AU76" s="352"/>
      <c r="AV76" s="352"/>
      <c r="AW76" s="352"/>
      <c r="AX76" s="352"/>
      <c r="AY76" s="352"/>
      <c r="AZ76" s="352"/>
      <c r="BA76" s="352"/>
      <c r="BB76" s="352"/>
    </row>
    <row r="77" customFormat="false" ht="14.25" hidden="false" customHeight="false" outlineLevel="0" collapsed="false">
      <c r="A77" s="353"/>
      <c r="B77" s="402"/>
      <c r="C77" s="403"/>
      <c r="D77" s="141"/>
      <c r="E77" s="404"/>
      <c r="F77" s="405"/>
      <c r="G77" s="405"/>
      <c r="H77" s="405"/>
      <c r="I77" s="405"/>
      <c r="J77" s="406"/>
      <c r="K77" s="404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6"/>
      <c r="AA77" s="408"/>
      <c r="AB77" s="406"/>
      <c r="AC77" s="401"/>
      <c r="AD77" s="349"/>
      <c r="AE77" s="361"/>
      <c r="AF77" s="361"/>
      <c r="AG77" s="361"/>
      <c r="AH77" s="362"/>
      <c r="AI77" s="36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</row>
    <row r="78" customFormat="false" ht="14.25" hidden="false" customHeight="false" outlineLevel="0" collapsed="false">
      <c r="A78" s="353"/>
      <c r="B78" s="402"/>
      <c r="C78" s="403"/>
      <c r="D78" s="141"/>
      <c r="E78" s="404"/>
      <c r="F78" s="405"/>
      <c r="G78" s="405"/>
      <c r="H78" s="405"/>
      <c r="I78" s="405"/>
      <c r="J78" s="406"/>
      <c r="K78" s="404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6"/>
      <c r="AA78" s="408"/>
      <c r="AB78" s="406"/>
      <c r="AC78" s="401"/>
      <c r="AD78" s="349"/>
      <c r="AE78" s="361"/>
      <c r="AF78" s="361"/>
      <c r="AG78" s="361"/>
      <c r="AH78" s="362"/>
      <c r="AI78" s="362"/>
      <c r="AJ78" s="407"/>
      <c r="AK78" s="352"/>
      <c r="AL78" s="352"/>
      <c r="AM78" s="352"/>
      <c r="AN78" s="352"/>
      <c r="AO78" s="407"/>
      <c r="AP78" s="352"/>
      <c r="AQ78" s="352"/>
      <c r="AR78" s="352"/>
      <c r="AS78" s="352"/>
      <c r="AT78" s="407"/>
      <c r="AU78" s="352"/>
      <c r="AV78" s="352"/>
      <c r="AW78" s="352"/>
      <c r="AX78" s="352"/>
      <c r="AY78" s="352"/>
      <c r="AZ78" s="352"/>
      <c r="BA78" s="352"/>
      <c r="BB78" s="352"/>
    </row>
    <row r="79" customFormat="false" ht="14.25" hidden="false" customHeight="false" outlineLevel="0" collapsed="false">
      <c r="A79" s="353"/>
      <c r="B79" s="402"/>
      <c r="C79" s="403"/>
      <c r="D79" s="141"/>
      <c r="E79" s="404"/>
      <c r="F79" s="405"/>
      <c r="G79" s="405"/>
      <c r="H79" s="405"/>
      <c r="I79" s="405"/>
      <c r="J79" s="406"/>
      <c r="K79" s="404"/>
      <c r="L79" s="405"/>
      <c r="M79" s="405"/>
      <c r="N79" s="405"/>
      <c r="O79" s="405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6"/>
      <c r="AA79" s="408"/>
      <c r="AB79" s="406"/>
      <c r="AC79" s="401"/>
      <c r="AD79" s="349"/>
      <c r="AE79" s="361"/>
      <c r="AF79" s="361"/>
      <c r="AG79" s="361"/>
      <c r="AH79" s="362"/>
      <c r="AI79" s="36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</row>
    <row r="80" customFormat="false" ht="15" hidden="false" customHeight="false" outlineLevel="0" collapsed="false">
      <c r="A80" s="428"/>
      <c r="B80" s="429"/>
      <c r="C80" s="430"/>
      <c r="D80" s="155"/>
      <c r="E80" s="415"/>
      <c r="F80" s="416"/>
      <c r="G80" s="416"/>
      <c r="H80" s="416"/>
      <c r="I80" s="416"/>
      <c r="J80" s="417"/>
      <c r="K80" s="415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7"/>
      <c r="AA80" s="431"/>
      <c r="AB80" s="417"/>
      <c r="AC80" s="418"/>
      <c r="AD80" s="349"/>
      <c r="AE80" s="361"/>
      <c r="AF80" s="361"/>
      <c r="AG80" s="361"/>
      <c r="AH80" s="362"/>
      <c r="AI80" s="36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2"/>
      <c r="AV80" s="352"/>
      <c r="AW80" s="352"/>
      <c r="AX80" s="352"/>
      <c r="AY80" s="352"/>
      <c r="AZ80" s="352"/>
      <c r="BA80" s="352"/>
      <c r="BB80" s="352"/>
    </row>
    <row r="81" customFormat="false" ht="15" hidden="false" customHeight="false" outlineLevel="0" collapsed="false">
      <c r="A81" s="395"/>
      <c r="B81" s="396"/>
      <c r="C81" s="419"/>
      <c r="D81" s="286"/>
      <c r="E81" s="420"/>
      <c r="F81" s="399"/>
      <c r="G81" s="399"/>
      <c r="H81" s="399"/>
      <c r="I81" s="399"/>
      <c r="J81" s="421"/>
      <c r="K81" s="422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20"/>
      <c r="AB81" s="400"/>
      <c r="AC81" s="425"/>
      <c r="AD81" s="349"/>
      <c r="AE81" s="411"/>
      <c r="AF81" s="411"/>
      <c r="AG81" s="411"/>
      <c r="AH81" s="412"/>
      <c r="AI81" s="41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</row>
    <row r="82" customFormat="false" ht="14.25" hidden="false" customHeight="false" outlineLevel="0" collapsed="false">
      <c r="A82" s="353"/>
      <c r="B82" s="426"/>
      <c r="C82" s="397"/>
      <c r="D82" s="284"/>
      <c r="E82" s="408"/>
      <c r="F82" s="405"/>
      <c r="G82" s="405"/>
      <c r="H82" s="405"/>
      <c r="I82" s="405"/>
      <c r="J82" s="427"/>
      <c r="K82" s="404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6"/>
      <c r="AA82" s="408"/>
      <c r="AB82" s="406"/>
      <c r="AC82" s="401"/>
      <c r="AJ82" s="352"/>
      <c r="AK82" s="352"/>
      <c r="AL82" s="352"/>
      <c r="AM82" s="352"/>
      <c r="AO82" s="352"/>
      <c r="AP82" s="352"/>
      <c r="AQ82" s="352"/>
      <c r="AR82" s="352"/>
      <c r="AT82" s="352"/>
      <c r="AU82" s="352"/>
      <c r="AV82" s="352"/>
      <c r="AW82" s="352"/>
    </row>
    <row r="83" customFormat="false" ht="14.25" hidden="false" customHeight="false" outlineLevel="0" collapsed="false">
      <c r="A83" s="410"/>
      <c r="B83" s="426"/>
      <c r="C83" s="397"/>
      <c r="D83" s="284"/>
      <c r="E83" s="408"/>
      <c r="F83" s="405"/>
      <c r="G83" s="405"/>
      <c r="H83" s="405"/>
      <c r="I83" s="405"/>
      <c r="J83" s="427"/>
      <c r="K83" s="404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6"/>
      <c r="AA83" s="408"/>
      <c r="AB83" s="406"/>
      <c r="AC83" s="401"/>
      <c r="AJ83" s="352"/>
      <c r="AK83" s="352"/>
      <c r="AL83" s="352"/>
      <c r="AM83" s="352"/>
      <c r="AO83" s="352"/>
      <c r="AP83" s="352"/>
      <c r="AQ83" s="352"/>
      <c r="AR83" s="352"/>
      <c r="AT83" s="352"/>
      <c r="AU83" s="352"/>
      <c r="AV83" s="352"/>
      <c r="AW83" s="352"/>
    </row>
    <row r="84" customFormat="false" ht="14.25" hidden="false" customHeight="false" outlineLevel="0" collapsed="false">
      <c r="A84" s="353"/>
      <c r="B84" s="402"/>
      <c r="C84" s="403"/>
      <c r="D84" s="284"/>
      <c r="E84" s="408"/>
      <c r="F84" s="405"/>
      <c r="G84" s="405"/>
      <c r="H84" s="405"/>
      <c r="I84" s="405"/>
      <c r="J84" s="427"/>
      <c r="K84" s="404"/>
      <c r="L84" s="405"/>
      <c r="M84" s="405"/>
      <c r="N84" s="405"/>
      <c r="O84" s="405"/>
      <c r="P84" s="405"/>
      <c r="Q84" s="405"/>
      <c r="R84" s="405"/>
      <c r="S84" s="405"/>
      <c r="T84" s="405"/>
      <c r="U84" s="405"/>
      <c r="V84" s="405"/>
      <c r="W84" s="405"/>
      <c r="X84" s="405"/>
      <c r="Y84" s="405"/>
      <c r="Z84" s="406"/>
      <c r="AA84" s="408"/>
      <c r="AB84" s="406"/>
      <c r="AC84" s="401"/>
      <c r="AJ84" s="352"/>
      <c r="AK84" s="352"/>
      <c r="AL84" s="352"/>
      <c r="AM84" s="352"/>
      <c r="AO84" s="352"/>
      <c r="AP84" s="352"/>
      <c r="AQ84" s="352"/>
      <c r="AR84" s="352"/>
      <c r="AT84" s="352"/>
      <c r="AU84" s="352"/>
      <c r="AV84" s="352"/>
      <c r="AW84" s="352"/>
    </row>
    <row r="85" customFormat="false" ht="15" hidden="false" customHeight="false" outlineLevel="0" collapsed="false">
      <c r="A85" s="428"/>
      <c r="B85" s="429"/>
      <c r="C85" s="430"/>
      <c r="D85" s="288"/>
      <c r="E85" s="431"/>
      <c r="F85" s="416"/>
      <c r="G85" s="416"/>
      <c r="H85" s="416"/>
      <c r="I85" s="416"/>
      <c r="J85" s="432"/>
      <c r="K85" s="433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5"/>
      <c r="AA85" s="431"/>
      <c r="AB85" s="417"/>
      <c r="AC85" s="418"/>
      <c r="AJ85" s="352"/>
      <c r="AK85" s="352"/>
      <c r="AL85" s="352"/>
      <c r="AM85" s="352"/>
      <c r="AO85" s="352"/>
      <c r="AP85" s="352"/>
      <c r="AQ85" s="352"/>
      <c r="AR85" s="352"/>
      <c r="AT85" s="352"/>
      <c r="AU85" s="352"/>
      <c r="AV85" s="352"/>
      <c r="AW85" s="352"/>
    </row>
    <row r="86" customFormat="false" ht="14.25" hidden="false" customHeight="false" outlineLevel="0" collapsed="false">
      <c r="A86" s="395"/>
      <c r="B86" s="436"/>
      <c r="C86" s="437"/>
      <c r="D86" s="292"/>
      <c r="E86" s="439"/>
      <c r="F86" s="439"/>
      <c r="G86" s="439"/>
      <c r="H86" s="439"/>
      <c r="I86" s="439"/>
      <c r="J86" s="492"/>
      <c r="K86" s="438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4"/>
      <c r="AA86" s="439"/>
      <c r="AB86" s="494"/>
      <c r="AC86" s="425"/>
    </row>
    <row r="87" customFormat="false" ht="14.25" hidden="false" customHeight="false" outlineLevel="0" collapsed="false">
      <c r="A87" s="353"/>
      <c r="B87" s="442"/>
      <c r="C87" s="443"/>
      <c r="D87" s="292"/>
      <c r="E87" s="447"/>
      <c r="F87" s="447"/>
      <c r="G87" s="447"/>
      <c r="H87" s="447"/>
      <c r="I87" s="447"/>
      <c r="J87" s="448"/>
      <c r="K87" s="444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6"/>
      <c r="AA87" s="447"/>
      <c r="AB87" s="446"/>
      <c r="AC87" s="401"/>
    </row>
    <row r="88" customFormat="false" ht="14.25" hidden="false" customHeight="false" outlineLevel="0" collapsed="false">
      <c r="A88" s="353"/>
      <c r="B88" s="442"/>
      <c r="C88" s="443"/>
      <c r="D88" s="292"/>
      <c r="E88" s="447"/>
      <c r="F88" s="447"/>
      <c r="G88" s="447"/>
      <c r="H88" s="447"/>
      <c r="I88" s="447"/>
      <c r="J88" s="448"/>
      <c r="K88" s="444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6"/>
      <c r="AA88" s="447"/>
      <c r="AB88" s="446"/>
      <c r="AC88" s="401"/>
    </row>
    <row r="89" customFormat="false" ht="14.25" hidden="false" customHeight="false" outlineLevel="0" collapsed="false">
      <c r="A89" s="410"/>
      <c r="B89" s="442"/>
      <c r="C89" s="443"/>
      <c r="D89" s="292"/>
      <c r="E89" s="447"/>
      <c r="F89" s="445"/>
      <c r="G89" s="445"/>
      <c r="H89" s="445"/>
      <c r="I89" s="445"/>
      <c r="J89" s="448"/>
      <c r="K89" s="444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  <c r="W89" s="445"/>
      <c r="X89" s="445"/>
      <c r="Y89" s="445"/>
      <c r="Z89" s="446"/>
      <c r="AA89" s="447"/>
      <c r="AB89" s="446"/>
      <c r="AC89" s="401"/>
    </row>
    <row r="90" customFormat="false" ht="14.25" hidden="false" customHeight="false" outlineLevel="0" collapsed="false">
      <c r="A90" s="353"/>
      <c r="B90" s="442"/>
      <c r="C90" s="443"/>
      <c r="D90" s="292"/>
      <c r="E90" s="447"/>
      <c r="F90" s="445"/>
      <c r="G90" s="445"/>
      <c r="H90" s="445"/>
      <c r="I90" s="445"/>
      <c r="J90" s="448"/>
      <c r="K90" s="444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6"/>
      <c r="AA90" s="447"/>
      <c r="AB90" s="446"/>
      <c r="AC90" s="401"/>
    </row>
    <row r="91" customFormat="false" ht="14.25" hidden="false" customHeight="false" outlineLevel="0" collapsed="false">
      <c r="A91" s="353"/>
      <c r="B91" s="449"/>
      <c r="C91" s="450"/>
      <c r="D91" s="292"/>
      <c r="E91" s="447"/>
      <c r="F91" s="445"/>
      <c r="G91" s="445"/>
      <c r="H91" s="445"/>
      <c r="I91" s="445"/>
      <c r="J91" s="448"/>
      <c r="K91" s="444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6"/>
      <c r="AA91" s="447"/>
      <c r="AB91" s="446"/>
      <c r="AC91" s="401"/>
    </row>
    <row r="92" customFormat="false" ht="14.25" hidden="false" customHeight="false" outlineLevel="0" collapsed="false">
      <c r="A92" s="353"/>
      <c r="B92" s="449"/>
      <c r="C92" s="450"/>
      <c r="D92" s="292"/>
      <c r="E92" s="447"/>
      <c r="F92" s="445"/>
      <c r="G92" s="445"/>
      <c r="H92" s="445"/>
      <c r="I92" s="445"/>
      <c r="J92" s="448"/>
      <c r="K92" s="444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6"/>
      <c r="AA92" s="447"/>
      <c r="AB92" s="446"/>
      <c r="AC92" s="401"/>
    </row>
    <row r="93" customFormat="false" ht="14.25" hidden="false" customHeight="false" outlineLevel="0" collapsed="false">
      <c r="A93" s="353"/>
      <c r="B93" s="449"/>
      <c r="C93" s="450"/>
      <c r="D93" s="292"/>
      <c r="E93" s="447"/>
      <c r="F93" s="445"/>
      <c r="G93" s="445"/>
      <c r="H93" s="445"/>
      <c r="I93" s="445"/>
      <c r="J93" s="448"/>
      <c r="K93" s="444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6"/>
      <c r="AA93" s="447"/>
      <c r="AB93" s="446"/>
      <c r="AC93" s="401"/>
    </row>
    <row r="94" customFormat="false" ht="15" hidden="false" customHeight="false" outlineLevel="0" collapsed="false">
      <c r="A94" s="353"/>
      <c r="B94" s="449"/>
      <c r="C94" s="452"/>
      <c r="D94" s="301"/>
      <c r="E94" s="456"/>
      <c r="F94" s="454"/>
      <c r="G94" s="454"/>
      <c r="H94" s="454"/>
      <c r="I94" s="454"/>
      <c r="J94" s="457"/>
      <c r="K94" s="453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5"/>
      <c r="AA94" s="456"/>
      <c r="AB94" s="455"/>
      <c r="AC94" s="418"/>
    </row>
    <row r="95" customFormat="false" ht="14.25" hidden="false" customHeight="false" outlineLevel="0" collapsed="false">
      <c r="A95" s="395"/>
      <c r="B95" s="436"/>
      <c r="C95" s="437"/>
      <c r="D95" s="290"/>
      <c r="E95" s="495"/>
      <c r="F95" s="496"/>
      <c r="G95" s="496"/>
      <c r="H95" s="496"/>
      <c r="I95" s="496"/>
      <c r="J95" s="497"/>
      <c r="K95" s="498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9"/>
      <c r="AA95" s="495"/>
      <c r="AB95" s="496"/>
      <c r="AC95" s="425"/>
    </row>
    <row r="96" customFormat="false" ht="14.25" hidden="false" customHeight="false" outlineLevel="0" collapsed="false">
      <c r="A96" s="410"/>
      <c r="B96" s="449"/>
      <c r="C96" s="450"/>
      <c r="D96" s="292"/>
      <c r="E96" s="447"/>
      <c r="F96" s="445"/>
      <c r="G96" s="445"/>
      <c r="H96" s="445"/>
      <c r="I96" s="445"/>
      <c r="J96" s="448"/>
      <c r="K96" s="444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  <c r="Y96" s="445"/>
      <c r="Z96" s="446"/>
      <c r="AA96" s="447"/>
      <c r="AB96" s="446"/>
      <c r="AC96" s="401"/>
    </row>
    <row r="97" customFormat="false" ht="15" hidden="false" customHeight="false" outlineLevel="0" collapsed="false">
      <c r="A97" s="428"/>
      <c r="B97" s="451"/>
      <c r="C97" s="452"/>
      <c r="D97" s="292"/>
      <c r="E97" s="447"/>
      <c r="F97" s="445"/>
      <c r="G97" s="445"/>
      <c r="H97" s="445"/>
      <c r="I97" s="445"/>
      <c r="J97" s="448"/>
      <c r="K97" s="444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  <c r="Y97" s="445"/>
      <c r="Z97" s="446"/>
      <c r="AA97" s="447"/>
      <c r="AB97" s="445"/>
      <c r="AC97" s="418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  <c r="GT97" s="331"/>
      <c r="GU97" s="331"/>
      <c r="GV97" s="331"/>
      <c r="GW97" s="331"/>
      <c r="GX97" s="331"/>
      <c r="GY97" s="331"/>
      <c r="GZ97" s="331"/>
      <c r="HA97" s="331"/>
      <c r="HB97" s="331"/>
      <c r="HC97" s="331"/>
      <c r="HD97" s="331"/>
      <c r="HE97" s="331"/>
      <c r="HF97" s="331"/>
      <c r="HG97" s="331"/>
      <c r="HH97" s="331"/>
      <c r="HI97" s="331"/>
      <c r="HJ97" s="331"/>
      <c r="HK97" s="331"/>
      <c r="HL97" s="331"/>
      <c r="HM97" s="331"/>
      <c r="HN97" s="331"/>
      <c r="HO97" s="331"/>
      <c r="HP97" s="331"/>
      <c r="HQ97" s="331"/>
      <c r="HR97" s="331"/>
      <c r="HS97" s="331"/>
      <c r="HT97" s="331"/>
      <c r="HU97" s="331"/>
      <c r="HV97" s="331"/>
      <c r="HW97" s="331"/>
      <c r="HX97" s="331"/>
      <c r="HY97" s="331"/>
      <c r="HZ97" s="331"/>
      <c r="IA97" s="331"/>
      <c r="IB97" s="331"/>
      <c r="IC97" s="331"/>
      <c r="ID97" s="331"/>
      <c r="IE97" s="331"/>
      <c r="IF97" s="331"/>
      <c r="IG97" s="331"/>
      <c r="IH97" s="331"/>
      <c r="II97" s="331"/>
      <c r="IJ97" s="331"/>
      <c r="IK97" s="331"/>
      <c r="IL97" s="331"/>
      <c r="IM97" s="331"/>
      <c r="IN97" s="331"/>
      <c r="IO97" s="331"/>
      <c r="IP97" s="331"/>
      <c r="IQ97" s="331"/>
      <c r="IR97" s="331"/>
      <c r="IS97" s="331"/>
      <c r="IT97" s="331"/>
      <c r="IU97" s="331"/>
      <c r="IV97" s="331"/>
      <c r="IW97" s="331"/>
    </row>
    <row r="98" customFormat="false" ht="15" hidden="false" customHeight="false" outlineLevel="0" collapsed="false">
      <c r="A98" s="468"/>
      <c r="B98" s="469"/>
      <c r="C98" s="469"/>
      <c r="D98" s="470"/>
      <c r="E98" s="471"/>
      <c r="F98" s="472"/>
      <c r="G98" s="472"/>
      <c r="H98" s="472"/>
      <c r="I98" s="472"/>
      <c r="J98" s="473"/>
      <c r="K98" s="474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5"/>
      <c r="AA98" s="471"/>
      <c r="AB98" s="472"/>
      <c r="AC98" s="476"/>
    </row>
    <row r="99" customFormat="false" ht="15" hidden="false" customHeight="false" outlineLevel="0" collapsed="false">
      <c r="A99" s="477"/>
      <c r="B99" s="478"/>
      <c r="C99" s="478"/>
      <c r="D99" s="284"/>
      <c r="E99" s="479"/>
      <c r="F99" s="480"/>
      <c r="G99" s="480"/>
      <c r="H99" s="480"/>
      <c r="I99" s="480"/>
      <c r="J99" s="481"/>
      <c r="K99" s="482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3"/>
      <c r="AA99" s="479"/>
      <c r="AB99" s="480"/>
      <c r="AC99" s="484"/>
    </row>
    <row r="100" customFormat="false" ht="14.25" hidden="false" customHeight="false" outlineLevel="0" collapsed="false">
      <c r="A100" s="500"/>
      <c r="B100" s="501"/>
      <c r="C100" s="501"/>
      <c r="D100" s="34"/>
      <c r="E100" s="485"/>
      <c r="F100" s="228"/>
      <c r="G100" s="228"/>
      <c r="H100" s="228"/>
      <c r="I100" s="228"/>
      <c r="J100" s="486"/>
      <c r="K100" s="227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9"/>
      <c r="AA100" s="485"/>
      <c r="AB100" s="228"/>
      <c r="AC100" s="487"/>
    </row>
    <row r="101" customFormat="false" ht="14.25" hidden="false" customHeight="false" outlineLevel="0" collapsed="false">
      <c r="A101" s="500"/>
      <c r="B101" s="501"/>
      <c r="C101" s="501"/>
      <c r="D101" s="34"/>
      <c r="E101" s="485"/>
      <c r="F101" s="228"/>
      <c r="G101" s="228"/>
      <c r="H101" s="228"/>
      <c r="I101" s="228"/>
      <c r="J101" s="486"/>
      <c r="K101" s="227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9"/>
      <c r="AA101" s="485"/>
      <c r="AB101" s="228"/>
      <c r="AC101" s="487"/>
    </row>
    <row r="102" customFormat="false" ht="14.25" hidden="false" customHeight="false" outlineLevel="0" collapsed="false">
      <c r="A102" s="500"/>
      <c r="B102" s="501"/>
      <c r="C102" s="501"/>
      <c r="D102" s="34"/>
      <c r="E102" s="485"/>
      <c r="F102" s="228"/>
      <c r="G102" s="228"/>
      <c r="H102" s="228"/>
      <c r="I102" s="228"/>
      <c r="J102" s="486"/>
      <c r="K102" s="227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9"/>
      <c r="AA102" s="485"/>
      <c r="AB102" s="228"/>
      <c r="AC102" s="487"/>
    </row>
    <row r="103" customFormat="false" ht="15" hidden="false" customHeight="false" outlineLevel="0" collapsed="false">
      <c r="A103" s="331"/>
      <c r="B103" s="325"/>
      <c r="C103" s="325"/>
      <c r="D103" s="39"/>
      <c r="E103" s="40"/>
      <c r="F103" s="41"/>
      <c r="G103" s="41"/>
      <c r="H103" s="41"/>
      <c r="I103" s="41"/>
      <c r="J103" s="42"/>
      <c r="K103" s="43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4"/>
      <c r="AA103" s="40"/>
      <c r="AB103" s="41"/>
      <c r="AC103" s="337"/>
    </row>
    <row r="104" customFormat="false" ht="15" hidden="false" customHeight="false" outlineLevel="0" collapsed="false">
      <c r="A104" s="130"/>
      <c r="B104" s="67"/>
      <c r="C104" s="502"/>
      <c r="D104" s="503"/>
      <c r="E104" s="504"/>
      <c r="F104" s="505"/>
      <c r="G104" s="505"/>
      <c r="H104" s="505"/>
      <c r="I104" s="505"/>
      <c r="J104" s="506"/>
      <c r="K104" s="507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8"/>
      <c r="AA104" s="504"/>
      <c r="AB104" s="508"/>
      <c r="AC104" s="348"/>
    </row>
    <row r="105" customFormat="false" ht="15" hidden="false" customHeight="false" outlineLevel="0" collapsed="false">
      <c r="A105" s="66"/>
      <c r="B105" s="86"/>
      <c r="C105" s="101"/>
      <c r="D105" s="509"/>
      <c r="E105" s="510"/>
      <c r="F105" s="511"/>
      <c r="G105" s="511"/>
      <c r="H105" s="511"/>
      <c r="I105" s="511"/>
      <c r="J105" s="512"/>
      <c r="K105" s="513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4"/>
      <c r="AA105" s="510"/>
      <c r="AB105" s="514"/>
      <c r="AC105" s="360"/>
    </row>
    <row r="106" customFormat="false" ht="15" hidden="false" customHeight="false" outlineLevel="0" collapsed="false">
      <c r="A106" s="109"/>
      <c r="B106" s="110"/>
      <c r="C106" s="393"/>
      <c r="D106" s="111"/>
      <c r="E106" s="115"/>
      <c r="F106" s="113"/>
      <c r="G106" s="113"/>
      <c r="H106" s="113"/>
      <c r="I106" s="113"/>
      <c r="J106" s="116"/>
      <c r="K106" s="112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4"/>
      <c r="AA106" s="115"/>
      <c r="AB106" s="114"/>
      <c r="AC106" s="360"/>
    </row>
    <row r="107" customFormat="false" ht="15" hidden="false" customHeight="false" outlineLevel="0" collapsed="false">
      <c r="A107" s="117"/>
      <c r="B107" s="110"/>
      <c r="C107" s="393"/>
      <c r="D107" s="111"/>
      <c r="E107" s="115"/>
      <c r="F107" s="113"/>
      <c r="G107" s="113"/>
      <c r="H107" s="113"/>
      <c r="I107" s="113"/>
      <c r="J107" s="116"/>
      <c r="K107" s="112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4"/>
      <c r="AA107" s="115"/>
      <c r="AB107" s="114"/>
      <c r="AC107" s="360"/>
    </row>
    <row r="108" customFormat="false" ht="15" hidden="false" customHeight="false" outlineLevel="0" collapsed="false">
      <c r="A108" s="109"/>
      <c r="B108" s="110"/>
      <c r="C108" s="393"/>
      <c r="D108" s="111"/>
      <c r="E108" s="515"/>
      <c r="F108" s="121"/>
      <c r="G108" s="121"/>
      <c r="H108" s="121"/>
      <c r="I108" s="121"/>
      <c r="J108" s="516"/>
      <c r="K108" s="120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2"/>
      <c r="AA108" s="515"/>
      <c r="AB108" s="122"/>
      <c r="AC108" s="378"/>
    </row>
    <row r="109" customFormat="false" ht="14.25" hidden="false" customHeight="false" outlineLevel="0" collapsed="false">
      <c r="A109" s="66"/>
      <c r="B109" s="426"/>
      <c r="C109" s="397"/>
      <c r="D109" s="286"/>
      <c r="E109" s="420"/>
      <c r="F109" s="399"/>
      <c r="G109" s="399"/>
      <c r="H109" s="399"/>
      <c r="I109" s="399"/>
      <c r="J109" s="421"/>
      <c r="K109" s="398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420"/>
      <c r="AB109" s="400"/>
      <c r="AC109" s="401"/>
    </row>
    <row r="110" customFormat="false" ht="14.25" hidden="false" customHeight="false" outlineLevel="0" collapsed="false">
      <c r="A110" s="66"/>
      <c r="B110" s="426"/>
      <c r="C110" s="397"/>
      <c r="D110" s="284"/>
      <c r="E110" s="408"/>
      <c r="F110" s="405"/>
      <c r="G110" s="405"/>
      <c r="H110" s="405"/>
      <c r="I110" s="405"/>
      <c r="J110" s="427"/>
      <c r="K110" s="404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6"/>
      <c r="AA110" s="408"/>
      <c r="AB110" s="406"/>
      <c r="AC110" s="401"/>
    </row>
    <row r="111" customFormat="false" ht="14.25" hidden="false" customHeight="false" outlineLevel="0" collapsed="false">
      <c r="A111" s="66"/>
      <c r="B111" s="426"/>
      <c r="C111" s="397"/>
      <c r="D111" s="284"/>
      <c r="E111" s="408"/>
      <c r="F111" s="405"/>
      <c r="G111" s="405"/>
      <c r="H111" s="405"/>
      <c r="I111" s="405"/>
      <c r="J111" s="427"/>
      <c r="K111" s="404"/>
      <c r="L111" s="405"/>
      <c r="M111" s="405"/>
      <c r="N111" s="405"/>
      <c r="O111" s="405"/>
      <c r="P111" s="405"/>
      <c r="Q111" s="405"/>
      <c r="R111" s="405"/>
      <c r="S111" s="405"/>
      <c r="T111" s="405"/>
      <c r="U111" s="405"/>
      <c r="V111" s="405"/>
      <c r="W111" s="405"/>
      <c r="X111" s="405"/>
      <c r="Y111" s="405"/>
      <c r="Z111" s="406"/>
      <c r="AA111" s="408"/>
      <c r="AB111" s="406"/>
      <c r="AC111" s="401"/>
    </row>
    <row r="112" customFormat="false" ht="14.25" hidden="false" customHeight="false" outlineLevel="0" collapsed="false">
      <c r="A112" s="410"/>
      <c r="B112" s="426"/>
      <c r="C112" s="397"/>
      <c r="D112" s="284"/>
      <c r="E112" s="408"/>
      <c r="F112" s="405"/>
      <c r="G112" s="405"/>
      <c r="H112" s="405"/>
      <c r="I112" s="405"/>
      <c r="J112" s="427"/>
      <c r="K112" s="404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6"/>
      <c r="AA112" s="408"/>
      <c r="AB112" s="406"/>
      <c r="AC112" s="401"/>
    </row>
    <row r="113" customFormat="false" ht="14.25" hidden="false" customHeight="false" outlineLevel="0" collapsed="false">
      <c r="A113" s="66"/>
      <c r="B113" s="426"/>
      <c r="C113" s="397"/>
      <c r="D113" s="284"/>
      <c r="E113" s="408"/>
      <c r="F113" s="405"/>
      <c r="G113" s="405"/>
      <c r="H113" s="405"/>
      <c r="I113" s="405"/>
      <c r="J113" s="427"/>
      <c r="K113" s="404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6"/>
      <c r="AA113" s="408"/>
      <c r="AB113" s="406"/>
      <c r="AC113" s="401"/>
    </row>
    <row r="114" customFormat="false" ht="14.25" hidden="false" customHeight="false" outlineLevel="0" collapsed="false">
      <c r="A114" s="66"/>
      <c r="B114" s="426"/>
      <c r="C114" s="397"/>
      <c r="D114" s="284"/>
      <c r="E114" s="408"/>
      <c r="F114" s="405"/>
      <c r="G114" s="405"/>
      <c r="H114" s="405"/>
      <c r="I114" s="405"/>
      <c r="J114" s="427"/>
      <c r="K114" s="404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6"/>
      <c r="AA114" s="408"/>
      <c r="AB114" s="406"/>
      <c r="AC114" s="401"/>
    </row>
    <row r="115" customFormat="false" ht="14.25" hidden="false" customHeight="false" outlineLevel="0" collapsed="false">
      <c r="A115" s="66"/>
      <c r="B115" s="426"/>
      <c r="C115" s="397"/>
      <c r="D115" s="284"/>
      <c r="E115" s="408"/>
      <c r="F115" s="405"/>
      <c r="G115" s="405"/>
      <c r="H115" s="405"/>
      <c r="I115" s="405"/>
      <c r="J115" s="427"/>
      <c r="K115" s="404"/>
      <c r="L115" s="405"/>
      <c r="M115" s="405"/>
      <c r="N115" s="405"/>
      <c r="O115" s="405"/>
      <c r="P115" s="405"/>
      <c r="Q115" s="405"/>
      <c r="R115" s="405"/>
      <c r="S115" s="405"/>
      <c r="T115" s="405"/>
      <c r="U115" s="405"/>
      <c r="V115" s="405"/>
      <c r="W115" s="405"/>
      <c r="X115" s="405"/>
      <c r="Y115" s="405"/>
      <c r="Z115" s="406"/>
      <c r="AA115" s="408"/>
      <c r="AB115" s="406"/>
      <c r="AC115" s="401"/>
    </row>
    <row r="116" customFormat="false" ht="14.25" hidden="false" customHeight="false" outlineLevel="0" collapsed="false">
      <c r="A116" s="66"/>
      <c r="B116" s="402"/>
      <c r="C116" s="403"/>
      <c r="D116" s="284"/>
      <c r="E116" s="408"/>
      <c r="F116" s="405"/>
      <c r="G116" s="405"/>
      <c r="H116" s="405"/>
      <c r="I116" s="405"/>
      <c r="J116" s="427"/>
      <c r="K116" s="404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6"/>
      <c r="AA116" s="408"/>
      <c r="AB116" s="406"/>
      <c r="AC116" s="401"/>
    </row>
    <row r="117" customFormat="false" ht="15" hidden="false" customHeight="false" outlineLevel="0" collapsed="false">
      <c r="A117" s="162"/>
      <c r="B117" s="429"/>
      <c r="C117" s="430"/>
      <c r="D117" s="288"/>
      <c r="E117" s="431"/>
      <c r="F117" s="416"/>
      <c r="G117" s="416"/>
      <c r="H117" s="416"/>
      <c r="I117" s="416"/>
      <c r="J117" s="432"/>
      <c r="K117" s="415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7"/>
      <c r="AA117" s="431"/>
      <c r="AB117" s="417"/>
      <c r="AC117" s="418"/>
    </row>
    <row r="118" customFormat="false" ht="14.25" hidden="false" customHeight="false" outlineLevel="0" collapsed="false">
      <c r="A118" s="395"/>
      <c r="B118" s="517"/>
      <c r="C118" s="518"/>
      <c r="D118" s="286"/>
      <c r="E118" s="420"/>
      <c r="F118" s="399"/>
      <c r="G118" s="399"/>
      <c r="H118" s="399"/>
      <c r="I118" s="399"/>
      <c r="J118" s="421"/>
      <c r="K118" s="398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400"/>
      <c r="AA118" s="420"/>
      <c r="AB118" s="400"/>
      <c r="AC118" s="425"/>
    </row>
    <row r="119" customFormat="false" ht="14.25" hidden="false" customHeight="false" outlineLevel="0" collapsed="false">
      <c r="A119" s="410"/>
      <c r="B119" s="402"/>
      <c r="C119" s="519"/>
      <c r="D119" s="284"/>
      <c r="E119" s="408"/>
      <c r="F119" s="405"/>
      <c r="G119" s="405"/>
      <c r="H119" s="405"/>
      <c r="I119" s="405"/>
      <c r="J119" s="427"/>
      <c r="K119" s="404"/>
      <c r="L119" s="405"/>
      <c r="M119" s="405"/>
      <c r="N119" s="405"/>
      <c r="O119" s="405"/>
      <c r="P119" s="405"/>
      <c r="Q119" s="405"/>
      <c r="R119" s="405"/>
      <c r="S119" s="405"/>
      <c r="T119" s="405"/>
      <c r="U119" s="405"/>
      <c r="V119" s="405"/>
      <c r="W119" s="405"/>
      <c r="X119" s="405"/>
      <c r="Y119" s="405"/>
      <c r="Z119" s="406"/>
      <c r="AA119" s="408"/>
      <c r="AB119" s="406"/>
      <c r="AC119" s="401"/>
    </row>
    <row r="120" customFormat="false" ht="15" hidden="false" customHeight="false" outlineLevel="0" collapsed="false">
      <c r="A120" s="428"/>
      <c r="B120" s="520"/>
      <c r="C120" s="521"/>
      <c r="D120" s="288"/>
      <c r="E120" s="431"/>
      <c r="F120" s="416"/>
      <c r="G120" s="416"/>
      <c r="H120" s="416"/>
      <c r="I120" s="416"/>
      <c r="J120" s="432"/>
      <c r="K120" s="415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7"/>
      <c r="AA120" s="431"/>
      <c r="AB120" s="417"/>
      <c r="AC120" s="418"/>
    </row>
    <row r="121" customFormat="false" ht="14.25" hidden="false" customHeight="false" outlineLevel="0" collapsed="false">
      <c r="A121" s="395"/>
      <c r="B121" s="436"/>
      <c r="C121" s="522"/>
      <c r="D121" s="299"/>
      <c r="E121" s="439"/>
      <c r="F121" s="493"/>
      <c r="G121" s="493"/>
      <c r="H121" s="493"/>
      <c r="I121" s="493"/>
      <c r="J121" s="492"/>
      <c r="K121" s="438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4"/>
      <c r="AA121" s="439"/>
      <c r="AB121" s="494"/>
      <c r="AC121" s="425"/>
    </row>
    <row r="122" customFormat="false" ht="14.25" hidden="false" customHeight="false" outlineLevel="0" collapsed="false">
      <c r="A122" s="353"/>
      <c r="B122" s="449"/>
      <c r="C122" s="523"/>
      <c r="D122" s="292"/>
      <c r="E122" s="447"/>
      <c r="F122" s="445"/>
      <c r="G122" s="445"/>
      <c r="H122" s="445"/>
      <c r="I122" s="445"/>
      <c r="J122" s="448"/>
      <c r="K122" s="444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6"/>
      <c r="AA122" s="447"/>
      <c r="AB122" s="446"/>
      <c r="AC122" s="401"/>
    </row>
    <row r="123" customFormat="false" ht="14.25" hidden="false" customHeight="false" outlineLevel="0" collapsed="false">
      <c r="A123" s="410"/>
      <c r="B123" s="449"/>
      <c r="C123" s="523"/>
      <c r="D123" s="292"/>
      <c r="E123" s="447"/>
      <c r="F123" s="445"/>
      <c r="G123" s="445"/>
      <c r="H123" s="445"/>
      <c r="I123" s="445"/>
      <c r="J123" s="448"/>
      <c r="K123" s="444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6"/>
      <c r="AA123" s="447"/>
      <c r="AB123" s="446"/>
      <c r="AC123" s="401"/>
    </row>
    <row r="124" customFormat="false" ht="14.25" hidden="false" customHeight="false" outlineLevel="0" collapsed="false">
      <c r="A124" s="353"/>
      <c r="B124" s="449"/>
      <c r="C124" s="524"/>
      <c r="D124" s="292"/>
      <c r="E124" s="447"/>
      <c r="F124" s="445"/>
      <c r="G124" s="445"/>
      <c r="H124" s="445"/>
      <c r="I124" s="445"/>
      <c r="J124" s="448"/>
      <c r="K124" s="444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6"/>
      <c r="AA124" s="447"/>
      <c r="AB124" s="446"/>
      <c r="AC124" s="401"/>
    </row>
    <row r="125" customFormat="false" ht="15" hidden="false" customHeight="false" outlineLevel="0" collapsed="false">
      <c r="A125" s="353"/>
      <c r="B125" s="525"/>
      <c r="C125" s="526"/>
      <c r="D125" s="301"/>
      <c r="E125" s="456"/>
      <c r="F125" s="454"/>
      <c r="G125" s="454"/>
      <c r="H125" s="454"/>
      <c r="I125" s="454"/>
      <c r="J125" s="457"/>
      <c r="K125" s="453"/>
      <c r="L125" s="454"/>
      <c r="M125" s="454"/>
      <c r="N125" s="454"/>
      <c r="O125" s="454"/>
      <c r="P125" s="454"/>
      <c r="Q125" s="454"/>
      <c r="R125" s="454"/>
      <c r="S125" s="454"/>
      <c r="T125" s="454"/>
      <c r="U125" s="454"/>
      <c r="V125" s="454"/>
      <c r="W125" s="454"/>
      <c r="X125" s="454"/>
      <c r="Y125" s="454"/>
      <c r="Z125" s="455"/>
      <c r="AA125" s="456"/>
      <c r="AB125" s="455"/>
      <c r="AC125" s="401"/>
    </row>
    <row r="126" customFormat="false" ht="14.25" hidden="false" customHeight="false" outlineLevel="0" collapsed="false">
      <c r="A126" s="395"/>
      <c r="B126" s="436"/>
      <c r="C126" s="522"/>
      <c r="D126" s="290"/>
      <c r="E126" s="495"/>
      <c r="F126" s="496"/>
      <c r="G126" s="496"/>
      <c r="H126" s="496"/>
      <c r="I126" s="496"/>
      <c r="J126" s="497"/>
      <c r="K126" s="498"/>
      <c r="L126" s="496"/>
      <c r="M126" s="496"/>
      <c r="N126" s="496"/>
      <c r="O126" s="496"/>
      <c r="P126" s="496"/>
      <c r="Q126" s="496"/>
      <c r="R126" s="496"/>
      <c r="S126" s="496"/>
      <c r="T126" s="496"/>
      <c r="U126" s="496"/>
      <c r="V126" s="496"/>
      <c r="W126" s="496"/>
      <c r="X126" s="496"/>
      <c r="Y126" s="496"/>
      <c r="Z126" s="499"/>
      <c r="AA126" s="495"/>
      <c r="AB126" s="496"/>
      <c r="AC126" s="425"/>
    </row>
    <row r="127" customFormat="false" ht="14.25" hidden="false" customHeight="false" outlineLevel="0" collapsed="false">
      <c r="A127" s="410"/>
      <c r="B127" s="449"/>
      <c r="C127" s="524"/>
      <c r="D127" s="292"/>
      <c r="E127" s="447"/>
      <c r="F127" s="445"/>
      <c r="G127" s="445"/>
      <c r="H127" s="445"/>
      <c r="I127" s="445"/>
      <c r="J127" s="448"/>
      <c r="K127" s="444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6"/>
      <c r="AA127" s="447"/>
      <c r="AB127" s="445"/>
      <c r="AC127" s="401"/>
    </row>
    <row r="128" customFormat="false" ht="15" hidden="false" customHeight="false" outlineLevel="0" collapsed="false">
      <c r="A128" s="428"/>
      <c r="B128" s="451"/>
      <c r="C128" s="526"/>
      <c r="D128" s="292"/>
      <c r="E128" s="447"/>
      <c r="F128" s="445"/>
      <c r="G128" s="445"/>
      <c r="H128" s="445"/>
      <c r="I128" s="445"/>
      <c r="J128" s="448"/>
      <c r="K128" s="444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6"/>
      <c r="AA128" s="447"/>
      <c r="AB128" s="445"/>
      <c r="AC128" s="418"/>
    </row>
    <row r="129" customFormat="false" ht="15" hidden="false" customHeight="false" outlineLevel="0" collapsed="false">
      <c r="A129" s="468"/>
      <c r="B129" s="469"/>
      <c r="C129" s="469"/>
      <c r="D129" s="470"/>
      <c r="E129" s="471"/>
      <c r="F129" s="472"/>
      <c r="G129" s="472"/>
      <c r="H129" s="472"/>
      <c r="I129" s="472"/>
      <c r="J129" s="473"/>
      <c r="K129" s="474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5"/>
      <c r="AA129" s="471"/>
      <c r="AB129" s="472"/>
      <c r="AC129" s="476"/>
    </row>
    <row r="130" customFormat="false" ht="15" hidden="false" customHeight="false" outlineLevel="0" collapsed="false">
      <c r="A130" s="477"/>
      <c r="B130" s="478"/>
      <c r="C130" s="478"/>
      <c r="D130" s="284"/>
      <c r="E130" s="479"/>
      <c r="F130" s="480"/>
      <c r="G130" s="480"/>
      <c r="H130" s="480"/>
      <c r="I130" s="480"/>
      <c r="J130" s="481"/>
      <c r="K130" s="482"/>
      <c r="L130" s="480"/>
      <c r="M130" s="480"/>
      <c r="N130" s="480"/>
      <c r="O130" s="480"/>
      <c r="P130" s="480"/>
      <c r="Q130" s="480"/>
      <c r="R130" s="480"/>
      <c r="S130" s="480"/>
      <c r="T130" s="480"/>
      <c r="U130" s="480"/>
      <c r="V130" s="480"/>
      <c r="W130" s="480"/>
      <c r="X130" s="480"/>
      <c r="Y130" s="480"/>
      <c r="Z130" s="483"/>
      <c r="AA130" s="479"/>
      <c r="AB130" s="480"/>
      <c r="AC130" s="484"/>
    </row>
    <row r="131" customFormat="false" ht="14.25" hidden="false" customHeight="false" outlineLevel="0" collapsed="false">
      <c r="A131" s="500"/>
      <c r="B131" s="501"/>
      <c r="C131" s="501"/>
      <c r="D131" s="34"/>
      <c r="E131" s="485"/>
      <c r="F131" s="228"/>
      <c r="G131" s="228"/>
      <c r="H131" s="228"/>
      <c r="I131" s="228"/>
      <c r="J131" s="486"/>
      <c r="K131" s="227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485"/>
      <c r="AB131" s="228"/>
      <c r="AC131" s="487"/>
    </row>
    <row r="132" customFormat="false" ht="14.25" hidden="false" customHeight="false" outlineLevel="0" collapsed="false">
      <c r="A132" s="500"/>
      <c r="B132" s="501"/>
      <c r="C132" s="501"/>
      <c r="D132" s="34"/>
      <c r="E132" s="485"/>
      <c r="F132" s="228"/>
      <c r="G132" s="228"/>
      <c r="H132" s="228"/>
      <c r="I132" s="228"/>
      <c r="J132" s="486"/>
      <c r="K132" s="227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9"/>
      <c r="AA132" s="485"/>
      <c r="AB132" s="228"/>
      <c r="AC132" s="487"/>
    </row>
    <row r="133" customFormat="false" ht="14.25" hidden="false" customHeight="false" outlineLevel="0" collapsed="false">
      <c r="A133" s="500"/>
      <c r="B133" s="501"/>
      <c r="C133" s="501"/>
      <c r="D133" s="34"/>
      <c r="E133" s="485"/>
      <c r="F133" s="228"/>
      <c r="G133" s="228"/>
      <c r="H133" s="228"/>
      <c r="I133" s="228"/>
      <c r="J133" s="486"/>
      <c r="K133" s="227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9"/>
      <c r="AA133" s="485"/>
      <c r="AB133" s="228"/>
      <c r="AC133" s="487"/>
    </row>
    <row r="134" customFormat="false" ht="14.25" hidden="false" customHeight="false" outlineLevel="0" collapsed="false">
      <c r="A134" s="500"/>
      <c r="B134" s="501"/>
      <c r="C134" s="501"/>
      <c r="D134" s="34"/>
      <c r="E134" s="485"/>
      <c r="F134" s="228"/>
      <c r="G134" s="228"/>
      <c r="H134" s="228"/>
      <c r="I134" s="228"/>
      <c r="J134" s="486"/>
      <c r="K134" s="227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9"/>
      <c r="AA134" s="485"/>
      <c r="AB134" s="228"/>
      <c r="AC134" s="487"/>
    </row>
    <row r="135" customFormat="false" ht="14.25" hidden="false" customHeight="false" outlineLevel="0" collapsed="false">
      <c r="A135" s="500"/>
      <c r="B135" s="501"/>
      <c r="C135" s="501"/>
      <c r="D135" s="34"/>
      <c r="E135" s="485"/>
      <c r="F135" s="228"/>
      <c r="G135" s="228"/>
      <c r="H135" s="228"/>
      <c r="I135" s="228"/>
      <c r="J135" s="486"/>
      <c r="K135" s="227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9"/>
      <c r="AA135" s="485"/>
      <c r="AB135" s="228"/>
      <c r="AC135" s="487"/>
    </row>
    <row r="136" customFormat="false" ht="14.25" hidden="false" customHeight="false" outlineLevel="0" collapsed="false">
      <c r="A136" s="500"/>
      <c r="B136" s="501"/>
      <c r="C136" s="501"/>
      <c r="D136" s="34"/>
      <c r="E136" s="485"/>
      <c r="F136" s="228"/>
      <c r="G136" s="228"/>
      <c r="H136" s="228"/>
      <c r="I136" s="228"/>
      <c r="J136" s="486"/>
      <c r="K136" s="227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9"/>
      <c r="AA136" s="485"/>
      <c r="AB136" s="228"/>
      <c r="AC136" s="487"/>
    </row>
    <row r="137" customFormat="false" ht="14.25" hidden="false" customHeight="false" outlineLevel="0" collapsed="false">
      <c r="A137" s="500"/>
      <c r="B137" s="501"/>
      <c r="C137" s="501"/>
      <c r="D137" s="34"/>
      <c r="E137" s="485"/>
      <c r="F137" s="228"/>
      <c r="G137" s="228"/>
      <c r="H137" s="228"/>
      <c r="I137" s="228"/>
      <c r="J137" s="486"/>
      <c r="K137" s="227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9"/>
      <c r="AA137" s="485"/>
      <c r="AB137" s="228"/>
      <c r="AC137" s="487"/>
    </row>
    <row r="138" customFormat="false" ht="14.25" hidden="false" customHeight="false" outlineLevel="0" collapsed="false">
      <c r="A138" s="500"/>
      <c r="B138" s="501"/>
      <c r="C138" s="501"/>
      <c r="D138" s="34"/>
      <c r="E138" s="485"/>
      <c r="F138" s="228"/>
      <c r="G138" s="228"/>
      <c r="H138" s="228"/>
      <c r="I138" s="228"/>
      <c r="J138" s="486"/>
      <c r="K138" s="227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9"/>
      <c r="AA138" s="485"/>
      <c r="AB138" s="228"/>
      <c r="AC138" s="487"/>
    </row>
    <row r="139" customFormat="false" ht="14.25" hidden="false" customHeight="false" outlineLevel="0" collapsed="false">
      <c r="A139" s="500"/>
      <c r="B139" s="501"/>
      <c r="C139" s="501"/>
      <c r="D139" s="34"/>
      <c r="E139" s="485"/>
      <c r="F139" s="228"/>
      <c r="G139" s="228"/>
      <c r="H139" s="228"/>
      <c r="I139" s="228"/>
      <c r="J139" s="486"/>
      <c r="K139" s="227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485"/>
      <c r="AB139" s="228"/>
      <c r="AC139" s="487"/>
    </row>
    <row r="140" customFormat="false" ht="14.25" hidden="false" customHeight="false" outlineLevel="0" collapsed="false">
      <c r="A140" s="500"/>
      <c r="B140" s="501"/>
      <c r="C140" s="501"/>
      <c r="D140" s="34"/>
      <c r="E140" s="485"/>
      <c r="F140" s="228"/>
      <c r="G140" s="228"/>
      <c r="H140" s="228"/>
      <c r="I140" s="228"/>
      <c r="J140" s="486"/>
      <c r="K140" s="227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9"/>
      <c r="AA140" s="485"/>
      <c r="AB140" s="228"/>
      <c r="AC140" s="487"/>
    </row>
    <row r="141" customFormat="false" ht="14.25" hidden="false" customHeight="false" outlineLevel="0" collapsed="false">
      <c r="A141" s="500"/>
      <c r="B141" s="501"/>
      <c r="C141" s="501"/>
      <c r="D141" s="34"/>
      <c r="E141" s="485"/>
      <c r="F141" s="228"/>
      <c r="G141" s="228"/>
      <c r="H141" s="228"/>
      <c r="I141" s="228"/>
      <c r="J141" s="486"/>
      <c r="K141" s="227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9"/>
      <c r="AA141" s="485"/>
      <c r="AB141" s="228"/>
      <c r="AC141" s="487"/>
    </row>
    <row r="142" customFormat="false" ht="14.25" hidden="false" customHeight="false" outlineLevel="0" collapsed="false">
      <c r="A142" s="500"/>
      <c r="B142" s="501"/>
      <c r="C142" s="501"/>
      <c r="D142" s="34"/>
      <c r="E142" s="485"/>
      <c r="F142" s="228"/>
      <c r="G142" s="228"/>
      <c r="H142" s="228"/>
      <c r="I142" s="228"/>
      <c r="J142" s="486"/>
      <c r="K142" s="227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9"/>
      <c r="AA142" s="485"/>
      <c r="AB142" s="228"/>
      <c r="AC142" s="487"/>
    </row>
    <row r="143" customFormat="false" ht="14.25" hidden="false" customHeight="false" outlineLevel="0" collapsed="false">
      <c r="A143" s="500"/>
      <c r="B143" s="501"/>
      <c r="C143" s="501"/>
      <c r="D143" s="34"/>
      <c r="E143" s="485"/>
      <c r="F143" s="228"/>
      <c r="G143" s="228"/>
      <c r="H143" s="228"/>
      <c r="I143" s="228"/>
      <c r="J143" s="486"/>
      <c r="K143" s="227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9"/>
      <c r="AA143" s="485"/>
      <c r="AB143" s="228"/>
      <c r="AC143" s="487"/>
    </row>
    <row r="144" customFormat="false" ht="14.25" hidden="false" customHeight="false" outlineLevel="0" collapsed="false">
      <c r="A144" s="500"/>
      <c r="B144" s="501"/>
      <c r="C144" s="501"/>
      <c r="D144" s="34"/>
      <c r="E144" s="485"/>
      <c r="F144" s="228"/>
      <c r="G144" s="228"/>
      <c r="H144" s="228"/>
      <c r="I144" s="228"/>
      <c r="J144" s="486"/>
      <c r="K144" s="227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9"/>
      <c r="AA144" s="485"/>
      <c r="AB144" s="228"/>
      <c r="AC144" s="487"/>
    </row>
    <row r="145" customFormat="false" ht="14.25" hidden="false" customHeight="false" outlineLevel="0" collapsed="false">
      <c r="A145" s="500"/>
      <c r="B145" s="501"/>
      <c r="C145" s="501"/>
      <c r="D145" s="34"/>
      <c r="E145" s="485"/>
      <c r="F145" s="228"/>
      <c r="G145" s="228"/>
      <c r="H145" s="228"/>
      <c r="I145" s="228"/>
      <c r="J145" s="486"/>
      <c r="K145" s="227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9"/>
      <c r="AA145" s="485"/>
      <c r="AB145" s="228"/>
      <c r="AC145" s="487"/>
    </row>
    <row r="146" customFormat="false" ht="14.25" hidden="false" customHeight="false" outlineLevel="0" collapsed="false">
      <c r="A146" s="500"/>
      <c r="B146" s="501"/>
      <c r="C146" s="501"/>
      <c r="D146" s="34"/>
      <c r="E146" s="485"/>
      <c r="F146" s="228"/>
      <c r="G146" s="228"/>
      <c r="H146" s="228"/>
      <c r="I146" s="228"/>
      <c r="J146" s="486"/>
      <c r="K146" s="227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9"/>
      <c r="AA146" s="485"/>
      <c r="AB146" s="228"/>
      <c r="AC146" s="487"/>
    </row>
    <row r="147" customFormat="false" ht="14.25" hidden="false" customHeight="false" outlineLevel="0" collapsed="false">
      <c r="A147" s="500"/>
      <c r="B147" s="501"/>
      <c r="C147" s="501"/>
      <c r="D147" s="34"/>
      <c r="E147" s="485"/>
      <c r="F147" s="228"/>
      <c r="G147" s="228"/>
      <c r="H147" s="228"/>
      <c r="I147" s="228"/>
      <c r="J147" s="486"/>
      <c r="K147" s="227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9"/>
      <c r="AA147" s="485"/>
      <c r="AB147" s="228"/>
      <c r="AC147" s="487"/>
    </row>
    <row r="148" customFormat="false" ht="14.25" hidden="false" customHeight="false" outlineLevel="0" collapsed="false">
      <c r="A148" s="500"/>
      <c r="B148" s="501"/>
      <c r="C148" s="501"/>
      <c r="D148" s="34"/>
      <c r="E148" s="485"/>
      <c r="F148" s="228"/>
      <c r="G148" s="228"/>
      <c r="H148" s="228"/>
      <c r="I148" s="228"/>
      <c r="J148" s="486"/>
      <c r="K148" s="227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9"/>
      <c r="AA148" s="485"/>
      <c r="AB148" s="228"/>
      <c r="AC148" s="487"/>
    </row>
    <row r="149" customFormat="false" ht="14.25" hidden="false" customHeight="false" outlineLevel="0" collapsed="false">
      <c r="A149" s="500"/>
      <c r="B149" s="501"/>
      <c r="C149" s="501"/>
      <c r="D149" s="34"/>
      <c r="E149" s="485"/>
      <c r="F149" s="228"/>
      <c r="G149" s="228"/>
      <c r="H149" s="228"/>
      <c r="I149" s="228"/>
      <c r="J149" s="486"/>
      <c r="K149" s="227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9"/>
      <c r="AA149" s="485"/>
      <c r="AB149" s="228"/>
      <c r="AC149" s="487"/>
    </row>
    <row r="150" customFormat="false" ht="14.25" hidden="false" customHeight="false" outlineLevel="0" collapsed="false">
      <c r="A150" s="500"/>
      <c r="B150" s="501"/>
      <c r="C150" s="501"/>
      <c r="D150" s="34"/>
      <c r="E150" s="485"/>
      <c r="F150" s="228"/>
      <c r="G150" s="228"/>
      <c r="H150" s="228"/>
      <c r="I150" s="228"/>
      <c r="J150" s="486"/>
      <c r="K150" s="227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9"/>
      <c r="AA150" s="485"/>
      <c r="AB150" s="228"/>
      <c r="AC150" s="487"/>
    </row>
    <row r="151" customFormat="false" ht="14.25" hidden="false" customHeight="false" outlineLevel="0" collapsed="false">
      <c r="A151" s="500"/>
      <c r="B151" s="501"/>
      <c r="C151" s="501"/>
      <c r="D151" s="34"/>
      <c r="E151" s="485"/>
      <c r="F151" s="228"/>
      <c r="G151" s="228"/>
      <c r="H151" s="228"/>
      <c r="I151" s="228"/>
      <c r="J151" s="486"/>
      <c r="K151" s="227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9"/>
      <c r="AA151" s="485"/>
      <c r="AB151" s="228"/>
      <c r="AC151" s="487"/>
    </row>
    <row r="152" customFormat="false" ht="14.25" hidden="false" customHeight="false" outlineLevel="0" collapsed="false">
      <c r="A152" s="500"/>
      <c r="B152" s="501"/>
      <c r="C152" s="501"/>
      <c r="D152" s="34"/>
      <c r="E152" s="485"/>
      <c r="F152" s="228"/>
      <c r="G152" s="228"/>
      <c r="H152" s="228"/>
      <c r="I152" s="228"/>
      <c r="J152" s="486"/>
      <c r="K152" s="227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9"/>
      <c r="AA152" s="485"/>
      <c r="AB152" s="228"/>
      <c r="AC152" s="487"/>
    </row>
    <row r="153" customFormat="false" ht="14.25" hidden="false" customHeight="false" outlineLevel="0" collapsed="false">
      <c r="A153" s="500"/>
      <c r="B153" s="501"/>
      <c r="C153" s="501"/>
      <c r="D153" s="34"/>
      <c r="E153" s="485"/>
      <c r="F153" s="228"/>
      <c r="G153" s="228"/>
      <c r="H153" s="228"/>
      <c r="I153" s="228"/>
      <c r="J153" s="486"/>
      <c r="K153" s="227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9"/>
      <c r="AA153" s="485"/>
      <c r="AB153" s="228"/>
      <c r="AC153" s="487"/>
    </row>
    <row r="154" customFormat="false" ht="14.25" hidden="false" customHeight="false" outlineLevel="0" collapsed="false">
      <c r="A154" s="500"/>
      <c r="B154" s="501"/>
      <c r="C154" s="501"/>
      <c r="D154" s="34"/>
      <c r="E154" s="485"/>
      <c r="F154" s="228"/>
      <c r="G154" s="228"/>
      <c r="H154" s="228"/>
      <c r="I154" s="228"/>
      <c r="J154" s="486"/>
      <c r="K154" s="227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9"/>
      <c r="AA154" s="485"/>
      <c r="AB154" s="228"/>
      <c r="AC154" s="487"/>
    </row>
    <row r="155" customFormat="false" ht="14.25" hidden="false" customHeight="false" outlineLevel="0" collapsed="false">
      <c r="A155" s="500"/>
      <c r="B155" s="501"/>
      <c r="C155" s="501"/>
      <c r="D155" s="34"/>
      <c r="E155" s="485"/>
      <c r="F155" s="228"/>
      <c r="G155" s="228"/>
      <c r="H155" s="228"/>
      <c r="I155" s="228"/>
      <c r="J155" s="486"/>
      <c r="K155" s="227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9"/>
      <c r="AA155" s="485"/>
      <c r="AB155" s="228"/>
      <c r="AC155" s="487"/>
    </row>
    <row r="156" customFormat="false" ht="14.25" hidden="false" customHeight="false" outlineLevel="0" collapsed="false">
      <c r="A156" s="500"/>
      <c r="B156" s="501"/>
      <c r="C156" s="501"/>
      <c r="D156" s="34"/>
      <c r="E156" s="485"/>
      <c r="F156" s="228"/>
      <c r="G156" s="228"/>
      <c r="H156" s="228"/>
      <c r="I156" s="228"/>
      <c r="J156" s="486"/>
      <c r="K156" s="227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9"/>
      <c r="AA156" s="485"/>
      <c r="AB156" s="228"/>
      <c r="AC156" s="487"/>
    </row>
    <row r="157" customFormat="false" ht="14.25" hidden="false" customHeight="false" outlineLevel="0" collapsed="false">
      <c r="A157" s="500"/>
      <c r="B157" s="501"/>
      <c r="C157" s="501"/>
      <c r="D157" s="34"/>
      <c r="E157" s="485"/>
      <c r="F157" s="228"/>
      <c r="G157" s="228"/>
      <c r="H157" s="228"/>
      <c r="I157" s="228"/>
      <c r="J157" s="486"/>
      <c r="K157" s="227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9"/>
      <c r="AA157" s="485"/>
      <c r="AB157" s="228"/>
      <c r="AC157" s="487"/>
    </row>
    <row r="158" customFormat="false" ht="14.25" hidden="false" customHeight="false" outlineLevel="0" collapsed="false">
      <c r="A158" s="500"/>
      <c r="B158" s="501"/>
      <c r="C158" s="501"/>
      <c r="D158" s="34"/>
      <c r="E158" s="485"/>
      <c r="F158" s="228"/>
      <c r="G158" s="228"/>
      <c r="H158" s="228"/>
      <c r="I158" s="228"/>
      <c r="J158" s="486"/>
      <c r="K158" s="227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9"/>
      <c r="AA158" s="485"/>
      <c r="AB158" s="228"/>
      <c r="AC158" s="487"/>
    </row>
    <row r="159" customFormat="false" ht="14.25" hidden="false" customHeight="false" outlineLevel="0" collapsed="false">
      <c r="A159" s="500"/>
      <c r="B159" s="501"/>
      <c r="C159" s="501"/>
      <c r="D159" s="34"/>
      <c r="E159" s="485"/>
      <c r="F159" s="228"/>
      <c r="G159" s="228"/>
      <c r="H159" s="228"/>
      <c r="I159" s="228"/>
      <c r="J159" s="486"/>
      <c r="K159" s="227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9"/>
      <c r="AA159" s="485"/>
      <c r="AB159" s="228"/>
      <c r="AC159" s="487"/>
    </row>
    <row r="160" customFormat="false" ht="14.25" hidden="false" customHeight="false" outlineLevel="0" collapsed="false">
      <c r="A160" s="500"/>
      <c r="B160" s="501"/>
      <c r="C160" s="501"/>
      <c r="D160" s="34"/>
      <c r="E160" s="485"/>
      <c r="F160" s="228"/>
      <c r="G160" s="228"/>
      <c r="H160" s="228"/>
      <c r="I160" s="228"/>
      <c r="J160" s="486"/>
      <c r="K160" s="227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9"/>
      <c r="AA160" s="485"/>
      <c r="AB160" s="228"/>
      <c r="AC160" s="487"/>
    </row>
    <row r="161" customFormat="false" ht="14.25" hidden="false" customHeight="false" outlineLevel="0" collapsed="false">
      <c r="A161" s="500"/>
      <c r="B161" s="501"/>
      <c r="C161" s="501"/>
      <c r="D161" s="34"/>
      <c r="E161" s="485"/>
      <c r="F161" s="228"/>
      <c r="G161" s="228"/>
      <c r="H161" s="228"/>
      <c r="I161" s="228"/>
      <c r="J161" s="486"/>
      <c r="K161" s="227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9"/>
      <c r="AA161" s="485"/>
      <c r="AB161" s="228"/>
      <c r="AC161" s="487"/>
    </row>
    <row r="162" customFormat="false" ht="14.25" hidden="false" customHeight="false" outlineLevel="0" collapsed="false">
      <c r="A162" s="500"/>
      <c r="B162" s="501"/>
      <c r="C162" s="501"/>
      <c r="D162" s="34"/>
      <c r="E162" s="485"/>
      <c r="F162" s="228"/>
      <c r="G162" s="228"/>
      <c r="H162" s="228"/>
      <c r="I162" s="228"/>
      <c r="J162" s="486"/>
      <c r="K162" s="227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9"/>
      <c r="AA162" s="485"/>
      <c r="AB162" s="228"/>
      <c r="AC162" s="487"/>
    </row>
    <row r="163" customFormat="false" ht="14.25" hidden="false" customHeight="false" outlineLevel="0" collapsed="false">
      <c r="A163" s="500"/>
      <c r="B163" s="501"/>
      <c r="C163" s="501"/>
      <c r="D163" s="34"/>
      <c r="E163" s="485"/>
      <c r="F163" s="228"/>
      <c r="G163" s="228"/>
      <c r="H163" s="228"/>
      <c r="I163" s="228"/>
      <c r="J163" s="486"/>
      <c r="K163" s="227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9"/>
      <c r="AA163" s="485"/>
      <c r="AB163" s="228"/>
      <c r="AC163" s="487"/>
    </row>
    <row r="164" customFormat="false" ht="14.25" hidden="false" customHeight="false" outlineLevel="0" collapsed="false">
      <c r="A164" s="500"/>
      <c r="B164" s="501"/>
      <c r="C164" s="501"/>
      <c r="D164" s="34"/>
      <c r="E164" s="485"/>
      <c r="F164" s="228"/>
      <c r="G164" s="228"/>
      <c r="H164" s="228"/>
      <c r="I164" s="228"/>
      <c r="J164" s="486"/>
      <c r="K164" s="227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9"/>
      <c r="AA164" s="485"/>
      <c r="AB164" s="228"/>
      <c r="AC164" s="487"/>
    </row>
    <row r="165" customFormat="false" ht="14.25" hidden="false" customHeight="false" outlineLevel="0" collapsed="false">
      <c r="A165" s="500"/>
      <c r="B165" s="501"/>
      <c r="C165" s="501"/>
      <c r="D165" s="34"/>
      <c r="E165" s="485"/>
      <c r="F165" s="228"/>
      <c r="G165" s="228"/>
      <c r="H165" s="228"/>
      <c r="I165" s="228"/>
      <c r="J165" s="486"/>
      <c r="K165" s="227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9"/>
      <c r="AA165" s="485"/>
      <c r="AB165" s="228"/>
      <c r="AC165" s="487"/>
    </row>
    <row r="166" customFormat="false" ht="14.25" hidden="false" customHeight="false" outlineLevel="0" collapsed="false">
      <c r="A166" s="500"/>
      <c r="B166" s="501"/>
      <c r="C166" s="501"/>
      <c r="D166" s="34"/>
      <c r="E166" s="485"/>
      <c r="F166" s="228"/>
      <c r="G166" s="228"/>
      <c r="H166" s="228"/>
      <c r="I166" s="228"/>
      <c r="J166" s="486"/>
      <c r="K166" s="227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9"/>
      <c r="AA166" s="485"/>
      <c r="AB166" s="228"/>
      <c r="AC166" s="487"/>
    </row>
    <row r="167" customFormat="false" ht="14.25" hidden="false" customHeight="false" outlineLevel="0" collapsed="false">
      <c r="A167" s="500"/>
      <c r="B167" s="501"/>
      <c r="C167" s="501"/>
      <c r="D167" s="34"/>
      <c r="E167" s="485"/>
      <c r="F167" s="228"/>
      <c r="G167" s="228"/>
      <c r="H167" s="228"/>
      <c r="I167" s="228"/>
      <c r="J167" s="486"/>
      <c r="K167" s="227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9"/>
      <c r="AA167" s="485"/>
      <c r="AB167" s="228"/>
      <c r="AC167" s="487"/>
    </row>
    <row r="168" customFormat="false" ht="14.25" hidden="false" customHeight="false" outlineLevel="0" collapsed="false">
      <c r="A168" s="500"/>
      <c r="B168" s="501"/>
      <c r="C168" s="501"/>
      <c r="D168" s="34"/>
      <c r="E168" s="485"/>
      <c r="F168" s="228"/>
      <c r="G168" s="228"/>
      <c r="H168" s="228"/>
      <c r="I168" s="228"/>
      <c r="J168" s="486"/>
      <c r="K168" s="227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9"/>
      <c r="AA168" s="485"/>
      <c r="AB168" s="228"/>
      <c r="AC168" s="487"/>
    </row>
    <row r="169" customFormat="false" ht="14.25" hidden="false" customHeight="false" outlineLevel="0" collapsed="false">
      <c r="A169" s="500"/>
      <c r="B169" s="501"/>
      <c r="C169" s="501"/>
      <c r="D169" s="34"/>
      <c r="E169" s="485"/>
      <c r="F169" s="228"/>
      <c r="G169" s="228"/>
      <c r="H169" s="228"/>
      <c r="I169" s="228"/>
      <c r="J169" s="486"/>
      <c r="K169" s="227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9"/>
      <c r="AA169" s="485"/>
      <c r="AB169" s="228"/>
      <c r="AC169" s="487"/>
    </row>
    <row r="170" customFormat="false" ht="14.25" hidden="false" customHeight="false" outlineLevel="0" collapsed="false">
      <c r="A170" s="500"/>
      <c r="B170" s="501"/>
      <c r="C170" s="501"/>
      <c r="D170" s="34"/>
      <c r="E170" s="485"/>
      <c r="F170" s="228"/>
      <c r="G170" s="228"/>
      <c r="H170" s="228"/>
      <c r="I170" s="228"/>
      <c r="J170" s="486"/>
      <c r="K170" s="227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9"/>
      <c r="AA170" s="485"/>
      <c r="AB170" s="228"/>
      <c r="AC170" s="487"/>
    </row>
    <row r="171" customFormat="false" ht="14.25" hidden="false" customHeight="false" outlineLevel="0" collapsed="false">
      <c r="A171" s="500"/>
      <c r="B171" s="501"/>
      <c r="C171" s="501"/>
      <c r="D171" s="34"/>
      <c r="E171" s="485"/>
      <c r="F171" s="228"/>
      <c r="G171" s="228"/>
      <c r="H171" s="228"/>
      <c r="I171" s="228"/>
      <c r="J171" s="486"/>
      <c r="K171" s="227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9"/>
      <c r="AA171" s="485"/>
      <c r="AB171" s="228"/>
      <c r="AC171" s="487"/>
    </row>
    <row r="172" customFormat="false" ht="14.25" hidden="false" customHeight="false" outlineLevel="0" collapsed="false">
      <c r="A172" s="500"/>
      <c r="B172" s="501"/>
      <c r="C172" s="501"/>
      <c r="D172" s="34"/>
      <c r="E172" s="485"/>
      <c r="F172" s="228"/>
      <c r="G172" s="228"/>
      <c r="H172" s="228"/>
      <c r="I172" s="228"/>
      <c r="J172" s="486"/>
      <c r="K172" s="227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9"/>
      <c r="AA172" s="485"/>
      <c r="AB172" s="228"/>
      <c r="AC172" s="487"/>
    </row>
    <row r="173" customFormat="false" ht="14.25" hidden="false" customHeight="false" outlineLevel="0" collapsed="false">
      <c r="A173" s="500"/>
      <c r="B173" s="501"/>
      <c r="C173" s="501"/>
      <c r="D173" s="34"/>
      <c r="E173" s="485"/>
      <c r="F173" s="228"/>
      <c r="G173" s="228"/>
      <c r="H173" s="228"/>
      <c r="I173" s="228"/>
      <c r="J173" s="486"/>
      <c r="K173" s="227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9"/>
      <c r="AA173" s="485"/>
      <c r="AB173" s="228"/>
      <c r="AC173" s="487"/>
    </row>
    <row r="174" customFormat="false" ht="14.25" hidden="false" customHeight="false" outlineLevel="0" collapsed="false">
      <c r="A174" s="500"/>
      <c r="B174" s="501"/>
      <c r="C174" s="501"/>
      <c r="D174" s="34"/>
      <c r="E174" s="485"/>
      <c r="F174" s="228"/>
      <c r="G174" s="228"/>
      <c r="H174" s="228"/>
      <c r="I174" s="228"/>
      <c r="J174" s="486"/>
      <c r="K174" s="227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9"/>
      <c r="AA174" s="485"/>
      <c r="AB174" s="228"/>
      <c r="AC174" s="487"/>
    </row>
    <row r="175" customFormat="false" ht="14.25" hidden="false" customHeight="false" outlineLevel="0" collapsed="false">
      <c r="A175" s="500"/>
      <c r="B175" s="501"/>
      <c r="C175" s="501"/>
      <c r="D175" s="34"/>
      <c r="E175" s="485"/>
      <c r="F175" s="228"/>
      <c r="G175" s="228"/>
      <c r="H175" s="228"/>
      <c r="I175" s="228"/>
      <c r="J175" s="486"/>
      <c r="K175" s="227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9"/>
      <c r="AA175" s="485"/>
      <c r="AB175" s="228"/>
      <c r="AC175" s="487"/>
    </row>
    <row r="176" customFormat="false" ht="14.25" hidden="false" customHeight="false" outlineLevel="0" collapsed="false">
      <c r="A176" s="500"/>
      <c r="B176" s="501"/>
      <c r="C176" s="501"/>
      <c r="D176" s="34"/>
      <c r="E176" s="485"/>
      <c r="F176" s="228"/>
      <c r="G176" s="228"/>
      <c r="H176" s="228"/>
      <c r="I176" s="228"/>
      <c r="J176" s="486"/>
      <c r="K176" s="227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9"/>
      <c r="AA176" s="485"/>
      <c r="AB176" s="228"/>
      <c r="AC176" s="487"/>
    </row>
    <row r="177" customFormat="false" ht="14.25" hidden="false" customHeight="false" outlineLevel="0" collapsed="false">
      <c r="A177" s="500"/>
      <c r="B177" s="501"/>
      <c r="C177" s="501"/>
      <c r="D177" s="34"/>
      <c r="E177" s="485"/>
      <c r="F177" s="228"/>
      <c r="G177" s="228"/>
      <c r="H177" s="228"/>
      <c r="I177" s="228"/>
      <c r="J177" s="486"/>
      <c r="K177" s="227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9"/>
      <c r="AA177" s="485"/>
      <c r="AB177" s="228"/>
      <c r="AC177" s="487"/>
    </row>
    <row r="178" customFormat="false" ht="14.25" hidden="false" customHeight="false" outlineLevel="0" collapsed="false">
      <c r="A178" s="500"/>
      <c r="B178" s="501"/>
      <c r="C178" s="501"/>
      <c r="D178" s="34"/>
      <c r="E178" s="485"/>
      <c r="F178" s="228"/>
      <c r="G178" s="228"/>
      <c r="H178" s="228"/>
      <c r="I178" s="228"/>
      <c r="J178" s="486"/>
      <c r="K178" s="227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9"/>
      <c r="AA178" s="485"/>
      <c r="AB178" s="228"/>
      <c r="AC178" s="487"/>
    </row>
    <row r="179" customFormat="false" ht="14.25" hidden="false" customHeight="false" outlineLevel="0" collapsed="false">
      <c r="A179" s="500"/>
      <c r="B179" s="501"/>
      <c r="C179" s="501"/>
      <c r="D179" s="34"/>
      <c r="E179" s="485"/>
      <c r="F179" s="228"/>
      <c r="G179" s="228"/>
      <c r="H179" s="228"/>
      <c r="I179" s="228"/>
      <c r="J179" s="486"/>
      <c r="K179" s="227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9"/>
      <c r="AA179" s="485"/>
      <c r="AB179" s="228"/>
      <c r="AC179" s="487"/>
    </row>
    <row r="180" customFormat="false" ht="14.25" hidden="false" customHeight="false" outlineLevel="0" collapsed="false">
      <c r="A180" s="500"/>
      <c r="B180" s="501"/>
      <c r="C180" s="501"/>
      <c r="D180" s="34"/>
      <c r="E180" s="485"/>
      <c r="F180" s="228"/>
      <c r="G180" s="228"/>
      <c r="H180" s="228"/>
      <c r="I180" s="228"/>
      <c r="J180" s="486"/>
      <c r="K180" s="227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9"/>
      <c r="AA180" s="485"/>
      <c r="AB180" s="228"/>
      <c r="AC180" s="487"/>
    </row>
    <row r="181" customFormat="false" ht="14.25" hidden="false" customHeight="false" outlineLevel="0" collapsed="false">
      <c r="A181" s="500"/>
      <c r="B181" s="501"/>
      <c r="C181" s="501"/>
      <c r="D181" s="34"/>
      <c r="E181" s="485"/>
      <c r="F181" s="228"/>
      <c r="G181" s="228"/>
      <c r="H181" s="228"/>
      <c r="I181" s="228"/>
      <c r="J181" s="486"/>
      <c r="K181" s="227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9"/>
      <c r="AA181" s="485"/>
      <c r="AB181" s="228"/>
      <c r="AC181" s="487"/>
    </row>
    <row r="182" customFormat="false" ht="14.25" hidden="false" customHeight="false" outlineLevel="0" collapsed="false">
      <c r="A182" s="500"/>
      <c r="B182" s="501"/>
      <c r="C182" s="501"/>
      <c r="D182" s="34"/>
      <c r="E182" s="485"/>
      <c r="F182" s="228"/>
      <c r="G182" s="228"/>
      <c r="H182" s="228"/>
      <c r="I182" s="228"/>
      <c r="J182" s="486"/>
      <c r="K182" s="227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9"/>
      <c r="AA182" s="485"/>
      <c r="AB182" s="228"/>
      <c r="AC182" s="487"/>
    </row>
    <row r="183" customFormat="false" ht="14.25" hidden="false" customHeight="false" outlineLevel="0" collapsed="false">
      <c r="A183" s="500"/>
      <c r="B183" s="501"/>
      <c r="C183" s="501"/>
      <c r="D183" s="34"/>
      <c r="E183" s="485"/>
      <c r="F183" s="228"/>
      <c r="G183" s="228"/>
      <c r="H183" s="228"/>
      <c r="I183" s="228"/>
      <c r="J183" s="486"/>
      <c r="K183" s="227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9"/>
      <c r="AA183" s="485"/>
      <c r="AB183" s="228"/>
      <c r="AC183" s="487"/>
    </row>
    <row r="184" customFormat="false" ht="14.25" hidden="false" customHeight="false" outlineLevel="0" collapsed="false">
      <c r="A184" s="500"/>
      <c r="B184" s="501"/>
      <c r="C184" s="501"/>
      <c r="D184" s="34"/>
      <c r="E184" s="485"/>
      <c r="F184" s="228"/>
      <c r="G184" s="228"/>
      <c r="H184" s="228"/>
      <c r="I184" s="228"/>
      <c r="J184" s="486"/>
      <c r="K184" s="227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9"/>
      <c r="AA184" s="485"/>
      <c r="AB184" s="228"/>
      <c r="AC184" s="487"/>
    </row>
    <row r="185" customFormat="false" ht="14.25" hidden="false" customHeight="false" outlineLevel="0" collapsed="false">
      <c r="A185" s="500"/>
      <c r="B185" s="501"/>
      <c r="C185" s="501"/>
      <c r="D185" s="34"/>
      <c r="E185" s="485"/>
      <c r="F185" s="228"/>
      <c r="G185" s="228"/>
      <c r="H185" s="228"/>
      <c r="I185" s="228"/>
      <c r="J185" s="486"/>
      <c r="K185" s="227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9"/>
      <c r="AA185" s="485"/>
      <c r="AB185" s="228"/>
      <c r="AC185" s="487"/>
    </row>
    <row r="186" customFormat="false" ht="14.25" hidden="false" customHeight="false" outlineLevel="0" collapsed="false">
      <c r="A186" s="500"/>
      <c r="B186" s="501"/>
      <c r="C186" s="501"/>
      <c r="D186" s="34"/>
      <c r="E186" s="485"/>
      <c r="F186" s="228"/>
      <c r="G186" s="228"/>
      <c r="H186" s="228"/>
      <c r="I186" s="228"/>
      <c r="J186" s="486"/>
      <c r="K186" s="227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9"/>
      <c r="AA186" s="485"/>
      <c r="AB186" s="228"/>
      <c r="AC186" s="487"/>
    </row>
    <row r="187" customFormat="false" ht="14.25" hidden="false" customHeight="false" outlineLevel="0" collapsed="false">
      <c r="A187" s="500"/>
      <c r="B187" s="501"/>
      <c r="C187" s="501"/>
      <c r="D187" s="34"/>
      <c r="E187" s="485"/>
      <c r="F187" s="228"/>
      <c r="G187" s="228"/>
      <c r="H187" s="228"/>
      <c r="I187" s="228"/>
      <c r="J187" s="486"/>
      <c r="K187" s="227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9"/>
      <c r="AA187" s="485"/>
      <c r="AB187" s="228"/>
      <c r="AC187" s="487"/>
    </row>
    <row r="188" customFormat="false" ht="14.25" hidden="false" customHeight="false" outlineLevel="0" collapsed="false">
      <c r="A188" s="500"/>
      <c r="B188" s="501"/>
      <c r="C188" s="501"/>
      <c r="D188" s="34"/>
      <c r="E188" s="485"/>
      <c r="F188" s="228"/>
      <c r="G188" s="228"/>
      <c r="H188" s="228"/>
      <c r="I188" s="228"/>
      <c r="J188" s="486"/>
      <c r="K188" s="227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9"/>
      <c r="AA188" s="485"/>
      <c r="AB188" s="228"/>
      <c r="AC188" s="487"/>
    </row>
    <row r="189" customFormat="false" ht="14.25" hidden="false" customHeight="false" outlineLevel="0" collapsed="false">
      <c r="A189" s="500"/>
      <c r="B189" s="501"/>
      <c r="C189" s="501"/>
      <c r="D189" s="34"/>
      <c r="E189" s="485"/>
      <c r="F189" s="228"/>
      <c r="G189" s="228"/>
      <c r="H189" s="228"/>
      <c r="I189" s="228"/>
      <c r="J189" s="486"/>
      <c r="K189" s="227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9"/>
      <c r="AA189" s="485"/>
      <c r="AB189" s="228"/>
      <c r="AC189" s="487"/>
    </row>
    <row r="190" customFormat="false" ht="14.25" hidden="false" customHeight="false" outlineLevel="0" collapsed="false">
      <c r="A190" s="500"/>
      <c r="B190" s="501"/>
      <c r="C190" s="501"/>
      <c r="D190" s="34"/>
      <c r="E190" s="485"/>
      <c r="F190" s="228"/>
      <c r="G190" s="228"/>
      <c r="H190" s="228"/>
      <c r="I190" s="228"/>
      <c r="J190" s="486"/>
      <c r="K190" s="227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9"/>
      <c r="AA190" s="485"/>
      <c r="AB190" s="228"/>
      <c r="AC190" s="487"/>
    </row>
    <row r="191" customFormat="false" ht="14.25" hidden="false" customHeight="false" outlineLevel="0" collapsed="false">
      <c r="A191" s="500"/>
      <c r="B191" s="501"/>
      <c r="C191" s="501"/>
      <c r="D191" s="34"/>
      <c r="E191" s="485"/>
      <c r="F191" s="228"/>
      <c r="G191" s="228"/>
      <c r="H191" s="228"/>
      <c r="I191" s="228"/>
      <c r="J191" s="486"/>
      <c r="K191" s="227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9"/>
      <c r="AA191" s="485"/>
      <c r="AB191" s="228"/>
      <c r="AC191" s="487"/>
    </row>
    <row r="192" customFormat="false" ht="14.25" hidden="false" customHeight="false" outlineLevel="0" collapsed="false">
      <c r="A192" s="500"/>
      <c r="B192" s="501"/>
      <c r="C192" s="501"/>
      <c r="D192" s="34"/>
      <c r="E192" s="485"/>
      <c r="F192" s="228"/>
      <c r="G192" s="228"/>
      <c r="H192" s="228"/>
      <c r="I192" s="228"/>
      <c r="J192" s="486"/>
      <c r="K192" s="227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9"/>
      <c r="AA192" s="485"/>
      <c r="AB192" s="228"/>
      <c r="AC192" s="487"/>
    </row>
    <row r="193" customFormat="false" ht="14.25" hidden="false" customHeight="false" outlineLevel="0" collapsed="false">
      <c r="A193" s="500"/>
      <c r="B193" s="501"/>
      <c r="C193" s="501"/>
      <c r="D193" s="34"/>
      <c r="E193" s="485"/>
      <c r="F193" s="228"/>
      <c r="G193" s="228"/>
      <c r="H193" s="228"/>
      <c r="I193" s="228"/>
      <c r="J193" s="486"/>
      <c r="K193" s="227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9"/>
      <c r="AA193" s="485"/>
      <c r="AB193" s="228"/>
      <c r="AC193" s="487"/>
    </row>
    <row r="194" customFormat="false" ht="14.25" hidden="false" customHeight="false" outlineLevel="0" collapsed="false">
      <c r="A194" s="500"/>
      <c r="B194" s="501"/>
      <c r="C194" s="501"/>
      <c r="D194" s="34"/>
      <c r="E194" s="485"/>
      <c r="F194" s="228"/>
      <c r="G194" s="228"/>
      <c r="H194" s="228"/>
      <c r="I194" s="228"/>
      <c r="J194" s="486"/>
      <c r="K194" s="227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9"/>
      <c r="AA194" s="485"/>
      <c r="AB194" s="228"/>
      <c r="AC194" s="487"/>
    </row>
    <row r="195" customFormat="false" ht="14.25" hidden="false" customHeight="false" outlineLevel="0" collapsed="false">
      <c r="A195" s="500"/>
      <c r="B195" s="501"/>
      <c r="C195" s="501"/>
      <c r="D195" s="34"/>
      <c r="E195" s="485"/>
      <c r="F195" s="228"/>
      <c r="G195" s="228"/>
      <c r="H195" s="228"/>
      <c r="I195" s="228"/>
      <c r="J195" s="486"/>
      <c r="K195" s="227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9"/>
      <c r="AA195" s="485"/>
      <c r="AB195" s="228"/>
      <c r="AC195" s="487"/>
    </row>
    <row r="196" customFormat="false" ht="14.25" hidden="false" customHeight="false" outlineLevel="0" collapsed="false">
      <c r="A196" s="500"/>
      <c r="B196" s="501"/>
      <c r="C196" s="501"/>
      <c r="D196" s="34"/>
      <c r="E196" s="485"/>
      <c r="F196" s="228"/>
      <c r="G196" s="228"/>
      <c r="H196" s="228"/>
      <c r="I196" s="228"/>
      <c r="J196" s="486"/>
      <c r="K196" s="227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9"/>
      <c r="AA196" s="485"/>
      <c r="AB196" s="228"/>
      <c r="AC196" s="487"/>
    </row>
    <row r="197" customFormat="false" ht="14.25" hidden="false" customHeight="false" outlineLevel="0" collapsed="false">
      <c r="A197" s="500"/>
      <c r="B197" s="501"/>
      <c r="C197" s="501"/>
      <c r="D197" s="34"/>
      <c r="E197" s="485"/>
      <c r="F197" s="228"/>
      <c r="G197" s="228"/>
      <c r="H197" s="228"/>
      <c r="I197" s="228"/>
      <c r="J197" s="486"/>
      <c r="K197" s="227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9"/>
      <c r="AA197" s="485"/>
      <c r="AB197" s="228"/>
      <c r="AC197" s="487"/>
    </row>
    <row r="198" customFormat="false" ht="14.25" hidden="false" customHeight="false" outlineLevel="0" collapsed="false">
      <c r="A198" s="500"/>
      <c r="B198" s="501"/>
      <c r="C198" s="501"/>
      <c r="D198" s="34"/>
      <c r="E198" s="485"/>
      <c r="F198" s="228"/>
      <c r="G198" s="228"/>
      <c r="H198" s="228"/>
      <c r="I198" s="228"/>
      <c r="J198" s="486"/>
      <c r="K198" s="227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9"/>
      <c r="AA198" s="485"/>
      <c r="AB198" s="228"/>
      <c r="AC198" s="487"/>
    </row>
    <row r="199" customFormat="false" ht="14.25" hidden="false" customHeight="false" outlineLevel="0" collapsed="false">
      <c r="A199" s="500"/>
      <c r="B199" s="501"/>
      <c r="C199" s="501"/>
      <c r="D199" s="34"/>
      <c r="E199" s="485"/>
      <c r="F199" s="228"/>
      <c r="G199" s="228"/>
      <c r="H199" s="228"/>
      <c r="I199" s="228"/>
      <c r="J199" s="486"/>
      <c r="K199" s="227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9"/>
      <c r="AA199" s="485"/>
      <c r="AB199" s="228"/>
      <c r="AC199" s="487"/>
    </row>
    <row r="200" customFormat="false" ht="14.25" hidden="false" customHeight="false" outlineLevel="0" collapsed="false">
      <c r="A200" s="500"/>
      <c r="B200" s="501"/>
      <c r="C200" s="501"/>
      <c r="D200" s="34"/>
      <c r="E200" s="485"/>
      <c r="F200" s="228"/>
      <c r="G200" s="228"/>
      <c r="H200" s="228"/>
      <c r="I200" s="228"/>
      <c r="J200" s="486"/>
      <c r="K200" s="227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9"/>
      <c r="AA200" s="485"/>
      <c r="AB200" s="228"/>
      <c r="AC200" s="487"/>
    </row>
    <row r="201" customFormat="false" ht="14.25" hidden="false" customHeight="false" outlineLevel="0" collapsed="false">
      <c r="A201" s="500"/>
      <c r="B201" s="501"/>
      <c r="C201" s="501"/>
      <c r="D201" s="34"/>
      <c r="E201" s="485"/>
      <c r="F201" s="228"/>
      <c r="G201" s="228"/>
      <c r="H201" s="228"/>
      <c r="I201" s="228"/>
      <c r="J201" s="486"/>
      <c r="K201" s="227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9"/>
      <c r="AA201" s="485"/>
      <c r="AB201" s="228"/>
      <c r="AC201" s="487"/>
    </row>
    <row r="202" customFormat="false" ht="14.25" hidden="false" customHeight="false" outlineLevel="0" collapsed="false">
      <c r="A202" s="500"/>
      <c r="B202" s="501"/>
      <c r="C202" s="501"/>
      <c r="D202" s="34"/>
      <c r="E202" s="485"/>
      <c r="F202" s="228"/>
      <c r="G202" s="228"/>
      <c r="H202" s="228"/>
      <c r="I202" s="228"/>
      <c r="J202" s="486"/>
      <c r="K202" s="227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9"/>
      <c r="AA202" s="485"/>
      <c r="AB202" s="228"/>
      <c r="AC202" s="487"/>
    </row>
    <row r="203" customFormat="false" ht="14.25" hidden="false" customHeight="false" outlineLevel="0" collapsed="false">
      <c r="A203" s="500"/>
      <c r="B203" s="501"/>
      <c r="C203" s="501"/>
      <c r="D203" s="34"/>
      <c r="E203" s="485"/>
      <c r="F203" s="228"/>
      <c r="G203" s="228"/>
      <c r="H203" s="228"/>
      <c r="I203" s="228"/>
      <c r="J203" s="486"/>
      <c r="K203" s="227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9"/>
      <c r="AA203" s="485"/>
      <c r="AB203" s="228"/>
      <c r="AC203" s="487"/>
    </row>
    <row r="204" customFormat="false" ht="14.25" hidden="false" customHeight="false" outlineLevel="0" collapsed="false">
      <c r="A204" s="500"/>
      <c r="B204" s="501"/>
      <c r="C204" s="501"/>
      <c r="D204" s="34"/>
      <c r="E204" s="485"/>
      <c r="F204" s="228"/>
      <c r="G204" s="228"/>
      <c r="H204" s="228"/>
      <c r="I204" s="228"/>
      <c r="J204" s="486"/>
      <c r="K204" s="227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9"/>
      <c r="AA204" s="485"/>
      <c r="AB204" s="228"/>
      <c r="AC204" s="487"/>
    </row>
    <row r="205" customFormat="false" ht="14.25" hidden="false" customHeight="false" outlineLevel="0" collapsed="false">
      <c r="A205" s="500"/>
      <c r="B205" s="501"/>
      <c r="C205" s="501"/>
      <c r="D205" s="34"/>
      <c r="E205" s="485"/>
      <c r="F205" s="228"/>
      <c r="G205" s="228"/>
      <c r="H205" s="228"/>
      <c r="I205" s="228"/>
      <c r="J205" s="486"/>
      <c r="K205" s="227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9"/>
      <c r="AA205" s="485"/>
      <c r="AB205" s="228"/>
      <c r="AC205" s="487"/>
    </row>
    <row r="206" customFormat="false" ht="14.25" hidden="false" customHeight="false" outlineLevel="0" collapsed="false">
      <c r="A206" s="500"/>
      <c r="B206" s="501"/>
      <c r="C206" s="501"/>
      <c r="D206" s="34"/>
      <c r="E206" s="485"/>
      <c r="F206" s="228"/>
      <c r="G206" s="228"/>
      <c r="H206" s="228"/>
      <c r="I206" s="228"/>
      <c r="J206" s="486"/>
      <c r="K206" s="227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9"/>
      <c r="AA206" s="485"/>
      <c r="AB206" s="228"/>
      <c r="AC206" s="487"/>
    </row>
    <row r="207" customFormat="false" ht="14.25" hidden="false" customHeight="false" outlineLevel="0" collapsed="false">
      <c r="A207" s="500"/>
      <c r="B207" s="501"/>
      <c r="C207" s="501"/>
      <c r="D207" s="34"/>
      <c r="E207" s="485"/>
      <c r="F207" s="228"/>
      <c r="G207" s="228"/>
      <c r="H207" s="228"/>
      <c r="I207" s="228"/>
      <c r="J207" s="486"/>
      <c r="K207" s="227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9"/>
      <c r="AA207" s="485"/>
      <c r="AB207" s="228"/>
      <c r="AC207" s="487"/>
    </row>
    <row r="208" customFormat="false" ht="14.25" hidden="false" customHeight="false" outlineLevel="0" collapsed="false">
      <c r="A208" s="500"/>
      <c r="B208" s="501"/>
      <c r="C208" s="501"/>
      <c r="D208" s="34"/>
      <c r="E208" s="485"/>
      <c r="F208" s="228"/>
      <c r="G208" s="228"/>
      <c r="H208" s="228"/>
      <c r="I208" s="228"/>
      <c r="J208" s="486"/>
      <c r="K208" s="227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9"/>
      <c r="AA208" s="485"/>
      <c r="AB208" s="228"/>
      <c r="AC208" s="487"/>
    </row>
    <row r="209" customFormat="false" ht="14.25" hidden="false" customHeight="false" outlineLevel="0" collapsed="false">
      <c r="A209" s="500"/>
      <c r="B209" s="501"/>
      <c r="C209" s="501"/>
      <c r="D209" s="34"/>
      <c r="E209" s="485"/>
      <c r="F209" s="228"/>
      <c r="G209" s="228"/>
      <c r="H209" s="228"/>
      <c r="I209" s="228"/>
      <c r="J209" s="486"/>
      <c r="K209" s="227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9"/>
      <c r="AA209" s="485"/>
      <c r="AB209" s="228"/>
      <c r="AC209" s="487"/>
    </row>
    <row r="210" customFormat="false" ht="14.25" hidden="false" customHeight="false" outlineLevel="0" collapsed="false">
      <c r="A210" s="500"/>
      <c r="B210" s="501"/>
      <c r="C210" s="501"/>
      <c r="D210" s="34"/>
      <c r="E210" s="485"/>
      <c r="F210" s="228"/>
      <c r="G210" s="228"/>
      <c r="H210" s="228"/>
      <c r="I210" s="228"/>
      <c r="J210" s="486"/>
      <c r="K210" s="227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9"/>
      <c r="AA210" s="485"/>
      <c r="AB210" s="228"/>
      <c r="AC210" s="487"/>
    </row>
    <row r="211" customFormat="false" ht="14.25" hidden="false" customHeight="false" outlineLevel="0" collapsed="false">
      <c r="A211" s="500"/>
      <c r="B211" s="501"/>
      <c r="C211" s="501"/>
      <c r="D211" s="34"/>
      <c r="E211" s="485"/>
      <c r="F211" s="228"/>
      <c r="G211" s="228"/>
      <c r="H211" s="228"/>
      <c r="I211" s="228"/>
      <c r="J211" s="486"/>
      <c r="K211" s="227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9"/>
      <c r="AA211" s="485"/>
      <c r="AB211" s="228"/>
      <c r="AC211" s="487"/>
    </row>
    <row r="212" customFormat="false" ht="14.25" hidden="false" customHeight="false" outlineLevel="0" collapsed="false">
      <c r="A212" s="500"/>
      <c r="B212" s="501"/>
      <c r="C212" s="501"/>
      <c r="D212" s="34"/>
      <c r="E212" s="485"/>
      <c r="F212" s="228"/>
      <c r="G212" s="228"/>
      <c r="H212" s="228"/>
      <c r="I212" s="228"/>
      <c r="J212" s="486"/>
      <c r="K212" s="227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9"/>
      <c r="AA212" s="485"/>
      <c r="AB212" s="228"/>
      <c r="AC212" s="487"/>
    </row>
    <row r="213" customFormat="false" ht="14.25" hidden="false" customHeight="false" outlineLevel="0" collapsed="false">
      <c r="A213" s="500"/>
      <c r="B213" s="501"/>
      <c r="C213" s="501"/>
      <c r="D213" s="34"/>
      <c r="E213" s="485"/>
      <c r="F213" s="228"/>
      <c r="G213" s="228"/>
      <c r="H213" s="228"/>
      <c r="I213" s="228"/>
      <c r="J213" s="486"/>
      <c r="K213" s="227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9"/>
      <c r="AA213" s="485"/>
      <c r="AB213" s="228"/>
      <c r="AC213" s="487"/>
    </row>
    <row r="214" customFormat="false" ht="14.25" hidden="false" customHeight="false" outlineLevel="0" collapsed="false">
      <c r="A214" s="500"/>
      <c r="B214" s="501"/>
      <c r="C214" s="501"/>
      <c r="D214" s="34"/>
      <c r="E214" s="485"/>
      <c r="F214" s="228"/>
      <c r="G214" s="228"/>
      <c r="H214" s="228"/>
      <c r="I214" s="228"/>
      <c r="J214" s="486"/>
      <c r="K214" s="227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9"/>
      <c r="AA214" s="485"/>
      <c r="AB214" s="228"/>
      <c r="AC214" s="487"/>
    </row>
    <row r="215" customFormat="false" ht="14.25" hidden="false" customHeight="false" outlineLevel="0" collapsed="false">
      <c r="A215" s="500"/>
      <c r="B215" s="501"/>
      <c r="C215" s="501"/>
      <c r="D215" s="34"/>
      <c r="E215" s="485"/>
      <c r="F215" s="228"/>
      <c r="G215" s="228"/>
      <c r="H215" s="228"/>
      <c r="I215" s="228"/>
      <c r="J215" s="486"/>
      <c r="K215" s="227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9"/>
      <c r="AA215" s="485"/>
      <c r="AB215" s="228"/>
      <c r="AC215" s="487"/>
    </row>
    <row r="216" customFormat="false" ht="14.25" hidden="false" customHeight="false" outlineLevel="0" collapsed="false">
      <c r="A216" s="500"/>
      <c r="B216" s="501"/>
      <c r="C216" s="501"/>
      <c r="D216" s="34"/>
      <c r="E216" s="485"/>
      <c r="F216" s="228"/>
      <c r="G216" s="228"/>
      <c r="H216" s="228"/>
      <c r="I216" s="228"/>
      <c r="J216" s="486"/>
      <c r="K216" s="227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9"/>
      <c r="AA216" s="485"/>
      <c r="AB216" s="228"/>
      <c r="AC216" s="487"/>
    </row>
    <row r="217" customFormat="false" ht="14.25" hidden="false" customHeight="false" outlineLevel="0" collapsed="false">
      <c r="A217" s="500"/>
      <c r="B217" s="501"/>
      <c r="C217" s="501"/>
      <c r="D217" s="34"/>
      <c r="E217" s="485"/>
      <c r="F217" s="228"/>
      <c r="G217" s="228"/>
      <c r="H217" s="228"/>
      <c r="I217" s="228"/>
      <c r="J217" s="486"/>
      <c r="K217" s="227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9"/>
      <c r="AA217" s="485"/>
      <c r="AB217" s="228"/>
      <c r="AC217" s="487"/>
    </row>
    <row r="218" customFormat="false" ht="14.25" hidden="false" customHeight="false" outlineLevel="0" collapsed="false">
      <c r="A218" s="500"/>
      <c r="B218" s="501"/>
      <c r="C218" s="501"/>
      <c r="D218" s="34"/>
      <c r="E218" s="485"/>
      <c r="F218" s="228"/>
      <c r="G218" s="228"/>
      <c r="H218" s="228"/>
      <c r="I218" s="228"/>
      <c r="J218" s="486"/>
      <c r="K218" s="227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9"/>
      <c r="AA218" s="485"/>
      <c r="AB218" s="228"/>
      <c r="AC218" s="487"/>
    </row>
    <row r="219" customFormat="false" ht="14.25" hidden="false" customHeight="false" outlineLevel="0" collapsed="false">
      <c r="A219" s="500"/>
      <c r="B219" s="501"/>
      <c r="C219" s="501"/>
      <c r="D219" s="34"/>
      <c r="E219" s="485"/>
      <c r="F219" s="228"/>
      <c r="G219" s="228"/>
      <c r="H219" s="228"/>
      <c r="I219" s="228"/>
      <c r="J219" s="486"/>
      <c r="K219" s="227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9"/>
      <c r="AA219" s="485"/>
      <c r="AB219" s="228"/>
      <c r="AC219" s="487"/>
    </row>
    <row r="220" customFormat="false" ht="14.25" hidden="false" customHeight="false" outlineLevel="0" collapsed="false">
      <c r="A220" s="500"/>
      <c r="B220" s="501"/>
      <c r="C220" s="501"/>
      <c r="D220" s="34"/>
      <c r="E220" s="485"/>
      <c r="F220" s="228"/>
      <c r="G220" s="228"/>
      <c r="H220" s="228"/>
      <c r="I220" s="228"/>
      <c r="J220" s="486"/>
      <c r="K220" s="227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9"/>
      <c r="AA220" s="485"/>
      <c r="AB220" s="228"/>
      <c r="AC220" s="487"/>
    </row>
    <row r="221" customFormat="false" ht="14.25" hidden="false" customHeight="false" outlineLevel="0" collapsed="false">
      <c r="A221" s="500"/>
      <c r="B221" s="501"/>
      <c r="C221" s="501"/>
      <c r="D221" s="34"/>
      <c r="E221" s="485"/>
      <c r="F221" s="228"/>
      <c r="G221" s="228"/>
      <c r="H221" s="228"/>
      <c r="I221" s="228"/>
      <c r="J221" s="486"/>
      <c r="K221" s="227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9"/>
      <c r="AA221" s="485"/>
      <c r="AB221" s="228"/>
      <c r="AC221" s="487"/>
    </row>
    <row r="222" customFormat="false" ht="14.25" hidden="false" customHeight="false" outlineLevel="0" collapsed="false">
      <c r="A222" s="500"/>
      <c r="B222" s="501"/>
      <c r="C222" s="501"/>
      <c r="D222" s="34"/>
      <c r="E222" s="485"/>
      <c r="F222" s="228"/>
      <c r="G222" s="228"/>
      <c r="H222" s="228"/>
      <c r="I222" s="228"/>
      <c r="J222" s="486"/>
      <c r="K222" s="227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9"/>
      <c r="AA222" s="485"/>
      <c r="AB222" s="228"/>
      <c r="AC222" s="487"/>
    </row>
    <row r="223" customFormat="false" ht="14.25" hidden="false" customHeight="false" outlineLevel="0" collapsed="false">
      <c r="A223" s="500"/>
      <c r="B223" s="501"/>
      <c r="C223" s="501"/>
      <c r="D223" s="34"/>
      <c r="E223" s="485"/>
      <c r="F223" s="228"/>
      <c r="G223" s="228"/>
      <c r="H223" s="228"/>
      <c r="I223" s="228"/>
      <c r="J223" s="486"/>
      <c r="K223" s="227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9"/>
      <c r="AA223" s="485"/>
      <c r="AB223" s="228"/>
      <c r="AC223" s="487"/>
    </row>
    <row r="224" customFormat="false" ht="14.25" hidden="false" customHeight="false" outlineLevel="0" collapsed="false">
      <c r="A224" s="500"/>
      <c r="B224" s="501"/>
      <c r="C224" s="501"/>
      <c r="D224" s="34"/>
      <c r="E224" s="485"/>
      <c r="F224" s="228"/>
      <c r="G224" s="228"/>
      <c r="H224" s="228"/>
      <c r="I224" s="228"/>
      <c r="J224" s="486"/>
      <c r="K224" s="227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9"/>
      <c r="AA224" s="485"/>
      <c r="AB224" s="228"/>
      <c r="AC224" s="487"/>
    </row>
    <row r="225" customFormat="false" ht="14.25" hidden="false" customHeight="false" outlineLevel="0" collapsed="false">
      <c r="A225" s="500"/>
      <c r="B225" s="501"/>
      <c r="C225" s="501"/>
      <c r="D225" s="34"/>
      <c r="E225" s="485"/>
      <c r="F225" s="228"/>
      <c r="G225" s="228"/>
      <c r="H225" s="228"/>
      <c r="I225" s="228"/>
      <c r="J225" s="486"/>
      <c r="K225" s="227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9"/>
      <c r="AA225" s="485"/>
      <c r="AB225" s="228"/>
      <c r="AC225" s="487"/>
    </row>
    <row r="226" customFormat="false" ht="14.25" hidden="false" customHeight="false" outlineLevel="0" collapsed="false">
      <c r="A226" s="500"/>
      <c r="B226" s="501"/>
      <c r="C226" s="501"/>
      <c r="D226" s="34"/>
      <c r="E226" s="485"/>
      <c r="F226" s="228"/>
      <c r="G226" s="228"/>
      <c r="H226" s="228"/>
      <c r="I226" s="228"/>
      <c r="J226" s="486"/>
      <c r="K226" s="227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9"/>
      <c r="AA226" s="485"/>
      <c r="AB226" s="228"/>
      <c r="AC226" s="487"/>
    </row>
    <row r="227" customFormat="false" ht="14.25" hidden="false" customHeight="false" outlineLevel="0" collapsed="false">
      <c r="A227" s="500"/>
      <c r="B227" s="501"/>
      <c r="C227" s="501"/>
      <c r="D227" s="34"/>
      <c r="E227" s="485"/>
      <c r="F227" s="228"/>
      <c r="G227" s="228"/>
      <c r="H227" s="228"/>
      <c r="I227" s="228"/>
      <c r="J227" s="486"/>
      <c r="K227" s="227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9"/>
      <c r="AA227" s="485"/>
      <c r="AB227" s="228"/>
      <c r="AC227" s="487"/>
    </row>
    <row r="228" customFormat="false" ht="14.25" hidden="false" customHeight="false" outlineLevel="0" collapsed="false">
      <c r="A228" s="500"/>
      <c r="B228" s="501"/>
      <c r="C228" s="501"/>
      <c r="D228" s="34"/>
      <c r="E228" s="485"/>
      <c r="F228" s="228"/>
      <c r="G228" s="228"/>
      <c r="H228" s="228"/>
      <c r="I228" s="228"/>
      <c r="J228" s="486"/>
      <c r="K228" s="227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9"/>
      <c r="AA228" s="485"/>
      <c r="AB228" s="228"/>
      <c r="AC228" s="487"/>
    </row>
    <row r="229" customFormat="false" ht="14.25" hidden="false" customHeight="false" outlineLevel="0" collapsed="false">
      <c r="A229" s="500"/>
      <c r="B229" s="501"/>
      <c r="C229" s="501"/>
      <c r="D229" s="34"/>
      <c r="E229" s="485"/>
      <c r="F229" s="228"/>
      <c r="G229" s="228"/>
      <c r="H229" s="228"/>
      <c r="I229" s="228"/>
      <c r="J229" s="486"/>
      <c r="K229" s="227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9"/>
      <c r="AA229" s="485"/>
      <c r="AB229" s="228"/>
      <c r="AC229" s="487"/>
    </row>
    <row r="230" customFormat="false" ht="14.25" hidden="false" customHeight="false" outlineLevel="0" collapsed="false">
      <c r="A230" s="500"/>
      <c r="B230" s="501"/>
      <c r="C230" s="501"/>
      <c r="D230" s="34"/>
      <c r="E230" s="485"/>
      <c r="F230" s="228"/>
      <c r="G230" s="228"/>
      <c r="H230" s="228"/>
      <c r="I230" s="228"/>
      <c r="J230" s="486"/>
      <c r="K230" s="227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9"/>
      <c r="AA230" s="485"/>
      <c r="AB230" s="228"/>
      <c r="AC230" s="487"/>
    </row>
    <row r="231" customFormat="false" ht="14.25" hidden="false" customHeight="false" outlineLevel="0" collapsed="false">
      <c r="A231" s="500"/>
      <c r="B231" s="501"/>
      <c r="C231" s="501"/>
      <c r="D231" s="34"/>
      <c r="E231" s="485"/>
      <c r="F231" s="228"/>
      <c r="G231" s="228"/>
      <c r="H231" s="228"/>
      <c r="I231" s="228"/>
      <c r="J231" s="486"/>
      <c r="K231" s="227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9"/>
      <c r="AA231" s="485"/>
      <c r="AB231" s="228"/>
      <c r="AC231" s="487"/>
    </row>
    <row r="232" customFormat="false" ht="14.25" hidden="false" customHeight="false" outlineLevel="0" collapsed="false">
      <c r="A232" s="500"/>
      <c r="B232" s="501"/>
      <c r="C232" s="501"/>
      <c r="D232" s="34"/>
      <c r="E232" s="485"/>
      <c r="F232" s="228"/>
      <c r="G232" s="228"/>
      <c r="H232" s="228"/>
      <c r="I232" s="228"/>
      <c r="J232" s="486"/>
      <c r="K232" s="227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485"/>
      <c r="AB232" s="228"/>
      <c r="AC232" s="487"/>
    </row>
    <row r="233" customFormat="false" ht="14.25" hidden="false" customHeight="false" outlineLevel="0" collapsed="false">
      <c r="A233" s="500"/>
      <c r="B233" s="501"/>
      <c r="C233" s="501"/>
      <c r="D233" s="34"/>
      <c r="E233" s="485"/>
      <c r="F233" s="228"/>
      <c r="G233" s="228"/>
      <c r="H233" s="228"/>
      <c r="I233" s="228"/>
      <c r="J233" s="486"/>
      <c r="K233" s="227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9"/>
      <c r="AA233" s="485"/>
      <c r="AB233" s="228"/>
      <c r="AC233" s="487"/>
    </row>
    <row r="234" customFormat="false" ht="14.25" hidden="false" customHeight="false" outlineLevel="0" collapsed="false">
      <c r="A234" s="500"/>
      <c r="B234" s="501"/>
      <c r="C234" s="501"/>
      <c r="D234" s="34"/>
      <c r="E234" s="485"/>
      <c r="F234" s="228"/>
      <c r="G234" s="228"/>
      <c r="H234" s="228"/>
      <c r="I234" s="228"/>
      <c r="J234" s="486"/>
      <c r="K234" s="227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485"/>
      <c r="AB234" s="228"/>
      <c r="AC234" s="487"/>
    </row>
    <row r="235" customFormat="false" ht="14.25" hidden="false" customHeight="false" outlineLevel="0" collapsed="false">
      <c r="A235" s="500"/>
      <c r="B235" s="501"/>
      <c r="C235" s="501"/>
      <c r="D235" s="34"/>
      <c r="E235" s="485"/>
      <c r="F235" s="228"/>
      <c r="G235" s="228"/>
      <c r="H235" s="228"/>
      <c r="I235" s="228"/>
      <c r="J235" s="486"/>
      <c r="K235" s="227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9"/>
      <c r="AA235" s="485"/>
      <c r="AB235" s="228"/>
      <c r="AC235" s="487"/>
    </row>
    <row r="236" customFormat="false" ht="14.25" hidden="false" customHeight="false" outlineLevel="0" collapsed="false">
      <c r="A236" s="500"/>
      <c r="B236" s="501"/>
      <c r="C236" s="501"/>
      <c r="D236" s="34"/>
      <c r="E236" s="485"/>
      <c r="F236" s="228"/>
      <c r="G236" s="228"/>
      <c r="H236" s="228"/>
      <c r="I236" s="228"/>
      <c r="J236" s="486"/>
      <c r="K236" s="227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9"/>
      <c r="AA236" s="485"/>
      <c r="AB236" s="228"/>
      <c r="AC236" s="487"/>
    </row>
    <row r="237" customFormat="false" ht="14.25" hidden="false" customHeight="false" outlineLevel="0" collapsed="false">
      <c r="A237" s="500"/>
      <c r="B237" s="501"/>
      <c r="C237" s="501"/>
      <c r="D237" s="34"/>
      <c r="E237" s="485"/>
      <c r="F237" s="228"/>
      <c r="G237" s="228"/>
      <c r="H237" s="228"/>
      <c r="I237" s="228"/>
      <c r="J237" s="486"/>
      <c r="K237" s="227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9"/>
      <c r="AA237" s="485"/>
      <c r="AB237" s="228"/>
      <c r="AC237" s="487"/>
    </row>
    <row r="238" customFormat="false" ht="14.25" hidden="false" customHeight="false" outlineLevel="0" collapsed="false">
      <c r="A238" s="500"/>
      <c r="B238" s="501"/>
      <c r="C238" s="501"/>
      <c r="D238" s="34"/>
      <c r="E238" s="485"/>
      <c r="F238" s="228"/>
      <c r="G238" s="228"/>
      <c r="H238" s="228"/>
      <c r="I238" s="228"/>
      <c r="J238" s="486"/>
      <c r="K238" s="227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9"/>
      <c r="AA238" s="485"/>
      <c r="AB238" s="228"/>
      <c r="AC238" s="487"/>
    </row>
    <row r="239" customFormat="false" ht="14.25" hidden="false" customHeight="false" outlineLevel="0" collapsed="false">
      <c r="A239" s="500"/>
      <c r="B239" s="501"/>
      <c r="C239" s="501"/>
      <c r="D239" s="34"/>
      <c r="E239" s="485"/>
      <c r="F239" s="228"/>
      <c r="G239" s="228"/>
      <c r="H239" s="228"/>
      <c r="I239" s="228"/>
      <c r="J239" s="486"/>
      <c r="K239" s="227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9"/>
      <c r="AA239" s="485"/>
      <c r="AB239" s="228"/>
      <c r="AC239" s="487"/>
    </row>
    <row r="240" customFormat="false" ht="14.25" hidden="false" customHeight="false" outlineLevel="0" collapsed="false">
      <c r="A240" s="500"/>
      <c r="B240" s="501"/>
      <c r="C240" s="501"/>
      <c r="D240" s="34"/>
      <c r="E240" s="485"/>
      <c r="F240" s="228"/>
      <c r="G240" s="228"/>
      <c r="H240" s="228"/>
      <c r="I240" s="228"/>
      <c r="J240" s="486"/>
      <c r="K240" s="227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9"/>
      <c r="AA240" s="485"/>
      <c r="AB240" s="228"/>
      <c r="AC240" s="487"/>
    </row>
    <row r="241" customFormat="false" ht="14.25" hidden="false" customHeight="false" outlineLevel="0" collapsed="false">
      <c r="A241" s="500"/>
      <c r="B241" s="501"/>
      <c r="C241" s="501"/>
      <c r="D241" s="34"/>
      <c r="E241" s="485"/>
      <c r="F241" s="228"/>
      <c r="G241" s="228"/>
      <c r="H241" s="228"/>
      <c r="I241" s="228"/>
      <c r="J241" s="486"/>
      <c r="K241" s="227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9"/>
      <c r="AA241" s="485"/>
      <c r="AB241" s="228"/>
      <c r="AC241" s="487"/>
    </row>
    <row r="242" customFormat="false" ht="14.25" hidden="false" customHeight="false" outlineLevel="0" collapsed="false">
      <c r="A242" s="500"/>
      <c r="B242" s="501"/>
      <c r="C242" s="501"/>
      <c r="D242" s="34"/>
      <c r="E242" s="485"/>
      <c r="F242" s="228"/>
      <c r="G242" s="228"/>
      <c r="H242" s="228"/>
      <c r="I242" s="228"/>
      <c r="J242" s="486"/>
      <c r="K242" s="227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9"/>
      <c r="AA242" s="485"/>
      <c r="AB242" s="228"/>
      <c r="AC242" s="487"/>
    </row>
    <row r="243" customFormat="false" ht="14.25" hidden="false" customHeight="false" outlineLevel="0" collapsed="false">
      <c r="A243" s="500"/>
      <c r="B243" s="501"/>
      <c r="C243" s="501"/>
      <c r="D243" s="34"/>
      <c r="E243" s="485"/>
      <c r="F243" s="228"/>
      <c r="G243" s="228"/>
      <c r="H243" s="228"/>
      <c r="I243" s="228"/>
      <c r="J243" s="486"/>
      <c r="K243" s="227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9"/>
      <c r="AA243" s="485"/>
      <c r="AB243" s="228"/>
      <c r="AC243" s="487"/>
    </row>
    <row r="244" customFormat="false" ht="14.25" hidden="false" customHeight="false" outlineLevel="0" collapsed="false">
      <c r="A244" s="500"/>
      <c r="B244" s="501"/>
      <c r="C244" s="501"/>
      <c r="D244" s="34"/>
      <c r="E244" s="485"/>
      <c r="F244" s="228"/>
      <c r="G244" s="228"/>
      <c r="H244" s="228"/>
      <c r="I244" s="228"/>
      <c r="J244" s="486"/>
      <c r="K244" s="227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9"/>
      <c r="AA244" s="485"/>
      <c r="AB244" s="228"/>
      <c r="AC244" s="487"/>
    </row>
    <row r="245" customFormat="false" ht="14.25" hidden="false" customHeight="false" outlineLevel="0" collapsed="false">
      <c r="A245" s="500"/>
      <c r="B245" s="501"/>
      <c r="C245" s="501"/>
      <c r="D245" s="34"/>
      <c r="E245" s="485"/>
      <c r="F245" s="228"/>
      <c r="G245" s="228"/>
      <c r="H245" s="228"/>
      <c r="I245" s="228"/>
      <c r="J245" s="486"/>
      <c r="K245" s="227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9"/>
      <c r="AA245" s="485"/>
      <c r="AB245" s="228"/>
      <c r="AC245" s="487"/>
    </row>
    <row r="246" customFormat="false" ht="14.25" hidden="false" customHeight="false" outlineLevel="0" collapsed="false">
      <c r="A246" s="500"/>
      <c r="B246" s="501"/>
      <c r="C246" s="501"/>
      <c r="D246" s="34"/>
      <c r="E246" s="485"/>
      <c r="F246" s="228"/>
      <c r="G246" s="228"/>
      <c r="H246" s="228"/>
      <c r="I246" s="228"/>
      <c r="J246" s="486"/>
      <c r="K246" s="227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9"/>
      <c r="AA246" s="485"/>
      <c r="AB246" s="228"/>
      <c r="AC246" s="487"/>
    </row>
    <row r="247" customFormat="false" ht="14.25" hidden="false" customHeight="false" outlineLevel="0" collapsed="false">
      <c r="A247" s="500"/>
      <c r="B247" s="501"/>
      <c r="C247" s="501"/>
      <c r="D247" s="34"/>
      <c r="E247" s="485"/>
      <c r="F247" s="228"/>
      <c r="G247" s="228"/>
      <c r="H247" s="228"/>
      <c r="I247" s="228"/>
      <c r="J247" s="486"/>
      <c r="K247" s="227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9"/>
      <c r="AA247" s="485"/>
      <c r="AB247" s="228"/>
      <c r="AC247" s="487"/>
    </row>
    <row r="248" customFormat="false" ht="14.25" hidden="false" customHeight="false" outlineLevel="0" collapsed="false">
      <c r="A248" s="500"/>
      <c r="B248" s="501"/>
      <c r="C248" s="501"/>
      <c r="D248" s="34"/>
      <c r="E248" s="485"/>
      <c r="F248" s="228"/>
      <c r="G248" s="228"/>
      <c r="H248" s="228"/>
      <c r="I248" s="228"/>
      <c r="J248" s="486"/>
      <c r="K248" s="227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9"/>
      <c r="AA248" s="485"/>
      <c r="AB248" s="228"/>
      <c r="AC248" s="487"/>
    </row>
    <row r="249" customFormat="false" ht="14.25" hidden="false" customHeight="false" outlineLevel="0" collapsed="false">
      <c r="A249" s="500"/>
      <c r="B249" s="501"/>
      <c r="C249" s="501"/>
      <c r="D249" s="34"/>
      <c r="E249" s="485"/>
      <c r="F249" s="228"/>
      <c r="G249" s="228"/>
      <c r="H249" s="228"/>
      <c r="I249" s="228"/>
      <c r="J249" s="486"/>
      <c r="K249" s="227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9"/>
      <c r="AA249" s="485"/>
      <c r="AB249" s="228"/>
      <c r="AC249" s="487"/>
    </row>
    <row r="250" customFormat="false" ht="14.25" hidden="false" customHeight="false" outlineLevel="0" collapsed="false">
      <c r="A250" s="500"/>
      <c r="B250" s="501"/>
      <c r="C250" s="501"/>
      <c r="D250" s="34"/>
      <c r="E250" s="485"/>
      <c r="F250" s="228"/>
      <c r="G250" s="228"/>
      <c r="H250" s="228"/>
      <c r="I250" s="228"/>
      <c r="J250" s="486"/>
      <c r="K250" s="227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9"/>
      <c r="AA250" s="485"/>
      <c r="AB250" s="228"/>
      <c r="AC250" s="487"/>
    </row>
    <row r="251" customFormat="false" ht="14.25" hidden="false" customHeight="false" outlineLevel="0" collapsed="false">
      <c r="A251" s="500"/>
      <c r="B251" s="501"/>
      <c r="C251" s="501"/>
      <c r="D251" s="34"/>
      <c r="E251" s="485"/>
      <c r="F251" s="228"/>
      <c r="G251" s="228"/>
      <c r="H251" s="228"/>
      <c r="I251" s="228"/>
      <c r="J251" s="486"/>
      <c r="K251" s="227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9"/>
      <c r="AA251" s="485"/>
      <c r="AB251" s="228"/>
      <c r="AC251" s="487"/>
    </row>
    <row r="252" customFormat="false" ht="14.25" hidden="false" customHeight="false" outlineLevel="0" collapsed="false">
      <c r="A252" s="500"/>
      <c r="B252" s="501"/>
      <c r="C252" s="501"/>
      <c r="D252" s="34"/>
      <c r="E252" s="485"/>
      <c r="F252" s="228"/>
      <c r="G252" s="228"/>
      <c r="H252" s="228"/>
      <c r="I252" s="228"/>
      <c r="J252" s="486"/>
      <c r="K252" s="227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9"/>
      <c r="AA252" s="485"/>
      <c r="AB252" s="228"/>
      <c r="AC252" s="487"/>
    </row>
    <row r="253" customFormat="false" ht="14.25" hidden="false" customHeight="false" outlineLevel="0" collapsed="false">
      <c r="A253" s="500"/>
      <c r="B253" s="501"/>
      <c r="C253" s="501"/>
      <c r="D253" s="34"/>
      <c r="E253" s="485"/>
      <c r="F253" s="228"/>
      <c r="G253" s="228"/>
      <c r="H253" s="228"/>
      <c r="I253" s="228"/>
      <c r="J253" s="486"/>
      <c r="K253" s="227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9"/>
      <c r="AA253" s="485"/>
      <c r="AB253" s="228"/>
      <c r="AC253" s="487"/>
    </row>
    <row r="254" customFormat="false" ht="14.25" hidden="false" customHeight="false" outlineLevel="0" collapsed="false">
      <c r="A254" s="500"/>
      <c r="B254" s="501"/>
      <c r="C254" s="501"/>
      <c r="D254" s="34"/>
      <c r="E254" s="485"/>
      <c r="F254" s="228"/>
      <c r="G254" s="228"/>
      <c r="H254" s="228"/>
      <c r="I254" s="228"/>
      <c r="J254" s="486"/>
      <c r="K254" s="227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9"/>
      <c r="AA254" s="485"/>
      <c r="AB254" s="228"/>
      <c r="AC254" s="487"/>
    </row>
    <row r="255" customFormat="false" ht="14.25" hidden="false" customHeight="false" outlineLevel="0" collapsed="false">
      <c r="A255" s="500"/>
      <c r="B255" s="501"/>
      <c r="C255" s="501"/>
      <c r="D255" s="34"/>
      <c r="E255" s="485"/>
      <c r="F255" s="228"/>
      <c r="G255" s="228"/>
      <c r="H255" s="228"/>
      <c r="I255" s="228"/>
      <c r="J255" s="486"/>
      <c r="K255" s="227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9"/>
      <c r="AA255" s="485"/>
      <c r="AB255" s="228"/>
      <c r="AC255" s="487"/>
    </row>
    <row r="256" customFormat="false" ht="14.25" hidden="false" customHeight="false" outlineLevel="0" collapsed="false">
      <c r="A256" s="500"/>
      <c r="B256" s="501"/>
      <c r="C256" s="501"/>
      <c r="D256" s="34"/>
      <c r="E256" s="485"/>
      <c r="F256" s="228"/>
      <c r="G256" s="228"/>
      <c r="H256" s="228"/>
      <c r="I256" s="228"/>
      <c r="J256" s="486"/>
      <c r="K256" s="227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9"/>
      <c r="AA256" s="485"/>
      <c r="AB256" s="228"/>
      <c r="AC256" s="487"/>
    </row>
    <row r="257" customFormat="false" ht="14.25" hidden="false" customHeight="false" outlineLevel="0" collapsed="false">
      <c r="A257" s="500"/>
      <c r="B257" s="501"/>
      <c r="C257" s="501"/>
      <c r="D257" s="34"/>
      <c r="E257" s="485"/>
      <c r="F257" s="228"/>
      <c r="G257" s="228"/>
      <c r="H257" s="228"/>
      <c r="I257" s="228"/>
      <c r="J257" s="486"/>
      <c r="K257" s="227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9"/>
      <c r="AA257" s="485"/>
      <c r="AB257" s="228"/>
      <c r="AC257" s="487"/>
    </row>
    <row r="258" customFormat="false" ht="14.25" hidden="false" customHeight="false" outlineLevel="0" collapsed="false">
      <c r="A258" s="500"/>
      <c r="B258" s="501"/>
      <c r="C258" s="501"/>
      <c r="D258" s="34"/>
      <c r="E258" s="485"/>
      <c r="F258" s="228"/>
      <c r="G258" s="228"/>
      <c r="H258" s="228"/>
      <c r="I258" s="228"/>
      <c r="J258" s="486"/>
      <c r="K258" s="227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9"/>
      <c r="AA258" s="485"/>
      <c r="AB258" s="228"/>
      <c r="AC258" s="487"/>
    </row>
    <row r="259" customFormat="false" ht="14.25" hidden="false" customHeight="false" outlineLevel="0" collapsed="false">
      <c r="A259" s="500"/>
      <c r="B259" s="501"/>
      <c r="C259" s="501"/>
      <c r="D259" s="34"/>
      <c r="E259" s="485"/>
      <c r="F259" s="228"/>
      <c r="G259" s="228"/>
      <c r="H259" s="228"/>
      <c r="I259" s="228"/>
      <c r="J259" s="486"/>
      <c r="K259" s="227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9"/>
      <c r="AA259" s="485"/>
      <c r="AB259" s="228"/>
      <c r="AC259" s="487"/>
    </row>
    <row r="260" customFormat="false" ht="14.25" hidden="false" customHeight="false" outlineLevel="0" collapsed="false">
      <c r="A260" s="500"/>
      <c r="B260" s="501"/>
      <c r="C260" s="501"/>
      <c r="D260" s="34"/>
      <c r="E260" s="485"/>
      <c r="F260" s="228"/>
      <c r="G260" s="228"/>
      <c r="H260" s="228"/>
      <c r="I260" s="228"/>
      <c r="J260" s="486"/>
      <c r="K260" s="227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9"/>
      <c r="AA260" s="485"/>
      <c r="AB260" s="228"/>
      <c r="AC260" s="487"/>
    </row>
    <row r="261" customFormat="false" ht="14.25" hidden="false" customHeight="false" outlineLevel="0" collapsed="false">
      <c r="A261" s="500"/>
      <c r="B261" s="501"/>
      <c r="C261" s="501"/>
      <c r="D261" s="34"/>
      <c r="E261" s="485"/>
      <c r="F261" s="228"/>
      <c r="G261" s="228"/>
      <c r="H261" s="228"/>
      <c r="I261" s="228"/>
      <c r="J261" s="486"/>
      <c r="K261" s="227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9"/>
      <c r="AA261" s="485"/>
      <c r="AB261" s="228"/>
      <c r="AC261" s="487"/>
    </row>
    <row r="262" customFormat="false" ht="14.25" hidden="false" customHeight="false" outlineLevel="0" collapsed="false">
      <c r="A262" s="500"/>
      <c r="B262" s="501"/>
      <c r="C262" s="501"/>
      <c r="D262" s="34"/>
      <c r="E262" s="485"/>
      <c r="F262" s="228"/>
      <c r="G262" s="228"/>
      <c r="H262" s="228"/>
      <c r="I262" s="228"/>
      <c r="J262" s="486"/>
      <c r="K262" s="227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9"/>
      <c r="AA262" s="485"/>
      <c r="AB262" s="228"/>
      <c r="AC262" s="487"/>
    </row>
    <row r="263" customFormat="false" ht="14.25" hidden="false" customHeight="false" outlineLevel="0" collapsed="false">
      <c r="A263" s="500"/>
      <c r="B263" s="501"/>
      <c r="C263" s="501"/>
      <c r="D263" s="34"/>
      <c r="E263" s="485"/>
      <c r="F263" s="228"/>
      <c r="G263" s="228"/>
      <c r="H263" s="228"/>
      <c r="I263" s="228"/>
      <c r="J263" s="486"/>
      <c r="K263" s="227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9"/>
      <c r="AA263" s="485"/>
      <c r="AB263" s="228"/>
      <c r="AC263" s="487"/>
    </row>
    <row r="264" customFormat="false" ht="14.25" hidden="false" customHeight="false" outlineLevel="0" collapsed="false">
      <c r="A264" s="500"/>
      <c r="B264" s="501"/>
      <c r="C264" s="501"/>
      <c r="D264" s="34"/>
      <c r="E264" s="485"/>
      <c r="F264" s="228"/>
      <c r="G264" s="228"/>
      <c r="H264" s="228"/>
      <c r="I264" s="228"/>
      <c r="J264" s="486"/>
      <c r="K264" s="227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9"/>
      <c r="AA264" s="485"/>
      <c r="AB264" s="228"/>
      <c r="AC264" s="487"/>
    </row>
    <row r="265" customFormat="false" ht="14.25" hidden="false" customHeight="false" outlineLevel="0" collapsed="false">
      <c r="A265" s="500"/>
      <c r="B265" s="501"/>
      <c r="C265" s="501"/>
      <c r="D265" s="34"/>
      <c r="E265" s="485"/>
      <c r="F265" s="228"/>
      <c r="G265" s="228"/>
      <c r="H265" s="228"/>
      <c r="I265" s="228"/>
      <c r="J265" s="486"/>
      <c r="K265" s="227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9"/>
      <c r="AA265" s="485"/>
      <c r="AB265" s="228"/>
      <c r="AC265" s="487"/>
    </row>
    <row r="266" customFormat="false" ht="14.25" hidden="false" customHeight="false" outlineLevel="0" collapsed="false">
      <c r="A266" s="500"/>
      <c r="B266" s="501"/>
      <c r="C266" s="501"/>
      <c r="D266" s="34"/>
      <c r="E266" s="485"/>
      <c r="F266" s="228"/>
      <c r="G266" s="228"/>
      <c r="H266" s="228"/>
      <c r="I266" s="228"/>
      <c r="J266" s="486"/>
      <c r="K266" s="227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9"/>
      <c r="AA266" s="485"/>
      <c r="AB266" s="228"/>
      <c r="AC266" s="487"/>
    </row>
    <row r="267" customFormat="false" ht="14.25" hidden="false" customHeight="false" outlineLevel="0" collapsed="false">
      <c r="A267" s="500"/>
      <c r="B267" s="501"/>
      <c r="C267" s="501"/>
      <c r="D267" s="34"/>
      <c r="E267" s="485"/>
      <c r="F267" s="228"/>
      <c r="G267" s="228"/>
      <c r="H267" s="228"/>
      <c r="I267" s="228"/>
      <c r="J267" s="486"/>
      <c r="K267" s="227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9"/>
      <c r="AA267" s="485"/>
      <c r="AB267" s="228"/>
      <c r="AC267" s="487"/>
    </row>
    <row r="268" customFormat="false" ht="14.25" hidden="false" customHeight="false" outlineLevel="0" collapsed="false">
      <c r="A268" s="500"/>
      <c r="B268" s="501"/>
      <c r="C268" s="501"/>
      <c r="D268" s="34"/>
      <c r="E268" s="485"/>
      <c r="F268" s="228"/>
      <c r="G268" s="228"/>
      <c r="H268" s="228"/>
      <c r="I268" s="228"/>
      <c r="J268" s="486"/>
      <c r="K268" s="227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9"/>
      <c r="AA268" s="485"/>
      <c r="AB268" s="228"/>
      <c r="AC268" s="487"/>
    </row>
    <row r="269" customFormat="false" ht="14.25" hidden="false" customHeight="false" outlineLevel="0" collapsed="false">
      <c r="A269" s="500"/>
      <c r="B269" s="501"/>
      <c r="C269" s="501"/>
      <c r="D269" s="34"/>
      <c r="E269" s="485"/>
      <c r="F269" s="228"/>
      <c r="G269" s="228"/>
      <c r="H269" s="228"/>
      <c r="I269" s="228"/>
      <c r="J269" s="486"/>
      <c r="K269" s="227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9"/>
      <c r="AA269" s="485"/>
      <c r="AB269" s="228"/>
      <c r="AC269" s="487"/>
    </row>
    <row r="270" customFormat="false" ht="14.25" hidden="false" customHeight="false" outlineLevel="0" collapsed="false">
      <c r="A270" s="500"/>
      <c r="B270" s="501"/>
      <c r="C270" s="501"/>
      <c r="D270" s="34"/>
      <c r="E270" s="485"/>
      <c r="F270" s="228"/>
      <c r="G270" s="228"/>
      <c r="H270" s="228"/>
      <c r="I270" s="228"/>
      <c r="J270" s="486"/>
      <c r="K270" s="227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9"/>
      <c r="AA270" s="485"/>
      <c r="AB270" s="228"/>
      <c r="AC270" s="487"/>
    </row>
    <row r="271" customFormat="false" ht="14.25" hidden="false" customHeight="false" outlineLevel="0" collapsed="false">
      <c r="A271" s="500"/>
      <c r="B271" s="501"/>
      <c r="C271" s="501"/>
      <c r="D271" s="34"/>
      <c r="E271" s="485"/>
      <c r="F271" s="228"/>
      <c r="G271" s="228"/>
      <c r="H271" s="228"/>
      <c r="I271" s="228"/>
      <c r="J271" s="486"/>
      <c r="K271" s="227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9"/>
      <c r="AA271" s="485"/>
      <c r="AB271" s="228"/>
      <c r="AC271" s="487"/>
    </row>
    <row r="272" customFormat="false" ht="14.25" hidden="false" customHeight="false" outlineLevel="0" collapsed="false">
      <c r="A272" s="500"/>
      <c r="B272" s="501"/>
      <c r="C272" s="501"/>
      <c r="D272" s="34"/>
      <c r="E272" s="485"/>
      <c r="F272" s="228"/>
      <c r="G272" s="228"/>
      <c r="H272" s="228"/>
      <c r="I272" s="228"/>
      <c r="J272" s="486"/>
      <c r="K272" s="227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9"/>
      <c r="AA272" s="485"/>
      <c r="AB272" s="228"/>
      <c r="AC272" s="487"/>
    </row>
    <row r="273" customFormat="false" ht="14.25" hidden="false" customHeight="false" outlineLevel="0" collapsed="false">
      <c r="A273" s="500"/>
      <c r="B273" s="501"/>
      <c r="C273" s="501"/>
      <c r="D273" s="34"/>
      <c r="E273" s="485"/>
      <c r="F273" s="228"/>
      <c r="G273" s="228"/>
      <c r="H273" s="228"/>
      <c r="I273" s="228"/>
      <c r="J273" s="486"/>
      <c r="K273" s="227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9"/>
      <c r="AA273" s="485"/>
      <c r="AB273" s="228"/>
      <c r="AC273" s="487"/>
    </row>
    <row r="274" customFormat="false" ht="14.25" hidden="false" customHeight="false" outlineLevel="0" collapsed="false">
      <c r="A274" s="500"/>
      <c r="B274" s="501"/>
      <c r="C274" s="501"/>
      <c r="D274" s="34"/>
      <c r="E274" s="485"/>
      <c r="F274" s="228"/>
      <c r="G274" s="228"/>
      <c r="H274" s="228"/>
      <c r="I274" s="228"/>
      <c r="J274" s="486"/>
      <c r="K274" s="227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9"/>
      <c r="AA274" s="485"/>
      <c r="AB274" s="228"/>
      <c r="AC274" s="487"/>
    </row>
    <row r="275" customFormat="false" ht="14.25" hidden="false" customHeight="false" outlineLevel="0" collapsed="false">
      <c r="A275" s="500"/>
      <c r="B275" s="501"/>
      <c r="C275" s="501"/>
      <c r="D275" s="34"/>
      <c r="E275" s="485"/>
      <c r="F275" s="228"/>
      <c r="G275" s="228"/>
      <c r="H275" s="228"/>
      <c r="I275" s="228"/>
      <c r="J275" s="486"/>
      <c r="K275" s="227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9"/>
      <c r="AA275" s="485"/>
      <c r="AB275" s="228"/>
      <c r="AC275" s="487"/>
    </row>
    <row r="276" customFormat="false" ht="14.25" hidden="false" customHeight="false" outlineLevel="0" collapsed="false">
      <c r="A276" s="500"/>
      <c r="B276" s="501"/>
      <c r="C276" s="501"/>
      <c r="D276" s="34"/>
      <c r="E276" s="485"/>
      <c r="F276" s="228"/>
      <c r="G276" s="228"/>
      <c r="H276" s="228"/>
      <c r="I276" s="228"/>
      <c r="J276" s="486"/>
      <c r="K276" s="227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9"/>
      <c r="AA276" s="485"/>
      <c r="AB276" s="228"/>
      <c r="AC276" s="487"/>
    </row>
    <row r="277" customFormat="false" ht="14.25" hidden="false" customHeight="false" outlineLevel="0" collapsed="false">
      <c r="A277" s="500"/>
      <c r="B277" s="501"/>
      <c r="C277" s="501"/>
      <c r="D277" s="34"/>
      <c r="E277" s="485"/>
      <c r="F277" s="228"/>
      <c r="G277" s="228"/>
      <c r="H277" s="228"/>
      <c r="I277" s="228"/>
      <c r="J277" s="486"/>
      <c r="K277" s="227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9"/>
      <c r="AA277" s="485"/>
      <c r="AB277" s="228"/>
      <c r="AC277" s="487"/>
    </row>
    <row r="278" customFormat="false" ht="14.25" hidden="false" customHeight="false" outlineLevel="0" collapsed="false">
      <c r="A278" s="500"/>
      <c r="B278" s="501"/>
      <c r="C278" s="501"/>
      <c r="D278" s="34"/>
      <c r="E278" s="485"/>
      <c r="F278" s="228"/>
      <c r="G278" s="228"/>
      <c r="H278" s="228"/>
      <c r="I278" s="228"/>
      <c r="J278" s="486"/>
      <c r="K278" s="227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9"/>
      <c r="AA278" s="485"/>
      <c r="AB278" s="228"/>
      <c r="AC278" s="487"/>
    </row>
    <row r="279" customFormat="false" ht="14.25" hidden="false" customHeight="false" outlineLevel="0" collapsed="false">
      <c r="A279" s="500"/>
      <c r="B279" s="501"/>
      <c r="C279" s="501"/>
      <c r="D279" s="34"/>
      <c r="E279" s="485"/>
      <c r="F279" s="228"/>
      <c r="G279" s="228"/>
      <c r="H279" s="228"/>
      <c r="I279" s="228"/>
      <c r="J279" s="486"/>
      <c r="K279" s="227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9"/>
      <c r="AA279" s="485"/>
      <c r="AB279" s="228"/>
      <c r="AC279" s="487"/>
    </row>
    <row r="280" customFormat="false" ht="14.25" hidden="false" customHeight="false" outlineLevel="0" collapsed="false">
      <c r="A280" s="500"/>
      <c r="B280" s="501"/>
      <c r="C280" s="501"/>
      <c r="D280" s="34"/>
      <c r="E280" s="485"/>
      <c r="F280" s="228"/>
      <c r="G280" s="228"/>
      <c r="H280" s="228"/>
      <c r="I280" s="228"/>
      <c r="J280" s="486"/>
      <c r="K280" s="227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9"/>
      <c r="AA280" s="485"/>
      <c r="AB280" s="228"/>
      <c r="AC280" s="487"/>
    </row>
    <row r="281" customFormat="false" ht="14.25" hidden="false" customHeight="false" outlineLevel="0" collapsed="false">
      <c r="A281" s="500"/>
      <c r="B281" s="501"/>
      <c r="C281" s="501"/>
      <c r="D281" s="34"/>
      <c r="E281" s="485"/>
      <c r="F281" s="228"/>
      <c r="G281" s="228"/>
      <c r="H281" s="228"/>
      <c r="I281" s="228"/>
      <c r="J281" s="486"/>
      <c r="K281" s="227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9"/>
      <c r="AA281" s="485"/>
      <c r="AB281" s="228"/>
      <c r="AC281" s="487"/>
    </row>
    <row r="282" customFormat="false" ht="14.25" hidden="false" customHeight="false" outlineLevel="0" collapsed="false">
      <c r="A282" s="500"/>
      <c r="B282" s="501"/>
      <c r="C282" s="501"/>
      <c r="D282" s="34"/>
      <c r="E282" s="485"/>
      <c r="F282" s="228"/>
      <c r="G282" s="228"/>
      <c r="H282" s="228"/>
      <c r="I282" s="228"/>
      <c r="J282" s="486"/>
      <c r="K282" s="227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9"/>
      <c r="AA282" s="485"/>
      <c r="AB282" s="228"/>
      <c r="AC282" s="487"/>
    </row>
    <row r="283" customFormat="false" ht="14.25" hidden="false" customHeight="false" outlineLevel="0" collapsed="false">
      <c r="A283" s="500"/>
      <c r="B283" s="501"/>
      <c r="C283" s="501"/>
      <c r="D283" s="34"/>
      <c r="E283" s="485"/>
      <c r="F283" s="228"/>
      <c r="G283" s="228"/>
      <c r="H283" s="228"/>
      <c r="I283" s="228"/>
      <c r="J283" s="486"/>
      <c r="K283" s="227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9"/>
      <c r="AA283" s="485"/>
      <c r="AB283" s="228"/>
      <c r="AC283" s="487"/>
    </row>
    <row r="284" customFormat="false" ht="14.25" hidden="false" customHeight="false" outlineLevel="0" collapsed="false">
      <c r="A284" s="500"/>
      <c r="B284" s="501"/>
      <c r="C284" s="501"/>
      <c r="D284" s="34"/>
      <c r="E284" s="485"/>
      <c r="F284" s="228"/>
      <c r="G284" s="228"/>
      <c r="H284" s="228"/>
      <c r="I284" s="228"/>
      <c r="J284" s="486"/>
      <c r="K284" s="227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9"/>
      <c r="AA284" s="485"/>
      <c r="AB284" s="228"/>
      <c r="AC284" s="487"/>
    </row>
    <row r="285" customFormat="false" ht="14.25" hidden="false" customHeight="false" outlineLevel="0" collapsed="false">
      <c r="A285" s="500"/>
      <c r="B285" s="501"/>
      <c r="C285" s="501"/>
      <c r="D285" s="34"/>
      <c r="E285" s="485"/>
      <c r="F285" s="228"/>
      <c r="G285" s="228"/>
      <c r="H285" s="228"/>
      <c r="I285" s="228"/>
      <c r="J285" s="486"/>
      <c r="K285" s="227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9"/>
      <c r="AA285" s="485"/>
      <c r="AB285" s="228"/>
      <c r="AC285" s="487"/>
    </row>
    <row r="286" customFormat="false" ht="14.25" hidden="false" customHeight="false" outlineLevel="0" collapsed="false">
      <c r="A286" s="500"/>
      <c r="B286" s="501"/>
      <c r="C286" s="501"/>
      <c r="D286" s="34"/>
      <c r="E286" s="485"/>
      <c r="F286" s="228"/>
      <c r="G286" s="228"/>
      <c r="H286" s="228"/>
      <c r="I286" s="228"/>
      <c r="J286" s="486"/>
      <c r="K286" s="227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9"/>
      <c r="AA286" s="485"/>
      <c r="AB286" s="228"/>
      <c r="AC286" s="487"/>
    </row>
    <row r="287" customFormat="false" ht="14.25" hidden="false" customHeight="false" outlineLevel="0" collapsed="false">
      <c r="A287" s="500"/>
      <c r="B287" s="501"/>
      <c r="C287" s="501"/>
      <c r="D287" s="34"/>
      <c r="E287" s="485"/>
      <c r="F287" s="228"/>
      <c r="G287" s="228"/>
      <c r="H287" s="228"/>
      <c r="I287" s="228"/>
      <c r="J287" s="486"/>
      <c r="K287" s="227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9"/>
      <c r="AA287" s="485"/>
      <c r="AB287" s="228"/>
      <c r="AC287" s="487"/>
    </row>
    <row r="288" customFormat="false" ht="14.25" hidden="false" customHeight="false" outlineLevel="0" collapsed="false">
      <c r="A288" s="500"/>
      <c r="B288" s="501"/>
      <c r="C288" s="501"/>
      <c r="D288" s="34"/>
      <c r="E288" s="485"/>
      <c r="F288" s="228"/>
      <c r="G288" s="228"/>
      <c r="H288" s="228"/>
      <c r="I288" s="228"/>
      <c r="J288" s="486"/>
      <c r="K288" s="227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9"/>
      <c r="AA288" s="485"/>
      <c r="AB288" s="228"/>
      <c r="AC288" s="487"/>
    </row>
    <row r="289" customFormat="false" ht="14.25" hidden="false" customHeight="false" outlineLevel="0" collapsed="false">
      <c r="A289" s="500"/>
      <c r="B289" s="501"/>
      <c r="C289" s="501"/>
      <c r="D289" s="34"/>
      <c r="E289" s="485"/>
      <c r="F289" s="228"/>
      <c r="G289" s="228"/>
      <c r="H289" s="228"/>
      <c r="I289" s="228"/>
      <c r="J289" s="486"/>
      <c r="K289" s="227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9"/>
      <c r="AA289" s="485"/>
      <c r="AB289" s="228"/>
      <c r="AC289" s="487"/>
    </row>
    <row r="290" customFormat="false" ht="14.25" hidden="false" customHeight="false" outlineLevel="0" collapsed="false">
      <c r="A290" s="500"/>
      <c r="B290" s="501"/>
      <c r="C290" s="501"/>
      <c r="D290" s="34"/>
      <c r="E290" s="485"/>
      <c r="F290" s="228"/>
      <c r="G290" s="228"/>
      <c r="H290" s="228"/>
      <c r="I290" s="228"/>
      <c r="J290" s="486"/>
      <c r="K290" s="227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9"/>
      <c r="AA290" s="485"/>
      <c r="AB290" s="228"/>
      <c r="AC290" s="487"/>
    </row>
    <row r="291" customFormat="false" ht="14.25" hidden="false" customHeight="false" outlineLevel="0" collapsed="false">
      <c r="A291" s="500"/>
      <c r="B291" s="501"/>
      <c r="C291" s="501"/>
      <c r="D291" s="34"/>
      <c r="E291" s="485"/>
      <c r="F291" s="228"/>
      <c r="G291" s="228"/>
      <c r="H291" s="228"/>
      <c r="I291" s="228"/>
      <c r="J291" s="486"/>
      <c r="K291" s="227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9"/>
      <c r="AA291" s="485"/>
      <c r="AB291" s="228"/>
      <c r="AC291" s="487"/>
    </row>
    <row r="292" customFormat="false" ht="14.25" hidden="false" customHeight="false" outlineLevel="0" collapsed="false">
      <c r="A292" s="500"/>
      <c r="B292" s="501"/>
      <c r="C292" s="501"/>
      <c r="D292" s="34"/>
      <c r="E292" s="485"/>
      <c r="F292" s="228"/>
      <c r="G292" s="228"/>
      <c r="H292" s="228"/>
      <c r="I292" s="228"/>
      <c r="J292" s="486"/>
      <c r="K292" s="227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9"/>
      <c r="AA292" s="485"/>
      <c r="AB292" s="228"/>
      <c r="AC292" s="487"/>
    </row>
    <row r="293" customFormat="false" ht="14.25" hidden="false" customHeight="false" outlineLevel="0" collapsed="false">
      <c r="A293" s="500"/>
      <c r="B293" s="501"/>
      <c r="C293" s="501"/>
      <c r="D293" s="34"/>
      <c r="E293" s="485"/>
      <c r="F293" s="228"/>
      <c r="G293" s="228"/>
      <c r="H293" s="228"/>
      <c r="I293" s="228"/>
      <c r="J293" s="486"/>
      <c r="K293" s="227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9"/>
      <c r="AA293" s="485"/>
      <c r="AB293" s="228"/>
      <c r="AC293" s="487"/>
    </row>
    <row r="294" customFormat="false" ht="14.25" hidden="false" customHeight="false" outlineLevel="0" collapsed="false">
      <c r="A294" s="500"/>
      <c r="B294" s="501"/>
      <c r="C294" s="501"/>
      <c r="D294" s="34"/>
      <c r="E294" s="485"/>
      <c r="F294" s="228"/>
      <c r="G294" s="228"/>
      <c r="H294" s="228"/>
      <c r="I294" s="228"/>
      <c r="J294" s="486"/>
      <c r="K294" s="227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9"/>
      <c r="AA294" s="485"/>
      <c r="AB294" s="228"/>
      <c r="AC294" s="487"/>
    </row>
    <row r="295" customFormat="false" ht="14.25" hidden="false" customHeight="false" outlineLevel="0" collapsed="false">
      <c r="A295" s="500"/>
      <c r="B295" s="501"/>
      <c r="C295" s="501"/>
      <c r="D295" s="34"/>
      <c r="E295" s="485"/>
      <c r="F295" s="228"/>
      <c r="G295" s="228"/>
      <c r="H295" s="228"/>
      <c r="I295" s="228"/>
      <c r="J295" s="486"/>
      <c r="K295" s="227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9"/>
      <c r="AA295" s="485"/>
      <c r="AB295" s="228"/>
      <c r="AC295" s="487"/>
    </row>
    <row r="296" customFormat="false" ht="14.25" hidden="false" customHeight="false" outlineLevel="0" collapsed="false">
      <c r="A296" s="500"/>
      <c r="B296" s="501"/>
      <c r="C296" s="501"/>
      <c r="D296" s="34"/>
      <c r="E296" s="485"/>
      <c r="F296" s="228"/>
      <c r="G296" s="228"/>
      <c r="H296" s="228"/>
      <c r="I296" s="228"/>
      <c r="J296" s="486"/>
      <c r="K296" s="227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9"/>
      <c r="AA296" s="485"/>
      <c r="AB296" s="228"/>
      <c r="AC296" s="487"/>
    </row>
    <row r="297" customFormat="false" ht="14.25" hidden="false" customHeight="false" outlineLevel="0" collapsed="false">
      <c r="A297" s="500"/>
      <c r="B297" s="501"/>
      <c r="C297" s="501"/>
      <c r="D297" s="34"/>
      <c r="E297" s="485"/>
      <c r="F297" s="228"/>
      <c r="G297" s="228"/>
      <c r="H297" s="228"/>
      <c r="I297" s="228"/>
      <c r="J297" s="486"/>
      <c r="K297" s="227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9"/>
      <c r="AA297" s="485"/>
      <c r="AB297" s="228"/>
      <c r="AC297" s="487"/>
    </row>
    <row r="298" customFormat="false" ht="14.25" hidden="false" customHeight="false" outlineLevel="0" collapsed="false">
      <c r="A298" s="500"/>
      <c r="B298" s="501"/>
      <c r="C298" s="501"/>
      <c r="D298" s="34"/>
      <c r="E298" s="485"/>
      <c r="F298" s="228"/>
      <c r="G298" s="228"/>
      <c r="H298" s="228"/>
      <c r="I298" s="228"/>
      <c r="J298" s="486"/>
      <c r="K298" s="227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9"/>
      <c r="AA298" s="485"/>
      <c r="AB298" s="228"/>
      <c r="AC298" s="487"/>
    </row>
    <row r="299" customFormat="false" ht="14.25" hidden="false" customHeight="false" outlineLevel="0" collapsed="false">
      <c r="A299" s="500"/>
      <c r="B299" s="501"/>
      <c r="C299" s="501"/>
      <c r="D299" s="34"/>
      <c r="E299" s="485"/>
      <c r="F299" s="228"/>
      <c r="G299" s="228"/>
      <c r="H299" s="228"/>
      <c r="I299" s="228"/>
      <c r="J299" s="486"/>
      <c r="K299" s="227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9"/>
      <c r="AA299" s="485"/>
      <c r="AB299" s="228"/>
      <c r="AC299" s="487"/>
    </row>
    <row r="300" customFormat="false" ht="14.25" hidden="false" customHeight="false" outlineLevel="0" collapsed="false">
      <c r="A300" s="500"/>
      <c r="B300" s="501"/>
      <c r="C300" s="501"/>
      <c r="D300" s="34"/>
      <c r="E300" s="485"/>
      <c r="F300" s="228"/>
      <c r="G300" s="228"/>
      <c r="H300" s="228"/>
      <c r="I300" s="228"/>
      <c r="J300" s="486"/>
      <c r="K300" s="227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9"/>
      <c r="AA300" s="485"/>
      <c r="AB300" s="228"/>
      <c r="AC300" s="487"/>
    </row>
    <row r="301" customFormat="false" ht="14.25" hidden="false" customHeight="false" outlineLevel="0" collapsed="false">
      <c r="A301" s="500"/>
      <c r="B301" s="501"/>
      <c r="C301" s="501"/>
      <c r="D301" s="34"/>
      <c r="E301" s="485"/>
      <c r="F301" s="228"/>
      <c r="G301" s="228"/>
      <c r="H301" s="228"/>
      <c r="I301" s="228"/>
      <c r="J301" s="486"/>
      <c r="K301" s="227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A301" s="485"/>
      <c r="AB301" s="228"/>
      <c r="AC301" s="487"/>
    </row>
    <row r="302" customFormat="false" ht="14.25" hidden="false" customHeight="false" outlineLevel="0" collapsed="false">
      <c r="A302" s="500"/>
      <c r="B302" s="501"/>
      <c r="C302" s="501"/>
      <c r="D302" s="34"/>
      <c r="E302" s="485"/>
      <c r="F302" s="228"/>
      <c r="G302" s="228"/>
      <c r="H302" s="228"/>
      <c r="I302" s="228"/>
      <c r="J302" s="486"/>
      <c r="K302" s="227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9"/>
      <c r="AA302" s="485"/>
      <c r="AB302" s="228"/>
      <c r="AC302" s="487"/>
    </row>
    <row r="303" customFormat="false" ht="14.25" hidden="false" customHeight="false" outlineLevel="0" collapsed="false">
      <c r="A303" s="500"/>
      <c r="B303" s="501"/>
      <c r="C303" s="501"/>
      <c r="D303" s="34"/>
      <c r="E303" s="485"/>
      <c r="F303" s="228"/>
      <c r="G303" s="228"/>
      <c r="H303" s="228"/>
      <c r="I303" s="228"/>
      <c r="J303" s="486"/>
      <c r="K303" s="227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9"/>
      <c r="AA303" s="485"/>
      <c r="AB303" s="228"/>
      <c r="AC303" s="487"/>
    </row>
    <row r="304" customFormat="false" ht="14.25" hidden="false" customHeight="false" outlineLevel="0" collapsed="false">
      <c r="A304" s="500"/>
      <c r="B304" s="501"/>
      <c r="C304" s="501"/>
      <c r="D304" s="34"/>
      <c r="E304" s="485"/>
      <c r="F304" s="228"/>
      <c r="G304" s="228"/>
      <c r="H304" s="228"/>
      <c r="I304" s="228"/>
      <c r="J304" s="486"/>
      <c r="K304" s="227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9"/>
      <c r="AA304" s="485"/>
      <c r="AB304" s="228"/>
      <c r="AC304" s="487"/>
    </row>
    <row r="305" customFormat="false" ht="14.25" hidden="false" customHeight="false" outlineLevel="0" collapsed="false">
      <c r="A305" s="500"/>
      <c r="B305" s="501"/>
      <c r="C305" s="501"/>
      <c r="D305" s="34"/>
      <c r="E305" s="485"/>
      <c r="F305" s="228"/>
      <c r="G305" s="228"/>
      <c r="H305" s="228"/>
      <c r="I305" s="228"/>
      <c r="J305" s="486"/>
      <c r="K305" s="227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9"/>
      <c r="AA305" s="485"/>
      <c r="AB305" s="228"/>
      <c r="AC305" s="487"/>
    </row>
    <row r="306" customFormat="false" ht="14.25" hidden="false" customHeight="false" outlineLevel="0" collapsed="false">
      <c r="A306" s="500"/>
      <c r="B306" s="501"/>
      <c r="C306" s="501"/>
      <c r="D306" s="34"/>
      <c r="E306" s="485"/>
      <c r="F306" s="228"/>
      <c r="G306" s="228"/>
      <c r="H306" s="228"/>
      <c r="I306" s="228"/>
      <c r="J306" s="486"/>
      <c r="K306" s="227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9"/>
      <c r="AA306" s="485"/>
      <c r="AB306" s="228"/>
      <c r="AC306" s="487"/>
    </row>
    <row r="307" customFormat="false" ht="14.25" hidden="false" customHeight="false" outlineLevel="0" collapsed="false">
      <c r="A307" s="500"/>
      <c r="B307" s="501"/>
      <c r="C307" s="501"/>
      <c r="D307" s="34"/>
      <c r="E307" s="485"/>
      <c r="F307" s="228"/>
      <c r="G307" s="228"/>
      <c r="H307" s="228"/>
      <c r="I307" s="228"/>
      <c r="J307" s="486"/>
      <c r="K307" s="227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9"/>
      <c r="AA307" s="485"/>
      <c r="AB307" s="228"/>
      <c r="AC307" s="487"/>
    </row>
    <row r="308" customFormat="false" ht="14.25" hidden="false" customHeight="false" outlineLevel="0" collapsed="false">
      <c r="A308" s="500"/>
      <c r="B308" s="501"/>
      <c r="C308" s="501"/>
      <c r="D308" s="34"/>
      <c r="E308" s="485"/>
      <c r="F308" s="228"/>
      <c r="G308" s="228"/>
      <c r="H308" s="228"/>
      <c r="I308" s="228"/>
      <c r="J308" s="486"/>
      <c r="K308" s="227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9"/>
      <c r="AA308" s="485"/>
      <c r="AB308" s="228"/>
      <c r="AC308" s="487"/>
    </row>
    <row r="309" customFormat="false" ht="14.25" hidden="false" customHeight="false" outlineLevel="0" collapsed="false">
      <c r="A309" s="500"/>
      <c r="B309" s="501"/>
      <c r="C309" s="501"/>
      <c r="D309" s="34"/>
      <c r="E309" s="485"/>
      <c r="F309" s="228"/>
      <c r="G309" s="228"/>
      <c r="H309" s="228"/>
      <c r="I309" s="228"/>
      <c r="J309" s="486"/>
      <c r="K309" s="227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9"/>
      <c r="AA309" s="485"/>
      <c r="AB309" s="228"/>
      <c r="AC309" s="487"/>
    </row>
    <row r="310" customFormat="false" ht="14.25" hidden="false" customHeight="false" outlineLevel="0" collapsed="false">
      <c r="A310" s="500"/>
      <c r="B310" s="501"/>
      <c r="C310" s="501"/>
      <c r="D310" s="34"/>
      <c r="E310" s="485"/>
      <c r="F310" s="228"/>
      <c r="G310" s="228"/>
      <c r="H310" s="228"/>
      <c r="I310" s="228"/>
      <c r="J310" s="486"/>
      <c r="K310" s="227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9"/>
      <c r="AA310" s="485"/>
      <c r="AB310" s="228"/>
      <c r="AC310" s="487"/>
    </row>
    <row r="311" customFormat="false" ht="14.25" hidden="false" customHeight="false" outlineLevel="0" collapsed="false">
      <c r="A311" s="500"/>
      <c r="B311" s="501"/>
      <c r="C311" s="501"/>
      <c r="D311" s="34"/>
      <c r="E311" s="485"/>
      <c r="F311" s="228"/>
      <c r="G311" s="228"/>
      <c r="H311" s="228"/>
      <c r="I311" s="228"/>
      <c r="J311" s="486"/>
      <c r="K311" s="227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9"/>
      <c r="AA311" s="485"/>
      <c r="AB311" s="228"/>
      <c r="AC311" s="487"/>
    </row>
    <row r="312" customFormat="false" ht="14.25" hidden="false" customHeight="false" outlineLevel="0" collapsed="false">
      <c r="A312" s="500"/>
      <c r="B312" s="501"/>
      <c r="C312" s="501"/>
      <c r="D312" s="34"/>
      <c r="E312" s="485"/>
      <c r="F312" s="228"/>
      <c r="G312" s="228"/>
      <c r="H312" s="228"/>
      <c r="I312" s="228"/>
      <c r="J312" s="486"/>
      <c r="K312" s="227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9"/>
      <c r="AA312" s="485"/>
      <c r="AB312" s="228"/>
      <c r="AC312" s="487"/>
    </row>
    <row r="313" customFormat="false" ht="14.25" hidden="false" customHeight="false" outlineLevel="0" collapsed="false">
      <c r="A313" s="500"/>
      <c r="B313" s="501"/>
      <c r="C313" s="501"/>
      <c r="D313" s="34"/>
      <c r="E313" s="485"/>
      <c r="F313" s="228"/>
      <c r="G313" s="228"/>
      <c r="H313" s="228"/>
      <c r="I313" s="228"/>
      <c r="J313" s="486"/>
      <c r="K313" s="227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9"/>
      <c r="AA313" s="485"/>
      <c r="AB313" s="228"/>
      <c r="AC313" s="487"/>
    </row>
    <row r="314" customFormat="false" ht="14.25" hidden="false" customHeight="false" outlineLevel="0" collapsed="false">
      <c r="A314" s="500"/>
      <c r="B314" s="501"/>
      <c r="C314" s="501"/>
      <c r="D314" s="34"/>
      <c r="E314" s="485"/>
      <c r="F314" s="228"/>
      <c r="G314" s="228"/>
      <c r="H314" s="228"/>
      <c r="I314" s="228"/>
      <c r="J314" s="486"/>
      <c r="K314" s="227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9"/>
      <c r="AA314" s="485"/>
      <c r="AB314" s="228"/>
      <c r="AC314" s="487"/>
    </row>
    <row r="315" customFormat="false" ht="14.25" hidden="false" customHeight="false" outlineLevel="0" collapsed="false">
      <c r="A315" s="500"/>
      <c r="B315" s="501"/>
      <c r="C315" s="501"/>
      <c r="D315" s="34"/>
      <c r="E315" s="485"/>
      <c r="F315" s="228"/>
      <c r="G315" s="228"/>
      <c r="H315" s="228"/>
      <c r="I315" s="228"/>
      <c r="J315" s="486"/>
      <c r="K315" s="227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9"/>
      <c r="AA315" s="485"/>
      <c r="AB315" s="228"/>
      <c r="AC315" s="487"/>
    </row>
    <row r="316" customFormat="false" ht="14.25" hidden="false" customHeight="false" outlineLevel="0" collapsed="false">
      <c r="A316" s="500"/>
      <c r="B316" s="501"/>
      <c r="C316" s="501"/>
      <c r="D316" s="34"/>
      <c r="E316" s="485"/>
      <c r="F316" s="228"/>
      <c r="G316" s="228"/>
      <c r="H316" s="228"/>
      <c r="I316" s="228"/>
      <c r="J316" s="486"/>
      <c r="K316" s="227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9"/>
      <c r="AA316" s="485"/>
      <c r="AB316" s="228"/>
      <c r="AC316" s="487"/>
    </row>
    <row r="317" customFormat="false" ht="14.25" hidden="false" customHeight="false" outlineLevel="0" collapsed="false">
      <c r="A317" s="500"/>
      <c r="B317" s="501"/>
      <c r="C317" s="501"/>
      <c r="D317" s="34"/>
      <c r="E317" s="485"/>
      <c r="F317" s="228"/>
      <c r="G317" s="228"/>
      <c r="H317" s="228"/>
      <c r="I317" s="228"/>
      <c r="J317" s="486"/>
      <c r="K317" s="227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9"/>
      <c r="AA317" s="485"/>
      <c r="AB317" s="228"/>
      <c r="AC317" s="487"/>
    </row>
    <row r="318" customFormat="false" ht="14.25" hidden="false" customHeight="false" outlineLevel="0" collapsed="false">
      <c r="A318" s="500"/>
      <c r="B318" s="501"/>
      <c r="C318" s="501"/>
      <c r="D318" s="34"/>
      <c r="E318" s="485"/>
      <c r="F318" s="228"/>
      <c r="G318" s="228"/>
      <c r="H318" s="228"/>
      <c r="I318" s="228"/>
      <c r="J318" s="486"/>
      <c r="K318" s="227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9"/>
      <c r="AA318" s="485"/>
      <c r="AB318" s="228"/>
      <c r="AC318" s="487"/>
    </row>
    <row r="319" customFormat="false" ht="14.25" hidden="false" customHeight="false" outlineLevel="0" collapsed="false">
      <c r="A319" s="500"/>
      <c r="B319" s="501"/>
      <c r="C319" s="501"/>
      <c r="D319" s="34"/>
      <c r="E319" s="485"/>
      <c r="F319" s="228"/>
      <c r="G319" s="228"/>
      <c r="H319" s="228"/>
      <c r="I319" s="228"/>
      <c r="J319" s="486"/>
      <c r="K319" s="227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9"/>
      <c r="AA319" s="485"/>
      <c r="AB319" s="228"/>
      <c r="AC319" s="487"/>
    </row>
    <row r="320" customFormat="false" ht="14.25" hidden="false" customHeight="false" outlineLevel="0" collapsed="false">
      <c r="A320" s="500"/>
      <c r="B320" s="501"/>
      <c r="C320" s="501"/>
      <c r="D320" s="34"/>
      <c r="E320" s="485"/>
      <c r="F320" s="228"/>
      <c r="G320" s="228"/>
      <c r="H320" s="228"/>
      <c r="I320" s="228"/>
      <c r="J320" s="486"/>
      <c r="K320" s="227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9"/>
      <c r="AA320" s="485"/>
      <c r="AB320" s="228"/>
      <c r="AC320" s="487"/>
    </row>
    <row r="321" customFormat="false" ht="14.25" hidden="false" customHeight="false" outlineLevel="0" collapsed="false">
      <c r="A321" s="500"/>
      <c r="B321" s="501"/>
      <c r="C321" s="501"/>
      <c r="D321" s="34"/>
      <c r="E321" s="485"/>
      <c r="F321" s="228"/>
      <c r="G321" s="228"/>
      <c r="H321" s="228"/>
      <c r="I321" s="228"/>
      <c r="J321" s="486"/>
      <c r="K321" s="227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9"/>
      <c r="AA321" s="485"/>
      <c r="AB321" s="228"/>
      <c r="AC321" s="487"/>
    </row>
    <row r="322" customFormat="false" ht="14.25" hidden="false" customHeight="false" outlineLevel="0" collapsed="false">
      <c r="A322" s="500"/>
      <c r="B322" s="501"/>
      <c r="C322" s="501"/>
      <c r="D322" s="34"/>
      <c r="E322" s="485"/>
      <c r="F322" s="228"/>
      <c r="G322" s="228"/>
      <c r="H322" s="228"/>
      <c r="I322" s="228"/>
      <c r="J322" s="486"/>
      <c r="K322" s="227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9"/>
      <c r="AA322" s="485"/>
      <c r="AB322" s="228"/>
      <c r="AC322" s="487"/>
    </row>
    <row r="323" customFormat="false" ht="14.25" hidden="false" customHeight="false" outlineLevel="0" collapsed="false">
      <c r="A323" s="500"/>
      <c r="B323" s="501"/>
      <c r="C323" s="501"/>
      <c r="D323" s="34"/>
      <c r="E323" s="485"/>
      <c r="F323" s="228"/>
      <c r="G323" s="228"/>
      <c r="H323" s="228"/>
      <c r="I323" s="228"/>
      <c r="J323" s="486"/>
      <c r="K323" s="227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9"/>
      <c r="AA323" s="485"/>
      <c r="AB323" s="228"/>
      <c r="AC323" s="487"/>
    </row>
    <row r="324" customFormat="false" ht="14.25" hidden="false" customHeight="false" outlineLevel="0" collapsed="false">
      <c r="A324" s="500"/>
      <c r="B324" s="501"/>
      <c r="C324" s="501"/>
      <c r="D324" s="34"/>
      <c r="E324" s="485"/>
      <c r="F324" s="228"/>
      <c r="G324" s="228"/>
      <c r="H324" s="228"/>
      <c r="I324" s="228"/>
      <c r="J324" s="486"/>
      <c r="K324" s="227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9"/>
      <c r="AA324" s="485"/>
      <c r="AB324" s="228"/>
      <c r="AC324" s="487"/>
    </row>
    <row r="325" customFormat="false" ht="14.25" hidden="false" customHeight="false" outlineLevel="0" collapsed="false">
      <c r="A325" s="500"/>
      <c r="B325" s="501"/>
      <c r="C325" s="501"/>
      <c r="D325" s="34"/>
      <c r="E325" s="485"/>
      <c r="F325" s="228"/>
      <c r="G325" s="228"/>
      <c r="H325" s="228"/>
      <c r="I325" s="228"/>
      <c r="J325" s="486"/>
      <c r="K325" s="227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9"/>
      <c r="AA325" s="485"/>
      <c r="AB325" s="228"/>
      <c r="AC325" s="487"/>
    </row>
    <row r="326" customFormat="false" ht="14.25" hidden="false" customHeight="false" outlineLevel="0" collapsed="false">
      <c r="A326" s="500"/>
      <c r="B326" s="501"/>
      <c r="C326" s="501"/>
      <c r="D326" s="34"/>
      <c r="E326" s="485"/>
      <c r="F326" s="228"/>
      <c r="G326" s="228"/>
      <c r="H326" s="228"/>
      <c r="I326" s="228"/>
      <c r="J326" s="486"/>
      <c r="K326" s="227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9"/>
      <c r="AA326" s="485"/>
      <c r="AB326" s="228"/>
      <c r="AC326" s="487"/>
    </row>
    <row r="327" customFormat="false" ht="14.25" hidden="false" customHeight="false" outlineLevel="0" collapsed="false">
      <c r="A327" s="500"/>
      <c r="B327" s="501"/>
      <c r="C327" s="501"/>
      <c r="D327" s="34"/>
      <c r="E327" s="485"/>
      <c r="F327" s="228"/>
      <c r="G327" s="228"/>
      <c r="H327" s="228"/>
      <c r="I327" s="228"/>
      <c r="J327" s="486"/>
      <c r="K327" s="227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9"/>
      <c r="AA327" s="485"/>
      <c r="AB327" s="228"/>
      <c r="AC327" s="487"/>
    </row>
    <row r="328" customFormat="false" ht="14.25" hidden="false" customHeight="false" outlineLevel="0" collapsed="false">
      <c r="A328" s="500"/>
      <c r="B328" s="501"/>
      <c r="C328" s="501"/>
      <c r="D328" s="34"/>
      <c r="E328" s="485"/>
      <c r="F328" s="228"/>
      <c r="G328" s="228"/>
      <c r="H328" s="228"/>
      <c r="I328" s="228"/>
      <c r="J328" s="486"/>
      <c r="K328" s="227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9"/>
      <c r="AA328" s="485"/>
      <c r="AB328" s="228"/>
      <c r="AC328" s="487"/>
    </row>
    <row r="329" customFormat="false" ht="14.25" hidden="false" customHeight="false" outlineLevel="0" collapsed="false">
      <c r="A329" s="500"/>
      <c r="B329" s="501"/>
      <c r="C329" s="501"/>
      <c r="D329" s="34"/>
      <c r="E329" s="485"/>
      <c r="F329" s="228"/>
      <c r="G329" s="228"/>
      <c r="H329" s="228"/>
      <c r="I329" s="228"/>
      <c r="J329" s="486"/>
      <c r="K329" s="227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9"/>
      <c r="AA329" s="485"/>
      <c r="AB329" s="228"/>
      <c r="AC329" s="487"/>
    </row>
    <row r="330" customFormat="false" ht="14.25" hidden="false" customHeight="false" outlineLevel="0" collapsed="false">
      <c r="A330" s="500"/>
      <c r="B330" s="501"/>
      <c r="C330" s="501"/>
      <c r="D330" s="34"/>
      <c r="E330" s="485"/>
      <c r="F330" s="228"/>
      <c r="G330" s="228"/>
      <c r="H330" s="228"/>
      <c r="I330" s="228"/>
      <c r="J330" s="486"/>
      <c r="K330" s="227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9"/>
      <c r="AA330" s="485"/>
      <c r="AB330" s="228"/>
      <c r="AC330" s="487"/>
    </row>
    <row r="331" customFormat="false" ht="14.25" hidden="false" customHeight="false" outlineLevel="0" collapsed="false">
      <c r="A331" s="500"/>
      <c r="B331" s="501"/>
      <c r="C331" s="501"/>
      <c r="D331" s="34"/>
      <c r="E331" s="485"/>
      <c r="F331" s="228"/>
      <c r="G331" s="228"/>
      <c r="H331" s="228"/>
      <c r="I331" s="228"/>
      <c r="J331" s="486"/>
      <c r="K331" s="227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9"/>
      <c r="AA331" s="485"/>
      <c r="AB331" s="228"/>
      <c r="AC331" s="487"/>
    </row>
    <row r="332" customFormat="false" ht="14.25" hidden="false" customHeight="false" outlineLevel="0" collapsed="false">
      <c r="A332" s="500"/>
      <c r="B332" s="501"/>
      <c r="C332" s="501"/>
      <c r="D332" s="34"/>
      <c r="E332" s="485"/>
      <c r="F332" s="228"/>
      <c r="G332" s="228"/>
      <c r="H332" s="228"/>
      <c r="I332" s="228"/>
      <c r="J332" s="486"/>
      <c r="K332" s="227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9"/>
      <c r="AA332" s="485"/>
      <c r="AB332" s="228"/>
      <c r="AC332" s="487"/>
    </row>
    <row r="333" customFormat="false" ht="14.25" hidden="false" customHeight="false" outlineLevel="0" collapsed="false">
      <c r="A333" s="500"/>
      <c r="B333" s="501"/>
      <c r="C333" s="501"/>
      <c r="D333" s="34"/>
      <c r="E333" s="485"/>
      <c r="F333" s="228"/>
      <c r="G333" s="228"/>
      <c r="H333" s="228"/>
      <c r="I333" s="228"/>
      <c r="J333" s="486"/>
      <c r="K333" s="227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9"/>
      <c r="AA333" s="485"/>
      <c r="AB333" s="228"/>
      <c r="AC333" s="487"/>
    </row>
    <row r="334" customFormat="false" ht="14.25" hidden="false" customHeight="false" outlineLevel="0" collapsed="false">
      <c r="A334" s="500"/>
      <c r="B334" s="501"/>
      <c r="C334" s="501"/>
      <c r="D334" s="34"/>
      <c r="E334" s="485"/>
      <c r="F334" s="228"/>
      <c r="G334" s="228"/>
      <c r="H334" s="228"/>
      <c r="I334" s="228"/>
      <c r="J334" s="486"/>
      <c r="K334" s="227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9"/>
      <c r="AA334" s="485"/>
      <c r="AB334" s="228"/>
      <c r="AC334" s="487"/>
    </row>
    <row r="335" customFormat="false" ht="14.25" hidden="false" customHeight="false" outlineLevel="0" collapsed="false">
      <c r="A335" s="500"/>
      <c r="B335" s="501"/>
      <c r="C335" s="501"/>
      <c r="D335" s="34"/>
      <c r="E335" s="485"/>
      <c r="F335" s="228"/>
      <c r="G335" s="228"/>
      <c r="H335" s="228"/>
      <c r="I335" s="228"/>
      <c r="J335" s="486"/>
      <c r="K335" s="227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9"/>
      <c r="AA335" s="485"/>
      <c r="AB335" s="228"/>
      <c r="AC335" s="487"/>
    </row>
    <row r="336" customFormat="false" ht="14.25" hidden="false" customHeight="false" outlineLevel="0" collapsed="false">
      <c r="A336" s="500"/>
      <c r="B336" s="501"/>
      <c r="C336" s="501"/>
      <c r="D336" s="34"/>
      <c r="E336" s="485"/>
      <c r="F336" s="228"/>
      <c r="G336" s="228"/>
      <c r="H336" s="228"/>
      <c r="I336" s="228"/>
      <c r="J336" s="486"/>
      <c r="K336" s="227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9"/>
      <c r="AA336" s="485"/>
      <c r="AB336" s="228"/>
      <c r="AC336" s="487"/>
    </row>
    <row r="337" customFormat="false" ht="14.25" hidden="false" customHeight="false" outlineLevel="0" collapsed="false">
      <c r="A337" s="500"/>
      <c r="B337" s="501"/>
      <c r="C337" s="501"/>
      <c r="D337" s="34"/>
      <c r="E337" s="485"/>
      <c r="F337" s="228"/>
      <c r="G337" s="228"/>
      <c r="H337" s="228"/>
      <c r="I337" s="228"/>
      <c r="J337" s="486"/>
      <c r="K337" s="227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9"/>
      <c r="AA337" s="485"/>
      <c r="AB337" s="228"/>
      <c r="AC337" s="487"/>
    </row>
    <row r="338" customFormat="false" ht="14.25" hidden="false" customHeight="false" outlineLevel="0" collapsed="false">
      <c r="A338" s="500"/>
      <c r="B338" s="501"/>
      <c r="C338" s="501"/>
      <c r="D338" s="34"/>
      <c r="E338" s="485"/>
      <c r="F338" s="228"/>
      <c r="G338" s="228"/>
      <c r="H338" s="228"/>
      <c r="I338" s="228"/>
      <c r="J338" s="486"/>
      <c r="K338" s="227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9"/>
      <c r="AA338" s="485"/>
      <c r="AB338" s="228"/>
      <c r="AC338" s="487"/>
    </row>
    <row r="339" customFormat="false" ht="14.25" hidden="false" customHeight="false" outlineLevel="0" collapsed="false">
      <c r="A339" s="500"/>
      <c r="B339" s="501"/>
      <c r="C339" s="501"/>
      <c r="D339" s="34"/>
      <c r="E339" s="485"/>
      <c r="F339" s="228"/>
      <c r="G339" s="228"/>
      <c r="H339" s="228"/>
      <c r="I339" s="228"/>
      <c r="J339" s="486"/>
      <c r="K339" s="227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9"/>
      <c r="AA339" s="485"/>
      <c r="AB339" s="228"/>
      <c r="AC339" s="487"/>
    </row>
    <row r="340" customFormat="false" ht="14.25" hidden="false" customHeight="false" outlineLevel="0" collapsed="false">
      <c r="A340" s="500"/>
      <c r="B340" s="501"/>
      <c r="C340" s="501"/>
      <c r="D340" s="34"/>
      <c r="E340" s="485"/>
      <c r="F340" s="228"/>
      <c r="G340" s="228"/>
      <c r="H340" s="228"/>
      <c r="I340" s="228"/>
      <c r="J340" s="486"/>
      <c r="K340" s="227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9"/>
      <c r="AA340" s="485"/>
      <c r="AB340" s="228"/>
      <c r="AC340" s="487"/>
    </row>
    <row r="341" customFormat="false" ht="14.25" hidden="false" customHeight="false" outlineLevel="0" collapsed="false">
      <c r="A341" s="500"/>
      <c r="B341" s="501"/>
      <c r="C341" s="501"/>
      <c r="D341" s="34"/>
      <c r="E341" s="485"/>
      <c r="F341" s="228"/>
      <c r="G341" s="228"/>
      <c r="H341" s="228"/>
      <c r="I341" s="228"/>
      <c r="J341" s="486"/>
      <c r="K341" s="227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9"/>
      <c r="AA341" s="485"/>
      <c r="AB341" s="228"/>
      <c r="AC341" s="487"/>
    </row>
    <row r="342" customFormat="false" ht="14.25" hidden="false" customHeight="false" outlineLevel="0" collapsed="false">
      <c r="A342" s="500"/>
      <c r="B342" s="501"/>
      <c r="C342" s="501"/>
      <c r="D342" s="34"/>
      <c r="E342" s="485"/>
      <c r="F342" s="228"/>
      <c r="G342" s="228"/>
      <c r="H342" s="228"/>
      <c r="I342" s="228"/>
      <c r="J342" s="486"/>
      <c r="K342" s="227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9"/>
      <c r="AA342" s="485"/>
      <c r="AB342" s="228"/>
      <c r="AC342" s="487"/>
    </row>
    <row r="343" customFormat="false" ht="14.25" hidden="false" customHeight="false" outlineLevel="0" collapsed="false">
      <c r="A343" s="500"/>
      <c r="B343" s="501"/>
      <c r="C343" s="501"/>
      <c r="D343" s="34"/>
      <c r="E343" s="485"/>
      <c r="F343" s="228"/>
      <c r="G343" s="228"/>
      <c r="H343" s="228"/>
      <c r="I343" s="228"/>
      <c r="J343" s="486"/>
      <c r="K343" s="227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9"/>
      <c r="AA343" s="485"/>
      <c r="AB343" s="228"/>
      <c r="AC343" s="487"/>
    </row>
    <row r="344" customFormat="false" ht="14.25" hidden="false" customHeight="false" outlineLevel="0" collapsed="false">
      <c r="A344" s="500"/>
      <c r="B344" s="501"/>
      <c r="C344" s="501"/>
      <c r="D344" s="34"/>
      <c r="E344" s="485"/>
      <c r="F344" s="228"/>
      <c r="G344" s="228"/>
      <c r="H344" s="228"/>
      <c r="I344" s="228"/>
      <c r="J344" s="486"/>
      <c r="K344" s="227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9"/>
      <c r="AA344" s="485"/>
      <c r="AB344" s="228"/>
      <c r="AC344" s="487"/>
    </row>
    <row r="345" customFormat="false" ht="14.25" hidden="false" customHeight="false" outlineLevel="0" collapsed="false">
      <c r="A345" s="500"/>
      <c r="B345" s="501"/>
      <c r="C345" s="501"/>
      <c r="D345" s="34"/>
      <c r="E345" s="485"/>
      <c r="F345" s="228"/>
      <c r="G345" s="228"/>
      <c r="H345" s="228"/>
      <c r="I345" s="228"/>
      <c r="J345" s="486"/>
      <c r="K345" s="227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9"/>
      <c r="AA345" s="485"/>
      <c r="AB345" s="228"/>
      <c r="AC345" s="487"/>
    </row>
    <row r="346" customFormat="false" ht="14.25" hidden="false" customHeight="false" outlineLevel="0" collapsed="false">
      <c r="A346" s="500"/>
      <c r="B346" s="501"/>
      <c r="C346" s="501"/>
      <c r="D346" s="34"/>
      <c r="E346" s="485"/>
      <c r="F346" s="228"/>
      <c r="G346" s="228"/>
      <c r="H346" s="228"/>
      <c r="I346" s="228"/>
      <c r="J346" s="486"/>
      <c r="K346" s="227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9"/>
      <c r="AA346" s="485"/>
      <c r="AB346" s="228"/>
      <c r="AC346" s="487"/>
    </row>
    <row r="347" customFormat="false" ht="14.25" hidden="false" customHeight="false" outlineLevel="0" collapsed="false">
      <c r="A347" s="500"/>
      <c r="B347" s="501"/>
      <c r="C347" s="501"/>
      <c r="D347" s="34"/>
      <c r="E347" s="485"/>
      <c r="F347" s="228"/>
      <c r="G347" s="228"/>
      <c r="H347" s="228"/>
      <c r="I347" s="228"/>
      <c r="J347" s="486"/>
      <c r="K347" s="227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9"/>
      <c r="AA347" s="485"/>
      <c r="AB347" s="228"/>
      <c r="AC347" s="487"/>
    </row>
    <row r="348" customFormat="false" ht="14.25" hidden="false" customHeight="false" outlineLevel="0" collapsed="false">
      <c r="A348" s="500"/>
      <c r="B348" s="501"/>
      <c r="C348" s="501"/>
      <c r="D348" s="34"/>
      <c r="E348" s="485"/>
      <c r="F348" s="228"/>
      <c r="G348" s="228"/>
      <c r="H348" s="228"/>
      <c r="I348" s="228"/>
      <c r="J348" s="486"/>
      <c r="K348" s="227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9"/>
      <c r="AA348" s="485"/>
      <c r="AB348" s="228"/>
      <c r="AC348" s="487"/>
    </row>
    <row r="349" customFormat="false" ht="14.25" hidden="false" customHeight="false" outlineLevel="0" collapsed="false">
      <c r="A349" s="500"/>
      <c r="B349" s="501"/>
      <c r="C349" s="501"/>
      <c r="D349" s="34"/>
      <c r="E349" s="485"/>
      <c r="F349" s="228"/>
      <c r="G349" s="228"/>
      <c r="H349" s="228"/>
      <c r="I349" s="228"/>
      <c r="J349" s="486"/>
      <c r="K349" s="227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9"/>
      <c r="AA349" s="485"/>
      <c r="AB349" s="228"/>
      <c r="AC349" s="487"/>
    </row>
    <row r="350" customFormat="false" ht="14.25" hidden="false" customHeight="false" outlineLevel="0" collapsed="false">
      <c r="A350" s="500"/>
      <c r="B350" s="501"/>
      <c r="C350" s="501"/>
      <c r="D350" s="34"/>
      <c r="E350" s="485"/>
      <c r="F350" s="228"/>
      <c r="G350" s="228"/>
      <c r="H350" s="228"/>
      <c r="I350" s="228"/>
      <c r="J350" s="486"/>
      <c r="K350" s="227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9"/>
      <c r="AA350" s="485"/>
      <c r="AB350" s="228"/>
      <c r="AC350" s="487"/>
    </row>
    <row r="351" customFormat="false" ht="14.25" hidden="false" customHeight="false" outlineLevel="0" collapsed="false">
      <c r="A351" s="500"/>
      <c r="B351" s="501"/>
      <c r="C351" s="501"/>
      <c r="D351" s="34"/>
      <c r="E351" s="485"/>
      <c r="F351" s="228"/>
      <c r="G351" s="228"/>
      <c r="H351" s="228"/>
      <c r="I351" s="228"/>
      <c r="J351" s="486"/>
      <c r="K351" s="227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A351" s="485"/>
      <c r="AB351" s="228"/>
      <c r="AC351" s="487"/>
    </row>
    <row r="352" customFormat="false" ht="14.25" hidden="false" customHeight="false" outlineLevel="0" collapsed="false">
      <c r="A352" s="500"/>
      <c r="B352" s="501"/>
      <c r="C352" s="501"/>
      <c r="D352" s="34"/>
      <c r="E352" s="485"/>
      <c r="F352" s="228"/>
      <c r="G352" s="228"/>
      <c r="H352" s="228"/>
      <c r="I352" s="228"/>
      <c r="J352" s="486"/>
      <c r="K352" s="227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9"/>
      <c r="AA352" s="485"/>
      <c r="AB352" s="228"/>
      <c r="AC352" s="487"/>
    </row>
    <row r="353" customFormat="false" ht="14.25" hidden="false" customHeight="false" outlineLevel="0" collapsed="false">
      <c r="A353" s="500"/>
      <c r="B353" s="501"/>
      <c r="C353" s="501"/>
      <c r="D353" s="34"/>
      <c r="E353" s="485"/>
      <c r="F353" s="228"/>
      <c r="G353" s="228"/>
      <c r="H353" s="228"/>
      <c r="I353" s="228"/>
      <c r="J353" s="486"/>
      <c r="K353" s="227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9"/>
      <c r="AA353" s="485"/>
      <c r="AB353" s="228"/>
      <c r="AC353" s="487"/>
    </row>
    <row r="354" customFormat="false" ht="14.25" hidden="false" customHeight="false" outlineLevel="0" collapsed="false">
      <c r="A354" s="500"/>
      <c r="B354" s="501"/>
      <c r="C354" s="501"/>
      <c r="D354" s="34"/>
      <c r="E354" s="485"/>
      <c r="F354" s="228"/>
      <c r="G354" s="228"/>
      <c r="H354" s="228"/>
      <c r="I354" s="228"/>
      <c r="J354" s="486"/>
      <c r="K354" s="227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9"/>
      <c r="AA354" s="485"/>
      <c r="AB354" s="228"/>
      <c r="AC354" s="487"/>
    </row>
    <row r="355" customFormat="false" ht="14.25" hidden="false" customHeight="false" outlineLevel="0" collapsed="false">
      <c r="A355" s="500"/>
      <c r="B355" s="501"/>
      <c r="C355" s="501"/>
      <c r="D355" s="34"/>
      <c r="E355" s="485"/>
      <c r="F355" s="228"/>
      <c r="G355" s="228"/>
      <c r="H355" s="228"/>
      <c r="I355" s="228"/>
      <c r="J355" s="486"/>
      <c r="K355" s="227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9"/>
      <c r="AA355" s="485"/>
      <c r="AB355" s="228"/>
      <c r="AC355" s="487"/>
    </row>
    <row r="356" customFormat="false" ht="14.25" hidden="false" customHeight="false" outlineLevel="0" collapsed="false">
      <c r="A356" s="500"/>
      <c r="B356" s="501"/>
      <c r="C356" s="501"/>
      <c r="D356" s="34"/>
      <c r="E356" s="485"/>
      <c r="F356" s="228"/>
      <c r="G356" s="228"/>
      <c r="H356" s="228"/>
      <c r="I356" s="228"/>
      <c r="J356" s="486"/>
      <c r="K356" s="227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9"/>
      <c r="AA356" s="485"/>
      <c r="AB356" s="228"/>
      <c r="AC356" s="487"/>
    </row>
    <row r="357" customFormat="false" ht="14.25" hidden="false" customHeight="false" outlineLevel="0" collapsed="false">
      <c r="A357" s="500"/>
      <c r="B357" s="501"/>
      <c r="C357" s="501"/>
      <c r="D357" s="34"/>
      <c r="E357" s="485"/>
      <c r="F357" s="228"/>
      <c r="G357" s="228"/>
      <c r="H357" s="228"/>
      <c r="I357" s="228"/>
      <c r="J357" s="486"/>
      <c r="K357" s="227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9"/>
      <c r="AA357" s="485"/>
      <c r="AB357" s="228"/>
      <c r="AC357" s="487"/>
    </row>
    <row r="358" customFormat="false" ht="14.25" hidden="false" customHeight="false" outlineLevel="0" collapsed="false">
      <c r="A358" s="500"/>
      <c r="B358" s="501"/>
      <c r="C358" s="501"/>
      <c r="D358" s="34"/>
      <c r="E358" s="485"/>
      <c r="F358" s="228"/>
      <c r="G358" s="228"/>
      <c r="H358" s="228"/>
      <c r="I358" s="228"/>
      <c r="J358" s="486"/>
      <c r="K358" s="227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9"/>
      <c r="AA358" s="485"/>
      <c r="AB358" s="228"/>
      <c r="AC358" s="487"/>
    </row>
    <row r="359" customFormat="false" ht="14.25" hidden="false" customHeight="false" outlineLevel="0" collapsed="false">
      <c r="A359" s="500"/>
      <c r="B359" s="501"/>
      <c r="C359" s="501"/>
      <c r="D359" s="34"/>
      <c r="E359" s="485"/>
      <c r="F359" s="228"/>
      <c r="G359" s="228"/>
      <c r="H359" s="228"/>
      <c r="I359" s="228"/>
      <c r="J359" s="486"/>
      <c r="K359" s="227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9"/>
      <c r="AA359" s="485"/>
      <c r="AB359" s="228"/>
      <c r="AC359" s="487"/>
    </row>
    <row r="360" customFormat="false" ht="14.25" hidden="false" customHeight="false" outlineLevel="0" collapsed="false">
      <c r="A360" s="500"/>
      <c r="B360" s="501"/>
      <c r="C360" s="501"/>
      <c r="D360" s="34"/>
      <c r="E360" s="485"/>
      <c r="F360" s="228"/>
      <c r="G360" s="228"/>
      <c r="H360" s="228"/>
      <c r="I360" s="228"/>
      <c r="J360" s="486"/>
      <c r="K360" s="227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9"/>
      <c r="AA360" s="485"/>
      <c r="AB360" s="228"/>
      <c r="AC360" s="487"/>
    </row>
    <row r="361" customFormat="false" ht="14.25" hidden="false" customHeight="false" outlineLevel="0" collapsed="false">
      <c r="A361" s="500"/>
      <c r="B361" s="501"/>
      <c r="C361" s="501"/>
      <c r="D361" s="34"/>
      <c r="E361" s="485"/>
      <c r="F361" s="228"/>
      <c r="G361" s="228"/>
      <c r="H361" s="228"/>
      <c r="I361" s="228"/>
      <c r="J361" s="486"/>
      <c r="K361" s="227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9"/>
      <c r="AA361" s="485"/>
      <c r="AB361" s="228"/>
      <c r="AC361" s="487"/>
    </row>
    <row r="362" customFormat="false" ht="14.25" hidden="false" customHeight="false" outlineLevel="0" collapsed="false">
      <c r="A362" s="500"/>
      <c r="B362" s="501"/>
      <c r="C362" s="501"/>
      <c r="D362" s="34"/>
      <c r="E362" s="485"/>
      <c r="F362" s="228"/>
      <c r="G362" s="228"/>
      <c r="H362" s="228"/>
      <c r="I362" s="228"/>
      <c r="J362" s="486"/>
      <c r="K362" s="227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9"/>
      <c r="AA362" s="485"/>
      <c r="AB362" s="228"/>
      <c r="AC362" s="487"/>
    </row>
    <row r="363" customFormat="false" ht="14.25" hidden="false" customHeight="false" outlineLevel="0" collapsed="false">
      <c r="A363" s="500"/>
      <c r="B363" s="501"/>
      <c r="C363" s="501"/>
      <c r="D363" s="34"/>
      <c r="E363" s="485"/>
      <c r="F363" s="228"/>
      <c r="G363" s="228"/>
      <c r="H363" s="228"/>
      <c r="I363" s="228"/>
      <c r="J363" s="486"/>
      <c r="K363" s="227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9"/>
      <c r="AA363" s="485"/>
      <c r="AB363" s="228"/>
      <c r="AC363" s="487"/>
    </row>
    <row r="364" customFormat="false" ht="14.25" hidden="false" customHeight="false" outlineLevel="0" collapsed="false">
      <c r="A364" s="500"/>
      <c r="B364" s="501"/>
      <c r="C364" s="501"/>
      <c r="D364" s="34"/>
      <c r="E364" s="485"/>
      <c r="F364" s="228"/>
      <c r="G364" s="228"/>
      <c r="H364" s="228"/>
      <c r="I364" s="228"/>
      <c r="J364" s="486"/>
      <c r="K364" s="227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9"/>
      <c r="AA364" s="485"/>
      <c r="AB364" s="228"/>
      <c r="AC364" s="487"/>
    </row>
    <row r="365" customFormat="false" ht="14.25" hidden="false" customHeight="false" outlineLevel="0" collapsed="false">
      <c r="A365" s="500"/>
      <c r="B365" s="501"/>
      <c r="C365" s="501"/>
      <c r="D365" s="34"/>
      <c r="E365" s="485"/>
      <c r="F365" s="228"/>
      <c r="G365" s="228"/>
      <c r="H365" s="228"/>
      <c r="I365" s="228"/>
      <c r="J365" s="486"/>
      <c r="K365" s="227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9"/>
      <c r="AA365" s="485"/>
      <c r="AB365" s="228"/>
      <c r="AC365" s="487"/>
    </row>
    <row r="366" customFormat="false" ht="14.25" hidden="false" customHeight="false" outlineLevel="0" collapsed="false">
      <c r="A366" s="500"/>
      <c r="B366" s="501"/>
      <c r="C366" s="501"/>
      <c r="D366" s="34"/>
      <c r="E366" s="485"/>
      <c r="F366" s="228"/>
      <c r="G366" s="228"/>
      <c r="H366" s="228"/>
      <c r="I366" s="228"/>
      <c r="J366" s="486"/>
      <c r="K366" s="227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9"/>
      <c r="AA366" s="485"/>
      <c r="AB366" s="228"/>
      <c r="AC366" s="487"/>
    </row>
    <row r="367" customFormat="false" ht="14.25" hidden="false" customHeight="false" outlineLevel="0" collapsed="false">
      <c r="A367" s="500"/>
      <c r="B367" s="501"/>
      <c r="C367" s="501"/>
      <c r="D367" s="34"/>
      <c r="E367" s="485"/>
      <c r="F367" s="228"/>
      <c r="G367" s="228"/>
      <c r="H367" s="228"/>
      <c r="I367" s="228"/>
      <c r="J367" s="486"/>
      <c r="K367" s="227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9"/>
      <c r="AA367" s="485"/>
      <c r="AB367" s="228"/>
      <c r="AC367" s="487"/>
    </row>
    <row r="368" customFormat="false" ht="14.25" hidden="false" customHeight="false" outlineLevel="0" collapsed="false">
      <c r="A368" s="500"/>
      <c r="B368" s="501"/>
      <c r="C368" s="501"/>
      <c r="D368" s="34"/>
      <c r="E368" s="485"/>
      <c r="F368" s="228"/>
      <c r="G368" s="228"/>
      <c r="H368" s="228"/>
      <c r="I368" s="228"/>
      <c r="J368" s="486"/>
      <c r="K368" s="227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9"/>
      <c r="AA368" s="485"/>
      <c r="AB368" s="228"/>
      <c r="AC368" s="487"/>
    </row>
    <row r="369" customFormat="false" ht="14.25" hidden="false" customHeight="false" outlineLevel="0" collapsed="false">
      <c r="A369" s="500"/>
      <c r="B369" s="501"/>
      <c r="C369" s="501"/>
      <c r="D369" s="34"/>
      <c r="E369" s="485"/>
      <c r="F369" s="228"/>
      <c r="G369" s="228"/>
      <c r="H369" s="228"/>
      <c r="I369" s="228"/>
      <c r="J369" s="486"/>
      <c r="K369" s="227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9"/>
      <c r="AA369" s="485"/>
      <c r="AB369" s="228"/>
      <c r="AC369" s="487"/>
    </row>
    <row r="370" customFormat="false" ht="14.25" hidden="false" customHeight="false" outlineLevel="0" collapsed="false">
      <c r="A370" s="500"/>
      <c r="B370" s="501"/>
      <c r="C370" s="501"/>
      <c r="D370" s="34"/>
      <c r="E370" s="485"/>
      <c r="F370" s="228"/>
      <c r="G370" s="228"/>
      <c r="H370" s="228"/>
      <c r="I370" s="228"/>
      <c r="J370" s="486"/>
      <c r="K370" s="227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9"/>
      <c r="AA370" s="485"/>
      <c r="AB370" s="228"/>
      <c r="AC370" s="487"/>
    </row>
    <row r="371" customFormat="false" ht="14.25" hidden="false" customHeight="false" outlineLevel="0" collapsed="false">
      <c r="A371" s="500"/>
      <c r="B371" s="501"/>
      <c r="C371" s="501"/>
      <c r="D371" s="34"/>
      <c r="E371" s="485"/>
      <c r="F371" s="228"/>
      <c r="G371" s="228"/>
      <c r="H371" s="228"/>
      <c r="I371" s="228"/>
      <c r="J371" s="486"/>
      <c r="K371" s="227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9"/>
      <c r="AA371" s="485"/>
      <c r="AB371" s="228"/>
      <c r="AC371" s="487"/>
    </row>
    <row r="372" customFormat="false" ht="14.25" hidden="false" customHeight="false" outlineLevel="0" collapsed="false">
      <c r="A372" s="500"/>
      <c r="B372" s="501"/>
      <c r="C372" s="501"/>
      <c r="D372" s="34"/>
      <c r="E372" s="485"/>
      <c r="F372" s="228"/>
      <c r="G372" s="228"/>
      <c r="H372" s="228"/>
      <c r="I372" s="228"/>
      <c r="J372" s="486"/>
      <c r="K372" s="227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9"/>
      <c r="AA372" s="485"/>
      <c r="AB372" s="228"/>
      <c r="AC372" s="487"/>
    </row>
    <row r="373" customFormat="false" ht="14.25" hidden="false" customHeight="false" outlineLevel="0" collapsed="false">
      <c r="A373" s="500"/>
      <c r="B373" s="501"/>
      <c r="C373" s="501"/>
      <c r="D373" s="34"/>
      <c r="E373" s="485"/>
      <c r="F373" s="228"/>
      <c r="G373" s="228"/>
      <c r="H373" s="228"/>
      <c r="I373" s="228"/>
      <c r="J373" s="486"/>
      <c r="K373" s="227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9"/>
      <c r="AA373" s="485"/>
      <c r="AB373" s="228"/>
      <c r="AC373" s="487"/>
    </row>
    <row r="374" customFormat="false" ht="14.25" hidden="false" customHeight="false" outlineLevel="0" collapsed="false">
      <c r="A374" s="500"/>
      <c r="B374" s="501"/>
      <c r="C374" s="501"/>
      <c r="D374" s="34"/>
      <c r="E374" s="485"/>
      <c r="F374" s="228"/>
      <c r="G374" s="228"/>
      <c r="H374" s="228"/>
      <c r="I374" s="228"/>
      <c r="J374" s="486"/>
      <c r="K374" s="227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9"/>
      <c r="AA374" s="485"/>
      <c r="AB374" s="228"/>
      <c r="AC374" s="487"/>
    </row>
    <row r="375" customFormat="false" ht="14.25" hidden="false" customHeight="false" outlineLevel="0" collapsed="false">
      <c r="A375" s="500"/>
      <c r="B375" s="501"/>
      <c r="C375" s="501"/>
      <c r="D375" s="34"/>
      <c r="E375" s="485"/>
      <c r="F375" s="228"/>
      <c r="G375" s="228"/>
      <c r="H375" s="228"/>
      <c r="I375" s="228"/>
      <c r="J375" s="486"/>
      <c r="K375" s="227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9"/>
      <c r="AA375" s="485"/>
      <c r="AB375" s="228"/>
      <c r="AC375" s="487"/>
    </row>
    <row r="376" customFormat="false" ht="14.25" hidden="false" customHeight="false" outlineLevel="0" collapsed="false">
      <c r="A376" s="500"/>
      <c r="B376" s="501"/>
      <c r="C376" s="501"/>
      <c r="D376" s="34"/>
      <c r="E376" s="485"/>
      <c r="F376" s="228"/>
      <c r="G376" s="228"/>
      <c r="H376" s="228"/>
      <c r="I376" s="228"/>
      <c r="J376" s="486"/>
      <c r="K376" s="227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9"/>
      <c r="AA376" s="485"/>
      <c r="AB376" s="228"/>
      <c r="AC376" s="487"/>
    </row>
    <row r="377" customFormat="false" ht="14.25" hidden="false" customHeight="false" outlineLevel="0" collapsed="false">
      <c r="A377" s="500"/>
      <c r="B377" s="501"/>
      <c r="C377" s="501"/>
      <c r="D377" s="34"/>
      <c r="E377" s="485"/>
      <c r="F377" s="228"/>
      <c r="G377" s="228"/>
      <c r="H377" s="228"/>
      <c r="I377" s="228"/>
      <c r="J377" s="486"/>
      <c r="K377" s="227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9"/>
      <c r="AA377" s="485"/>
      <c r="AB377" s="228"/>
      <c r="AC377" s="487"/>
    </row>
    <row r="378" customFormat="false" ht="14.25" hidden="false" customHeight="false" outlineLevel="0" collapsed="false">
      <c r="A378" s="500"/>
      <c r="B378" s="501"/>
      <c r="C378" s="501"/>
      <c r="D378" s="34"/>
      <c r="E378" s="485"/>
      <c r="F378" s="228"/>
      <c r="G378" s="228"/>
      <c r="H378" s="228"/>
      <c r="I378" s="228"/>
      <c r="J378" s="486"/>
      <c r="K378" s="227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9"/>
      <c r="AA378" s="485"/>
      <c r="AB378" s="228"/>
      <c r="AC378" s="487"/>
    </row>
    <row r="379" customFormat="false" ht="14.25" hidden="false" customHeight="false" outlineLevel="0" collapsed="false">
      <c r="A379" s="500"/>
      <c r="B379" s="501"/>
      <c r="C379" s="501"/>
      <c r="D379" s="34"/>
      <c r="E379" s="485"/>
      <c r="F379" s="228"/>
      <c r="G379" s="228"/>
      <c r="H379" s="228"/>
      <c r="I379" s="228"/>
      <c r="J379" s="486"/>
      <c r="K379" s="227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9"/>
      <c r="AA379" s="485"/>
      <c r="AB379" s="228"/>
      <c r="AC379" s="487"/>
    </row>
    <row r="380" customFormat="false" ht="14.25" hidden="false" customHeight="false" outlineLevel="0" collapsed="false">
      <c r="A380" s="500"/>
      <c r="B380" s="501"/>
      <c r="C380" s="501"/>
      <c r="D380" s="34"/>
      <c r="E380" s="485"/>
      <c r="F380" s="228"/>
      <c r="G380" s="228"/>
      <c r="H380" s="228"/>
      <c r="I380" s="228"/>
      <c r="J380" s="486"/>
      <c r="K380" s="227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9"/>
      <c r="AA380" s="485"/>
      <c r="AB380" s="228"/>
      <c r="AC380" s="487"/>
    </row>
    <row r="381" customFormat="false" ht="14.25" hidden="false" customHeight="false" outlineLevel="0" collapsed="false">
      <c r="A381" s="500"/>
      <c r="B381" s="501"/>
      <c r="C381" s="501"/>
      <c r="D381" s="34"/>
      <c r="E381" s="485"/>
      <c r="F381" s="228"/>
      <c r="G381" s="228"/>
      <c r="H381" s="228"/>
      <c r="I381" s="228"/>
      <c r="J381" s="486"/>
      <c r="K381" s="227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9"/>
      <c r="AA381" s="485"/>
      <c r="AB381" s="228"/>
      <c r="AC381" s="487"/>
    </row>
    <row r="382" customFormat="false" ht="14.25" hidden="false" customHeight="false" outlineLevel="0" collapsed="false">
      <c r="A382" s="500"/>
      <c r="B382" s="501"/>
      <c r="C382" s="501"/>
      <c r="D382" s="34"/>
      <c r="E382" s="485"/>
      <c r="F382" s="228"/>
      <c r="G382" s="228"/>
      <c r="H382" s="228"/>
      <c r="I382" s="228"/>
      <c r="J382" s="486"/>
      <c r="K382" s="227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9"/>
      <c r="AA382" s="485"/>
      <c r="AB382" s="228"/>
      <c r="AC382" s="487"/>
    </row>
    <row r="383" customFormat="false" ht="14.25" hidden="false" customHeight="false" outlineLevel="0" collapsed="false">
      <c r="A383" s="500"/>
      <c r="B383" s="501"/>
      <c r="C383" s="501"/>
      <c r="D383" s="34"/>
      <c r="E383" s="485"/>
      <c r="F383" s="228"/>
      <c r="G383" s="228"/>
      <c r="H383" s="228"/>
      <c r="I383" s="228"/>
      <c r="J383" s="486"/>
      <c r="K383" s="227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9"/>
      <c r="AA383" s="485"/>
      <c r="AB383" s="228"/>
      <c r="AC383" s="487"/>
    </row>
    <row r="384" customFormat="false" ht="14.25" hidden="false" customHeight="false" outlineLevel="0" collapsed="false">
      <c r="A384" s="500"/>
      <c r="B384" s="501"/>
      <c r="C384" s="501"/>
      <c r="D384" s="34"/>
      <c r="E384" s="485"/>
      <c r="F384" s="228"/>
      <c r="G384" s="228"/>
      <c r="H384" s="228"/>
      <c r="I384" s="228"/>
      <c r="J384" s="486"/>
      <c r="K384" s="227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9"/>
      <c r="AA384" s="485"/>
      <c r="AB384" s="228"/>
      <c r="AC384" s="487"/>
    </row>
    <row r="385" customFormat="false" ht="14.25" hidden="false" customHeight="false" outlineLevel="0" collapsed="false">
      <c r="A385" s="500"/>
      <c r="B385" s="501"/>
      <c r="C385" s="501"/>
      <c r="D385" s="34"/>
      <c r="E385" s="485"/>
      <c r="F385" s="228"/>
      <c r="G385" s="228"/>
      <c r="H385" s="228"/>
      <c r="I385" s="228"/>
      <c r="J385" s="486"/>
      <c r="K385" s="227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9"/>
      <c r="AA385" s="485"/>
      <c r="AB385" s="228"/>
      <c r="AC385" s="487"/>
    </row>
    <row r="386" customFormat="false" ht="14.25" hidden="false" customHeight="false" outlineLevel="0" collapsed="false">
      <c r="A386" s="500"/>
      <c r="B386" s="501"/>
      <c r="C386" s="501"/>
      <c r="D386" s="34"/>
      <c r="E386" s="485"/>
      <c r="F386" s="228"/>
      <c r="G386" s="228"/>
      <c r="H386" s="228"/>
      <c r="I386" s="228"/>
      <c r="J386" s="486"/>
      <c r="K386" s="227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9"/>
      <c r="AA386" s="485"/>
      <c r="AB386" s="228"/>
      <c r="AC386" s="487"/>
    </row>
    <row r="387" customFormat="false" ht="14.25" hidden="false" customHeight="false" outlineLevel="0" collapsed="false">
      <c r="A387" s="500"/>
      <c r="B387" s="501"/>
      <c r="C387" s="501"/>
      <c r="D387" s="34"/>
      <c r="E387" s="485"/>
      <c r="F387" s="228"/>
      <c r="G387" s="228"/>
      <c r="H387" s="228"/>
      <c r="I387" s="228"/>
      <c r="J387" s="486"/>
      <c r="K387" s="227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9"/>
      <c r="AA387" s="485"/>
      <c r="AB387" s="228"/>
      <c r="AC387" s="487"/>
    </row>
    <row r="388" customFormat="false" ht="14.25" hidden="false" customHeight="false" outlineLevel="0" collapsed="false">
      <c r="A388" s="500"/>
      <c r="B388" s="501"/>
      <c r="C388" s="501"/>
      <c r="D388" s="34"/>
      <c r="E388" s="485"/>
      <c r="F388" s="228"/>
      <c r="G388" s="228"/>
      <c r="H388" s="228"/>
      <c r="I388" s="228"/>
      <c r="J388" s="486"/>
      <c r="K388" s="227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9"/>
      <c r="AA388" s="485"/>
      <c r="AB388" s="228"/>
      <c r="AC388" s="487"/>
    </row>
    <row r="389" customFormat="false" ht="14.25" hidden="false" customHeight="false" outlineLevel="0" collapsed="false">
      <c r="A389" s="500"/>
      <c r="B389" s="501"/>
      <c r="C389" s="501"/>
      <c r="D389" s="34"/>
      <c r="E389" s="485"/>
      <c r="F389" s="228"/>
      <c r="G389" s="228"/>
      <c r="H389" s="228"/>
      <c r="I389" s="228"/>
      <c r="J389" s="486"/>
      <c r="K389" s="227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9"/>
      <c r="AA389" s="485"/>
      <c r="AB389" s="228"/>
      <c r="AC389" s="487"/>
    </row>
    <row r="390" customFormat="false" ht="14.25" hidden="false" customHeight="false" outlineLevel="0" collapsed="false">
      <c r="A390" s="500"/>
      <c r="B390" s="501"/>
      <c r="C390" s="501"/>
      <c r="D390" s="34"/>
      <c r="E390" s="485"/>
      <c r="F390" s="228"/>
      <c r="G390" s="228"/>
      <c r="H390" s="228"/>
      <c r="I390" s="228"/>
      <c r="J390" s="486"/>
      <c r="K390" s="227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9"/>
      <c r="AA390" s="485"/>
      <c r="AB390" s="228"/>
      <c r="AC390" s="487"/>
    </row>
    <row r="391" customFormat="false" ht="14.25" hidden="false" customHeight="false" outlineLevel="0" collapsed="false">
      <c r="A391" s="500"/>
      <c r="B391" s="501"/>
      <c r="C391" s="501"/>
      <c r="D391" s="34"/>
      <c r="E391" s="485"/>
      <c r="F391" s="228"/>
      <c r="G391" s="228"/>
      <c r="H391" s="228"/>
      <c r="I391" s="228"/>
      <c r="J391" s="486"/>
      <c r="K391" s="227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9"/>
      <c r="AA391" s="485"/>
      <c r="AB391" s="228"/>
      <c r="AC391" s="487"/>
    </row>
    <row r="392" customFormat="false" ht="14.25" hidden="false" customHeight="false" outlineLevel="0" collapsed="false">
      <c r="A392" s="500"/>
      <c r="B392" s="501"/>
      <c r="C392" s="501"/>
      <c r="D392" s="34"/>
      <c r="E392" s="485"/>
      <c r="F392" s="228"/>
      <c r="G392" s="228"/>
      <c r="H392" s="228"/>
      <c r="I392" s="228"/>
      <c r="J392" s="486"/>
      <c r="K392" s="227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9"/>
      <c r="AA392" s="485"/>
      <c r="AB392" s="228"/>
      <c r="AC392" s="487"/>
    </row>
    <row r="393" customFormat="false" ht="14.25" hidden="false" customHeight="false" outlineLevel="0" collapsed="false">
      <c r="A393" s="500"/>
      <c r="B393" s="501"/>
      <c r="C393" s="501"/>
      <c r="D393" s="34"/>
      <c r="E393" s="485"/>
      <c r="F393" s="228"/>
      <c r="G393" s="228"/>
      <c r="H393" s="228"/>
      <c r="I393" s="228"/>
      <c r="J393" s="486"/>
      <c r="K393" s="227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9"/>
      <c r="AA393" s="485"/>
      <c r="AB393" s="228"/>
      <c r="AC393" s="487"/>
    </row>
    <row r="394" customFormat="false" ht="14.25" hidden="false" customHeight="false" outlineLevel="0" collapsed="false">
      <c r="A394" s="500"/>
      <c r="B394" s="501"/>
      <c r="C394" s="501"/>
      <c r="D394" s="34"/>
      <c r="E394" s="485"/>
      <c r="F394" s="228"/>
      <c r="G394" s="228"/>
      <c r="H394" s="228"/>
      <c r="I394" s="228"/>
      <c r="J394" s="486"/>
      <c r="K394" s="227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9"/>
      <c r="AA394" s="485"/>
      <c r="AB394" s="228"/>
      <c r="AC394" s="487"/>
    </row>
    <row r="395" customFormat="false" ht="14.25" hidden="false" customHeight="false" outlineLevel="0" collapsed="false">
      <c r="A395" s="500"/>
      <c r="B395" s="501"/>
      <c r="C395" s="501"/>
      <c r="D395" s="34"/>
      <c r="E395" s="485"/>
      <c r="F395" s="228"/>
      <c r="G395" s="228"/>
      <c r="H395" s="228"/>
      <c r="I395" s="228"/>
      <c r="J395" s="486"/>
      <c r="K395" s="227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9"/>
      <c r="AA395" s="485"/>
      <c r="AB395" s="228"/>
      <c r="AC395" s="487"/>
    </row>
    <row r="396" customFormat="false" ht="14.25" hidden="false" customHeight="false" outlineLevel="0" collapsed="false">
      <c r="A396" s="500"/>
      <c r="B396" s="501"/>
      <c r="C396" s="501"/>
      <c r="D396" s="34"/>
      <c r="E396" s="485"/>
      <c r="F396" s="228"/>
      <c r="G396" s="228"/>
      <c r="H396" s="228"/>
      <c r="I396" s="228"/>
      <c r="J396" s="486"/>
      <c r="K396" s="227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9"/>
      <c r="AA396" s="485"/>
      <c r="AB396" s="228"/>
      <c r="AC396" s="487"/>
    </row>
    <row r="397" customFormat="false" ht="14.25" hidden="false" customHeight="false" outlineLevel="0" collapsed="false">
      <c r="A397" s="500"/>
      <c r="B397" s="501"/>
      <c r="C397" s="501"/>
      <c r="D397" s="34"/>
      <c r="E397" s="485"/>
      <c r="F397" s="228"/>
      <c r="G397" s="228"/>
      <c r="H397" s="228"/>
      <c r="I397" s="228"/>
      <c r="J397" s="486"/>
      <c r="K397" s="227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9"/>
      <c r="AA397" s="485"/>
      <c r="AB397" s="228"/>
      <c r="AC397" s="487"/>
    </row>
    <row r="398" customFormat="false" ht="14.25" hidden="false" customHeight="false" outlineLevel="0" collapsed="false">
      <c r="A398" s="500"/>
      <c r="B398" s="501"/>
      <c r="C398" s="501"/>
      <c r="D398" s="34"/>
      <c r="E398" s="485"/>
      <c r="F398" s="228"/>
      <c r="G398" s="228"/>
      <c r="H398" s="228"/>
      <c r="I398" s="228"/>
      <c r="J398" s="486"/>
      <c r="K398" s="227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9"/>
      <c r="AA398" s="485"/>
      <c r="AB398" s="228"/>
      <c r="AC398" s="487"/>
    </row>
    <row r="399" customFormat="false" ht="14.25" hidden="false" customHeight="false" outlineLevel="0" collapsed="false">
      <c r="A399" s="500"/>
      <c r="B399" s="501"/>
      <c r="C399" s="501"/>
      <c r="D399" s="34"/>
      <c r="E399" s="485"/>
      <c r="F399" s="228"/>
      <c r="G399" s="228"/>
      <c r="H399" s="228"/>
      <c r="I399" s="228"/>
      <c r="J399" s="486"/>
      <c r="K399" s="227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9"/>
      <c r="AA399" s="485"/>
      <c r="AB399" s="228"/>
      <c r="AC399" s="487"/>
    </row>
    <row r="400" customFormat="false" ht="14.25" hidden="false" customHeight="false" outlineLevel="0" collapsed="false">
      <c r="A400" s="500"/>
      <c r="B400" s="501"/>
      <c r="C400" s="501"/>
      <c r="D400" s="34"/>
      <c r="E400" s="485"/>
      <c r="F400" s="228"/>
      <c r="G400" s="228"/>
      <c r="H400" s="228"/>
      <c r="I400" s="228"/>
      <c r="J400" s="486"/>
      <c r="K400" s="227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9"/>
      <c r="AA400" s="485"/>
      <c r="AB400" s="228"/>
      <c r="AC400" s="487"/>
    </row>
    <row r="401" customFormat="false" ht="14.25" hidden="false" customHeight="false" outlineLevel="0" collapsed="false">
      <c r="A401" s="500"/>
      <c r="B401" s="501"/>
      <c r="C401" s="501"/>
      <c r="D401" s="34"/>
      <c r="E401" s="485"/>
      <c r="F401" s="228"/>
      <c r="G401" s="228"/>
      <c r="H401" s="228"/>
      <c r="I401" s="228"/>
      <c r="J401" s="486"/>
      <c r="K401" s="227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9"/>
      <c r="AA401" s="485"/>
      <c r="AB401" s="228"/>
      <c r="AC401" s="487"/>
    </row>
    <row r="402" customFormat="false" ht="14.25" hidden="false" customHeight="false" outlineLevel="0" collapsed="false">
      <c r="A402" s="500"/>
      <c r="B402" s="501"/>
      <c r="C402" s="501"/>
      <c r="D402" s="34"/>
      <c r="E402" s="485"/>
      <c r="F402" s="228"/>
      <c r="G402" s="228"/>
      <c r="H402" s="228"/>
      <c r="I402" s="228"/>
      <c r="J402" s="486"/>
      <c r="K402" s="227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9"/>
      <c r="AA402" s="485"/>
      <c r="AB402" s="228"/>
      <c r="AC402" s="487"/>
    </row>
    <row r="403" customFormat="false" ht="14.25" hidden="false" customHeight="false" outlineLevel="0" collapsed="false">
      <c r="A403" s="500"/>
      <c r="B403" s="501"/>
      <c r="C403" s="501"/>
      <c r="D403" s="34"/>
      <c r="E403" s="485"/>
      <c r="F403" s="228"/>
      <c r="G403" s="228"/>
      <c r="H403" s="228"/>
      <c r="I403" s="228"/>
      <c r="J403" s="486"/>
      <c r="K403" s="227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9"/>
      <c r="AA403" s="485"/>
      <c r="AB403" s="228"/>
      <c r="AC403" s="487"/>
    </row>
    <row r="404" customFormat="false" ht="14.25" hidden="false" customHeight="false" outlineLevel="0" collapsed="false">
      <c r="A404" s="500"/>
      <c r="B404" s="501"/>
      <c r="C404" s="501"/>
      <c r="D404" s="34"/>
      <c r="E404" s="485"/>
      <c r="F404" s="228"/>
      <c r="G404" s="228"/>
      <c r="H404" s="228"/>
      <c r="I404" s="228"/>
      <c r="J404" s="486"/>
      <c r="K404" s="227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9"/>
      <c r="AA404" s="485"/>
      <c r="AB404" s="228"/>
      <c r="AC404" s="487"/>
    </row>
    <row r="405" customFormat="false" ht="14.25" hidden="false" customHeight="false" outlineLevel="0" collapsed="false">
      <c r="A405" s="500"/>
      <c r="B405" s="501"/>
      <c r="C405" s="501"/>
      <c r="D405" s="34"/>
      <c r="E405" s="485"/>
      <c r="F405" s="228"/>
      <c r="G405" s="228"/>
      <c r="H405" s="228"/>
      <c r="I405" s="228"/>
      <c r="J405" s="486"/>
      <c r="K405" s="227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9"/>
      <c r="AA405" s="485"/>
      <c r="AB405" s="228"/>
      <c r="AC405" s="487"/>
    </row>
    <row r="406" customFormat="false" ht="14.25" hidden="false" customHeight="false" outlineLevel="0" collapsed="false">
      <c r="A406" s="500"/>
      <c r="B406" s="501"/>
      <c r="C406" s="501"/>
      <c r="D406" s="34"/>
      <c r="E406" s="485"/>
      <c r="F406" s="228"/>
      <c r="G406" s="228"/>
      <c r="H406" s="228"/>
      <c r="I406" s="228"/>
      <c r="J406" s="486"/>
      <c r="K406" s="227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9"/>
      <c r="AA406" s="485"/>
      <c r="AB406" s="228"/>
      <c r="AC406" s="487"/>
    </row>
    <row r="407" customFormat="false" ht="14.25" hidden="false" customHeight="false" outlineLevel="0" collapsed="false">
      <c r="A407" s="500"/>
      <c r="B407" s="501"/>
      <c r="C407" s="501"/>
      <c r="D407" s="34"/>
      <c r="E407" s="485"/>
      <c r="F407" s="228"/>
      <c r="G407" s="228"/>
      <c r="H407" s="228"/>
      <c r="I407" s="228"/>
      <c r="J407" s="486"/>
      <c r="K407" s="227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9"/>
      <c r="AA407" s="485"/>
      <c r="AB407" s="228"/>
      <c r="AC407" s="487"/>
    </row>
    <row r="408" customFormat="false" ht="14.25" hidden="false" customHeight="false" outlineLevel="0" collapsed="false">
      <c r="A408" s="500"/>
      <c r="B408" s="501"/>
      <c r="C408" s="501"/>
      <c r="D408" s="34"/>
      <c r="E408" s="485"/>
      <c r="F408" s="228"/>
      <c r="G408" s="228"/>
      <c r="H408" s="228"/>
      <c r="I408" s="228"/>
      <c r="J408" s="486"/>
      <c r="K408" s="227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9"/>
      <c r="AA408" s="485"/>
      <c r="AB408" s="228"/>
      <c r="AC408" s="487"/>
    </row>
    <row r="409" customFormat="false" ht="14.25" hidden="false" customHeight="false" outlineLevel="0" collapsed="false">
      <c r="A409" s="500"/>
      <c r="B409" s="501"/>
      <c r="C409" s="501"/>
      <c r="D409" s="34"/>
      <c r="E409" s="485"/>
      <c r="F409" s="228"/>
      <c r="G409" s="228"/>
      <c r="H409" s="228"/>
      <c r="I409" s="228"/>
      <c r="J409" s="486"/>
      <c r="K409" s="227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9"/>
      <c r="AA409" s="485"/>
      <c r="AB409" s="228"/>
      <c r="AC409" s="487"/>
    </row>
    <row r="410" customFormat="false" ht="14.25" hidden="false" customHeight="false" outlineLevel="0" collapsed="false">
      <c r="A410" s="500"/>
      <c r="B410" s="501"/>
      <c r="C410" s="501"/>
      <c r="D410" s="34"/>
      <c r="E410" s="485"/>
      <c r="F410" s="228"/>
      <c r="G410" s="228"/>
      <c r="H410" s="228"/>
      <c r="I410" s="228"/>
      <c r="J410" s="486"/>
      <c r="K410" s="227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9"/>
      <c r="AA410" s="485"/>
      <c r="AB410" s="228"/>
      <c r="AC410" s="487"/>
    </row>
    <row r="411" customFormat="false" ht="14.25" hidden="false" customHeight="false" outlineLevel="0" collapsed="false">
      <c r="A411" s="500"/>
      <c r="B411" s="501"/>
      <c r="C411" s="501"/>
      <c r="D411" s="34"/>
      <c r="E411" s="485"/>
      <c r="F411" s="228"/>
      <c r="G411" s="228"/>
      <c r="H411" s="228"/>
      <c r="I411" s="228"/>
      <c r="J411" s="486"/>
      <c r="K411" s="227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9"/>
      <c r="AA411" s="485"/>
      <c r="AB411" s="228"/>
      <c r="AC411" s="487"/>
    </row>
    <row r="412" customFormat="false" ht="14.25" hidden="false" customHeight="false" outlineLevel="0" collapsed="false">
      <c r="A412" s="500"/>
      <c r="B412" s="501"/>
      <c r="C412" s="501"/>
      <c r="D412" s="34"/>
      <c r="E412" s="485"/>
      <c r="F412" s="228"/>
      <c r="G412" s="228"/>
      <c r="H412" s="228"/>
      <c r="I412" s="228"/>
      <c r="J412" s="486"/>
      <c r="K412" s="227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9"/>
      <c r="AA412" s="485"/>
      <c r="AB412" s="228"/>
      <c r="AC412" s="487"/>
    </row>
    <row r="413" customFormat="false" ht="14.25" hidden="false" customHeight="false" outlineLevel="0" collapsed="false">
      <c r="A413" s="500"/>
      <c r="B413" s="501"/>
      <c r="C413" s="501"/>
      <c r="D413" s="34"/>
      <c r="E413" s="485"/>
      <c r="F413" s="228"/>
      <c r="G413" s="228"/>
      <c r="H413" s="228"/>
      <c r="I413" s="228"/>
      <c r="J413" s="486"/>
      <c r="K413" s="227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9"/>
      <c r="AA413" s="485"/>
      <c r="AB413" s="228"/>
      <c r="AC413" s="487"/>
    </row>
    <row r="414" customFormat="false" ht="14.25" hidden="false" customHeight="false" outlineLevel="0" collapsed="false">
      <c r="A414" s="500"/>
      <c r="B414" s="501"/>
      <c r="C414" s="501"/>
      <c r="D414" s="34"/>
      <c r="E414" s="485"/>
      <c r="F414" s="228"/>
      <c r="G414" s="228"/>
      <c r="H414" s="228"/>
      <c r="I414" s="228"/>
      <c r="J414" s="486"/>
      <c r="K414" s="227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9"/>
      <c r="AA414" s="485"/>
      <c r="AB414" s="228"/>
      <c r="AC414" s="487"/>
    </row>
    <row r="415" customFormat="false" ht="14.25" hidden="false" customHeight="false" outlineLevel="0" collapsed="false">
      <c r="A415" s="500"/>
      <c r="B415" s="501"/>
      <c r="C415" s="501"/>
      <c r="D415" s="34"/>
      <c r="E415" s="485"/>
      <c r="F415" s="228"/>
      <c r="G415" s="228"/>
      <c r="H415" s="228"/>
      <c r="I415" s="228"/>
      <c r="J415" s="486"/>
      <c r="K415" s="227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9"/>
      <c r="AA415" s="485"/>
      <c r="AB415" s="228"/>
      <c r="AC415" s="487"/>
    </row>
    <row r="416" customFormat="false" ht="14.25" hidden="false" customHeight="false" outlineLevel="0" collapsed="false">
      <c r="A416" s="500"/>
      <c r="B416" s="501"/>
      <c r="C416" s="501"/>
      <c r="D416" s="34"/>
      <c r="E416" s="485"/>
      <c r="F416" s="228"/>
      <c r="G416" s="228"/>
      <c r="H416" s="228"/>
      <c r="I416" s="228"/>
      <c r="J416" s="486"/>
      <c r="K416" s="227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9"/>
      <c r="AA416" s="485"/>
      <c r="AB416" s="228"/>
      <c r="AC416" s="487"/>
    </row>
    <row r="417" customFormat="false" ht="14.25" hidden="false" customHeight="false" outlineLevel="0" collapsed="false">
      <c r="A417" s="500"/>
      <c r="B417" s="501"/>
      <c r="C417" s="501"/>
      <c r="D417" s="34"/>
      <c r="E417" s="485"/>
      <c r="F417" s="228"/>
      <c r="G417" s="228"/>
      <c r="H417" s="228"/>
      <c r="I417" s="228"/>
      <c r="J417" s="486"/>
      <c r="K417" s="227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9"/>
      <c r="AA417" s="485"/>
      <c r="AB417" s="228"/>
      <c r="AC417" s="487"/>
    </row>
    <row r="418" customFormat="false" ht="14.25" hidden="false" customHeight="false" outlineLevel="0" collapsed="false">
      <c r="A418" s="500"/>
      <c r="B418" s="501"/>
      <c r="C418" s="501"/>
      <c r="D418" s="34"/>
      <c r="E418" s="485"/>
      <c r="F418" s="228"/>
      <c r="G418" s="228"/>
      <c r="H418" s="228"/>
      <c r="I418" s="228"/>
      <c r="J418" s="486"/>
      <c r="K418" s="227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9"/>
      <c r="AA418" s="485"/>
      <c r="AB418" s="228"/>
      <c r="AC418" s="487"/>
    </row>
    <row r="419" customFormat="false" ht="14.25" hidden="false" customHeight="false" outlineLevel="0" collapsed="false">
      <c r="A419" s="500"/>
      <c r="B419" s="501"/>
      <c r="C419" s="501"/>
      <c r="D419" s="34"/>
      <c r="E419" s="485"/>
      <c r="F419" s="228"/>
      <c r="G419" s="228"/>
      <c r="H419" s="228"/>
      <c r="I419" s="228"/>
      <c r="J419" s="486"/>
      <c r="K419" s="227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9"/>
      <c r="AA419" s="485"/>
      <c r="AB419" s="228"/>
      <c r="AC419" s="487"/>
    </row>
    <row r="420" customFormat="false" ht="14.25" hidden="false" customHeight="false" outlineLevel="0" collapsed="false">
      <c r="A420" s="500"/>
      <c r="B420" s="501"/>
      <c r="C420" s="501"/>
      <c r="D420" s="34"/>
      <c r="E420" s="485"/>
      <c r="F420" s="228"/>
      <c r="G420" s="228"/>
      <c r="H420" s="228"/>
      <c r="I420" s="228"/>
      <c r="J420" s="486"/>
      <c r="K420" s="227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9"/>
      <c r="AA420" s="485"/>
      <c r="AB420" s="228"/>
      <c r="AC420" s="487"/>
    </row>
    <row r="421" customFormat="false" ht="14.25" hidden="false" customHeight="false" outlineLevel="0" collapsed="false">
      <c r="A421" s="500"/>
      <c r="B421" s="501"/>
      <c r="C421" s="501"/>
      <c r="D421" s="34"/>
      <c r="E421" s="485"/>
      <c r="F421" s="228"/>
      <c r="G421" s="228"/>
      <c r="H421" s="228"/>
      <c r="I421" s="228"/>
      <c r="J421" s="486"/>
      <c r="K421" s="227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9"/>
      <c r="AA421" s="485"/>
      <c r="AB421" s="228"/>
      <c r="AC421" s="487"/>
    </row>
    <row r="422" customFormat="false" ht="14.25" hidden="false" customHeight="false" outlineLevel="0" collapsed="false">
      <c r="A422" s="500"/>
      <c r="B422" s="501"/>
      <c r="C422" s="501"/>
      <c r="D422" s="34"/>
      <c r="E422" s="485"/>
      <c r="F422" s="228"/>
      <c r="G422" s="228"/>
      <c r="H422" s="228"/>
      <c r="I422" s="228"/>
      <c r="J422" s="486"/>
      <c r="K422" s="227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9"/>
      <c r="AA422" s="485"/>
      <c r="AB422" s="228"/>
      <c r="AC422" s="487"/>
    </row>
    <row r="423" customFormat="false" ht="14.25" hidden="false" customHeight="false" outlineLevel="0" collapsed="false">
      <c r="A423" s="500"/>
      <c r="B423" s="501"/>
      <c r="C423" s="501"/>
      <c r="D423" s="34"/>
      <c r="E423" s="485"/>
      <c r="F423" s="228"/>
      <c r="G423" s="228"/>
      <c r="H423" s="228"/>
      <c r="I423" s="228"/>
      <c r="J423" s="486"/>
      <c r="K423" s="227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9"/>
      <c r="AA423" s="485"/>
      <c r="AB423" s="228"/>
      <c r="AC423" s="487"/>
    </row>
    <row r="424" customFormat="false" ht="14.25" hidden="false" customHeight="false" outlineLevel="0" collapsed="false">
      <c r="A424" s="500"/>
      <c r="B424" s="501"/>
      <c r="C424" s="501"/>
      <c r="D424" s="34"/>
      <c r="E424" s="485"/>
      <c r="F424" s="228"/>
      <c r="G424" s="228"/>
      <c r="H424" s="228"/>
      <c r="I424" s="228"/>
      <c r="J424" s="486"/>
      <c r="K424" s="227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9"/>
      <c r="AA424" s="485"/>
      <c r="AB424" s="228"/>
      <c r="AC424" s="487"/>
    </row>
    <row r="425" customFormat="false" ht="14.25" hidden="false" customHeight="false" outlineLevel="0" collapsed="false">
      <c r="A425" s="500"/>
      <c r="B425" s="501"/>
      <c r="C425" s="501"/>
      <c r="D425" s="34"/>
      <c r="E425" s="485"/>
      <c r="F425" s="228"/>
      <c r="G425" s="228"/>
      <c r="H425" s="228"/>
      <c r="I425" s="228"/>
      <c r="J425" s="486"/>
      <c r="K425" s="227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9"/>
      <c r="AA425" s="485"/>
      <c r="AB425" s="228"/>
      <c r="AC425" s="487"/>
    </row>
    <row r="426" customFormat="false" ht="14.25" hidden="false" customHeight="false" outlineLevel="0" collapsed="false">
      <c r="A426" s="500"/>
      <c r="B426" s="501"/>
      <c r="C426" s="501"/>
      <c r="D426" s="34"/>
      <c r="E426" s="485"/>
      <c r="F426" s="228"/>
      <c r="G426" s="228"/>
      <c r="H426" s="228"/>
      <c r="I426" s="228"/>
      <c r="J426" s="486"/>
      <c r="K426" s="227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9"/>
      <c r="AA426" s="485"/>
      <c r="AB426" s="228"/>
      <c r="AC426" s="487"/>
    </row>
    <row r="427" customFormat="false" ht="14.25" hidden="false" customHeight="false" outlineLevel="0" collapsed="false">
      <c r="A427" s="500"/>
      <c r="B427" s="501"/>
      <c r="C427" s="501"/>
      <c r="D427" s="34"/>
      <c r="E427" s="485"/>
      <c r="F427" s="228"/>
      <c r="G427" s="228"/>
      <c r="H427" s="228"/>
      <c r="I427" s="228"/>
      <c r="J427" s="486"/>
      <c r="K427" s="227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9"/>
      <c r="AA427" s="485"/>
      <c r="AB427" s="228"/>
      <c r="AC427" s="487"/>
    </row>
    <row r="428" customFormat="false" ht="14.25" hidden="false" customHeight="false" outlineLevel="0" collapsed="false">
      <c r="A428" s="500"/>
      <c r="B428" s="501"/>
      <c r="C428" s="501"/>
      <c r="D428" s="34"/>
      <c r="E428" s="485"/>
      <c r="F428" s="228"/>
      <c r="G428" s="228"/>
      <c r="H428" s="228"/>
      <c r="I428" s="228"/>
      <c r="J428" s="486"/>
      <c r="K428" s="227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9"/>
      <c r="AA428" s="485"/>
      <c r="AB428" s="228"/>
      <c r="AC428" s="487"/>
    </row>
    <row r="429" customFormat="false" ht="14.25" hidden="false" customHeight="false" outlineLevel="0" collapsed="false">
      <c r="A429" s="500"/>
      <c r="B429" s="501"/>
      <c r="C429" s="501"/>
      <c r="D429" s="34"/>
      <c r="E429" s="485"/>
      <c r="F429" s="228"/>
      <c r="G429" s="228"/>
      <c r="H429" s="228"/>
      <c r="I429" s="228"/>
      <c r="J429" s="486"/>
      <c r="K429" s="227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9"/>
      <c r="AA429" s="485"/>
      <c r="AB429" s="228"/>
      <c r="AC429" s="487"/>
    </row>
    <row r="430" customFormat="false" ht="14.25" hidden="false" customHeight="false" outlineLevel="0" collapsed="false">
      <c r="A430" s="500"/>
      <c r="B430" s="501"/>
      <c r="C430" s="501"/>
      <c r="D430" s="34"/>
      <c r="E430" s="485"/>
      <c r="F430" s="228"/>
      <c r="G430" s="228"/>
      <c r="H430" s="228"/>
      <c r="I430" s="228"/>
      <c r="J430" s="486"/>
      <c r="K430" s="227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9"/>
      <c r="AA430" s="485"/>
      <c r="AB430" s="228"/>
      <c r="AC430" s="487"/>
    </row>
    <row r="431" customFormat="false" ht="14.25" hidden="false" customHeight="false" outlineLevel="0" collapsed="false">
      <c r="A431" s="500"/>
      <c r="B431" s="501"/>
      <c r="C431" s="501"/>
      <c r="D431" s="34"/>
      <c r="E431" s="485"/>
      <c r="F431" s="228"/>
      <c r="G431" s="228"/>
      <c r="H431" s="228"/>
      <c r="I431" s="228"/>
      <c r="J431" s="486"/>
      <c r="K431" s="227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9"/>
      <c r="AA431" s="485"/>
      <c r="AB431" s="228"/>
      <c r="AC431" s="487"/>
    </row>
    <row r="432" customFormat="false" ht="14.25" hidden="false" customHeight="false" outlineLevel="0" collapsed="false">
      <c r="A432" s="500"/>
      <c r="B432" s="501"/>
      <c r="C432" s="501"/>
      <c r="D432" s="34"/>
      <c r="E432" s="485"/>
      <c r="F432" s="228"/>
      <c r="G432" s="228"/>
      <c r="H432" s="228"/>
      <c r="I432" s="228"/>
      <c r="J432" s="486"/>
      <c r="K432" s="227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9"/>
      <c r="AA432" s="485"/>
      <c r="AB432" s="228"/>
      <c r="AC432" s="487"/>
    </row>
    <row r="433" customFormat="false" ht="14.25" hidden="false" customHeight="false" outlineLevel="0" collapsed="false">
      <c r="A433" s="500"/>
      <c r="B433" s="501"/>
      <c r="C433" s="501"/>
      <c r="D433" s="34"/>
      <c r="E433" s="485"/>
      <c r="F433" s="228"/>
      <c r="G433" s="228"/>
      <c r="H433" s="228"/>
      <c r="I433" s="228"/>
      <c r="J433" s="486"/>
      <c r="K433" s="227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9"/>
      <c r="AA433" s="485"/>
      <c r="AB433" s="228"/>
      <c r="AC433" s="487"/>
    </row>
    <row r="434" customFormat="false" ht="14.25" hidden="false" customHeight="false" outlineLevel="0" collapsed="false">
      <c r="A434" s="500"/>
      <c r="B434" s="501"/>
      <c r="C434" s="501"/>
      <c r="D434" s="34"/>
      <c r="E434" s="485"/>
      <c r="F434" s="228"/>
      <c r="G434" s="228"/>
      <c r="H434" s="228"/>
      <c r="I434" s="228"/>
      <c r="J434" s="486"/>
      <c r="K434" s="227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9"/>
      <c r="AA434" s="485"/>
      <c r="AB434" s="228"/>
      <c r="AC434" s="487"/>
    </row>
    <row r="435" customFormat="false" ht="14.25" hidden="false" customHeight="false" outlineLevel="0" collapsed="false">
      <c r="A435" s="500"/>
      <c r="B435" s="501"/>
      <c r="C435" s="501"/>
      <c r="D435" s="34"/>
      <c r="E435" s="485"/>
      <c r="F435" s="228"/>
      <c r="G435" s="228"/>
      <c r="H435" s="228"/>
      <c r="I435" s="228"/>
      <c r="J435" s="486"/>
      <c r="K435" s="227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9"/>
      <c r="AA435" s="485"/>
      <c r="AB435" s="228"/>
      <c r="AC435" s="487"/>
    </row>
    <row r="436" customFormat="false" ht="14.25" hidden="false" customHeight="false" outlineLevel="0" collapsed="false">
      <c r="A436" s="500"/>
      <c r="B436" s="501"/>
      <c r="C436" s="501"/>
      <c r="D436" s="34"/>
      <c r="E436" s="485"/>
      <c r="F436" s="228"/>
      <c r="G436" s="228"/>
      <c r="H436" s="228"/>
      <c r="I436" s="228"/>
      <c r="J436" s="486"/>
      <c r="K436" s="227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9"/>
      <c r="AA436" s="485"/>
      <c r="AB436" s="228"/>
      <c r="AC436" s="487"/>
    </row>
    <row r="437" customFormat="false" ht="14.25" hidden="false" customHeight="false" outlineLevel="0" collapsed="false">
      <c r="A437" s="500"/>
      <c r="B437" s="501"/>
      <c r="C437" s="501"/>
      <c r="D437" s="34"/>
      <c r="E437" s="485"/>
      <c r="F437" s="228"/>
      <c r="G437" s="228"/>
      <c r="H437" s="228"/>
      <c r="I437" s="228"/>
      <c r="J437" s="486"/>
      <c r="K437" s="227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9"/>
      <c r="AA437" s="485"/>
      <c r="AB437" s="228"/>
      <c r="AC437" s="487"/>
    </row>
    <row r="438" customFormat="false" ht="14.25" hidden="false" customHeight="false" outlineLevel="0" collapsed="false">
      <c r="A438" s="500"/>
      <c r="B438" s="501"/>
      <c r="C438" s="501"/>
      <c r="D438" s="34"/>
      <c r="E438" s="485"/>
      <c r="F438" s="228"/>
      <c r="G438" s="228"/>
      <c r="H438" s="228"/>
      <c r="I438" s="228"/>
      <c r="J438" s="486"/>
      <c r="K438" s="227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9"/>
      <c r="AA438" s="485"/>
      <c r="AB438" s="228"/>
      <c r="AC438" s="487"/>
    </row>
    <row r="439" customFormat="false" ht="14.25" hidden="false" customHeight="false" outlineLevel="0" collapsed="false">
      <c r="A439" s="500"/>
      <c r="B439" s="501"/>
      <c r="C439" s="501"/>
      <c r="D439" s="34"/>
      <c r="E439" s="485"/>
      <c r="F439" s="228"/>
      <c r="G439" s="228"/>
      <c r="H439" s="228"/>
      <c r="I439" s="228"/>
      <c r="J439" s="486"/>
      <c r="K439" s="227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9"/>
      <c r="AA439" s="485"/>
      <c r="AB439" s="228"/>
      <c r="AC439" s="487"/>
    </row>
    <row r="440" customFormat="false" ht="14.25" hidden="false" customHeight="false" outlineLevel="0" collapsed="false">
      <c r="A440" s="500"/>
      <c r="B440" s="501"/>
      <c r="C440" s="501"/>
      <c r="D440" s="34"/>
      <c r="E440" s="485"/>
      <c r="F440" s="228"/>
      <c r="G440" s="228"/>
      <c r="H440" s="228"/>
      <c r="I440" s="228"/>
      <c r="J440" s="486"/>
      <c r="K440" s="227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9"/>
      <c r="AA440" s="485"/>
      <c r="AB440" s="228"/>
      <c r="AC440" s="487"/>
    </row>
    <row r="441" customFormat="false" ht="14.25" hidden="false" customHeight="false" outlineLevel="0" collapsed="false">
      <c r="A441" s="500"/>
      <c r="B441" s="501"/>
      <c r="C441" s="501"/>
      <c r="D441" s="34"/>
      <c r="E441" s="485"/>
      <c r="F441" s="228"/>
      <c r="G441" s="228"/>
      <c r="H441" s="228"/>
      <c r="I441" s="228"/>
      <c r="J441" s="486"/>
      <c r="K441" s="227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9"/>
      <c r="AA441" s="485"/>
      <c r="AB441" s="228"/>
      <c r="AC441" s="487"/>
    </row>
    <row r="442" customFormat="false" ht="14.25" hidden="false" customHeight="false" outlineLevel="0" collapsed="false">
      <c r="A442" s="500"/>
      <c r="B442" s="501"/>
      <c r="C442" s="501"/>
      <c r="D442" s="34"/>
      <c r="E442" s="485"/>
      <c r="F442" s="228"/>
      <c r="G442" s="228"/>
      <c r="H442" s="228"/>
      <c r="I442" s="228"/>
      <c r="J442" s="486"/>
      <c r="K442" s="227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9"/>
      <c r="AA442" s="485"/>
      <c r="AB442" s="228"/>
      <c r="AC442" s="487"/>
    </row>
    <row r="443" customFormat="false" ht="14.25" hidden="false" customHeight="false" outlineLevel="0" collapsed="false">
      <c r="A443" s="500"/>
      <c r="B443" s="501"/>
      <c r="C443" s="501"/>
      <c r="D443" s="34"/>
      <c r="E443" s="485"/>
      <c r="F443" s="228"/>
      <c r="G443" s="228"/>
      <c r="H443" s="228"/>
      <c r="I443" s="228"/>
      <c r="J443" s="486"/>
      <c r="K443" s="227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9"/>
      <c r="AA443" s="485"/>
      <c r="AB443" s="228"/>
      <c r="AC443" s="487"/>
    </row>
    <row r="444" customFormat="false" ht="14.25" hidden="false" customHeight="false" outlineLevel="0" collapsed="false">
      <c r="A444" s="500"/>
      <c r="B444" s="501"/>
      <c r="C444" s="501"/>
      <c r="D444" s="34"/>
      <c r="E444" s="485"/>
      <c r="F444" s="228"/>
      <c r="G444" s="228"/>
      <c r="H444" s="228"/>
      <c r="I444" s="228"/>
      <c r="J444" s="486"/>
      <c r="K444" s="227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9"/>
      <c r="AA444" s="485"/>
      <c r="AB444" s="228"/>
      <c r="AC444" s="487"/>
    </row>
    <row r="445" customFormat="false" ht="14.25" hidden="false" customHeight="false" outlineLevel="0" collapsed="false">
      <c r="A445" s="500"/>
      <c r="B445" s="501"/>
      <c r="C445" s="501"/>
      <c r="D445" s="34"/>
      <c r="E445" s="485"/>
      <c r="F445" s="228"/>
      <c r="G445" s="228"/>
      <c r="H445" s="228"/>
      <c r="I445" s="228"/>
      <c r="J445" s="486"/>
      <c r="K445" s="227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9"/>
      <c r="AA445" s="485"/>
      <c r="AB445" s="228"/>
      <c r="AC445" s="487"/>
    </row>
    <row r="446" customFormat="false" ht="14.25" hidden="false" customHeight="false" outlineLevel="0" collapsed="false">
      <c r="A446" s="500"/>
      <c r="B446" s="501"/>
      <c r="C446" s="501"/>
      <c r="D446" s="34"/>
      <c r="E446" s="485"/>
      <c r="F446" s="228"/>
      <c r="G446" s="228"/>
      <c r="H446" s="228"/>
      <c r="I446" s="228"/>
      <c r="J446" s="486"/>
      <c r="K446" s="227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9"/>
      <c r="AA446" s="485"/>
      <c r="AB446" s="228"/>
      <c r="AC446" s="487"/>
    </row>
    <row r="447" customFormat="false" ht="14.25" hidden="false" customHeight="false" outlineLevel="0" collapsed="false">
      <c r="A447" s="500"/>
      <c r="B447" s="501"/>
      <c r="C447" s="501"/>
      <c r="D447" s="34"/>
      <c r="E447" s="485"/>
      <c r="F447" s="228"/>
      <c r="G447" s="228"/>
      <c r="H447" s="228"/>
      <c r="I447" s="228"/>
      <c r="J447" s="486"/>
      <c r="K447" s="227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9"/>
      <c r="AA447" s="485"/>
      <c r="AB447" s="228"/>
      <c r="AC447" s="487"/>
    </row>
    <row r="448" customFormat="false" ht="14.25" hidden="false" customHeight="false" outlineLevel="0" collapsed="false">
      <c r="A448" s="500"/>
      <c r="B448" s="501"/>
      <c r="C448" s="501"/>
      <c r="D448" s="34"/>
      <c r="E448" s="485"/>
      <c r="F448" s="228"/>
      <c r="G448" s="228"/>
      <c r="H448" s="228"/>
      <c r="I448" s="228"/>
      <c r="J448" s="486"/>
      <c r="K448" s="227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9"/>
      <c r="AA448" s="485"/>
      <c r="AB448" s="228"/>
      <c r="AC448" s="487"/>
    </row>
    <row r="449" customFormat="false" ht="14.25" hidden="false" customHeight="false" outlineLevel="0" collapsed="false">
      <c r="A449" s="500"/>
      <c r="B449" s="501"/>
      <c r="C449" s="501"/>
      <c r="D449" s="34"/>
      <c r="E449" s="485"/>
      <c r="F449" s="228"/>
      <c r="G449" s="228"/>
      <c r="H449" s="228"/>
      <c r="I449" s="228"/>
      <c r="J449" s="486"/>
      <c r="K449" s="227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9"/>
      <c r="AA449" s="485"/>
      <c r="AB449" s="228"/>
      <c r="AC449" s="487"/>
    </row>
    <row r="450" customFormat="false" ht="14.25" hidden="false" customHeight="false" outlineLevel="0" collapsed="false">
      <c r="A450" s="500"/>
      <c r="B450" s="501"/>
      <c r="C450" s="501"/>
      <c r="D450" s="34"/>
      <c r="E450" s="485"/>
      <c r="F450" s="228"/>
      <c r="G450" s="228"/>
      <c r="H450" s="228"/>
      <c r="I450" s="228"/>
      <c r="J450" s="486"/>
      <c r="K450" s="227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9"/>
      <c r="AA450" s="485"/>
      <c r="AB450" s="228"/>
      <c r="AC450" s="487"/>
    </row>
    <row r="451" customFormat="false" ht="14.25" hidden="false" customHeight="false" outlineLevel="0" collapsed="false">
      <c r="A451" s="500"/>
      <c r="B451" s="501"/>
      <c r="C451" s="501"/>
      <c r="D451" s="34"/>
      <c r="E451" s="485"/>
      <c r="F451" s="228"/>
      <c r="G451" s="228"/>
      <c r="H451" s="228"/>
      <c r="I451" s="228"/>
      <c r="J451" s="486"/>
      <c r="K451" s="227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9"/>
      <c r="AA451" s="485"/>
      <c r="AB451" s="228"/>
      <c r="AC451" s="487"/>
    </row>
    <row r="452" customFormat="false" ht="14.25" hidden="false" customHeight="false" outlineLevel="0" collapsed="false">
      <c r="A452" s="500"/>
      <c r="B452" s="501"/>
      <c r="C452" s="501"/>
      <c r="D452" s="34"/>
      <c r="E452" s="485"/>
      <c r="F452" s="228"/>
      <c r="G452" s="228"/>
      <c r="H452" s="228"/>
      <c r="I452" s="228"/>
      <c r="J452" s="486"/>
      <c r="K452" s="227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9"/>
      <c r="AA452" s="485"/>
      <c r="AB452" s="228"/>
      <c r="AC452" s="487"/>
    </row>
    <row r="453" customFormat="false" ht="14.25" hidden="false" customHeight="false" outlineLevel="0" collapsed="false">
      <c r="A453" s="500"/>
      <c r="B453" s="501"/>
      <c r="C453" s="501"/>
      <c r="D453" s="34"/>
      <c r="E453" s="485"/>
      <c r="F453" s="228"/>
      <c r="G453" s="228"/>
      <c r="H453" s="228"/>
      <c r="I453" s="228"/>
      <c r="J453" s="486"/>
      <c r="K453" s="227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9"/>
      <c r="AA453" s="485"/>
      <c r="AB453" s="228"/>
      <c r="AC453" s="487"/>
    </row>
    <row r="454" customFormat="false" ht="14.25" hidden="false" customHeight="false" outlineLevel="0" collapsed="false">
      <c r="A454" s="500"/>
      <c r="B454" s="501"/>
      <c r="C454" s="501"/>
      <c r="D454" s="34"/>
      <c r="E454" s="485"/>
      <c r="F454" s="228"/>
      <c r="G454" s="228"/>
      <c r="H454" s="228"/>
      <c r="I454" s="228"/>
      <c r="J454" s="486"/>
      <c r="K454" s="227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9"/>
      <c r="AA454" s="485"/>
      <c r="AB454" s="228"/>
      <c r="AC454" s="487"/>
    </row>
    <row r="455" customFormat="false" ht="14.25" hidden="false" customHeight="false" outlineLevel="0" collapsed="false">
      <c r="A455" s="500"/>
      <c r="B455" s="501"/>
      <c r="C455" s="501"/>
      <c r="D455" s="34"/>
      <c r="E455" s="485"/>
      <c r="F455" s="228"/>
      <c r="G455" s="228"/>
      <c r="H455" s="228"/>
      <c r="I455" s="228"/>
      <c r="J455" s="486"/>
      <c r="K455" s="227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9"/>
      <c r="AA455" s="485"/>
      <c r="AB455" s="228"/>
      <c r="AC455" s="487"/>
    </row>
    <row r="456" customFormat="false" ht="14.25" hidden="false" customHeight="false" outlineLevel="0" collapsed="false">
      <c r="A456" s="500"/>
      <c r="B456" s="501"/>
      <c r="C456" s="501"/>
      <c r="D456" s="34"/>
      <c r="E456" s="485"/>
      <c r="F456" s="228"/>
      <c r="G456" s="228"/>
      <c r="H456" s="228"/>
      <c r="I456" s="228"/>
      <c r="J456" s="486"/>
      <c r="K456" s="227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9"/>
      <c r="AA456" s="485"/>
      <c r="AB456" s="228"/>
      <c r="AC456" s="487"/>
    </row>
    <row r="457" customFormat="false" ht="14.25" hidden="false" customHeight="false" outlineLevel="0" collapsed="false">
      <c r="A457" s="500"/>
      <c r="B457" s="501"/>
      <c r="C457" s="501"/>
      <c r="D457" s="34"/>
      <c r="E457" s="485"/>
      <c r="F457" s="228"/>
      <c r="G457" s="228"/>
      <c r="H457" s="228"/>
      <c r="I457" s="228"/>
      <c r="J457" s="486"/>
      <c r="K457" s="227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9"/>
      <c r="AA457" s="485"/>
      <c r="AB457" s="228"/>
      <c r="AC457" s="487"/>
    </row>
    <row r="458" customFormat="false" ht="14.25" hidden="false" customHeight="false" outlineLevel="0" collapsed="false">
      <c r="A458" s="500"/>
      <c r="B458" s="501"/>
      <c r="C458" s="501"/>
      <c r="D458" s="34"/>
      <c r="E458" s="485"/>
      <c r="F458" s="228"/>
      <c r="G458" s="228"/>
      <c r="H458" s="228"/>
      <c r="I458" s="228"/>
      <c r="J458" s="486"/>
      <c r="K458" s="227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9"/>
      <c r="AA458" s="485"/>
      <c r="AB458" s="228"/>
      <c r="AC458" s="487"/>
    </row>
    <row r="459" customFormat="false" ht="14.25" hidden="false" customHeight="false" outlineLevel="0" collapsed="false">
      <c r="A459" s="500"/>
      <c r="B459" s="501"/>
      <c r="C459" s="501"/>
      <c r="D459" s="34"/>
      <c r="E459" s="485"/>
      <c r="F459" s="228"/>
      <c r="G459" s="228"/>
      <c r="H459" s="228"/>
      <c r="I459" s="228"/>
      <c r="J459" s="486"/>
      <c r="K459" s="227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9"/>
      <c r="AA459" s="485"/>
      <c r="AB459" s="228"/>
      <c r="AC459" s="487"/>
    </row>
    <row r="460" customFormat="false" ht="14.25" hidden="false" customHeight="false" outlineLevel="0" collapsed="false">
      <c r="A460" s="500"/>
      <c r="B460" s="501"/>
      <c r="C460" s="501"/>
      <c r="D460" s="34"/>
      <c r="E460" s="485"/>
      <c r="F460" s="228"/>
      <c r="G460" s="228"/>
      <c r="H460" s="228"/>
      <c r="I460" s="228"/>
      <c r="J460" s="486"/>
      <c r="K460" s="227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9"/>
      <c r="AA460" s="485"/>
      <c r="AB460" s="228"/>
      <c r="AC460" s="487"/>
    </row>
    <row r="461" customFormat="false" ht="14.25" hidden="false" customHeight="false" outlineLevel="0" collapsed="false">
      <c r="A461" s="500"/>
      <c r="B461" s="501"/>
      <c r="C461" s="501"/>
      <c r="D461" s="34"/>
      <c r="E461" s="485"/>
      <c r="F461" s="228"/>
      <c r="G461" s="228"/>
      <c r="H461" s="228"/>
      <c r="I461" s="228"/>
      <c r="J461" s="486"/>
      <c r="K461" s="227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9"/>
      <c r="AA461" s="485"/>
      <c r="AB461" s="228"/>
      <c r="AC461" s="487"/>
    </row>
    <row r="462" customFormat="false" ht="14.25" hidden="false" customHeight="false" outlineLevel="0" collapsed="false">
      <c r="A462" s="500"/>
      <c r="B462" s="501"/>
      <c r="C462" s="501"/>
      <c r="D462" s="34"/>
      <c r="E462" s="485"/>
      <c r="F462" s="228"/>
      <c r="G462" s="228"/>
      <c r="H462" s="228"/>
      <c r="I462" s="228"/>
      <c r="J462" s="486"/>
      <c r="K462" s="227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9"/>
      <c r="AA462" s="485"/>
      <c r="AB462" s="228"/>
      <c r="AC462" s="487"/>
    </row>
    <row r="463" customFormat="false" ht="14.25" hidden="false" customHeight="false" outlineLevel="0" collapsed="false">
      <c r="A463" s="500"/>
      <c r="B463" s="501"/>
      <c r="C463" s="501"/>
      <c r="D463" s="34"/>
      <c r="E463" s="485"/>
      <c r="F463" s="228"/>
      <c r="G463" s="228"/>
      <c r="H463" s="228"/>
      <c r="I463" s="228"/>
      <c r="J463" s="486"/>
      <c r="K463" s="227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9"/>
      <c r="AA463" s="485"/>
      <c r="AB463" s="228"/>
      <c r="AC463" s="487"/>
    </row>
    <row r="464" customFormat="false" ht="14.25" hidden="false" customHeight="false" outlineLevel="0" collapsed="false">
      <c r="A464" s="500"/>
      <c r="B464" s="501"/>
      <c r="C464" s="501"/>
      <c r="D464" s="34"/>
      <c r="E464" s="485"/>
      <c r="F464" s="228"/>
      <c r="G464" s="228"/>
      <c r="H464" s="228"/>
      <c r="I464" s="228"/>
      <c r="J464" s="486"/>
      <c r="K464" s="227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9"/>
      <c r="AA464" s="485"/>
      <c r="AB464" s="228"/>
      <c r="AC464" s="487"/>
    </row>
    <row r="465" customFormat="false" ht="14.25" hidden="false" customHeight="false" outlineLevel="0" collapsed="false">
      <c r="A465" s="500"/>
      <c r="B465" s="501"/>
      <c r="C465" s="501"/>
      <c r="D465" s="34"/>
      <c r="E465" s="485"/>
      <c r="F465" s="228"/>
      <c r="G465" s="228"/>
      <c r="H465" s="228"/>
      <c r="I465" s="228"/>
      <c r="J465" s="486"/>
      <c r="K465" s="227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9"/>
      <c r="AA465" s="485"/>
      <c r="AB465" s="228"/>
      <c r="AC465" s="487"/>
    </row>
    <row r="466" customFormat="false" ht="14.25" hidden="false" customHeight="false" outlineLevel="0" collapsed="false">
      <c r="A466" s="500"/>
      <c r="B466" s="501"/>
      <c r="C466" s="501"/>
      <c r="D466" s="34"/>
      <c r="E466" s="485"/>
      <c r="F466" s="228"/>
      <c r="G466" s="228"/>
      <c r="H466" s="228"/>
      <c r="I466" s="228"/>
      <c r="J466" s="486"/>
      <c r="K466" s="227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9"/>
      <c r="AA466" s="485"/>
      <c r="AB466" s="228"/>
      <c r="AC466" s="487"/>
    </row>
    <row r="467" customFormat="false" ht="14.25" hidden="false" customHeight="false" outlineLevel="0" collapsed="false">
      <c r="A467" s="500"/>
      <c r="B467" s="501"/>
      <c r="C467" s="501"/>
      <c r="D467" s="34"/>
      <c r="E467" s="485"/>
      <c r="F467" s="228"/>
      <c r="G467" s="228"/>
      <c r="H467" s="228"/>
      <c r="I467" s="228"/>
      <c r="J467" s="486"/>
      <c r="K467" s="227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9"/>
      <c r="AA467" s="485"/>
      <c r="AB467" s="228"/>
      <c r="AC467" s="487"/>
    </row>
    <row r="468" customFormat="false" ht="14.25" hidden="false" customHeight="false" outlineLevel="0" collapsed="false">
      <c r="A468" s="500"/>
      <c r="B468" s="501"/>
      <c r="C468" s="501"/>
      <c r="D468" s="34"/>
      <c r="E468" s="485"/>
      <c r="F468" s="228"/>
      <c r="G468" s="228"/>
      <c r="H468" s="228"/>
      <c r="I468" s="228"/>
      <c r="J468" s="486"/>
      <c r="K468" s="227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9"/>
      <c r="AA468" s="485"/>
      <c r="AB468" s="228"/>
      <c r="AC468" s="487"/>
    </row>
    <row r="469" customFormat="false" ht="14.25" hidden="false" customHeight="false" outlineLevel="0" collapsed="false">
      <c r="A469" s="500"/>
      <c r="B469" s="501"/>
      <c r="C469" s="501"/>
      <c r="D469" s="34"/>
      <c r="E469" s="485"/>
      <c r="F469" s="228"/>
      <c r="G469" s="228"/>
      <c r="H469" s="228"/>
      <c r="I469" s="228"/>
      <c r="J469" s="486"/>
      <c r="K469" s="227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9"/>
      <c r="AA469" s="485"/>
      <c r="AB469" s="228"/>
      <c r="AC469" s="487"/>
    </row>
    <row r="470" customFormat="false" ht="14.25" hidden="false" customHeight="false" outlineLevel="0" collapsed="false">
      <c r="A470" s="500"/>
      <c r="B470" s="501"/>
      <c r="C470" s="501"/>
      <c r="D470" s="34"/>
      <c r="E470" s="485"/>
      <c r="F470" s="228"/>
      <c r="G470" s="228"/>
      <c r="H470" s="228"/>
      <c r="I470" s="228"/>
      <c r="J470" s="486"/>
      <c r="K470" s="227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9"/>
      <c r="AA470" s="485"/>
      <c r="AB470" s="228"/>
      <c r="AC470" s="487"/>
    </row>
    <row r="471" customFormat="false" ht="14.25" hidden="false" customHeight="false" outlineLevel="0" collapsed="false">
      <c r="A471" s="500"/>
      <c r="B471" s="501"/>
      <c r="C471" s="501"/>
      <c r="D471" s="34"/>
      <c r="E471" s="485"/>
      <c r="F471" s="228"/>
      <c r="G471" s="228"/>
      <c r="H471" s="228"/>
      <c r="I471" s="228"/>
      <c r="J471" s="486"/>
      <c r="K471" s="227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9"/>
      <c r="AA471" s="485"/>
      <c r="AB471" s="228"/>
      <c r="AC471" s="487"/>
    </row>
    <row r="472" customFormat="false" ht="14.25" hidden="false" customHeight="false" outlineLevel="0" collapsed="false">
      <c r="A472" s="500"/>
      <c r="B472" s="501"/>
      <c r="C472" s="501"/>
      <c r="D472" s="34"/>
      <c r="E472" s="485"/>
      <c r="F472" s="228"/>
      <c r="G472" s="228"/>
      <c r="H472" s="228"/>
      <c r="I472" s="228"/>
      <c r="J472" s="486"/>
      <c r="K472" s="227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9"/>
      <c r="AA472" s="485"/>
      <c r="AB472" s="228"/>
      <c r="AC472" s="487"/>
    </row>
    <row r="473" customFormat="false" ht="14.25" hidden="false" customHeight="false" outlineLevel="0" collapsed="false">
      <c r="A473" s="500"/>
      <c r="B473" s="501"/>
      <c r="C473" s="501"/>
      <c r="D473" s="34"/>
      <c r="E473" s="485"/>
      <c r="F473" s="228"/>
      <c r="G473" s="228"/>
      <c r="H473" s="228"/>
      <c r="I473" s="228"/>
      <c r="J473" s="486"/>
      <c r="K473" s="227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9"/>
      <c r="AA473" s="485"/>
      <c r="AB473" s="228"/>
      <c r="AC473" s="487"/>
    </row>
    <row r="474" customFormat="false" ht="14.25" hidden="false" customHeight="false" outlineLevel="0" collapsed="false">
      <c r="A474" s="500"/>
      <c r="B474" s="501"/>
      <c r="C474" s="501"/>
      <c r="D474" s="34"/>
      <c r="E474" s="485"/>
      <c r="F474" s="228"/>
      <c r="G474" s="228"/>
      <c r="H474" s="228"/>
      <c r="I474" s="228"/>
      <c r="J474" s="486"/>
      <c r="K474" s="227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9"/>
      <c r="AA474" s="485"/>
      <c r="AB474" s="228"/>
      <c r="AC474" s="487"/>
    </row>
    <row r="475" customFormat="false" ht="14.25" hidden="false" customHeight="false" outlineLevel="0" collapsed="false">
      <c r="A475" s="500"/>
      <c r="B475" s="501"/>
      <c r="C475" s="501"/>
      <c r="D475" s="34"/>
      <c r="E475" s="485"/>
      <c r="F475" s="228"/>
      <c r="G475" s="228"/>
      <c r="H475" s="228"/>
      <c r="I475" s="228"/>
      <c r="J475" s="486"/>
      <c r="K475" s="227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9"/>
      <c r="AA475" s="485"/>
      <c r="AB475" s="228"/>
      <c r="AC475" s="487"/>
    </row>
    <row r="476" customFormat="false" ht="14.25" hidden="false" customHeight="false" outlineLevel="0" collapsed="false">
      <c r="A476" s="500"/>
      <c r="B476" s="501"/>
      <c r="C476" s="501"/>
      <c r="D476" s="34"/>
      <c r="E476" s="485"/>
      <c r="F476" s="228"/>
      <c r="G476" s="228"/>
      <c r="H476" s="228"/>
      <c r="I476" s="228"/>
      <c r="J476" s="486"/>
      <c r="K476" s="227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9"/>
      <c r="AA476" s="485"/>
      <c r="AB476" s="228"/>
      <c r="AC476" s="487"/>
    </row>
    <row r="477" customFormat="false" ht="14.25" hidden="false" customHeight="false" outlineLevel="0" collapsed="false">
      <c r="A477" s="500"/>
      <c r="B477" s="501"/>
      <c r="C477" s="501"/>
      <c r="D477" s="34"/>
      <c r="E477" s="485"/>
      <c r="F477" s="228"/>
      <c r="G477" s="228"/>
      <c r="H477" s="228"/>
      <c r="I477" s="228"/>
      <c r="J477" s="486"/>
      <c r="K477" s="227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9"/>
      <c r="AA477" s="485"/>
      <c r="AB477" s="228"/>
      <c r="AC477" s="487"/>
    </row>
    <row r="478" customFormat="false" ht="14.25" hidden="false" customHeight="false" outlineLevel="0" collapsed="false">
      <c r="A478" s="500"/>
      <c r="B478" s="501"/>
      <c r="C478" s="501"/>
      <c r="D478" s="34"/>
      <c r="E478" s="485"/>
      <c r="F478" s="228"/>
      <c r="G478" s="228"/>
      <c r="H478" s="228"/>
      <c r="I478" s="228"/>
      <c r="J478" s="486"/>
      <c r="K478" s="227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9"/>
      <c r="AA478" s="485"/>
      <c r="AB478" s="228"/>
      <c r="AC478" s="487"/>
    </row>
    <row r="479" customFormat="false" ht="14.25" hidden="false" customHeight="false" outlineLevel="0" collapsed="false">
      <c r="A479" s="500"/>
      <c r="B479" s="501"/>
      <c r="C479" s="501"/>
      <c r="D479" s="34"/>
      <c r="E479" s="485"/>
      <c r="F479" s="228"/>
      <c r="G479" s="228"/>
      <c r="H479" s="228"/>
      <c r="I479" s="228"/>
      <c r="J479" s="486"/>
      <c r="K479" s="227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9"/>
      <c r="AA479" s="485"/>
      <c r="AB479" s="228"/>
      <c r="AC479" s="487"/>
    </row>
    <row r="480" customFormat="false" ht="14.25" hidden="false" customHeight="false" outlineLevel="0" collapsed="false">
      <c r="A480" s="500"/>
      <c r="B480" s="501"/>
      <c r="C480" s="501"/>
      <c r="D480" s="34"/>
      <c r="E480" s="485"/>
      <c r="F480" s="228"/>
      <c r="G480" s="228"/>
      <c r="H480" s="228"/>
      <c r="I480" s="228"/>
      <c r="J480" s="486"/>
      <c r="K480" s="227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9"/>
      <c r="AA480" s="485"/>
      <c r="AB480" s="228"/>
      <c r="AC480" s="487"/>
    </row>
    <row r="481" customFormat="false" ht="14.25" hidden="false" customHeight="false" outlineLevel="0" collapsed="false">
      <c r="A481" s="500"/>
      <c r="B481" s="501"/>
      <c r="C481" s="501"/>
      <c r="D481" s="34"/>
      <c r="E481" s="485"/>
      <c r="F481" s="228"/>
      <c r="G481" s="228"/>
      <c r="H481" s="228"/>
      <c r="I481" s="228"/>
      <c r="J481" s="486"/>
      <c r="K481" s="227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9"/>
      <c r="AA481" s="485"/>
      <c r="AB481" s="228"/>
      <c r="AC481" s="487"/>
    </row>
    <row r="482" customFormat="false" ht="14.25" hidden="false" customHeight="false" outlineLevel="0" collapsed="false">
      <c r="A482" s="500"/>
      <c r="B482" s="501"/>
      <c r="C482" s="501"/>
      <c r="D482" s="34"/>
      <c r="E482" s="485"/>
      <c r="F482" s="228"/>
      <c r="G482" s="228"/>
      <c r="H482" s="228"/>
      <c r="I482" s="228"/>
      <c r="J482" s="486"/>
      <c r="K482" s="227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9"/>
      <c r="AA482" s="485"/>
      <c r="AB482" s="228"/>
      <c r="AC482" s="487"/>
    </row>
    <row r="483" customFormat="false" ht="14.25" hidden="false" customHeight="false" outlineLevel="0" collapsed="false">
      <c r="A483" s="500"/>
      <c r="B483" s="501"/>
      <c r="C483" s="501"/>
      <c r="D483" s="34"/>
      <c r="E483" s="485"/>
      <c r="F483" s="228"/>
      <c r="G483" s="228"/>
      <c r="H483" s="228"/>
      <c r="I483" s="228"/>
      <c r="J483" s="486"/>
      <c r="K483" s="227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9"/>
      <c r="AA483" s="485"/>
      <c r="AB483" s="228"/>
      <c r="AC483" s="487"/>
    </row>
    <row r="484" customFormat="false" ht="14.25" hidden="false" customHeight="false" outlineLevel="0" collapsed="false">
      <c r="A484" s="500"/>
      <c r="B484" s="501"/>
      <c r="C484" s="501"/>
      <c r="D484" s="34"/>
      <c r="E484" s="485"/>
      <c r="F484" s="228"/>
      <c r="G484" s="228"/>
      <c r="H484" s="228"/>
      <c r="I484" s="228"/>
      <c r="J484" s="486"/>
      <c r="K484" s="227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9"/>
      <c r="AA484" s="485"/>
      <c r="AB484" s="228"/>
      <c r="AC484" s="487"/>
    </row>
    <row r="485" customFormat="false" ht="14.25" hidden="false" customHeight="false" outlineLevel="0" collapsed="false">
      <c r="A485" s="500"/>
      <c r="B485" s="501"/>
      <c r="C485" s="501"/>
      <c r="D485" s="34"/>
      <c r="E485" s="485"/>
      <c r="F485" s="228"/>
      <c r="G485" s="228"/>
      <c r="H485" s="228"/>
      <c r="I485" s="228"/>
      <c r="J485" s="486"/>
      <c r="K485" s="227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9"/>
      <c r="AA485" s="485"/>
      <c r="AB485" s="228"/>
      <c r="AC485" s="487"/>
    </row>
    <row r="486" customFormat="false" ht="14.25" hidden="false" customHeight="false" outlineLevel="0" collapsed="false">
      <c r="A486" s="500"/>
      <c r="B486" s="501"/>
      <c r="C486" s="501"/>
      <c r="D486" s="34"/>
      <c r="E486" s="485"/>
      <c r="F486" s="228"/>
      <c r="G486" s="228"/>
      <c r="H486" s="228"/>
      <c r="I486" s="228"/>
      <c r="J486" s="486"/>
      <c r="K486" s="227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9"/>
      <c r="AA486" s="485"/>
      <c r="AB486" s="228"/>
      <c r="AC486" s="487"/>
    </row>
    <row r="487" customFormat="false" ht="14.25" hidden="false" customHeight="false" outlineLevel="0" collapsed="false">
      <c r="A487" s="500"/>
      <c r="B487" s="501"/>
      <c r="C487" s="501"/>
      <c r="D487" s="34"/>
      <c r="E487" s="485"/>
      <c r="F487" s="228"/>
      <c r="G487" s="228"/>
      <c r="H487" s="228"/>
      <c r="I487" s="228"/>
      <c r="J487" s="486"/>
      <c r="K487" s="227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9"/>
      <c r="AA487" s="485"/>
      <c r="AB487" s="228"/>
      <c r="AC487" s="487"/>
    </row>
    <row r="488" customFormat="false" ht="14.25" hidden="false" customHeight="false" outlineLevel="0" collapsed="false">
      <c r="A488" s="500"/>
      <c r="B488" s="501"/>
      <c r="C488" s="501"/>
      <c r="D488" s="34"/>
      <c r="E488" s="485"/>
      <c r="F488" s="228"/>
      <c r="G488" s="228"/>
      <c r="H488" s="228"/>
      <c r="I488" s="228"/>
      <c r="J488" s="486"/>
      <c r="K488" s="227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9"/>
      <c r="AA488" s="485"/>
      <c r="AB488" s="228"/>
      <c r="AC488" s="487"/>
    </row>
    <row r="489" customFormat="false" ht="14.25" hidden="false" customHeight="false" outlineLevel="0" collapsed="false">
      <c r="A489" s="500"/>
      <c r="B489" s="501"/>
      <c r="C489" s="501"/>
      <c r="D489" s="34"/>
      <c r="E489" s="485"/>
      <c r="F489" s="228"/>
      <c r="G489" s="228"/>
      <c r="H489" s="228"/>
      <c r="I489" s="228"/>
      <c r="J489" s="486"/>
      <c r="K489" s="227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9"/>
      <c r="AA489" s="485"/>
      <c r="AB489" s="228"/>
      <c r="AC489" s="487"/>
    </row>
    <row r="490" customFormat="false" ht="14.25" hidden="false" customHeight="false" outlineLevel="0" collapsed="false">
      <c r="A490" s="500"/>
      <c r="B490" s="501"/>
      <c r="C490" s="501"/>
      <c r="D490" s="34"/>
      <c r="E490" s="485"/>
      <c r="F490" s="228"/>
      <c r="G490" s="228"/>
      <c r="H490" s="228"/>
      <c r="I490" s="228"/>
      <c r="J490" s="486"/>
      <c r="K490" s="227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9"/>
      <c r="AA490" s="485"/>
      <c r="AB490" s="228"/>
      <c r="AC490" s="487"/>
    </row>
    <row r="491" customFormat="false" ht="14.25" hidden="false" customHeight="false" outlineLevel="0" collapsed="false">
      <c r="A491" s="500"/>
      <c r="B491" s="501"/>
      <c r="C491" s="501"/>
      <c r="D491" s="34"/>
      <c r="E491" s="485"/>
      <c r="F491" s="228"/>
      <c r="G491" s="228"/>
      <c r="H491" s="228"/>
      <c r="I491" s="228"/>
      <c r="J491" s="486"/>
      <c r="K491" s="227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9"/>
      <c r="AA491" s="485"/>
      <c r="AB491" s="228"/>
      <c r="AC491" s="487"/>
    </row>
    <row r="492" customFormat="false" ht="14.25" hidden="false" customHeight="false" outlineLevel="0" collapsed="false">
      <c r="A492" s="500"/>
      <c r="B492" s="501"/>
      <c r="C492" s="501"/>
      <c r="D492" s="34"/>
      <c r="E492" s="485"/>
      <c r="F492" s="228"/>
      <c r="G492" s="228"/>
      <c r="H492" s="228"/>
      <c r="I492" s="228"/>
      <c r="J492" s="486"/>
      <c r="K492" s="227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9"/>
      <c r="AA492" s="485"/>
      <c r="AB492" s="228"/>
      <c r="AC492" s="487"/>
    </row>
    <row r="493" customFormat="false" ht="14.25" hidden="false" customHeight="false" outlineLevel="0" collapsed="false">
      <c r="A493" s="500"/>
      <c r="B493" s="501"/>
      <c r="C493" s="501"/>
      <c r="D493" s="34"/>
      <c r="E493" s="485"/>
      <c r="F493" s="228"/>
      <c r="G493" s="228"/>
      <c r="H493" s="228"/>
      <c r="I493" s="228"/>
      <c r="J493" s="486"/>
      <c r="K493" s="227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9"/>
      <c r="AA493" s="485"/>
      <c r="AB493" s="228"/>
      <c r="AC493" s="487"/>
    </row>
    <row r="494" customFormat="false" ht="14.25" hidden="false" customHeight="false" outlineLevel="0" collapsed="false">
      <c r="A494" s="500"/>
      <c r="B494" s="501"/>
      <c r="C494" s="501"/>
      <c r="D494" s="34"/>
      <c r="E494" s="485"/>
      <c r="F494" s="228"/>
      <c r="G494" s="228"/>
      <c r="H494" s="228"/>
      <c r="I494" s="228"/>
      <c r="J494" s="486"/>
      <c r="K494" s="227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9"/>
      <c r="AA494" s="485"/>
      <c r="AB494" s="228"/>
      <c r="AC494" s="487"/>
    </row>
    <row r="495" customFormat="false" ht="14.25" hidden="false" customHeight="false" outlineLevel="0" collapsed="false">
      <c r="A495" s="500"/>
      <c r="B495" s="501"/>
      <c r="C495" s="501"/>
      <c r="D495" s="34"/>
      <c r="E495" s="485"/>
      <c r="F495" s="228"/>
      <c r="G495" s="228"/>
      <c r="H495" s="228"/>
      <c r="I495" s="228"/>
      <c r="J495" s="486"/>
      <c r="K495" s="227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9"/>
      <c r="AA495" s="485"/>
      <c r="AB495" s="228"/>
      <c r="AC495" s="487"/>
    </row>
    <row r="496" customFormat="false" ht="14.25" hidden="false" customHeight="false" outlineLevel="0" collapsed="false">
      <c r="A496" s="500"/>
      <c r="B496" s="501"/>
      <c r="C496" s="501"/>
      <c r="D496" s="34"/>
      <c r="E496" s="485"/>
      <c r="F496" s="228"/>
      <c r="G496" s="228"/>
      <c r="H496" s="228"/>
      <c r="I496" s="228"/>
      <c r="J496" s="486"/>
      <c r="K496" s="227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9"/>
      <c r="AA496" s="485"/>
      <c r="AB496" s="228"/>
      <c r="AC496" s="487"/>
    </row>
    <row r="497" customFormat="false" ht="14.25" hidden="false" customHeight="false" outlineLevel="0" collapsed="false">
      <c r="A497" s="500"/>
      <c r="B497" s="501"/>
      <c r="C497" s="501"/>
      <c r="D497" s="34"/>
      <c r="E497" s="485"/>
      <c r="F497" s="228"/>
      <c r="G497" s="228"/>
      <c r="H497" s="228"/>
      <c r="I497" s="228"/>
      <c r="J497" s="486"/>
      <c r="K497" s="227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9"/>
      <c r="AA497" s="485"/>
      <c r="AB497" s="228"/>
      <c r="AC497" s="487"/>
    </row>
    <row r="498" customFormat="false" ht="14.25" hidden="false" customHeight="false" outlineLevel="0" collapsed="false">
      <c r="A498" s="500"/>
      <c r="B498" s="501"/>
      <c r="C498" s="501"/>
      <c r="D498" s="34"/>
      <c r="E498" s="485"/>
      <c r="F498" s="228"/>
      <c r="G498" s="228"/>
      <c r="H498" s="228"/>
      <c r="I498" s="228"/>
      <c r="J498" s="486"/>
      <c r="K498" s="227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9"/>
      <c r="AA498" s="485"/>
      <c r="AB498" s="228"/>
      <c r="AC498" s="487"/>
    </row>
    <row r="499" customFormat="false" ht="14.25" hidden="false" customHeight="false" outlineLevel="0" collapsed="false">
      <c r="A499" s="500"/>
      <c r="B499" s="501"/>
      <c r="C499" s="501"/>
      <c r="D499" s="34"/>
      <c r="E499" s="485"/>
      <c r="F499" s="228"/>
      <c r="G499" s="228"/>
      <c r="H499" s="228"/>
      <c r="I499" s="228"/>
      <c r="J499" s="486"/>
      <c r="K499" s="227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9"/>
      <c r="AA499" s="485"/>
      <c r="AB499" s="228"/>
      <c r="AC499" s="487"/>
    </row>
    <row r="500" customFormat="false" ht="14.25" hidden="false" customHeight="false" outlineLevel="0" collapsed="false">
      <c r="A500" s="500"/>
      <c r="B500" s="501"/>
      <c r="C500" s="501"/>
      <c r="D500" s="34"/>
      <c r="E500" s="485"/>
      <c r="F500" s="228"/>
      <c r="G500" s="228"/>
      <c r="H500" s="228"/>
      <c r="I500" s="228"/>
      <c r="J500" s="486"/>
      <c r="K500" s="227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9"/>
      <c r="AA500" s="485"/>
      <c r="AB500" s="228"/>
      <c r="AC500" s="487"/>
    </row>
    <row r="501" customFormat="false" ht="14.25" hidden="false" customHeight="false" outlineLevel="0" collapsed="false">
      <c r="A501" s="500"/>
      <c r="B501" s="501"/>
      <c r="C501" s="501"/>
      <c r="D501" s="34"/>
      <c r="E501" s="485"/>
      <c r="F501" s="228"/>
      <c r="G501" s="228"/>
      <c r="H501" s="228"/>
      <c r="I501" s="228"/>
      <c r="J501" s="486"/>
      <c r="K501" s="227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9"/>
      <c r="AA501" s="485"/>
      <c r="AB501" s="228"/>
      <c r="AC501" s="487"/>
    </row>
    <row r="502" customFormat="false" ht="14.25" hidden="false" customHeight="false" outlineLevel="0" collapsed="false">
      <c r="A502" s="500"/>
      <c r="B502" s="501"/>
      <c r="C502" s="501"/>
      <c r="D502" s="34"/>
      <c r="E502" s="485"/>
      <c r="F502" s="228"/>
      <c r="G502" s="228"/>
      <c r="H502" s="228"/>
      <c r="I502" s="228"/>
      <c r="J502" s="486"/>
      <c r="K502" s="227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9"/>
      <c r="AA502" s="485"/>
      <c r="AB502" s="228"/>
      <c r="AC502" s="487"/>
    </row>
    <row r="503" customFormat="false" ht="14.25" hidden="false" customHeight="false" outlineLevel="0" collapsed="false">
      <c r="A503" s="500"/>
      <c r="B503" s="501"/>
      <c r="C503" s="501"/>
      <c r="D503" s="34"/>
      <c r="E503" s="485"/>
      <c r="F503" s="228"/>
      <c r="G503" s="228"/>
      <c r="H503" s="228"/>
      <c r="I503" s="228"/>
      <c r="J503" s="486"/>
      <c r="K503" s="227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9"/>
      <c r="AA503" s="485"/>
      <c r="AB503" s="228"/>
      <c r="AC503" s="487"/>
    </row>
    <row r="504" customFormat="false" ht="14.25" hidden="false" customHeight="false" outlineLevel="0" collapsed="false">
      <c r="A504" s="500"/>
      <c r="B504" s="501"/>
      <c r="C504" s="501"/>
      <c r="D504" s="34"/>
      <c r="E504" s="485"/>
      <c r="F504" s="228"/>
      <c r="G504" s="228"/>
      <c r="H504" s="228"/>
      <c r="I504" s="228"/>
      <c r="J504" s="486"/>
      <c r="K504" s="227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9"/>
      <c r="AA504" s="485"/>
      <c r="AB504" s="228"/>
      <c r="AC504" s="487"/>
    </row>
    <row r="505" customFormat="false" ht="14.25" hidden="false" customHeight="false" outlineLevel="0" collapsed="false">
      <c r="A505" s="500"/>
      <c r="B505" s="501"/>
      <c r="C505" s="501"/>
      <c r="D505" s="34"/>
      <c r="E505" s="485"/>
      <c r="F505" s="228"/>
      <c r="G505" s="228"/>
      <c r="H505" s="228"/>
      <c r="I505" s="228"/>
      <c r="J505" s="486"/>
      <c r="K505" s="227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9"/>
      <c r="AA505" s="485"/>
      <c r="AB505" s="228"/>
      <c r="AC505" s="487"/>
    </row>
    <row r="506" customFormat="false" ht="14.25" hidden="false" customHeight="false" outlineLevel="0" collapsed="false">
      <c r="A506" s="500"/>
      <c r="B506" s="501"/>
      <c r="C506" s="501"/>
      <c r="D506" s="34"/>
      <c r="E506" s="485"/>
      <c r="F506" s="228"/>
      <c r="G506" s="228"/>
      <c r="H506" s="228"/>
      <c r="I506" s="228"/>
      <c r="J506" s="486"/>
      <c r="K506" s="227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9"/>
      <c r="AA506" s="485"/>
      <c r="AB506" s="228"/>
      <c r="AC506" s="487"/>
    </row>
    <row r="507" customFormat="false" ht="14.25" hidden="false" customHeight="false" outlineLevel="0" collapsed="false">
      <c r="A507" s="500"/>
      <c r="B507" s="501"/>
      <c r="C507" s="501"/>
      <c r="D507" s="34"/>
      <c r="E507" s="485"/>
      <c r="F507" s="228"/>
      <c r="G507" s="228"/>
      <c r="H507" s="228"/>
      <c r="I507" s="228"/>
      <c r="J507" s="486"/>
      <c r="K507" s="227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9"/>
      <c r="AA507" s="485"/>
      <c r="AB507" s="228"/>
      <c r="AC507" s="487"/>
    </row>
    <row r="508" customFormat="false" ht="14.25" hidden="false" customHeight="false" outlineLevel="0" collapsed="false">
      <c r="A508" s="500"/>
      <c r="B508" s="501"/>
      <c r="C508" s="501"/>
      <c r="D508" s="34"/>
      <c r="E508" s="485"/>
      <c r="F508" s="228"/>
      <c r="G508" s="228"/>
      <c r="H508" s="228"/>
      <c r="I508" s="228"/>
      <c r="J508" s="486"/>
      <c r="K508" s="227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9"/>
      <c r="AA508" s="485"/>
      <c r="AB508" s="228"/>
      <c r="AC508" s="487"/>
    </row>
    <row r="509" customFormat="false" ht="14.25" hidden="false" customHeight="false" outlineLevel="0" collapsed="false">
      <c r="A509" s="500"/>
      <c r="B509" s="501"/>
      <c r="C509" s="501"/>
      <c r="D509" s="34"/>
      <c r="E509" s="485"/>
      <c r="F509" s="228"/>
      <c r="G509" s="228"/>
      <c r="H509" s="228"/>
      <c r="I509" s="228"/>
      <c r="J509" s="486"/>
      <c r="K509" s="227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9"/>
      <c r="AA509" s="485"/>
      <c r="AB509" s="228"/>
      <c r="AC509" s="487"/>
    </row>
    <row r="510" customFormat="false" ht="14.25" hidden="false" customHeight="false" outlineLevel="0" collapsed="false">
      <c r="A510" s="500"/>
      <c r="B510" s="501"/>
      <c r="C510" s="501"/>
      <c r="D510" s="34"/>
      <c r="E510" s="485"/>
      <c r="F510" s="228"/>
      <c r="G510" s="228"/>
      <c r="H510" s="228"/>
      <c r="I510" s="228"/>
      <c r="J510" s="486"/>
      <c r="K510" s="227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9"/>
      <c r="AA510" s="485"/>
      <c r="AB510" s="228"/>
      <c r="AC510" s="487"/>
    </row>
    <row r="511" customFormat="false" ht="14.25" hidden="false" customHeight="false" outlineLevel="0" collapsed="false">
      <c r="A511" s="500"/>
      <c r="B511" s="501"/>
      <c r="C511" s="501"/>
      <c r="D511" s="34"/>
      <c r="E511" s="485"/>
      <c r="F511" s="228"/>
      <c r="G511" s="228"/>
      <c r="H511" s="228"/>
      <c r="I511" s="228"/>
      <c r="J511" s="486"/>
      <c r="K511" s="227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9"/>
      <c r="AA511" s="485"/>
      <c r="AB511" s="228"/>
      <c r="AC511" s="487"/>
    </row>
    <row r="512" customFormat="false" ht="14.25" hidden="false" customHeight="false" outlineLevel="0" collapsed="false">
      <c r="A512" s="500"/>
      <c r="B512" s="501"/>
      <c r="C512" s="501"/>
      <c r="D512" s="34"/>
      <c r="E512" s="485"/>
      <c r="F512" s="228"/>
      <c r="G512" s="228"/>
      <c r="H512" s="228"/>
      <c r="I512" s="228"/>
      <c r="J512" s="486"/>
      <c r="K512" s="227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9"/>
      <c r="AA512" s="485"/>
      <c r="AB512" s="228"/>
      <c r="AC512" s="487"/>
    </row>
    <row r="513" customFormat="false" ht="14.25" hidden="false" customHeight="false" outlineLevel="0" collapsed="false">
      <c r="A513" s="500"/>
      <c r="B513" s="501"/>
      <c r="C513" s="501"/>
      <c r="D513" s="34"/>
      <c r="E513" s="485"/>
      <c r="F513" s="228"/>
      <c r="G513" s="228"/>
      <c r="H513" s="228"/>
      <c r="I513" s="228"/>
      <c r="J513" s="486"/>
      <c r="K513" s="227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9"/>
      <c r="AA513" s="485"/>
      <c r="AB513" s="228"/>
      <c r="AC513" s="487"/>
    </row>
    <row r="514" customFormat="false" ht="14.25" hidden="false" customHeight="false" outlineLevel="0" collapsed="false">
      <c r="A514" s="500"/>
      <c r="B514" s="501"/>
      <c r="C514" s="501"/>
      <c r="D514" s="34"/>
      <c r="E514" s="485"/>
      <c r="F514" s="228"/>
      <c r="G514" s="228"/>
      <c r="H514" s="228"/>
      <c r="I514" s="228"/>
      <c r="J514" s="486"/>
      <c r="K514" s="227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9"/>
      <c r="AA514" s="485"/>
      <c r="AB514" s="228"/>
      <c r="AC514" s="487"/>
    </row>
    <row r="515" customFormat="false" ht="14.25" hidden="false" customHeight="false" outlineLevel="0" collapsed="false">
      <c r="A515" s="500"/>
      <c r="B515" s="501"/>
      <c r="C515" s="501"/>
      <c r="D515" s="34"/>
      <c r="E515" s="485"/>
      <c r="F515" s="228"/>
      <c r="G515" s="228"/>
      <c r="H515" s="228"/>
      <c r="I515" s="228"/>
      <c r="J515" s="486"/>
      <c r="K515" s="227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9"/>
      <c r="AA515" s="485"/>
      <c r="AB515" s="228"/>
      <c r="AC515" s="487"/>
    </row>
    <row r="516" customFormat="false" ht="14.25" hidden="false" customHeight="false" outlineLevel="0" collapsed="false">
      <c r="A516" s="500"/>
      <c r="B516" s="501"/>
      <c r="C516" s="501"/>
      <c r="D516" s="34"/>
      <c r="E516" s="485"/>
      <c r="F516" s="228"/>
      <c r="G516" s="228"/>
      <c r="H516" s="228"/>
      <c r="I516" s="228"/>
      <c r="J516" s="486"/>
      <c r="K516" s="227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9"/>
      <c r="AA516" s="485"/>
      <c r="AB516" s="228"/>
      <c r="AC516" s="487"/>
    </row>
    <row r="517" customFormat="false" ht="14.25" hidden="false" customHeight="false" outlineLevel="0" collapsed="false">
      <c r="A517" s="500"/>
      <c r="B517" s="501"/>
      <c r="C517" s="501"/>
      <c r="D517" s="34"/>
      <c r="E517" s="485"/>
      <c r="F517" s="228"/>
      <c r="G517" s="228"/>
      <c r="H517" s="228"/>
      <c r="I517" s="228"/>
      <c r="J517" s="486"/>
      <c r="K517" s="227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9"/>
      <c r="AA517" s="485"/>
      <c r="AB517" s="228"/>
      <c r="AC517" s="487"/>
    </row>
    <row r="518" customFormat="false" ht="14.25" hidden="false" customHeight="false" outlineLevel="0" collapsed="false">
      <c r="A518" s="500"/>
      <c r="B518" s="501"/>
      <c r="C518" s="501"/>
      <c r="D518" s="34"/>
      <c r="E518" s="485"/>
      <c r="F518" s="228"/>
      <c r="G518" s="228"/>
      <c r="H518" s="228"/>
      <c r="I518" s="228"/>
      <c r="J518" s="486"/>
      <c r="K518" s="227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9"/>
      <c r="AA518" s="485"/>
      <c r="AB518" s="228"/>
      <c r="AC518" s="487"/>
    </row>
    <row r="519" customFormat="false" ht="14.25" hidden="false" customHeight="false" outlineLevel="0" collapsed="false">
      <c r="A519" s="500"/>
      <c r="B519" s="501"/>
      <c r="C519" s="501"/>
      <c r="D519" s="34"/>
      <c r="E519" s="485"/>
      <c r="F519" s="228"/>
      <c r="G519" s="228"/>
      <c r="H519" s="228"/>
      <c r="I519" s="228"/>
      <c r="J519" s="486"/>
      <c r="K519" s="227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9"/>
      <c r="AA519" s="485"/>
      <c r="AB519" s="228"/>
      <c r="AC519" s="487"/>
    </row>
    <row r="520" customFormat="false" ht="14.25" hidden="false" customHeight="false" outlineLevel="0" collapsed="false">
      <c r="A520" s="500"/>
      <c r="B520" s="501"/>
      <c r="C520" s="501"/>
      <c r="D520" s="34"/>
      <c r="E520" s="485"/>
      <c r="F520" s="228"/>
      <c r="G520" s="228"/>
      <c r="H520" s="228"/>
      <c r="I520" s="228"/>
      <c r="J520" s="486"/>
      <c r="K520" s="227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9"/>
      <c r="AA520" s="485"/>
      <c r="AB520" s="228"/>
      <c r="AC520" s="487"/>
    </row>
    <row r="521" customFormat="false" ht="14.25" hidden="false" customHeight="false" outlineLevel="0" collapsed="false">
      <c r="A521" s="500"/>
      <c r="B521" s="501"/>
      <c r="C521" s="501"/>
      <c r="D521" s="34"/>
      <c r="E521" s="485"/>
      <c r="F521" s="228"/>
      <c r="G521" s="228"/>
      <c r="H521" s="228"/>
      <c r="I521" s="228"/>
      <c r="J521" s="486"/>
      <c r="K521" s="227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9"/>
      <c r="AA521" s="485"/>
      <c r="AB521" s="228"/>
      <c r="AC521" s="487"/>
    </row>
    <row r="522" customFormat="false" ht="14.25" hidden="false" customHeight="false" outlineLevel="0" collapsed="false">
      <c r="A522" s="500"/>
      <c r="B522" s="501"/>
      <c r="C522" s="501"/>
      <c r="D522" s="34"/>
      <c r="E522" s="485"/>
      <c r="F522" s="228"/>
      <c r="G522" s="228"/>
      <c r="H522" s="228"/>
      <c r="I522" s="228"/>
      <c r="J522" s="486"/>
      <c r="K522" s="227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9"/>
      <c r="AA522" s="485"/>
      <c r="AB522" s="228"/>
      <c r="AC522" s="487"/>
    </row>
    <row r="523" customFormat="false" ht="14.25" hidden="false" customHeight="false" outlineLevel="0" collapsed="false">
      <c r="A523" s="500"/>
      <c r="B523" s="501"/>
      <c r="C523" s="501"/>
      <c r="D523" s="34"/>
      <c r="E523" s="485"/>
      <c r="F523" s="228"/>
      <c r="G523" s="228"/>
      <c r="H523" s="228"/>
      <c r="I523" s="228"/>
      <c r="J523" s="486"/>
      <c r="K523" s="227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9"/>
      <c r="AA523" s="485"/>
      <c r="AB523" s="228"/>
      <c r="AC523" s="487"/>
    </row>
    <row r="524" customFormat="false" ht="14.25" hidden="false" customHeight="false" outlineLevel="0" collapsed="false">
      <c r="A524" s="500"/>
      <c r="B524" s="501"/>
      <c r="C524" s="501"/>
      <c r="D524" s="34"/>
      <c r="E524" s="485"/>
      <c r="F524" s="228"/>
      <c r="G524" s="228"/>
      <c r="H524" s="228"/>
      <c r="I524" s="228"/>
      <c r="J524" s="486"/>
      <c r="K524" s="227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9"/>
      <c r="AA524" s="485"/>
      <c r="AB524" s="228"/>
      <c r="AC524" s="487"/>
    </row>
    <row r="525" customFormat="false" ht="14.25" hidden="false" customHeight="false" outlineLevel="0" collapsed="false">
      <c r="A525" s="500"/>
      <c r="B525" s="501"/>
      <c r="C525" s="501"/>
      <c r="D525" s="34"/>
      <c r="E525" s="485"/>
      <c r="F525" s="228"/>
      <c r="G525" s="228"/>
      <c r="H525" s="228"/>
      <c r="I525" s="228"/>
      <c r="J525" s="486"/>
      <c r="K525" s="227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9"/>
      <c r="AA525" s="485"/>
      <c r="AB525" s="228"/>
      <c r="AC525" s="487"/>
    </row>
    <row r="526" customFormat="false" ht="14.25" hidden="false" customHeight="false" outlineLevel="0" collapsed="false">
      <c r="A526" s="500"/>
      <c r="B526" s="501"/>
      <c r="C526" s="501"/>
      <c r="D526" s="34"/>
      <c r="E526" s="485"/>
      <c r="F526" s="228"/>
      <c r="G526" s="228"/>
      <c r="H526" s="228"/>
      <c r="I526" s="228"/>
      <c r="J526" s="486"/>
      <c r="K526" s="227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9"/>
      <c r="AA526" s="485"/>
      <c r="AB526" s="228"/>
      <c r="AC526" s="487"/>
    </row>
    <row r="527" customFormat="false" ht="14.25" hidden="false" customHeight="false" outlineLevel="0" collapsed="false">
      <c r="A527" s="500"/>
      <c r="B527" s="501"/>
      <c r="C527" s="501"/>
      <c r="D527" s="34"/>
      <c r="E527" s="485"/>
      <c r="F527" s="228"/>
      <c r="G527" s="228"/>
      <c r="H527" s="228"/>
      <c r="I527" s="228"/>
      <c r="J527" s="486"/>
      <c r="K527" s="227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9"/>
      <c r="AA527" s="485"/>
      <c r="AB527" s="228"/>
      <c r="AC527" s="487"/>
    </row>
    <row r="528" customFormat="false" ht="14.25" hidden="false" customHeight="false" outlineLevel="0" collapsed="false">
      <c r="A528" s="500"/>
      <c r="B528" s="501"/>
      <c r="C528" s="501"/>
      <c r="D528" s="34"/>
      <c r="E528" s="485"/>
      <c r="F528" s="228"/>
      <c r="G528" s="228"/>
      <c r="H528" s="228"/>
      <c r="I528" s="228"/>
      <c r="J528" s="486"/>
      <c r="K528" s="227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9"/>
      <c r="AA528" s="485"/>
      <c r="AB528" s="228"/>
      <c r="AC528" s="487"/>
    </row>
    <row r="529" customFormat="false" ht="14.25" hidden="false" customHeight="false" outlineLevel="0" collapsed="false">
      <c r="A529" s="500"/>
      <c r="B529" s="501"/>
      <c r="C529" s="501"/>
      <c r="D529" s="34"/>
      <c r="E529" s="485"/>
      <c r="F529" s="228"/>
      <c r="G529" s="228"/>
      <c r="H529" s="228"/>
      <c r="I529" s="228"/>
      <c r="J529" s="486"/>
      <c r="K529" s="227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9"/>
      <c r="AA529" s="485"/>
      <c r="AB529" s="228"/>
      <c r="AC529" s="487"/>
    </row>
    <row r="530" customFormat="false" ht="14.25" hidden="false" customHeight="false" outlineLevel="0" collapsed="false">
      <c r="A530" s="500"/>
      <c r="B530" s="501"/>
      <c r="C530" s="501"/>
      <c r="D530" s="34"/>
      <c r="E530" s="485"/>
      <c r="F530" s="228"/>
      <c r="G530" s="228"/>
      <c r="H530" s="228"/>
      <c r="I530" s="228"/>
      <c r="J530" s="486"/>
      <c r="K530" s="227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9"/>
      <c r="AA530" s="485"/>
      <c r="AB530" s="228"/>
      <c r="AC530" s="487"/>
    </row>
    <row r="531" customFormat="false" ht="14.25" hidden="false" customHeight="false" outlineLevel="0" collapsed="false">
      <c r="A531" s="500"/>
      <c r="B531" s="501"/>
      <c r="C531" s="501"/>
      <c r="D531" s="34"/>
      <c r="E531" s="485"/>
      <c r="F531" s="228"/>
      <c r="G531" s="228"/>
      <c r="H531" s="228"/>
      <c r="I531" s="228"/>
      <c r="J531" s="486"/>
      <c r="K531" s="227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9"/>
      <c r="AA531" s="485"/>
      <c r="AB531" s="228"/>
      <c r="AC531" s="487"/>
    </row>
    <row r="532" customFormat="false" ht="14.25" hidden="false" customHeight="false" outlineLevel="0" collapsed="false">
      <c r="A532" s="500"/>
      <c r="B532" s="501"/>
      <c r="C532" s="501"/>
      <c r="D532" s="34"/>
      <c r="E532" s="485"/>
      <c r="F532" s="228"/>
      <c r="G532" s="228"/>
      <c r="H532" s="228"/>
      <c r="I532" s="228"/>
      <c r="J532" s="486"/>
      <c r="K532" s="227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9"/>
      <c r="AA532" s="485"/>
      <c r="AB532" s="228"/>
      <c r="AC532" s="487"/>
    </row>
    <row r="533" customFormat="false" ht="14.25" hidden="false" customHeight="false" outlineLevel="0" collapsed="false">
      <c r="A533" s="500"/>
      <c r="B533" s="501"/>
      <c r="C533" s="501"/>
      <c r="D533" s="34"/>
      <c r="E533" s="485"/>
      <c r="F533" s="228"/>
      <c r="G533" s="228"/>
      <c r="H533" s="228"/>
      <c r="I533" s="228"/>
      <c r="J533" s="486"/>
      <c r="K533" s="227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9"/>
      <c r="AA533" s="485"/>
      <c r="AB533" s="228"/>
      <c r="AC533" s="487"/>
    </row>
    <row r="534" customFormat="false" ht="14.25" hidden="false" customHeight="false" outlineLevel="0" collapsed="false">
      <c r="A534" s="500"/>
      <c r="B534" s="501"/>
      <c r="C534" s="501"/>
      <c r="D534" s="34"/>
      <c r="E534" s="485"/>
      <c r="F534" s="228"/>
      <c r="G534" s="228"/>
      <c r="H534" s="228"/>
      <c r="I534" s="228"/>
      <c r="J534" s="486"/>
      <c r="K534" s="227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9"/>
      <c r="AA534" s="485"/>
      <c r="AB534" s="228"/>
      <c r="AC534" s="487"/>
    </row>
    <row r="535" customFormat="false" ht="14.25" hidden="false" customHeight="false" outlineLevel="0" collapsed="false">
      <c r="A535" s="500"/>
      <c r="B535" s="501"/>
      <c r="C535" s="501"/>
      <c r="D535" s="34"/>
      <c r="E535" s="485"/>
      <c r="F535" s="228"/>
      <c r="G535" s="228"/>
      <c r="H535" s="228"/>
      <c r="I535" s="228"/>
      <c r="J535" s="486"/>
      <c r="K535" s="227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9"/>
      <c r="AA535" s="485"/>
      <c r="AB535" s="228"/>
      <c r="AC535" s="487"/>
    </row>
    <row r="536" customFormat="false" ht="14.25" hidden="false" customHeight="false" outlineLevel="0" collapsed="false">
      <c r="A536" s="500"/>
      <c r="B536" s="501"/>
      <c r="C536" s="501"/>
      <c r="D536" s="34"/>
      <c r="E536" s="485"/>
      <c r="F536" s="228"/>
      <c r="G536" s="228"/>
      <c r="H536" s="228"/>
      <c r="I536" s="228"/>
      <c r="J536" s="486"/>
      <c r="K536" s="227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9"/>
      <c r="AA536" s="485"/>
      <c r="AB536" s="228"/>
      <c r="AC536" s="487"/>
    </row>
    <row r="537" customFormat="false" ht="14.25" hidden="false" customHeight="false" outlineLevel="0" collapsed="false">
      <c r="A537" s="500"/>
      <c r="B537" s="501"/>
      <c r="C537" s="501"/>
      <c r="D537" s="34"/>
      <c r="E537" s="485"/>
      <c r="F537" s="228"/>
      <c r="G537" s="228"/>
      <c r="H537" s="228"/>
      <c r="I537" s="228"/>
      <c r="J537" s="486"/>
      <c r="K537" s="227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9"/>
      <c r="AA537" s="485"/>
      <c r="AB537" s="228"/>
      <c r="AC537" s="487"/>
    </row>
    <row r="538" customFormat="false" ht="14.25" hidden="false" customHeight="false" outlineLevel="0" collapsed="false">
      <c r="A538" s="500"/>
      <c r="B538" s="501"/>
      <c r="C538" s="501"/>
      <c r="D538" s="34"/>
      <c r="E538" s="485"/>
      <c r="F538" s="228"/>
      <c r="G538" s="228"/>
      <c r="H538" s="228"/>
      <c r="I538" s="228"/>
      <c r="J538" s="486"/>
      <c r="K538" s="227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9"/>
      <c r="AA538" s="485"/>
      <c r="AB538" s="228"/>
      <c r="AC538" s="487"/>
    </row>
    <row r="539" customFormat="false" ht="14.25" hidden="false" customHeight="false" outlineLevel="0" collapsed="false">
      <c r="A539" s="500"/>
      <c r="B539" s="501"/>
      <c r="C539" s="501"/>
      <c r="D539" s="34"/>
      <c r="E539" s="485"/>
      <c r="F539" s="228"/>
      <c r="G539" s="228"/>
      <c r="H539" s="228"/>
      <c r="I539" s="228"/>
      <c r="J539" s="486"/>
      <c r="K539" s="227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9"/>
      <c r="AA539" s="485"/>
      <c r="AB539" s="228"/>
      <c r="AC539" s="487"/>
    </row>
    <row r="540" customFormat="false" ht="14.25" hidden="false" customHeight="false" outlineLevel="0" collapsed="false">
      <c r="A540" s="500"/>
      <c r="B540" s="501"/>
      <c r="C540" s="501"/>
      <c r="D540" s="34"/>
      <c r="E540" s="485"/>
      <c r="F540" s="228"/>
      <c r="G540" s="228"/>
      <c r="H540" s="228"/>
      <c r="I540" s="228"/>
      <c r="J540" s="486"/>
      <c r="K540" s="227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9"/>
      <c r="AA540" s="485"/>
      <c r="AB540" s="228"/>
      <c r="AC540" s="487"/>
    </row>
    <row r="541" customFormat="false" ht="14.25" hidden="false" customHeight="false" outlineLevel="0" collapsed="false">
      <c r="A541" s="500"/>
      <c r="B541" s="501"/>
      <c r="C541" s="501"/>
      <c r="D541" s="34"/>
      <c r="E541" s="485"/>
      <c r="F541" s="228"/>
      <c r="G541" s="228"/>
      <c r="H541" s="228"/>
      <c r="I541" s="228"/>
      <c r="J541" s="486"/>
      <c r="K541" s="227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9"/>
      <c r="AA541" s="485"/>
      <c r="AB541" s="228"/>
      <c r="AC541" s="487"/>
    </row>
    <row r="542" customFormat="false" ht="14.25" hidden="false" customHeight="false" outlineLevel="0" collapsed="false">
      <c r="A542" s="500"/>
      <c r="B542" s="501"/>
      <c r="C542" s="501"/>
      <c r="D542" s="34"/>
      <c r="E542" s="485"/>
      <c r="F542" s="228"/>
      <c r="G542" s="228"/>
      <c r="H542" s="228"/>
      <c r="I542" s="228"/>
      <c r="J542" s="486"/>
      <c r="K542" s="227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9"/>
      <c r="AA542" s="485"/>
      <c r="AB542" s="228"/>
      <c r="AC542" s="487"/>
    </row>
    <row r="543" customFormat="false" ht="14.25" hidden="false" customHeight="false" outlineLevel="0" collapsed="false">
      <c r="A543" s="500"/>
      <c r="B543" s="501"/>
      <c r="C543" s="501"/>
      <c r="D543" s="34"/>
      <c r="E543" s="485"/>
      <c r="F543" s="228"/>
      <c r="G543" s="228"/>
      <c r="H543" s="228"/>
      <c r="I543" s="228"/>
      <c r="J543" s="486"/>
      <c r="K543" s="227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9"/>
      <c r="AA543" s="485"/>
      <c r="AB543" s="228"/>
      <c r="AC543" s="487"/>
    </row>
    <row r="544" customFormat="false" ht="14.25" hidden="false" customHeight="false" outlineLevel="0" collapsed="false">
      <c r="A544" s="500"/>
      <c r="B544" s="501"/>
      <c r="C544" s="501"/>
      <c r="D544" s="34"/>
      <c r="E544" s="485"/>
      <c r="F544" s="228"/>
      <c r="G544" s="228"/>
      <c r="H544" s="228"/>
      <c r="I544" s="228"/>
      <c r="J544" s="486"/>
      <c r="K544" s="227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9"/>
      <c r="AA544" s="485"/>
      <c r="AB544" s="228"/>
      <c r="AC544" s="487"/>
    </row>
    <row r="545" customFormat="false" ht="14.25" hidden="false" customHeight="false" outlineLevel="0" collapsed="false">
      <c r="A545" s="500"/>
      <c r="B545" s="501"/>
      <c r="C545" s="501"/>
      <c r="D545" s="34"/>
      <c r="E545" s="485"/>
      <c r="F545" s="228"/>
      <c r="G545" s="228"/>
      <c r="H545" s="228"/>
      <c r="I545" s="228"/>
      <c r="J545" s="486"/>
      <c r="K545" s="227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9"/>
      <c r="AA545" s="485"/>
      <c r="AB545" s="228"/>
      <c r="AC545" s="487"/>
    </row>
    <row r="546" customFormat="false" ht="14.25" hidden="false" customHeight="false" outlineLevel="0" collapsed="false">
      <c r="A546" s="500"/>
      <c r="B546" s="501"/>
      <c r="C546" s="501"/>
      <c r="D546" s="34"/>
      <c r="E546" s="485"/>
      <c r="F546" s="228"/>
      <c r="G546" s="228"/>
      <c r="H546" s="228"/>
      <c r="I546" s="228"/>
      <c r="J546" s="486"/>
      <c r="K546" s="227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9"/>
      <c r="AA546" s="485"/>
      <c r="AB546" s="228"/>
      <c r="AC546" s="487"/>
    </row>
    <row r="547" customFormat="false" ht="14.25" hidden="false" customHeight="false" outlineLevel="0" collapsed="false">
      <c r="A547" s="500"/>
      <c r="B547" s="501"/>
      <c r="C547" s="501"/>
      <c r="D547" s="34"/>
      <c r="E547" s="485"/>
      <c r="F547" s="228"/>
      <c r="G547" s="228"/>
      <c r="H547" s="228"/>
      <c r="I547" s="228"/>
      <c r="J547" s="486"/>
      <c r="K547" s="227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9"/>
      <c r="AA547" s="485"/>
      <c r="AB547" s="228"/>
      <c r="AC547" s="487"/>
    </row>
    <row r="548" customFormat="false" ht="14.25" hidden="false" customHeight="false" outlineLevel="0" collapsed="false">
      <c r="A548" s="500"/>
      <c r="B548" s="501"/>
      <c r="C548" s="501"/>
      <c r="D548" s="34"/>
      <c r="E548" s="485"/>
      <c r="F548" s="228"/>
      <c r="G548" s="228"/>
      <c r="H548" s="228"/>
      <c r="I548" s="228"/>
      <c r="J548" s="486"/>
      <c r="K548" s="227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9"/>
      <c r="AA548" s="485"/>
      <c r="AB548" s="228"/>
      <c r="AC548" s="487"/>
    </row>
    <row r="549" customFormat="false" ht="14.25" hidden="false" customHeight="false" outlineLevel="0" collapsed="false">
      <c r="A549" s="500"/>
      <c r="B549" s="501"/>
      <c r="C549" s="501"/>
      <c r="D549" s="34"/>
      <c r="E549" s="485"/>
      <c r="F549" s="228"/>
      <c r="G549" s="228"/>
      <c r="H549" s="228"/>
      <c r="I549" s="228"/>
      <c r="J549" s="486"/>
      <c r="K549" s="227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9"/>
      <c r="AA549" s="485"/>
      <c r="AB549" s="228"/>
      <c r="AC549" s="487"/>
    </row>
    <row r="550" customFormat="false" ht="14.25" hidden="false" customHeight="false" outlineLevel="0" collapsed="false">
      <c r="A550" s="500"/>
      <c r="B550" s="501"/>
      <c r="C550" s="501"/>
      <c r="D550" s="34"/>
      <c r="E550" s="485"/>
      <c r="F550" s="228"/>
      <c r="G550" s="228"/>
      <c r="H550" s="228"/>
      <c r="I550" s="228"/>
      <c r="J550" s="486"/>
      <c r="K550" s="227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9"/>
      <c r="AA550" s="485"/>
      <c r="AB550" s="228"/>
      <c r="AC550" s="487"/>
    </row>
    <row r="551" customFormat="false" ht="14.25" hidden="false" customHeight="false" outlineLevel="0" collapsed="false">
      <c r="A551" s="500"/>
      <c r="B551" s="501"/>
      <c r="C551" s="501"/>
      <c r="D551" s="34"/>
      <c r="E551" s="485"/>
      <c r="F551" s="228"/>
      <c r="G551" s="228"/>
      <c r="H551" s="228"/>
      <c r="I551" s="228"/>
      <c r="J551" s="486"/>
      <c r="K551" s="227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9"/>
      <c r="AA551" s="485"/>
      <c r="AB551" s="228"/>
      <c r="AC551" s="487"/>
    </row>
    <row r="552" customFormat="false" ht="14.25" hidden="false" customHeight="false" outlineLevel="0" collapsed="false">
      <c r="A552" s="500"/>
      <c r="B552" s="501"/>
      <c r="C552" s="501"/>
      <c r="D552" s="34"/>
      <c r="E552" s="485"/>
      <c r="F552" s="228"/>
      <c r="G552" s="228"/>
      <c r="H552" s="228"/>
      <c r="I552" s="228"/>
      <c r="J552" s="486"/>
      <c r="K552" s="227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9"/>
      <c r="AA552" s="485"/>
      <c r="AB552" s="228"/>
      <c r="AC552" s="487"/>
    </row>
    <row r="553" customFormat="false" ht="14.25" hidden="false" customHeight="false" outlineLevel="0" collapsed="false">
      <c r="A553" s="500"/>
      <c r="B553" s="501"/>
      <c r="C553" s="501"/>
      <c r="D553" s="34"/>
      <c r="E553" s="485"/>
      <c r="F553" s="228"/>
      <c r="G553" s="228"/>
      <c r="H553" s="228"/>
      <c r="I553" s="228"/>
      <c r="J553" s="486"/>
      <c r="K553" s="227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9"/>
      <c r="AA553" s="485"/>
      <c r="AB553" s="228"/>
      <c r="AC553" s="487"/>
    </row>
    <row r="554" customFormat="false" ht="14.25" hidden="false" customHeight="false" outlineLevel="0" collapsed="false">
      <c r="A554" s="500"/>
      <c r="B554" s="501"/>
      <c r="C554" s="501"/>
      <c r="D554" s="34"/>
      <c r="E554" s="485"/>
      <c r="F554" s="228"/>
      <c r="G554" s="228"/>
      <c r="H554" s="228"/>
      <c r="I554" s="228"/>
      <c r="J554" s="486"/>
      <c r="K554" s="227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9"/>
      <c r="AA554" s="485"/>
      <c r="AB554" s="228"/>
      <c r="AC554" s="487"/>
    </row>
    <row r="555" customFormat="false" ht="14.25" hidden="false" customHeight="false" outlineLevel="0" collapsed="false">
      <c r="A555" s="500"/>
      <c r="B555" s="501"/>
      <c r="C555" s="501"/>
      <c r="D555" s="34"/>
      <c r="E555" s="485"/>
      <c r="F555" s="228"/>
      <c r="G555" s="228"/>
      <c r="H555" s="228"/>
      <c r="I555" s="228"/>
      <c r="J555" s="486"/>
      <c r="K555" s="227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9"/>
      <c r="AA555" s="485"/>
      <c r="AB555" s="228"/>
      <c r="AC555" s="487"/>
    </row>
    <row r="556" customFormat="false" ht="14.25" hidden="false" customHeight="false" outlineLevel="0" collapsed="false">
      <c r="A556" s="500"/>
      <c r="B556" s="501"/>
      <c r="C556" s="501"/>
      <c r="D556" s="34"/>
      <c r="E556" s="485"/>
      <c r="F556" s="228"/>
      <c r="G556" s="228"/>
      <c r="H556" s="228"/>
      <c r="I556" s="228"/>
      <c r="J556" s="486"/>
      <c r="K556" s="227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9"/>
      <c r="AA556" s="485"/>
      <c r="AB556" s="228"/>
      <c r="AC556" s="487"/>
    </row>
    <row r="557" customFormat="false" ht="14.25" hidden="false" customHeight="false" outlineLevel="0" collapsed="false">
      <c r="A557" s="500"/>
      <c r="B557" s="501"/>
      <c r="C557" s="501"/>
      <c r="D557" s="34"/>
      <c r="E557" s="485"/>
      <c r="F557" s="228"/>
      <c r="G557" s="228"/>
      <c r="H557" s="228"/>
      <c r="I557" s="228"/>
      <c r="J557" s="486"/>
      <c r="K557" s="227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9"/>
      <c r="AA557" s="485"/>
      <c r="AB557" s="228"/>
      <c r="AC557" s="487"/>
    </row>
    <row r="558" customFormat="false" ht="14.25" hidden="false" customHeight="false" outlineLevel="0" collapsed="false">
      <c r="A558" s="500"/>
      <c r="B558" s="501"/>
      <c r="C558" s="501"/>
      <c r="D558" s="34"/>
      <c r="E558" s="485"/>
      <c r="F558" s="228"/>
      <c r="G558" s="228"/>
      <c r="H558" s="228"/>
      <c r="I558" s="228"/>
      <c r="J558" s="486"/>
      <c r="K558" s="227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9"/>
      <c r="AA558" s="485"/>
      <c r="AB558" s="228"/>
      <c r="AC558" s="487"/>
    </row>
    <row r="559" customFormat="false" ht="14.25" hidden="false" customHeight="false" outlineLevel="0" collapsed="false">
      <c r="A559" s="500"/>
      <c r="B559" s="501"/>
      <c r="C559" s="501"/>
      <c r="D559" s="34"/>
      <c r="E559" s="485"/>
      <c r="F559" s="228"/>
      <c r="G559" s="228"/>
      <c r="H559" s="228"/>
      <c r="I559" s="228"/>
      <c r="J559" s="486"/>
      <c r="K559" s="227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9"/>
      <c r="AA559" s="485"/>
      <c r="AB559" s="228"/>
      <c r="AC559" s="487"/>
    </row>
    <row r="560" customFormat="false" ht="14.25" hidden="false" customHeight="false" outlineLevel="0" collapsed="false">
      <c r="A560" s="500"/>
      <c r="B560" s="501"/>
      <c r="C560" s="501"/>
      <c r="D560" s="34"/>
      <c r="E560" s="485"/>
      <c r="F560" s="228"/>
      <c r="G560" s="228"/>
      <c r="H560" s="228"/>
      <c r="I560" s="228"/>
      <c r="J560" s="486"/>
      <c r="K560" s="227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9"/>
      <c r="AA560" s="485"/>
      <c r="AB560" s="228"/>
      <c r="AC560" s="487"/>
    </row>
    <row r="561" customFormat="false" ht="14.25" hidden="false" customHeight="false" outlineLevel="0" collapsed="false">
      <c r="A561" s="500"/>
      <c r="B561" s="501"/>
      <c r="C561" s="501"/>
      <c r="D561" s="34"/>
      <c r="E561" s="485"/>
      <c r="F561" s="228"/>
      <c r="G561" s="228"/>
      <c r="H561" s="228"/>
      <c r="I561" s="228"/>
      <c r="J561" s="486"/>
      <c r="K561" s="227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9"/>
      <c r="AA561" s="485"/>
      <c r="AB561" s="228"/>
      <c r="AC561" s="487"/>
    </row>
    <row r="562" customFormat="false" ht="14.25" hidden="false" customHeight="false" outlineLevel="0" collapsed="false">
      <c r="A562" s="500"/>
      <c r="B562" s="501"/>
      <c r="C562" s="501"/>
      <c r="D562" s="34"/>
      <c r="E562" s="485"/>
      <c r="F562" s="228"/>
      <c r="G562" s="228"/>
      <c r="H562" s="228"/>
      <c r="I562" s="228"/>
      <c r="J562" s="486"/>
      <c r="K562" s="227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9"/>
      <c r="AA562" s="485"/>
      <c r="AB562" s="228"/>
      <c r="AC562" s="487"/>
    </row>
    <row r="563" customFormat="false" ht="14.25" hidden="false" customHeight="false" outlineLevel="0" collapsed="false">
      <c r="A563" s="500"/>
      <c r="B563" s="501"/>
      <c r="C563" s="501"/>
      <c r="D563" s="34"/>
      <c r="E563" s="485"/>
      <c r="F563" s="228"/>
      <c r="G563" s="228"/>
      <c r="H563" s="228"/>
      <c r="I563" s="228"/>
      <c r="J563" s="486"/>
      <c r="K563" s="227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9"/>
      <c r="AA563" s="485"/>
      <c r="AB563" s="228"/>
      <c r="AC563" s="487"/>
    </row>
    <row r="564" customFormat="false" ht="14.25" hidden="false" customHeight="false" outlineLevel="0" collapsed="false">
      <c r="A564" s="500"/>
      <c r="B564" s="501"/>
      <c r="C564" s="501"/>
      <c r="D564" s="34"/>
      <c r="E564" s="485"/>
      <c r="F564" s="228"/>
      <c r="G564" s="228"/>
      <c r="H564" s="228"/>
      <c r="I564" s="228"/>
      <c r="J564" s="486"/>
      <c r="K564" s="227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9"/>
      <c r="AA564" s="485"/>
      <c r="AB564" s="228"/>
      <c r="AC564" s="487"/>
    </row>
    <row r="565" customFormat="false" ht="14.25" hidden="false" customHeight="false" outlineLevel="0" collapsed="false">
      <c r="A565" s="500"/>
      <c r="B565" s="501"/>
      <c r="C565" s="501"/>
      <c r="D565" s="34"/>
      <c r="E565" s="485"/>
      <c r="F565" s="228"/>
      <c r="G565" s="228"/>
      <c r="H565" s="228"/>
      <c r="I565" s="228"/>
      <c r="J565" s="486"/>
      <c r="K565" s="227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9"/>
      <c r="AA565" s="485"/>
      <c r="AB565" s="228"/>
      <c r="AC565" s="487"/>
    </row>
    <row r="566" customFormat="false" ht="14.25" hidden="false" customHeight="false" outlineLevel="0" collapsed="false">
      <c r="A566" s="500"/>
      <c r="B566" s="501"/>
      <c r="C566" s="501"/>
      <c r="D566" s="34"/>
      <c r="E566" s="485"/>
      <c r="F566" s="228"/>
      <c r="G566" s="228"/>
      <c r="H566" s="228"/>
      <c r="I566" s="228"/>
      <c r="J566" s="486"/>
      <c r="K566" s="227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9"/>
      <c r="AA566" s="485"/>
      <c r="AB566" s="228"/>
      <c r="AC566" s="487"/>
    </row>
    <row r="567" customFormat="false" ht="14.25" hidden="false" customHeight="false" outlineLevel="0" collapsed="false">
      <c r="A567" s="500"/>
      <c r="B567" s="501"/>
      <c r="C567" s="501"/>
      <c r="D567" s="34"/>
      <c r="E567" s="485"/>
      <c r="F567" s="228"/>
      <c r="G567" s="228"/>
      <c r="H567" s="228"/>
      <c r="I567" s="228"/>
      <c r="J567" s="486"/>
      <c r="K567" s="227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9"/>
      <c r="AA567" s="485"/>
      <c r="AB567" s="228"/>
      <c r="AC567" s="487"/>
    </row>
    <row r="568" customFormat="false" ht="14.25" hidden="false" customHeight="false" outlineLevel="0" collapsed="false">
      <c r="A568" s="500"/>
      <c r="B568" s="501"/>
      <c r="C568" s="501"/>
      <c r="D568" s="34"/>
      <c r="E568" s="485"/>
      <c r="F568" s="228"/>
      <c r="G568" s="228"/>
      <c r="H568" s="228"/>
      <c r="I568" s="228"/>
      <c r="J568" s="486"/>
      <c r="K568" s="227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9"/>
      <c r="AA568" s="485"/>
      <c r="AB568" s="228"/>
      <c r="AC568" s="487"/>
    </row>
    <row r="569" customFormat="false" ht="14.25" hidden="false" customHeight="false" outlineLevel="0" collapsed="false">
      <c r="A569" s="500"/>
      <c r="B569" s="501"/>
      <c r="C569" s="501"/>
      <c r="D569" s="34"/>
      <c r="E569" s="485"/>
      <c r="F569" s="228"/>
      <c r="G569" s="228"/>
      <c r="H569" s="228"/>
      <c r="I569" s="228"/>
      <c r="J569" s="486"/>
      <c r="K569" s="227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9"/>
      <c r="AA569" s="485"/>
      <c r="AB569" s="228"/>
      <c r="AC569" s="487"/>
    </row>
    <row r="570" customFormat="false" ht="14.25" hidden="false" customHeight="false" outlineLevel="0" collapsed="false">
      <c r="A570" s="500"/>
      <c r="B570" s="501"/>
      <c r="C570" s="501"/>
      <c r="D570" s="34"/>
      <c r="E570" s="485"/>
      <c r="F570" s="228"/>
      <c r="G570" s="228"/>
      <c r="H570" s="228"/>
      <c r="I570" s="228"/>
      <c r="J570" s="486"/>
      <c r="K570" s="227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9"/>
      <c r="AA570" s="485"/>
      <c r="AB570" s="228"/>
      <c r="AC570" s="487"/>
    </row>
    <row r="571" customFormat="false" ht="14.25" hidden="false" customHeight="false" outlineLevel="0" collapsed="false">
      <c r="A571" s="500"/>
      <c r="B571" s="501"/>
      <c r="C571" s="501"/>
      <c r="D571" s="34"/>
      <c r="E571" s="485"/>
      <c r="F571" s="228"/>
      <c r="G571" s="228"/>
      <c r="H571" s="228"/>
      <c r="I571" s="228"/>
      <c r="J571" s="486"/>
      <c r="K571" s="227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9"/>
      <c r="AA571" s="485"/>
      <c r="AB571" s="228"/>
      <c r="AC571" s="487"/>
    </row>
    <row r="572" customFormat="false" ht="14.25" hidden="false" customHeight="false" outlineLevel="0" collapsed="false">
      <c r="A572" s="500"/>
      <c r="B572" s="501"/>
      <c r="C572" s="501"/>
      <c r="D572" s="34"/>
      <c r="E572" s="485"/>
      <c r="F572" s="228"/>
      <c r="G572" s="228"/>
      <c r="H572" s="228"/>
      <c r="I572" s="228"/>
      <c r="J572" s="486"/>
      <c r="K572" s="227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9"/>
      <c r="AA572" s="485"/>
      <c r="AB572" s="228"/>
      <c r="AC572" s="487"/>
    </row>
    <row r="573" customFormat="false" ht="14.25" hidden="false" customHeight="false" outlineLevel="0" collapsed="false">
      <c r="A573" s="500"/>
      <c r="B573" s="501"/>
      <c r="C573" s="501"/>
      <c r="D573" s="34"/>
      <c r="E573" s="485"/>
      <c r="F573" s="228"/>
      <c r="G573" s="228"/>
      <c r="H573" s="228"/>
      <c r="I573" s="228"/>
      <c r="J573" s="486"/>
      <c r="K573" s="227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9"/>
      <c r="AA573" s="485"/>
      <c r="AB573" s="228"/>
      <c r="AC573" s="487"/>
    </row>
    <row r="574" customFormat="false" ht="14.25" hidden="false" customHeight="false" outlineLevel="0" collapsed="false">
      <c r="A574" s="500"/>
      <c r="B574" s="501"/>
      <c r="C574" s="501"/>
      <c r="D574" s="34"/>
      <c r="E574" s="485"/>
      <c r="F574" s="228"/>
      <c r="G574" s="228"/>
      <c r="H574" s="228"/>
      <c r="I574" s="228"/>
      <c r="J574" s="486"/>
      <c r="K574" s="227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9"/>
      <c r="AA574" s="485"/>
      <c r="AB574" s="228"/>
      <c r="AC574" s="487"/>
    </row>
    <row r="575" customFormat="false" ht="14.25" hidden="false" customHeight="false" outlineLevel="0" collapsed="false">
      <c r="A575" s="500"/>
      <c r="B575" s="501"/>
      <c r="C575" s="501"/>
      <c r="D575" s="34"/>
      <c r="E575" s="485"/>
      <c r="F575" s="228"/>
      <c r="G575" s="228"/>
      <c r="H575" s="228"/>
      <c r="I575" s="228"/>
      <c r="J575" s="486"/>
      <c r="K575" s="227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9"/>
      <c r="AA575" s="485"/>
      <c r="AB575" s="228"/>
      <c r="AC575" s="487"/>
    </row>
    <row r="576" customFormat="false" ht="14.25" hidden="false" customHeight="false" outlineLevel="0" collapsed="false">
      <c r="A576" s="500"/>
      <c r="B576" s="501"/>
      <c r="C576" s="501"/>
      <c r="D576" s="34"/>
      <c r="E576" s="485"/>
      <c r="F576" s="228"/>
      <c r="G576" s="228"/>
      <c r="H576" s="228"/>
      <c r="I576" s="228"/>
      <c r="J576" s="486"/>
      <c r="K576" s="227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9"/>
      <c r="AA576" s="485"/>
      <c r="AB576" s="228"/>
      <c r="AC576" s="487"/>
    </row>
    <row r="577" customFormat="false" ht="14.25" hidden="false" customHeight="false" outlineLevel="0" collapsed="false">
      <c r="A577" s="500"/>
      <c r="B577" s="501"/>
      <c r="C577" s="501"/>
      <c r="D577" s="34"/>
      <c r="E577" s="485"/>
      <c r="F577" s="228"/>
      <c r="G577" s="228"/>
      <c r="H577" s="228"/>
      <c r="I577" s="228"/>
      <c r="J577" s="486"/>
      <c r="K577" s="227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9"/>
      <c r="AA577" s="485"/>
      <c r="AB577" s="228"/>
      <c r="AC577" s="487"/>
    </row>
    <row r="578" customFormat="false" ht="14.25" hidden="false" customHeight="false" outlineLevel="0" collapsed="false">
      <c r="A578" s="500"/>
      <c r="B578" s="501"/>
      <c r="C578" s="501"/>
      <c r="D578" s="34"/>
      <c r="E578" s="485"/>
      <c r="F578" s="228"/>
      <c r="G578" s="228"/>
      <c r="H578" s="228"/>
      <c r="I578" s="228"/>
      <c r="J578" s="486"/>
      <c r="K578" s="227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9"/>
      <c r="AA578" s="485"/>
      <c r="AB578" s="228"/>
      <c r="AC578" s="487"/>
    </row>
    <row r="579" customFormat="false" ht="14.25" hidden="false" customHeight="false" outlineLevel="0" collapsed="false">
      <c r="A579" s="500"/>
      <c r="B579" s="501"/>
      <c r="C579" s="501"/>
      <c r="D579" s="34"/>
      <c r="E579" s="485"/>
      <c r="F579" s="228"/>
      <c r="G579" s="228"/>
      <c r="H579" s="228"/>
      <c r="I579" s="228"/>
      <c r="J579" s="486"/>
      <c r="K579" s="227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9"/>
      <c r="AA579" s="485"/>
      <c r="AB579" s="228"/>
      <c r="AC579" s="487"/>
    </row>
    <row r="580" customFormat="false" ht="14.25" hidden="false" customHeight="false" outlineLevel="0" collapsed="false">
      <c r="A580" s="500"/>
      <c r="B580" s="501"/>
      <c r="C580" s="501"/>
      <c r="D580" s="34"/>
      <c r="E580" s="485"/>
      <c r="F580" s="228"/>
      <c r="G580" s="228"/>
      <c r="H580" s="228"/>
      <c r="I580" s="228"/>
      <c r="J580" s="486"/>
      <c r="K580" s="227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9"/>
      <c r="AA580" s="485"/>
      <c r="AB580" s="228"/>
      <c r="AC580" s="487"/>
    </row>
    <row r="581" customFormat="false" ht="14.25" hidden="false" customHeight="false" outlineLevel="0" collapsed="false">
      <c r="A581" s="500"/>
      <c r="B581" s="501"/>
      <c r="C581" s="501"/>
      <c r="D581" s="34"/>
      <c r="E581" s="485"/>
      <c r="F581" s="228"/>
      <c r="G581" s="228"/>
      <c r="H581" s="228"/>
      <c r="I581" s="228"/>
      <c r="J581" s="486"/>
      <c r="K581" s="227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9"/>
      <c r="AA581" s="485"/>
      <c r="AB581" s="228"/>
      <c r="AC581" s="487"/>
    </row>
    <row r="582" customFormat="false" ht="14.25" hidden="false" customHeight="false" outlineLevel="0" collapsed="false">
      <c r="A582" s="500"/>
      <c r="B582" s="501"/>
      <c r="C582" s="501"/>
      <c r="D582" s="34"/>
      <c r="E582" s="485"/>
      <c r="F582" s="228"/>
      <c r="G582" s="228"/>
      <c r="H582" s="228"/>
      <c r="I582" s="228"/>
      <c r="J582" s="486"/>
      <c r="K582" s="227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9"/>
      <c r="AA582" s="485"/>
      <c r="AB582" s="228"/>
      <c r="AC582" s="487"/>
    </row>
    <row r="583" customFormat="false" ht="14.25" hidden="false" customHeight="false" outlineLevel="0" collapsed="false">
      <c r="A583" s="500"/>
      <c r="B583" s="501"/>
      <c r="C583" s="501"/>
      <c r="D583" s="34"/>
      <c r="E583" s="485"/>
      <c r="F583" s="228"/>
      <c r="G583" s="228"/>
      <c r="H583" s="228"/>
      <c r="I583" s="228"/>
      <c r="J583" s="486"/>
      <c r="K583" s="227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9"/>
      <c r="AA583" s="485"/>
      <c r="AB583" s="228"/>
      <c r="AC583" s="487"/>
    </row>
    <row r="584" customFormat="false" ht="14.25" hidden="false" customHeight="false" outlineLevel="0" collapsed="false">
      <c r="A584" s="500"/>
      <c r="B584" s="501"/>
      <c r="C584" s="501"/>
      <c r="D584" s="34"/>
      <c r="E584" s="485"/>
      <c r="F584" s="228"/>
      <c r="G584" s="228"/>
      <c r="H584" s="228"/>
      <c r="I584" s="228"/>
      <c r="J584" s="486"/>
      <c r="K584" s="227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9"/>
      <c r="AA584" s="485"/>
      <c r="AB584" s="228"/>
      <c r="AC584" s="487"/>
    </row>
    <row r="585" customFormat="false" ht="14.25" hidden="false" customHeight="false" outlineLevel="0" collapsed="false">
      <c r="A585" s="500"/>
      <c r="B585" s="501"/>
      <c r="C585" s="501"/>
      <c r="D585" s="34"/>
      <c r="E585" s="485"/>
      <c r="F585" s="228"/>
      <c r="G585" s="228"/>
      <c r="H585" s="228"/>
      <c r="I585" s="228"/>
      <c r="J585" s="486"/>
      <c r="K585" s="227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9"/>
      <c r="AA585" s="485"/>
      <c r="AB585" s="228"/>
      <c r="AC585" s="487"/>
    </row>
    <row r="586" customFormat="false" ht="14.25" hidden="false" customHeight="false" outlineLevel="0" collapsed="false">
      <c r="A586" s="500"/>
      <c r="B586" s="501"/>
      <c r="C586" s="501"/>
      <c r="D586" s="34"/>
      <c r="E586" s="485"/>
      <c r="F586" s="228"/>
      <c r="G586" s="228"/>
      <c r="H586" s="228"/>
      <c r="I586" s="228"/>
      <c r="J586" s="486"/>
      <c r="K586" s="227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9"/>
      <c r="AA586" s="485"/>
      <c r="AB586" s="228"/>
      <c r="AC586" s="487"/>
    </row>
    <row r="587" customFormat="false" ht="14.25" hidden="false" customHeight="false" outlineLevel="0" collapsed="false">
      <c r="A587" s="500"/>
      <c r="B587" s="501"/>
      <c r="C587" s="501"/>
      <c r="D587" s="34"/>
      <c r="E587" s="485"/>
      <c r="F587" s="228"/>
      <c r="G587" s="228"/>
      <c r="H587" s="228"/>
      <c r="I587" s="228"/>
      <c r="J587" s="486"/>
      <c r="K587" s="227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9"/>
      <c r="AA587" s="485"/>
      <c r="AB587" s="228"/>
      <c r="AC587" s="487"/>
    </row>
    <row r="588" customFormat="false" ht="14.25" hidden="false" customHeight="false" outlineLevel="0" collapsed="false">
      <c r="A588" s="500"/>
      <c r="B588" s="501"/>
      <c r="C588" s="501"/>
      <c r="D588" s="34"/>
      <c r="E588" s="485"/>
      <c r="F588" s="228"/>
      <c r="G588" s="228"/>
      <c r="H588" s="228"/>
      <c r="I588" s="228"/>
      <c r="J588" s="486"/>
      <c r="K588" s="227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9"/>
      <c r="AA588" s="485"/>
      <c r="AB588" s="228"/>
      <c r="AC588" s="487"/>
    </row>
    <row r="589" customFormat="false" ht="14.25" hidden="false" customHeight="false" outlineLevel="0" collapsed="false">
      <c r="A589" s="500"/>
      <c r="B589" s="501"/>
      <c r="C589" s="501"/>
      <c r="D589" s="34"/>
      <c r="E589" s="485"/>
      <c r="F589" s="228"/>
      <c r="G589" s="228"/>
      <c r="H589" s="228"/>
      <c r="I589" s="228"/>
      <c r="J589" s="486"/>
      <c r="K589" s="227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9"/>
      <c r="AA589" s="485"/>
      <c r="AB589" s="228"/>
      <c r="AC589" s="487"/>
    </row>
    <row r="590" customFormat="false" ht="14.25" hidden="false" customHeight="false" outlineLevel="0" collapsed="false">
      <c r="A590" s="500"/>
      <c r="B590" s="501"/>
      <c r="C590" s="501"/>
      <c r="D590" s="34"/>
      <c r="E590" s="485"/>
      <c r="F590" s="228"/>
      <c r="G590" s="228"/>
      <c r="H590" s="228"/>
      <c r="I590" s="228"/>
      <c r="J590" s="486"/>
      <c r="K590" s="227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9"/>
      <c r="AA590" s="485"/>
      <c r="AB590" s="228"/>
      <c r="AC590" s="487"/>
    </row>
    <row r="591" customFormat="false" ht="14.25" hidden="false" customHeight="false" outlineLevel="0" collapsed="false">
      <c r="A591" s="500"/>
      <c r="B591" s="501"/>
      <c r="C591" s="501"/>
      <c r="D591" s="34"/>
      <c r="E591" s="485"/>
      <c r="F591" s="228"/>
      <c r="G591" s="228"/>
      <c r="H591" s="228"/>
      <c r="I591" s="228"/>
      <c r="J591" s="486"/>
      <c r="K591" s="227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9"/>
      <c r="AA591" s="485"/>
      <c r="AB591" s="228"/>
      <c r="AC591" s="487"/>
    </row>
    <row r="592" customFormat="false" ht="14.25" hidden="false" customHeight="false" outlineLevel="0" collapsed="false">
      <c r="A592" s="500"/>
      <c r="B592" s="501"/>
      <c r="C592" s="501"/>
      <c r="D592" s="34"/>
      <c r="E592" s="485"/>
      <c r="F592" s="228"/>
      <c r="G592" s="228"/>
      <c r="H592" s="228"/>
      <c r="I592" s="228"/>
      <c r="J592" s="486"/>
      <c r="K592" s="227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9"/>
      <c r="AA592" s="485"/>
      <c r="AB592" s="228"/>
      <c r="AC592" s="487"/>
    </row>
    <row r="593" customFormat="false" ht="14.25" hidden="false" customHeight="false" outlineLevel="0" collapsed="false">
      <c r="A593" s="500"/>
      <c r="B593" s="501"/>
      <c r="C593" s="501"/>
      <c r="D593" s="34"/>
      <c r="E593" s="485"/>
      <c r="F593" s="228"/>
      <c r="G593" s="228"/>
      <c r="H593" s="228"/>
      <c r="I593" s="228"/>
      <c r="J593" s="486"/>
      <c r="K593" s="227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9"/>
      <c r="AA593" s="485"/>
      <c r="AB593" s="228"/>
      <c r="AC593" s="487"/>
    </row>
    <row r="594" customFormat="false" ht="14.25" hidden="false" customHeight="false" outlineLevel="0" collapsed="false">
      <c r="A594" s="500"/>
      <c r="B594" s="501"/>
      <c r="C594" s="501"/>
      <c r="D594" s="34"/>
      <c r="E594" s="485"/>
      <c r="F594" s="228"/>
      <c r="G594" s="228"/>
      <c r="H594" s="228"/>
      <c r="I594" s="228"/>
      <c r="J594" s="486"/>
      <c r="K594" s="227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9"/>
      <c r="AA594" s="485"/>
      <c r="AB594" s="228"/>
      <c r="AC594" s="487"/>
    </row>
    <row r="595" customFormat="false" ht="14.25" hidden="false" customHeight="false" outlineLevel="0" collapsed="false">
      <c r="A595" s="500"/>
      <c r="B595" s="501"/>
      <c r="C595" s="501"/>
      <c r="D595" s="34"/>
      <c r="E595" s="485"/>
      <c r="F595" s="228"/>
      <c r="G595" s="228"/>
      <c r="H595" s="228"/>
      <c r="I595" s="228"/>
      <c r="J595" s="486"/>
      <c r="K595" s="227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9"/>
      <c r="AA595" s="485"/>
      <c r="AB595" s="228"/>
      <c r="AC595" s="487"/>
    </row>
    <row r="596" customFormat="false" ht="14.25" hidden="false" customHeight="false" outlineLevel="0" collapsed="false">
      <c r="A596" s="500"/>
      <c r="B596" s="501"/>
      <c r="C596" s="501"/>
      <c r="D596" s="34"/>
      <c r="E596" s="485"/>
      <c r="F596" s="228"/>
      <c r="G596" s="228"/>
      <c r="H596" s="228"/>
      <c r="I596" s="228"/>
      <c r="J596" s="486"/>
      <c r="K596" s="227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9"/>
      <c r="AA596" s="485"/>
      <c r="AB596" s="228"/>
      <c r="AC596" s="487"/>
    </row>
    <row r="597" customFormat="false" ht="14.25" hidden="false" customHeight="false" outlineLevel="0" collapsed="false">
      <c r="A597" s="500"/>
      <c r="B597" s="501"/>
      <c r="C597" s="501"/>
      <c r="D597" s="34"/>
      <c r="E597" s="485"/>
      <c r="F597" s="228"/>
      <c r="G597" s="228"/>
      <c r="H597" s="228"/>
      <c r="I597" s="228"/>
      <c r="J597" s="486"/>
      <c r="K597" s="227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9"/>
      <c r="AA597" s="485"/>
      <c r="AB597" s="228"/>
      <c r="AC597" s="487"/>
    </row>
    <row r="598" customFormat="false" ht="14.25" hidden="false" customHeight="false" outlineLevel="0" collapsed="false">
      <c r="A598" s="500"/>
      <c r="B598" s="501"/>
      <c r="C598" s="501"/>
      <c r="D598" s="34"/>
      <c r="E598" s="485"/>
      <c r="F598" s="228"/>
      <c r="G598" s="228"/>
      <c r="H598" s="228"/>
      <c r="I598" s="228"/>
      <c r="J598" s="486"/>
      <c r="K598" s="227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9"/>
      <c r="AA598" s="485"/>
      <c r="AB598" s="228"/>
      <c r="AC598" s="487"/>
    </row>
    <row r="599" customFormat="false" ht="14.25" hidden="false" customHeight="false" outlineLevel="0" collapsed="false">
      <c r="A599" s="500"/>
      <c r="B599" s="501"/>
      <c r="C599" s="501"/>
      <c r="D599" s="34"/>
      <c r="E599" s="485"/>
      <c r="F599" s="228"/>
      <c r="G599" s="228"/>
      <c r="H599" s="228"/>
      <c r="I599" s="228"/>
      <c r="J599" s="486"/>
      <c r="K599" s="227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9"/>
      <c r="AA599" s="485"/>
      <c r="AB599" s="228"/>
      <c r="AC599" s="487"/>
    </row>
    <row r="600" customFormat="false" ht="14.25" hidden="false" customHeight="false" outlineLevel="0" collapsed="false">
      <c r="A600" s="500"/>
      <c r="B600" s="501"/>
      <c r="C600" s="501"/>
      <c r="D600" s="34"/>
      <c r="E600" s="485"/>
      <c r="F600" s="228"/>
      <c r="G600" s="228"/>
      <c r="H600" s="228"/>
      <c r="I600" s="228"/>
      <c r="J600" s="486"/>
      <c r="K600" s="227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9"/>
      <c r="AA600" s="485"/>
      <c r="AB600" s="228"/>
      <c r="AC600" s="487"/>
    </row>
    <row r="601" customFormat="false" ht="14.25" hidden="false" customHeight="false" outlineLevel="0" collapsed="false">
      <c r="A601" s="500"/>
      <c r="B601" s="501"/>
      <c r="C601" s="501"/>
      <c r="D601" s="34"/>
      <c r="E601" s="485"/>
      <c r="F601" s="228"/>
      <c r="G601" s="228"/>
      <c r="H601" s="228"/>
      <c r="I601" s="228"/>
      <c r="J601" s="486"/>
      <c r="K601" s="227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9"/>
      <c r="AA601" s="485"/>
      <c r="AB601" s="228"/>
      <c r="AC601" s="487"/>
    </row>
    <row r="602" customFormat="false" ht="14.25" hidden="false" customHeight="false" outlineLevel="0" collapsed="false">
      <c r="A602" s="500"/>
      <c r="B602" s="501"/>
      <c r="C602" s="501"/>
      <c r="D602" s="34"/>
      <c r="E602" s="485"/>
      <c r="F602" s="228"/>
      <c r="G602" s="228"/>
      <c r="H602" s="228"/>
      <c r="I602" s="228"/>
      <c r="J602" s="486"/>
      <c r="K602" s="227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9"/>
      <c r="AA602" s="485"/>
      <c r="AB602" s="228"/>
      <c r="AC602" s="487"/>
    </row>
    <row r="603" customFormat="false" ht="14.25" hidden="false" customHeight="false" outlineLevel="0" collapsed="false">
      <c r="A603" s="500"/>
      <c r="B603" s="501"/>
      <c r="C603" s="501"/>
      <c r="D603" s="34"/>
      <c r="E603" s="485"/>
      <c r="F603" s="228"/>
      <c r="G603" s="228"/>
      <c r="H603" s="228"/>
      <c r="I603" s="228"/>
      <c r="J603" s="486"/>
      <c r="K603" s="227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9"/>
      <c r="AA603" s="485"/>
      <c r="AB603" s="228"/>
      <c r="AC603" s="487"/>
    </row>
    <row r="604" customFormat="false" ht="14.25" hidden="false" customHeight="false" outlineLevel="0" collapsed="false">
      <c r="A604" s="500"/>
      <c r="B604" s="501"/>
      <c r="C604" s="501"/>
      <c r="D604" s="34"/>
      <c r="E604" s="485"/>
      <c r="F604" s="228"/>
      <c r="G604" s="228"/>
      <c r="H604" s="228"/>
      <c r="I604" s="228"/>
      <c r="J604" s="486"/>
      <c r="K604" s="227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9"/>
      <c r="AA604" s="485"/>
      <c r="AB604" s="228"/>
      <c r="AC604" s="487"/>
    </row>
    <row r="605" customFormat="false" ht="14.25" hidden="false" customHeight="false" outlineLevel="0" collapsed="false">
      <c r="A605" s="500"/>
      <c r="B605" s="501"/>
      <c r="C605" s="501"/>
      <c r="D605" s="34"/>
      <c r="E605" s="485"/>
      <c r="F605" s="228"/>
      <c r="G605" s="228"/>
      <c r="H605" s="228"/>
      <c r="I605" s="228"/>
      <c r="J605" s="486"/>
      <c r="K605" s="227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9"/>
      <c r="AA605" s="485"/>
      <c r="AB605" s="228"/>
      <c r="AC605" s="487"/>
    </row>
    <row r="606" customFormat="false" ht="14.25" hidden="false" customHeight="false" outlineLevel="0" collapsed="false">
      <c r="A606" s="500"/>
      <c r="B606" s="501"/>
      <c r="C606" s="501"/>
      <c r="D606" s="34"/>
      <c r="E606" s="485"/>
      <c r="F606" s="228"/>
      <c r="G606" s="228"/>
      <c r="H606" s="228"/>
      <c r="I606" s="228"/>
      <c r="J606" s="486"/>
      <c r="K606" s="227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9"/>
      <c r="AA606" s="485"/>
      <c r="AB606" s="228"/>
      <c r="AC606" s="487"/>
    </row>
    <row r="607" customFormat="false" ht="14.25" hidden="false" customHeight="false" outlineLevel="0" collapsed="false">
      <c r="A607" s="500"/>
      <c r="B607" s="501"/>
      <c r="C607" s="501"/>
      <c r="D607" s="34"/>
      <c r="E607" s="485"/>
      <c r="F607" s="228"/>
      <c r="G607" s="228"/>
      <c r="H607" s="228"/>
      <c r="I607" s="228"/>
      <c r="J607" s="486"/>
      <c r="K607" s="227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9"/>
      <c r="AA607" s="485"/>
      <c r="AB607" s="228"/>
      <c r="AC607" s="487"/>
    </row>
    <row r="608" customFormat="false" ht="14.25" hidden="false" customHeight="false" outlineLevel="0" collapsed="false">
      <c r="A608" s="500"/>
      <c r="B608" s="501"/>
      <c r="C608" s="501"/>
      <c r="D608" s="34"/>
      <c r="E608" s="485"/>
      <c r="F608" s="228"/>
      <c r="G608" s="228"/>
      <c r="H608" s="228"/>
      <c r="I608" s="228"/>
      <c r="J608" s="486"/>
      <c r="K608" s="227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9"/>
      <c r="AA608" s="485"/>
      <c r="AB608" s="228"/>
      <c r="AC608" s="487"/>
    </row>
    <row r="609" customFormat="false" ht="14.25" hidden="false" customHeight="false" outlineLevel="0" collapsed="false">
      <c r="A609" s="500"/>
      <c r="B609" s="501"/>
      <c r="C609" s="501"/>
      <c r="D609" s="34"/>
      <c r="E609" s="485"/>
      <c r="F609" s="228"/>
      <c r="G609" s="228"/>
      <c r="H609" s="228"/>
      <c r="I609" s="228"/>
      <c r="J609" s="486"/>
      <c r="K609" s="227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9"/>
      <c r="AA609" s="485"/>
      <c r="AB609" s="228"/>
      <c r="AC609" s="487"/>
    </row>
    <row r="610" customFormat="false" ht="14.25" hidden="false" customHeight="false" outlineLevel="0" collapsed="false">
      <c r="A610" s="500"/>
      <c r="B610" s="501"/>
      <c r="C610" s="501"/>
      <c r="D610" s="34"/>
      <c r="E610" s="485"/>
      <c r="F610" s="228"/>
      <c r="G610" s="228"/>
      <c r="H610" s="228"/>
      <c r="I610" s="228"/>
      <c r="J610" s="486"/>
      <c r="K610" s="227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9"/>
      <c r="AA610" s="485"/>
      <c r="AB610" s="228"/>
      <c r="AC610" s="487"/>
    </row>
    <row r="611" customFormat="false" ht="14.25" hidden="false" customHeight="false" outlineLevel="0" collapsed="false">
      <c r="A611" s="500"/>
      <c r="B611" s="501"/>
      <c r="C611" s="501"/>
      <c r="D611" s="34"/>
      <c r="E611" s="485"/>
      <c r="F611" s="228"/>
      <c r="G611" s="228"/>
      <c r="H611" s="228"/>
      <c r="I611" s="228"/>
      <c r="J611" s="486"/>
      <c r="K611" s="227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9"/>
      <c r="AA611" s="485"/>
      <c r="AB611" s="228"/>
      <c r="AC611" s="487"/>
    </row>
    <row r="612" customFormat="false" ht="14.25" hidden="false" customHeight="false" outlineLevel="0" collapsed="false">
      <c r="A612" s="500"/>
      <c r="B612" s="501"/>
      <c r="C612" s="501"/>
      <c r="D612" s="34"/>
      <c r="E612" s="485"/>
      <c r="F612" s="228"/>
      <c r="G612" s="228"/>
      <c r="H612" s="228"/>
      <c r="I612" s="228"/>
      <c r="J612" s="486"/>
      <c r="K612" s="227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9"/>
      <c r="AA612" s="485"/>
      <c r="AB612" s="228"/>
      <c r="AC612" s="487"/>
    </row>
    <row r="613" customFormat="false" ht="14.25" hidden="false" customHeight="false" outlineLevel="0" collapsed="false">
      <c r="A613" s="500"/>
      <c r="B613" s="501"/>
      <c r="C613" s="501"/>
      <c r="D613" s="34"/>
      <c r="E613" s="485"/>
      <c r="F613" s="228"/>
      <c r="G613" s="228"/>
      <c r="H613" s="228"/>
      <c r="I613" s="228"/>
      <c r="J613" s="486"/>
      <c r="K613" s="227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9"/>
      <c r="AA613" s="485"/>
      <c r="AB613" s="228"/>
      <c r="AC613" s="487"/>
    </row>
    <row r="614" customFormat="false" ht="14.25" hidden="false" customHeight="false" outlineLevel="0" collapsed="false">
      <c r="A614" s="500"/>
      <c r="B614" s="501"/>
      <c r="C614" s="501"/>
      <c r="D614" s="34"/>
      <c r="E614" s="485"/>
      <c r="F614" s="228"/>
      <c r="G614" s="228"/>
      <c r="H614" s="228"/>
      <c r="I614" s="228"/>
      <c r="J614" s="486"/>
      <c r="K614" s="227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9"/>
      <c r="AA614" s="485"/>
      <c r="AB614" s="228"/>
      <c r="AC614" s="487"/>
    </row>
    <row r="615" customFormat="false" ht="14.25" hidden="false" customHeight="false" outlineLevel="0" collapsed="false">
      <c r="A615" s="500"/>
      <c r="B615" s="501"/>
      <c r="C615" s="501"/>
      <c r="D615" s="34"/>
      <c r="E615" s="485"/>
      <c r="F615" s="228"/>
      <c r="G615" s="228"/>
      <c r="H615" s="228"/>
      <c r="I615" s="228"/>
      <c r="J615" s="486"/>
      <c r="K615" s="227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9"/>
      <c r="AA615" s="485"/>
      <c r="AB615" s="228"/>
      <c r="AC615" s="487"/>
    </row>
    <row r="616" customFormat="false" ht="14.25" hidden="false" customHeight="false" outlineLevel="0" collapsed="false">
      <c r="A616" s="500"/>
      <c r="B616" s="501"/>
      <c r="C616" s="501"/>
      <c r="D616" s="34"/>
      <c r="E616" s="485"/>
      <c r="F616" s="228"/>
      <c r="G616" s="228"/>
      <c r="H616" s="228"/>
      <c r="I616" s="228"/>
      <c r="J616" s="486"/>
      <c r="K616" s="227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9"/>
      <c r="AA616" s="485"/>
      <c r="AB616" s="228"/>
      <c r="AC616" s="487"/>
    </row>
    <row r="617" customFormat="false" ht="14.25" hidden="false" customHeight="false" outlineLevel="0" collapsed="false">
      <c r="A617" s="500"/>
      <c r="B617" s="501"/>
      <c r="C617" s="501"/>
      <c r="D617" s="34"/>
      <c r="E617" s="485"/>
      <c r="F617" s="228"/>
      <c r="G617" s="228"/>
      <c r="H617" s="228"/>
      <c r="I617" s="228"/>
      <c r="J617" s="486"/>
      <c r="K617" s="227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9"/>
      <c r="AA617" s="485"/>
      <c r="AB617" s="228"/>
      <c r="AC617" s="487"/>
    </row>
    <row r="618" customFormat="false" ht="14.25" hidden="false" customHeight="false" outlineLevel="0" collapsed="false">
      <c r="A618" s="500"/>
      <c r="B618" s="501"/>
      <c r="C618" s="501"/>
      <c r="D618" s="34"/>
      <c r="E618" s="485"/>
      <c r="F618" s="228"/>
      <c r="G618" s="228"/>
      <c r="H618" s="228"/>
      <c r="I618" s="228"/>
      <c r="J618" s="486"/>
      <c r="K618" s="227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9"/>
      <c r="AA618" s="485"/>
      <c r="AB618" s="228"/>
      <c r="AC618" s="487"/>
    </row>
    <row r="619" customFormat="false" ht="14.25" hidden="false" customHeight="false" outlineLevel="0" collapsed="false">
      <c r="A619" s="500"/>
      <c r="B619" s="501"/>
      <c r="C619" s="501"/>
      <c r="D619" s="34"/>
      <c r="E619" s="485"/>
      <c r="F619" s="228"/>
      <c r="G619" s="228"/>
      <c r="H619" s="228"/>
      <c r="I619" s="228"/>
      <c r="J619" s="486"/>
      <c r="K619" s="227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9"/>
      <c r="AA619" s="485"/>
      <c r="AB619" s="228"/>
      <c r="AC619" s="487"/>
    </row>
    <row r="620" customFormat="false" ht="14.25" hidden="false" customHeight="false" outlineLevel="0" collapsed="false">
      <c r="A620" s="500"/>
      <c r="B620" s="501"/>
      <c r="C620" s="501"/>
      <c r="D620" s="34"/>
      <c r="E620" s="485"/>
      <c r="F620" s="228"/>
      <c r="G620" s="228"/>
      <c r="H620" s="228"/>
      <c r="I620" s="228"/>
      <c r="J620" s="486"/>
      <c r="K620" s="227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9"/>
      <c r="AA620" s="485"/>
      <c r="AB620" s="228"/>
      <c r="AC620" s="487"/>
    </row>
    <row r="621" customFormat="false" ht="14.25" hidden="false" customHeight="false" outlineLevel="0" collapsed="false">
      <c r="A621" s="500"/>
      <c r="B621" s="501"/>
      <c r="C621" s="501"/>
      <c r="D621" s="34"/>
      <c r="E621" s="485"/>
      <c r="F621" s="228"/>
      <c r="G621" s="228"/>
      <c r="H621" s="228"/>
      <c r="I621" s="228"/>
      <c r="J621" s="486"/>
      <c r="K621" s="227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9"/>
      <c r="AA621" s="485"/>
      <c r="AB621" s="228"/>
      <c r="AC621" s="487"/>
    </row>
    <row r="622" customFormat="false" ht="14.25" hidden="false" customHeight="false" outlineLevel="0" collapsed="false">
      <c r="A622" s="500"/>
      <c r="B622" s="501"/>
      <c r="C622" s="501"/>
      <c r="D622" s="34"/>
      <c r="E622" s="485"/>
      <c r="F622" s="228"/>
      <c r="G622" s="228"/>
      <c r="H622" s="228"/>
      <c r="I622" s="228"/>
      <c r="J622" s="486"/>
      <c r="K622" s="227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9"/>
      <c r="AA622" s="485"/>
      <c r="AB622" s="228"/>
      <c r="AC622" s="487"/>
    </row>
    <row r="623" customFormat="false" ht="14.25" hidden="false" customHeight="false" outlineLevel="0" collapsed="false">
      <c r="A623" s="500"/>
      <c r="B623" s="501"/>
      <c r="C623" s="501"/>
      <c r="D623" s="34"/>
      <c r="E623" s="485"/>
      <c r="F623" s="228"/>
      <c r="G623" s="228"/>
      <c r="H623" s="228"/>
      <c r="I623" s="228"/>
      <c r="J623" s="486"/>
      <c r="K623" s="227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9"/>
      <c r="AA623" s="485"/>
      <c r="AB623" s="228"/>
      <c r="AC623" s="487"/>
    </row>
    <row r="624" customFormat="false" ht="14.25" hidden="false" customHeight="false" outlineLevel="0" collapsed="false">
      <c r="A624" s="500"/>
      <c r="B624" s="501"/>
      <c r="C624" s="501"/>
      <c r="D624" s="34"/>
      <c r="E624" s="485"/>
      <c r="F624" s="228"/>
      <c r="G624" s="228"/>
      <c r="H624" s="228"/>
      <c r="I624" s="228"/>
      <c r="J624" s="486"/>
      <c r="K624" s="227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9"/>
      <c r="AA624" s="485"/>
      <c r="AB624" s="228"/>
      <c r="AC624" s="487"/>
    </row>
    <row r="625" customFormat="false" ht="14.25" hidden="false" customHeight="false" outlineLevel="0" collapsed="false">
      <c r="A625" s="500"/>
      <c r="B625" s="501"/>
      <c r="C625" s="501"/>
      <c r="D625" s="34"/>
      <c r="E625" s="485"/>
      <c r="F625" s="228"/>
      <c r="G625" s="228"/>
      <c r="H625" s="228"/>
      <c r="I625" s="228"/>
      <c r="J625" s="486"/>
      <c r="K625" s="227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9"/>
      <c r="AA625" s="485"/>
      <c r="AB625" s="228"/>
      <c r="AC625" s="487"/>
    </row>
    <row r="626" customFormat="false" ht="14.25" hidden="false" customHeight="false" outlineLevel="0" collapsed="false">
      <c r="A626" s="500"/>
      <c r="B626" s="501"/>
      <c r="C626" s="501"/>
      <c r="D626" s="34"/>
      <c r="E626" s="485"/>
      <c r="F626" s="228"/>
      <c r="G626" s="228"/>
      <c r="H626" s="228"/>
      <c r="I626" s="228"/>
      <c r="J626" s="486"/>
      <c r="K626" s="227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9"/>
      <c r="AA626" s="485"/>
      <c r="AB626" s="228"/>
      <c r="AC626" s="487"/>
    </row>
    <row r="627" customFormat="false" ht="14.25" hidden="false" customHeight="false" outlineLevel="0" collapsed="false">
      <c r="A627" s="500"/>
      <c r="B627" s="501"/>
      <c r="C627" s="501"/>
      <c r="D627" s="34"/>
      <c r="E627" s="485"/>
      <c r="F627" s="228"/>
      <c r="G627" s="228"/>
      <c r="H627" s="228"/>
      <c r="I627" s="228"/>
      <c r="J627" s="486"/>
      <c r="K627" s="227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9"/>
      <c r="AA627" s="485"/>
      <c r="AB627" s="228"/>
      <c r="AC627" s="487"/>
    </row>
    <row r="628" customFormat="false" ht="14.25" hidden="false" customHeight="false" outlineLevel="0" collapsed="false">
      <c r="A628" s="500"/>
      <c r="B628" s="501"/>
      <c r="C628" s="501"/>
      <c r="D628" s="34"/>
      <c r="E628" s="485"/>
      <c r="F628" s="228"/>
      <c r="G628" s="228"/>
      <c r="H628" s="228"/>
      <c r="I628" s="228"/>
      <c r="J628" s="486"/>
      <c r="K628" s="227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9"/>
      <c r="AA628" s="485"/>
      <c r="AB628" s="228"/>
      <c r="AC628" s="487"/>
    </row>
    <row r="629" customFormat="false" ht="14.25" hidden="false" customHeight="false" outlineLevel="0" collapsed="false">
      <c r="A629" s="500"/>
      <c r="B629" s="501"/>
      <c r="C629" s="501"/>
      <c r="D629" s="34"/>
      <c r="E629" s="485"/>
      <c r="F629" s="228"/>
      <c r="G629" s="228"/>
      <c r="H629" s="228"/>
      <c r="I629" s="228"/>
      <c r="J629" s="486"/>
      <c r="K629" s="227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9"/>
      <c r="AA629" s="485"/>
      <c r="AB629" s="228"/>
      <c r="AC629" s="487"/>
    </row>
    <row r="630" customFormat="false" ht="14.25" hidden="false" customHeight="false" outlineLevel="0" collapsed="false">
      <c r="A630" s="500"/>
      <c r="B630" s="501"/>
      <c r="C630" s="501"/>
      <c r="D630" s="34"/>
      <c r="E630" s="485"/>
      <c r="F630" s="228"/>
      <c r="G630" s="228"/>
      <c r="H630" s="228"/>
      <c r="I630" s="228"/>
      <c r="J630" s="486"/>
      <c r="K630" s="227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9"/>
      <c r="AA630" s="485"/>
      <c r="AB630" s="228"/>
      <c r="AC630" s="487"/>
    </row>
    <row r="631" customFormat="false" ht="14.25" hidden="false" customHeight="false" outlineLevel="0" collapsed="false">
      <c r="A631" s="500"/>
      <c r="B631" s="501"/>
      <c r="C631" s="501"/>
      <c r="D631" s="34"/>
      <c r="E631" s="485"/>
      <c r="F631" s="228"/>
      <c r="G631" s="228"/>
      <c r="H631" s="228"/>
      <c r="I631" s="228"/>
      <c r="J631" s="486"/>
      <c r="K631" s="227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9"/>
      <c r="AA631" s="485"/>
      <c r="AB631" s="228"/>
      <c r="AC631" s="487"/>
    </row>
    <row r="632" customFormat="false" ht="14.25" hidden="false" customHeight="false" outlineLevel="0" collapsed="false">
      <c r="A632" s="500"/>
      <c r="B632" s="501"/>
      <c r="C632" s="501"/>
      <c r="D632" s="34"/>
      <c r="E632" s="485"/>
      <c r="F632" s="228"/>
      <c r="G632" s="228"/>
      <c r="H632" s="228"/>
      <c r="I632" s="228"/>
      <c r="J632" s="486"/>
      <c r="K632" s="227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9"/>
      <c r="AA632" s="485"/>
      <c r="AB632" s="228"/>
      <c r="AC632" s="487"/>
    </row>
    <row r="633" customFormat="false" ht="14.25" hidden="false" customHeight="false" outlineLevel="0" collapsed="false">
      <c r="A633" s="500"/>
      <c r="B633" s="501"/>
      <c r="C633" s="501"/>
      <c r="D633" s="34"/>
      <c r="E633" s="485"/>
      <c r="F633" s="228"/>
      <c r="G633" s="228"/>
      <c r="H633" s="228"/>
      <c r="I633" s="228"/>
      <c r="J633" s="486"/>
      <c r="K633" s="227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9"/>
      <c r="AA633" s="485"/>
      <c r="AB633" s="228"/>
      <c r="AC633" s="487"/>
    </row>
    <row r="634" customFormat="false" ht="14.25" hidden="false" customHeight="false" outlineLevel="0" collapsed="false">
      <c r="A634" s="500"/>
      <c r="B634" s="501"/>
      <c r="C634" s="501"/>
      <c r="D634" s="34"/>
      <c r="E634" s="485"/>
      <c r="F634" s="228"/>
      <c r="G634" s="228"/>
      <c r="H634" s="228"/>
      <c r="I634" s="228"/>
      <c r="J634" s="486"/>
      <c r="K634" s="227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9"/>
      <c r="AA634" s="485"/>
      <c r="AB634" s="228"/>
      <c r="AC634" s="487"/>
    </row>
    <row r="635" customFormat="false" ht="14.25" hidden="false" customHeight="false" outlineLevel="0" collapsed="false">
      <c r="A635" s="500"/>
      <c r="B635" s="501"/>
      <c r="C635" s="501"/>
      <c r="D635" s="34"/>
      <c r="E635" s="485"/>
      <c r="F635" s="228"/>
      <c r="G635" s="228"/>
      <c r="H635" s="228"/>
      <c r="I635" s="228"/>
      <c r="J635" s="486"/>
      <c r="K635" s="227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9"/>
      <c r="AA635" s="485"/>
      <c r="AB635" s="228"/>
      <c r="AC635" s="487"/>
    </row>
    <row r="636" customFormat="false" ht="14.25" hidden="false" customHeight="false" outlineLevel="0" collapsed="false">
      <c r="A636" s="500"/>
      <c r="B636" s="501"/>
      <c r="C636" s="501"/>
      <c r="D636" s="34"/>
      <c r="E636" s="485"/>
      <c r="F636" s="228"/>
      <c r="G636" s="228"/>
      <c r="H636" s="228"/>
      <c r="I636" s="228"/>
      <c r="J636" s="486"/>
      <c r="K636" s="227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9"/>
      <c r="AA636" s="485"/>
      <c r="AB636" s="228"/>
      <c r="AC636" s="487"/>
    </row>
    <row r="637" customFormat="false" ht="14.25" hidden="false" customHeight="false" outlineLevel="0" collapsed="false">
      <c r="A637" s="500"/>
      <c r="B637" s="501"/>
      <c r="C637" s="501"/>
      <c r="D637" s="34"/>
      <c r="E637" s="485"/>
      <c r="F637" s="228"/>
      <c r="G637" s="228"/>
      <c r="H637" s="228"/>
      <c r="I637" s="228"/>
      <c r="J637" s="486"/>
      <c r="K637" s="227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9"/>
      <c r="AA637" s="485"/>
      <c r="AB637" s="228"/>
      <c r="AC637" s="487"/>
    </row>
    <row r="638" customFormat="false" ht="14.25" hidden="false" customHeight="false" outlineLevel="0" collapsed="false">
      <c r="A638" s="500"/>
      <c r="B638" s="501"/>
      <c r="C638" s="501"/>
      <c r="D638" s="34"/>
      <c r="E638" s="485"/>
      <c r="F638" s="228"/>
      <c r="G638" s="228"/>
      <c r="H638" s="228"/>
      <c r="I638" s="228"/>
      <c r="J638" s="486"/>
      <c r="K638" s="227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9"/>
      <c r="AA638" s="485"/>
      <c r="AB638" s="228"/>
      <c r="AC638" s="487"/>
    </row>
    <row r="639" customFormat="false" ht="14.25" hidden="false" customHeight="false" outlineLevel="0" collapsed="false">
      <c r="A639" s="500"/>
      <c r="B639" s="501"/>
      <c r="C639" s="501"/>
      <c r="D639" s="34"/>
      <c r="E639" s="485"/>
      <c r="F639" s="228"/>
      <c r="G639" s="228"/>
      <c r="H639" s="228"/>
      <c r="I639" s="228"/>
      <c r="J639" s="486"/>
      <c r="K639" s="227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9"/>
      <c r="AA639" s="485"/>
      <c r="AB639" s="228"/>
      <c r="AC639" s="487"/>
    </row>
    <row r="640" customFormat="false" ht="14.25" hidden="false" customHeight="false" outlineLevel="0" collapsed="false">
      <c r="A640" s="500"/>
      <c r="B640" s="501"/>
      <c r="C640" s="501"/>
      <c r="D640" s="34"/>
      <c r="E640" s="485"/>
      <c r="F640" s="228"/>
      <c r="G640" s="228"/>
      <c r="H640" s="228"/>
      <c r="I640" s="228"/>
      <c r="J640" s="486"/>
      <c r="K640" s="227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9"/>
      <c r="AA640" s="485"/>
      <c r="AB640" s="228"/>
      <c r="AC640" s="487"/>
    </row>
    <row r="641" customFormat="false" ht="14.25" hidden="false" customHeight="false" outlineLevel="0" collapsed="false">
      <c r="A641" s="500"/>
      <c r="B641" s="501"/>
      <c r="C641" s="501"/>
      <c r="D641" s="34"/>
      <c r="E641" s="485"/>
      <c r="F641" s="228"/>
      <c r="G641" s="228"/>
      <c r="H641" s="228"/>
      <c r="I641" s="228"/>
      <c r="J641" s="486"/>
      <c r="K641" s="227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9"/>
      <c r="AA641" s="485"/>
      <c r="AB641" s="228"/>
      <c r="AC641" s="487"/>
    </row>
    <row r="642" customFormat="false" ht="14.25" hidden="false" customHeight="false" outlineLevel="0" collapsed="false">
      <c r="A642" s="500"/>
      <c r="B642" s="501"/>
      <c r="C642" s="501"/>
      <c r="D642" s="34"/>
      <c r="E642" s="485"/>
      <c r="F642" s="228"/>
      <c r="G642" s="228"/>
      <c r="H642" s="228"/>
      <c r="I642" s="228"/>
      <c r="J642" s="486"/>
      <c r="K642" s="227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9"/>
      <c r="AA642" s="485"/>
      <c r="AB642" s="228"/>
      <c r="AC642" s="487"/>
    </row>
    <row r="643" customFormat="false" ht="14.25" hidden="false" customHeight="false" outlineLevel="0" collapsed="false">
      <c r="A643" s="500"/>
      <c r="B643" s="501"/>
      <c r="C643" s="501"/>
      <c r="D643" s="34"/>
      <c r="E643" s="485"/>
      <c r="F643" s="228"/>
      <c r="G643" s="228"/>
      <c r="H643" s="228"/>
      <c r="I643" s="228"/>
      <c r="J643" s="486"/>
      <c r="K643" s="227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9"/>
      <c r="AA643" s="485"/>
      <c r="AB643" s="228"/>
      <c r="AC643" s="487"/>
    </row>
    <row r="644" customFormat="false" ht="14.25" hidden="false" customHeight="false" outlineLevel="0" collapsed="false">
      <c r="A644" s="500"/>
      <c r="B644" s="501"/>
      <c r="C644" s="501"/>
      <c r="D644" s="34"/>
      <c r="E644" s="485"/>
      <c r="F644" s="228"/>
      <c r="G644" s="228"/>
      <c r="H644" s="228"/>
      <c r="I644" s="228"/>
      <c r="J644" s="486"/>
      <c r="K644" s="227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9"/>
      <c r="AA644" s="485"/>
      <c r="AB644" s="228"/>
      <c r="AC644" s="487"/>
    </row>
    <row r="645" customFormat="false" ht="14.25" hidden="false" customHeight="false" outlineLevel="0" collapsed="false">
      <c r="A645" s="500"/>
      <c r="B645" s="501"/>
      <c r="C645" s="501"/>
      <c r="D645" s="34"/>
      <c r="E645" s="485"/>
      <c r="F645" s="228"/>
      <c r="G645" s="228"/>
      <c r="H645" s="228"/>
      <c r="I645" s="228"/>
      <c r="J645" s="486"/>
      <c r="K645" s="227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9"/>
      <c r="AA645" s="485"/>
      <c r="AB645" s="228"/>
      <c r="AC645" s="487"/>
    </row>
    <row r="646" customFormat="false" ht="14.25" hidden="false" customHeight="false" outlineLevel="0" collapsed="false">
      <c r="A646" s="500"/>
      <c r="B646" s="501"/>
      <c r="C646" s="501"/>
      <c r="D646" s="34"/>
      <c r="E646" s="485"/>
      <c r="F646" s="228"/>
      <c r="G646" s="228"/>
      <c r="H646" s="228"/>
      <c r="I646" s="228"/>
      <c r="J646" s="486"/>
      <c r="K646" s="227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9"/>
      <c r="AA646" s="485"/>
      <c r="AB646" s="228"/>
      <c r="AC646" s="487"/>
    </row>
    <row r="647" customFormat="false" ht="14.25" hidden="false" customHeight="false" outlineLevel="0" collapsed="false">
      <c r="A647" s="500"/>
      <c r="B647" s="501"/>
      <c r="C647" s="501"/>
      <c r="D647" s="34"/>
      <c r="E647" s="485"/>
      <c r="F647" s="228"/>
      <c r="G647" s="228"/>
      <c r="H647" s="228"/>
      <c r="I647" s="228"/>
      <c r="J647" s="486"/>
      <c r="K647" s="227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9"/>
      <c r="AA647" s="485"/>
      <c r="AB647" s="228"/>
      <c r="AC647" s="487"/>
    </row>
    <row r="648" customFormat="false" ht="14.25" hidden="false" customHeight="false" outlineLevel="0" collapsed="false">
      <c r="A648" s="500"/>
      <c r="B648" s="501"/>
      <c r="C648" s="501"/>
      <c r="D648" s="34"/>
      <c r="E648" s="485"/>
      <c r="F648" s="228"/>
      <c r="G648" s="228"/>
      <c r="H648" s="228"/>
      <c r="I648" s="228"/>
      <c r="J648" s="486"/>
      <c r="K648" s="227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9"/>
      <c r="AA648" s="485"/>
      <c r="AB648" s="228"/>
      <c r="AC648" s="487"/>
    </row>
    <row r="649" customFormat="false" ht="14.25" hidden="false" customHeight="false" outlineLevel="0" collapsed="false">
      <c r="A649" s="500"/>
      <c r="B649" s="501"/>
      <c r="C649" s="501"/>
      <c r="D649" s="34"/>
      <c r="E649" s="485"/>
      <c r="F649" s="228"/>
      <c r="G649" s="228"/>
      <c r="H649" s="228"/>
      <c r="I649" s="228"/>
      <c r="J649" s="486"/>
      <c r="K649" s="227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9"/>
      <c r="AA649" s="485"/>
      <c r="AB649" s="228"/>
      <c r="AC649" s="487"/>
    </row>
    <row r="650" customFormat="false" ht="14.25" hidden="false" customHeight="false" outlineLevel="0" collapsed="false">
      <c r="A650" s="500"/>
      <c r="B650" s="501"/>
      <c r="C650" s="501"/>
      <c r="D650" s="34"/>
      <c r="E650" s="485"/>
      <c r="F650" s="228"/>
      <c r="G650" s="228"/>
      <c r="H650" s="228"/>
      <c r="I650" s="228"/>
      <c r="J650" s="486"/>
      <c r="K650" s="227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9"/>
      <c r="AA650" s="485"/>
      <c r="AB650" s="228"/>
      <c r="AC650" s="487"/>
    </row>
    <row r="651" customFormat="false" ht="14.25" hidden="false" customHeight="false" outlineLevel="0" collapsed="false">
      <c r="A651" s="500"/>
      <c r="B651" s="501"/>
      <c r="C651" s="501"/>
      <c r="D651" s="34"/>
      <c r="E651" s="485"/>
      <c r="F651" s="228"/>
      <c r="G651" s="228"/>
      <c r="H651" s="228"/>
      <c r="I651" s="228"/>
      <c r="J651" s="486"/>
      <c r="K651" s="227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9"/>
      <c r="AA651" s="485"/>
      <c r="AB651" s="228"/>
      <c r="AC651" s="487"/>
    </row>
    <row r="652" customFormat="false" ht="14.25" hidden="false" customHeight="false" outlineLevel="0" collapsed="false">
      <c r="A652" s="500"/>
      <c r="B652" s="501"/>
      <c r="C652" s="501"/>
      <c r="D652" s="34"/>
      <c r="E652" s="485"/>
      <c r="F652" s="228"/>
      <c r="G652" s="228"/>
      <c r="H652" s="228"/>
      <c r="I652" s="228"/>
      <c r="J652" s="486"/>
      <c r="K652" s="227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9"/>
      <c r="AA652" s="485"/>
      <c r="AB652" s="228"/>
      <c r="AC652" s="487"/>
    </row>
    <row r="653" customFormat="false" ht="14.25" hidden="false" customHeight="false" outlineLevel="0" collapsed="false">
      <c r="A653" s="500"/>
      <c r="B653" s="501"/>
      <c r="C653" s="501"/>
      <c r="D653" s="34"/>
      <c r="E653" s="485"/>
      <c r="F653" s="228"/>
      <c r="G653" s="228"/>
      <c r="H653" s="228"/>
      <c r="I653" s="228"/>
      <c r="J653" s="486"/>
      <c r="K653" s="227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9"/>
      <c r="AA653" s="485"/>
      <c r="AB653" s="228"/>
      <c r="AC653" s="487"/>
    </row>
    <row r="654" customFormat="false" ht="14.25" hidden="false" customHeight="false" outlineLevel="0" collapsed="false">
      <c r="A654" s="500"/>
      <c r="B654" s="501"/>
      <c r="C654" s="501"/>
      <c r="D654" s="34"/>
      <c r="E654" s="485"/>
      <c r="F654" s="228"/>
      <c r="G654" s="228"/>
      <c r="H654" s="228"/>
      <c r="I654" s="228"/>
      <c r="J654" s="486"/>
      <c r="K654" s="227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9"/>
      <c r="AA654" s="485"/>
      <c r="AB654" s="228"/>
      <c r="AC654" s="487"/>
    </row>
    <row r="655" customFormat="false" ht="14.25" hidden="false" customHeight="false" outlineLevel="0" collapsed="false">
      <c r="A655" s="500"/>
      <c r="B655" s="501"/>
      <c r="C655" s="501"/>
      <c r="D655" s="34"/>
      <c r="E655" s="485"/>
      <c r="F655" s="228"/>
      <c r="G655" s="228"/>
      <c r="H655" s="228"/>
      <c r="I655" s="228"/>
      <c r="J655" s="486"/>
      <c r="K655" s="227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9"/>
      <c r="AA655" s="485"/>
      <c r="AB655" s="228"/>
      <c r="AC655" s="487"/>
    </row>
    <row r="656" customFormat="false" ht="14.25" hidden="false" customHeight="false" outlineLevel="0" collapsed="false">
      <c r="A656" s="500"/>
      <c r="B656" s="501"/>
      <c r="C656" s="501"/>
      <c r="D656" s="34"/>
      <c r="E656" s="485"/>
      <c r="F656" s="228"/>
      <c r="G656" s="228"/>
      <c r="H656" s="228"/>
      <c r="I656" s="228"/>
      <c r="J656" s="486"/>
      <c r="K656" s="227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9"/>
      <c r="AA656" s="485"/>
      <c r="AB656" s="228"/>
      <c r="AC656" s="487"/>
    </row>
    <row r="657" customFormat="false" ht="14.25" hidden="false" customHeight="false" outlineLevel="0" collapsed="false">
      <c r="A657" s="500"/>
      <c r="B657" s="501"/>
      <c r="C657" s="501"/>
      <c r="D657" s="34"/>
      <c r="E657" s="485"/>
      <c r="F657" s="228"/>
      <c r="G657" s="228"/>
      <c r="H657" s="228"/>
      <c r="I657" s="228"/>
      <c r="J657" s="486"/>
      <c r="K657" s="227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9"/>
      <c r="AA657" s="485"/>
      <c r="AB657" s="228"/>
      <c r="AC657" s="487"/>
    </row>
    <row r="658" customFormat="false" ht="14.25" hidden="false" customHeight="false" outlineLevel="0" collapsed="false">
      <c r="A658" s="500"/>
      <c r="B658" s="501"/>
      <c r="C658" s="501"/>
      <c r="D658" s="34"/>
      <c r="E658" s="485"/>
      <c r="F658" s="228"/>
      <c r="G658" s="228"/>
      <c r="H658" s="228"/>
      <c r="I658" s="228"/>
      <c r="J658" s="486"/>
      <c r="K658" s="227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9"/>
      <c r="AA658" s="485"/>
      <c r="AB658" s="228"/>
      <c r="AC658" s="487"/>
    </row>
    <row r="659" customFormat="false" ht="14.25" hidden="false" customHeight="false" outlineLevel="0" collapsed="false">
      <c r="A659" s="500"/>
      <c r="B659" s="501"/>
      <c r="C659" s="501"/>
      <c r="D659" s="34"/>
      <c r="E659" s="485"/>
      <c r="F659" s="228"/>
      <c r="G659" s="228"/>
      <c r="H659" s="228"/>
      <c r="I659" s="228"/>
      <c r="J659" s="486"/>
      <c r="K659" s="227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9"/>
      <c r="AA659" s="485"/>
      <c r="AB659" s="228"/>
      <c r="AC659" s="487"/>
    </row>
    <row r="660" customFormat="false" ht="14.25" hidden="false" customHeight="false" outlineLevel="0" collapsed="false">
      <c r="A660" s="500"/>
      <c r="B660" s="501"/>
      <c r="C660" s="501"/>
      <c r="D660" s="34"/>
      <c r="E660" s="485"/>
      <c r="F660" s="228"/>
      <c r="G660" s="228"/>
      <c r="H660" s="228"/>
      <c r="I660" s="228"/>
      <c r="J660" s="486"/>
      <c r="K660" s="227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9"/>
      <c r="AA660" s="485"/>
      <c r="AB660" s="228"/>
      <c r="AC660" s="487"/>
    </row>
    <row r="661" customFormat="false" ht="14.25" hidden="false" customHeight="false" outlineLevel="0" collapsed="false">
      <c r="A661" s="500"/>
      <c r="B661" s="501"/>
      <c r="C661" s="501"/>
      <c r="D661" s="34"/>
      <c r="E661" s="485"/>
      <c r="F661" s="228"/>
      <c r="G661" s="228"/>
      <c r="H661" s="228"/>
      <c r="I661" s="228"/>
      <c r="J661" s="486"/>
      <c r="K661" s="227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9"/>
      <c r="AA661" s="485"/>
      <c r="AB661" s="228"/>
      <c r="AC661" s="487"/>
    </row>
    <row r="662" customFormat="false" ht="14.25" hidden="false" customHeight="false" outlineLevel="0" collapsed="false">
      <c r="A662" s="500"/>
      <c r="B662" s="501"/>
      <c r="C662" s="501"/>
      <c r="D662" s="34"/>
      <c r="E662" s="485"/>
      <c r="F662" s="228"/>
      <c r="G662" s="228"/>
      <c r="H662" s="228"/>
      <c r="I662" s="228"/>
      <c r="J662" s="486"/>
      <c r="K662" s="227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9"/>
      <c r="AA662" s="485"/>
      <c r="AB662" s="228"/>
      <c r="AC662" s="487"/>
    </row>
    <row r="663" customFormat="false" ht="14.25" hidden="false" customHeight="false" outlineLevel="0" collapsed="false">
      <c r="A663" s="500"/>
      <c r="B663" s="501"/>
      <c r="C663" s="501"/>
      <c r="D663" s="34"/>
      <c r="E663" s="485"/>
      <c r="F663" s="228"/>
      <c r="G663" s="228"/>
      <c r="H663" s="228"/>
      <c r="I663" s="228"/>
      <c r="J663" s="486"/>
      <c r="K663" s="227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9"/>
      <c r="AA663" s="485"/>
      <c r="AB663" s="228"/>
      <c r="AC663" s="487"/>
    </row>
    <row r="664" customFormat="false" ht="14.25" hidden="false" customHeight="false" outlineLevel="0" collapsed="false">
      <c r="A664" s="500"/>
      <c r="B664" s="501"/>
      <c r="C664" s="501"/>
      <c r="D664" s="34"/>
      <c r="E664" s="485"/>
      <c r="F664" s="228"/>
      <c r="G664" s="228"/>
      <c r="H664" s="228"/>
      <c r="I664" s="228"/>
      <c r="J664" s="486"/>
      <c r="K664" s="227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9"/>
      <c r="AA664" s="485"/>
      <c r="AB664" s="228"/>
      <c r="AC664" s="487"/>
    </row>
    <row r="665" customFormat="false" ht="14.25" hidden="false" customHeight="false" outlineLevel="0" collapsed="false">
      <c r="A665" s="500"/>
      <c r="B665" s="501"/>
      <c r="C665" s="501"/>
      <c r="D665" s="34"/>
      <c r="E665" s="485"/>
      <c r="F665" s="228"/>
      <c r="G665" s="228"/>
      <c r="H665" s="228"/>
      <c r="I665" s="228"/>
      <c r="J665" s="486"/>
      <c r="K665" s="227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9"/>
      <c r="AA665" s="485"/>
      <c r="AB665" s="228"/>
      <c r="AC665" s="487"/>
    </row>
    <row r="666" customFormat="false" ht="14.25" hidden="false" customHeight="false" outlineLevel="0" collapsed="false">
      <c r="A666" s="500"/>
      <c r="B666" s="501"/>
      <c r="C666" s="501"/>
      <c r="D666" s="34"/>
      <c r="E666" s="485"/>
      <c r="F666" s="228"/>
      <c r="G666" s="228"/>
      <c r="H666" s="228"/>
      <c r="I666" s="228"/>
      <c r="J666" s="486"/>
      <c r="K666" s="227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9"/>
      <c r="AA666" s="485"/>
      <c r="AB666" s="228"/>
      <c r="AC666" s="487"/>
    </row>
    <row r="667" customFormat="false" ht="14.25" hidden="false" customHeight="false" outlineLevel="0" collapsed="false">
      <c r="A667" s="500"/>
      <c r="B667" s="501"/>
      <c r="C667" s="501"/>
      <c r="D667" s="34"/>
      <c r="E667" s="485"/>
      <c r="F667" s="228"/>
      <c r="G667" s="228"/>
      <c r="H667" s="228"/>
      <c r="I667" s="228"/>
      <c r="J667" s="486"/>
      <c r="K667" s="227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9"/>
      <c r="AA667" s="485"/>
      <c r="AB667" s="228"/>
      <c r="AC667" s="487"/>
    </row>
    <row r="668" customFormat="false" ht="14.25" hidden="false" customHeight="false" outlineLevel="0" collapsed="false">
      <c r="A668" s="500"/>
      <c r="B668" s="501"/>
      <c r="C668" s="501"/>
      <c r="D668" s="34"/>
      <c r="E668" s="485"/>
      <c r="F668" s="228"/>
      <c r="G668" s="228"/>
      <c r="H668" s="228"/>
      <c r="I668" s="228"/>
      <c r="J668" s="486"/>
      <c r="K668" s="227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9"/>
      <c r="AA668" s="485"/>
      <c r="AB668" s="228"/>
      <c r="AC668" s="487"/>
    </row>
    <row r="669" customFormat="false" ht="14.25" hidden="false" customHeight="false" outlineLevel="0" collapsed="false">
      <c r="A669" s="500"/>
      <c r="B669" s="501"/>
      <c r="C669" s="501"/>
      <c r="D669" s="34"/>
      <c r="E669" s="485"/>
      <c r="F669" s="228"/>
      <c r="G669" s="228"/>
      <c r="H669" s="228"/>
      <c r="I669" s="228"/>
      <c r="J669" s="486"/>
      <c r="K669" s="227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9"/>
      <c r="AA669" s="485"/>
      <c r="AB669" s="228"/>
      <c r="AC669" s="487"/>
    </row>
    <row r="670" customFormat="false" ht="14.25" hidden="false" customHeight="false" outlineLevel="0" collapsed="false">
      <c r="A670" s="500"/>
      <c r="B670" s="501"/>
      <c r="C670" s="501"/>
      <c r="D670" s="34"/>
      <c r="E670" s="485"/>
      <c r="F670" s="228"/>
      <c r="G670" s="228"/>
      <c r="H670" s="228"/>
      <c r="I670" s="228"/>
      <c r="J670" s="486"/>
      <c r="K670" s="227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9"/>
      <c r="AA670" s="485"/>
      <c r="AB670" s="228"/>
      <c r="AC670" s="487"/>
    </row>
    <row r="671" customFormat="false" ht="14.25" hidden="false" customHeight="false" outlineLevel="0" collapsed="false">
      <c r="A671" s="500"/>
      <c r="B671" s="501"/>
      <c r="C671" s="501"/>
      <c r="D671" s="34"/>
      <c r="E671" s="485"/>
      <c r="F671" s="228"/>
      <c r="G671" s="228"/>
      <c r="H671" s="228"/>
      <c r="I671" s="228"/>
      <c r="J671" s="486"/>
      <c r="K671" s="227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9"/>
      <c r="AA671" s="485"/>
      <c r="AB671" s="228"/>
      <c r="AC671" s="487"/>
    </row>
    <row r="672" customFormat="false" ht="14.25" hidden="false" customHeight="false" outlineLevel="0" collapsed="false">
      <c r="A672" s="500"/>
      <c r="B672" s="501"/>
      <c r="C672" s="501"/>
      <c r="D672" s="34"/>
      <c r="E672" s="485"/>
      <c r="F672" s="228"/>
      <c r="G672" s="228"/>
      <c r="H672" s="228"/>
      <c r="I672" s="228"/>
      <c r="J672" s="486"/>
      <c r="K672" s="227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9"/>
      <c r="AA672" s="485"/>
      <c r="AB672" s="228"/>
      <c r="AC672" s="487"/>
    </row>
    <row r="673" customFormat="false" ht="14.25" hidden="false" customHeight="false" outlineLevel="0" collapsed="false">
      <c r="A673" s="500"/>
      <c r="B673" s="501"/>
      <c r="C673" s="501"/>
      <c r="D673" s="34"/>
      <c r="E673" s="485"/>
      <c r="F673" s="228"/>
      <c r="G673" s="228"/>
      <c r="H673" s="228"/>
      <c r="I673" s="228"/>
      <c r="J673" s="486"/>
      <c r="K673" s="227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9"/>
      <c r="AA673" s="485"/>
      <c r="AB673" s="228"/>
      <c r="AC673" s="487"/>
    </row>
    <row r="674" customFormat="false" ht="14.25" hidden="false" customHeight="false" outlineLevel="0" collapsed="false">
      <c r="A674" s="500"/>
      <c r="B674" s="501"/>
      <c r="C674" s="501"/>
      <c r="D674" s="34"/>
      <c r="E674" s="485"/>
      <c r="F674" s="228"/>
      <c r="G674" s="228"/>
      <c r="H674" s="228"/>
      <c r="I674" s="228"/>
      <c r="J674" s="486"/>
      <c r="K674" s="227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9"/>
      <c r="AA674" s="485"/>
      <c r="AB674" s="228"/>
      <c r="AC674" s="487"/>
    </row>
    <row r="675" customFormat="false" ht="14.25" hidden="false" customHeight="false" outlineLevel="0" collapsed="false">
      <c r="A675" s="500"/>
      <c r="B675" s="501"/>
      <c r="C675" s="501"/>
      <c r="D675" s="34"/>
      <c r="E675" s="485"/>
      <c r="F675" s="228"/>
      <c r="G675" s="228"/>
      <c r="H675" s="228"/>
      <c r="I675" s="228"/>
      <c r="J675" s="486"/>
      <c r="K675" s="227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9"/>
      <c r="AA675" s="485"/>
      <c r="AB675" s="228"/>
      <c r="AC675" s="487"/>
    </row>
    <row r="676" customFormat="false" ht="14.25" hidden="false" customHeight="false" outlineLevel="0" collapsed="false">
      <c r="A676" s="500"/>
      <c r="B676" s="501"/>
      <c r="C676" s="501"/>
      <c r="D676" s="34"/>
      <c r="E676" s="485"/>
      <c r="F676" s="228"/>
      <c r="G676" s="228"/>
      <c r="H676" s="228"/>
      <c r="I676" s="228"/>
      <c r="J676" s="486"/>
      <c r="K676" s="227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9"/>
      <c r="AA676" s="485"/>
      <c r="AB676" s="228"/>
      <c r="AC676" s="487"/>
    </row>
    <row r="677" customFormat="false" ht="14.25" hidden="false" customHeight="false" outlineLevel="0" collapsed="false">
      <c r="A677" s="500"/>
      <c r="B677" s="501"/>
      <c r="C677" s="501"/>
      <c r="D677" s="34"/>
      <c r="E677" s="485"/>
      <c r="F677" s="228"/>
      <c r="G677" s="228"/>
      <c r="H677" s="228"/>
      <c r="I677" s="228"/>
      <c r="J677" s="486"/>
      <c r="K677" s="227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9"/>
      <c r="AA677" s="485"/>
      <c r="AB677" s="228"/>
      <c r="AC677" s="487"/>
    </row>
    <row r="678" customFormat="false" ht="14.25" hidden="false" customHeight="false" outlineLevel="0" collapsed="false">
      <c r="A678" s="500"/>
      <c r="B678" s="501"/>
      <c r="C678" s="501"/>
      <c r="D678" s="34"/>
      <c r="E678" s="485"/>
      <c r="F678" s="228"/>
      <c r="G678" s="228"/>
      <c r="H678" s="228"/>
      <c r="I678" s="228"/>
      <c r="J678" s="486"/>
      <c r="K678" s="227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9"/>
      <c r="AA678" s="485"/>
      <c r="AB678" s="228"/>
      <c r="AC678" s="487"/>
    </row>
    <row r="679" customFormat="false" ht="14.25" hidden="false" customHeight="false" outlineLevel="0" collapsed="false">
      <c r="A679" s="500"/>
      <c r="B679" s="501"/>
      <c r="C679" s="501"/>
      <c r="D679" s="34"/>
      <c r="E679" s="485"/>
      <c r="F679" s="228"/>
      <c r="G679" s="228"/>
      <c r="H679" s="228"/>
      <c r="I679" s="228"/>
      <c r="J679" s="486"/>
      <c r="K679" s="227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9"/>
      <c r="AA679" s="485"/>
      <c r="AB679" s="228"/>
      <c r="AC679" s="487"/>
    </row>
    <row r="680" customFormat="false" ht="14.25" hidden="false" customHeight="false" outlineLevel="0" collapsed="false">
      <c r="A680" s="500"/>
      <c r="B680" s="501"/>
      <c r="C680" s="501"/>
      <c r="D680" s="34"/>
      <c r="E680" s="485"/>
      <c r="F680" s="228"/>
      <c r="G680" s="228"/>
      <c r="H680" s="228"/>
      <c r="I680" s="228"/>
      <c r="J680" s="486"/>
      <c r="K680" s="227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9"/>
      <c r="AA680" s="485"/>
      <c r="AB680" s="228"/>
      <c r="AC680" s="487"/>
    </row>
    <row r="681" customFormat="false" ht="14.25" hidden="false" customHeight="false" outlineLevel="0" collapsed="false">
      <c r="A681" s="500"/>
      <c r="B681" s="501"/>
      <c r="C681" s="501"/>
      <c r="D681" s="34"/>
      <c r="E681" s="485"/>
      <c r="F681" s="228"/>
      <c r="G681" s="228"/>
      <c r="H681" s="228"/>
      <c r="I681" s="228"/>
      <c r="J681" s="486"/>
      <c r="K681" s="227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9"/>
      <c r="AA681" s="485"/>
      <c r="AB681" s="228"/>
      <c r="AC681" s="487"/>
    </row>
    <row r="682" customFormat="false" ht="14.25" hidden="false" customHeight="false" outlineLevel="0" collapsed="false">
      <c r="A682" s="500"/>
      <c r="B682" s="501"/>
      <c r="C682" s="501"/>
      <c r="D682" s="34"/>
      <c r="E682" s="485"/>
      <c r="F682" s="228"/>
      <c r="G682" s="228"/>
      <c r="H682" s="228"/>
      <c r="I682" s="228"/>
      <c r="J682" s="486"/>
      <c r="K682" s="227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9"/>
      <c r="AA682" s="485"/>
      <c r="AB682" s="228"/>
      <c r="AC682" s="487"/>
    </row>
    <row r="683" customFormat="false" ht="14.25" hidden="false" customHeight="false" outlineLevel="0" collapsed="false">
      <c r="A683" s="500"/>
      <c r="B683" s="501"/>
      <c r="C683" s="501"/>
      <c r="D683" s="34"/>
      <c r="E683" s="485"/>
      <c r="F683" s="228"/>
      <c r="G683" s="228"/>
      <c r="H683" s="228"/>
      <c r="I683" s="228"/>
      <c r="J683" s="486"/>
      <c r="K683" s="227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9"/>
      <c r="AA683" s="485"/>
      <c r="AB683" s="228"/>
      <c r="AC683" s="487"/>
    </row>
    <row r="684" customFormat="false" ht="14.25" hidden="false" customHeight="false" outlineLevel="0" collapsed="false">
      <c r="A684" s="500"/>
      <c r="B684" s="501"/>
      <c r="C684" s="501"/>
      <c r="D684" s="34"/>
      <c r="E684" s="485"/>
      <c r="F684" s="228"/>
      <c r="G684" s="228"/>
      <c r="H684" s="228"/>
      <c r="I684" s="228"/>
      <c r="J684" s="486"/>
      <c r="K684" s="227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9"/>
      <c r="AA684" s="485"/>
      <c r="AB684" s="228"/>
      <c r="AC684" s="487"/>
    </row>
    <row r="685" customFormat="false" ht="14.25" hidden="false" customHeight="false" outlineLevel="0" collapsed="false">
      <c r="A685" s="500"/>
      <c r="B685" s="501"/>
      <c r="C685" s="501"/>
      <c r="D685" s="34"/>
      <c r="E685" s="485"/>
      <c r="F685" s="228"/>
      <c r="G685" s="228"/>
      <c r="H685" s="228"/>
      <c r="I685" s="228"/>
      <c r="J685" s="486"/>
      <c r="K685" s="227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9"/>
      <c r="AA685" s="485"/>
      <c r="AB685" s="228"/>
      <c r="AC685" s="487"/>
    </row>
    <row r="686" customFormat="false" ht="14.25" hidden="false" customHeight="false" outlineLevel="0" collapsed="false">
      <c r="A686" s="500"/>
      <c r="B686" s="501"/>
      <c r="C686" s="501"/>
      <c r="D686" s="34"/>
      <c r="E686" s="485"/>
      <c r="F686" s="228"/>
      <c r="G686" s="228"/>
      <c r="H686" s="228"/>
      <c r="I686" s="228"/>
      <c r="J686" s="486"/>
      <c r="K686" s="227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9"/>
      <c r="AA686" s="485"/>
      <c r="AB686" s="228"/>
      <c r="AC686" s="487"/>
    </row>
    <row r="687" customFormat="false" ht="14.25" hidden="false" customHeight="false" outlineLevel="0" collapsed="false">
      <c r="A687" s="500"/>
      <c r="B687" s="501"/>
      <c r="C687" s="501"/>
      <c r="D687" s="34"/>
      <c r="E687" s="485"/>
      <c r="F687" s="228"/>
      <c r="G687" s="228"/>
      <c r="H687" s="228"/>
      <c r="I687" s="228"/>
      <c r="J687" s="486"/>
      <c r="K687" s="227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9"/>
      <c r="AA687" s="485"/>
      <c r="AB687" s="228"/>
      <c r="AC687" s="487"/>
    </row>
    <row r="688" customFormat="false" ht="14.25" hidden="false" customHeight="false" outlineLevel="0" collapsed="false">
      <c r="A688" s="500"/>
      <c r="B688" s="501"/>
      <c r="C688" s="501"/>
      <c r="D688" s="34"/>
      <c r="E688" s="485"/>
      <c r="F688" s="228"/>
      <c r="G688" s="228"/>
      <c r="H688" s="228"/>
      <c r="I688" s="228"/>
      <c r="J688" s="486"/>
      <c r="K688" s="227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9"/>
      <c r="AA688" s="485"/>
      <c r="AB688" s="228"/>
      <c r="AC688" s="487"/>
    </row>
    <row r="689" customFormat="false" ht="14.25" hidden="false" customHeight="false" outlineLevel="0" collapsed="false">
      <c r="A689" s="500"/>
      <c r="B689" s="501"/>
      <c r="C689" s="501"/>
      <c r="D689" s="34"/>
      <c r="E689" s="485"/>
      <c r="F689" s="228"/>
      <c r="G689" s="228"/>
      <c r="H689" s="228"/>
      <c r="I689" s="228"/>
      <c r="J689" s="486"/>
      <c r="K689" s="227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9"/>
      <c r="AA689" s="485"/>
      <c r="AB689" s="228"/>
      <c r="AC689" s="487"/>
    </row>
    <row r="690" customFormat="false" ht="14.25" hidden="false" customHeight="false" outlineLevel="0" collapsed="false">
      <c r="A690" s="500"/>
      <c r="B690" s="501"/>
      <c r="C690" s="501"/>
      <c r="D690" s="34"/>
      <c r="E690" s="485"/>
      <c r="F690" s="228"/>
      <c r="G690" s="228"/>
      <c r="H690" s="228"/>
      <c r="I690" s="228"/>
      <c r="J690" s="486"/>
      <c r="K690" s="227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9"/>
      <c r="AA690" s="485"/>
      <c r="AB690" s="228"/>
      <c r="AC690" s="487"/>
    </row>
    <row r="691" customFormat="false" ht="14.25" hidden="false" customHeight="false" outlineLevel="0" collapsed="false">
      <c r="A691" s="500"/>
      <c r="B691" s="501"/>
      <c r="C691" s="501"/>
      <c r="D691" s="34"/>
      <c r="E691" s="485"/>
      <c r="F691" s="228"/>
      <c r="G691" s="228"/>
      <c r="H691" s="228"/>
      <c r="I691" s="228"/>
      <c r="J691" s="486"/>
      <c r="K691" s="227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9"/>
      <c r="AA691" s="485"/>
      <c r="AB691" s="228"/>
      <c r="AC691" s="487"/>
    </row>
    <row r="692" customFormat="false" ht="14.25" hidden="false" customHeight="false" outlineLevel="0" collapsed="false">
      <c r="A692" s="500"/>
      <c r="B692" s="501"/>
      <c r="C692" s="501"/>
      <c r="D692" s="34"/>
      <c r="E692" s="485"/>
      <c r="F692" s="228"/>
      <c r="G692" s="228"/>
      <c r="H692" s="228"/>
      <c r="I692" s="228"/>
      <c r="J692" s="486"/>
      <c r="K692" s="227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9"/>
      <c r="AA692" s="485"/>
      <c r="AB692" s="228"/>
      <c r="AC692" s="487"/>
    </row>
    <row r="693" customFormat="false" ht="14.25" hidden="false" customHeight="false" outlineLevel="0" collapsed="false">
      <c r="A693" s="500"/>
      <c r="B693" s="501"/>
      <c r="C693" s="501"/>
      <c r="D693" s="34"/>
      <c r="E693" s="485"/>
      <c r="F693" s="228"/>
      <c r="G693" s="228"/>
      <c r="H693" s="228"/>
      <c r="I693" s="228"/>
      <c r="J693" s="486"/>
      <c r="K693" s="227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9"/>
      <c r="AA693" s="485"/>
      <c r="AB693" s="228"/>
      <c r="AC693" s="487"/>
    </row>
    <row r="694" customFormat="false" ht="14.25" hidden="false" customHeight="false" outlineLevel="0" collapsed="false">
      <c r="A694" s="500"/>
      <c r="B694" s="501"/>
      <c r="C694" s="501"/>
      <c r="D694" s="34"/>
      <c r="E694" s="485"/>
      <c r="F694" s="228"/>
      <c r="G694" s="228"/>
      <c r="H694" s="228"/>
      <c r="I694" s="228"/>
      <c r="J694" s="486"/>
      <c r="K694" s="227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9"/>
      <c r="AA694" s="485"/>
      <c r="AB694" s="228"/>
      <c r="AC694" s="487"/>
    </row>
    <row r="695" customFormat="false" ht="14.25" hidden="false" customHeight="false" outlineLevel="0" collapsed="false">
      <c r="A695" s="500"/>
      <c r="B695" s="501"/>
      <c r="C695" s="501"/>
      <c r="D695" s="34"/>
      <c r="E695" s="485"/>
      <c r="F695" s="228"/>
      <c r="G695" s="228"/>
      <c r="H695" s="228"/>
      <c r="I695" s="228"/>
      <c r="J695" s="486"/>
      <c r="K695" s="227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9"/>
      <c r="AA695" s="485"/>
      <c r="AB695" s="228"/>
      <c r="AC695" s="487"/>
    </row>
    <row r="696" customFormat="false" ht="14.25" hidden="false" customHeight="false" outlineLevel="0" collapsed="false">
      <c r="A696" s="500"/>
      <c r="B696" s="501"/>
      <c r="C696" s="501"/>
      <c r="D696" s="34"/>
      <c r="E696" s="485"/>
      <c r="F696" s="228"/>
      <c r="G696" s="228"/>
      <c r="H696" s="228"/>
      <c r="I696" s="228"/>
      <c r="J696" s="486"/>
      <c r="K696" s="227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9"/>
      <c r="AA696" s="485"/>
      <c r="AB696" s="228"/>
      <c r="AC696" s="487"/>
    </row>
    <row r="697" customFormat="false" ht="14.25" hidden="false" customHeight="false" outlineLevel="0" collapsed="false">
      <c r="A697" s="500"/>
      <c r="B697" s="501"/>
      <c r="C697" s="501"/>
      <c r="D697" s="34"/>
      <c r="E697" s="485"/>
      <c r="F697" s="228"/>
      <c r="G697" s="228"/>
      <c r="H697" s="228"/>
      <c r="I697" s="228"/>
      <c r="J697" s="486"/>
      <c r="K697" s="227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9"/>
      <c r="AA697" s="485"/>
      <c r="AB697" s="228"/>
      <c r="AC697" s="487"/>
    </row>
    <row r="698" customFormat="false" ht="14.25" hidden="false" customHeight="false" outlineLevel="0" collapsed="false">
      <c r="A698" s="500"/>
      <c r="B698" s="501"/>
      <c r="C698" s="501"/>
      <c r="D698" s="34"/>
      <c r="E698" s="485"/>
      <c r="F698" s="228"/>
      <c r="G698" s="228"/>
      <c r="H698" s="228"/>
      <c r="I698" s="228"/>
      <c r="J698" s="486"/>
      <c r="K698" s="227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9"/>
      <c r="AA698" s="485"/>
      <c r="AB698" s="228"/>
      <c r="AC698" s="487"/>
    </row>
    <row r="699" customFormat="false" ht="14.25" hidden="false" customHeight="false" outlineLevel="0" collapsed="false">
      <c r="A699" s="500"/>
      <c r="B699" s="501"/>
      <c r="C699" s="501"/>
      <c r="D699" s="34"/>
      <c r="E699" s="485"/>
      <c r="F699" s="228"/>
      <c r="G699" s="228"/>
      <c r="H699" s="228"/>
      <c r="I699" s="228"/>
      <c r="J699" s="486"/>
      <c r="K699" s="227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9"/>
      <c r="AA699" s="485"/>
      <c r="AB699" s="228"/>
      <c r="AC699" s="487"/>
    </row>
    <row r="700" customFormat="false" ht="14.25" hidden="false" customHeight="false" outlineLevel="0" collapsed="false">
      <c r="A700" s="500"/>
      <c r="B700" s="501"/>
      <c r="C700" s="501"/>
      <c r="D700" s="34"/>
      <c r="E700" s="485"/>
      <c r="F700" s="228"/>
      <c r="G700" s="228"/>
      <c r="H700" s="228"/>
      <c r="I700" s="228"/>
      <c r="J700" s="486"/>
      <c r="K700" s="227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9"/>
      <c r="AA700" s="485"/>
      <c r="AB700" s="228"/>
      <c r="AC700" s="487"/>
    </row>
    <row r="701" customFormat="false" ht="14.25" hidden="false" customHeight="false" outlineLevel="0" collapsed="false">
      <c r="A701" s="500"/>
      <c r="B701" s="501"/>
      <c r="C701" s="501"/>
      <c r="D701" s="34"/>
      <c r="E701" s="485"/>
      <c r="F701" s="228"/>
      <c r="G701" s="228"/>
      <c r="H701" s="228"/>
      <c r="I701" s="228"/>
      <c r="J701" s="486"/>
      <c r="K701" s="227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9"/>
      <c r="AA701" s="485"/>
      <c r="AB701" s="228"/>
      <c r="AC701" s="487"/>
    </row>
    <row r="702" customFormat="false" ht="14.25" hidden="false" customHeight="false" outlineLevel="0" collapsed="false">
      <c r="A702" s="500"/>
      <c r="B702" s="501"/>
      <c r="C702" s="501"/>
      <c r="D702" s="34"/>
      <c r="E702" s="485"/>
      <c r="F702" s="228"/>
      <c r="G702" s="228"/>
      <c r="H702" s="228"/>
      <c r="I702" s="228"/>
      <c r="J702" s="486"/>
      <c r="K702" s="227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9"/>
      <c r="AA702" s="485"/>
      <c r="AB702" s="228"/>
      <c r="AC702" s="487"/>
    </row>
    <row r="703" customFormat="false" ht="14.25" hidden="false" customHeight="false" outlineLevel="0" collapsed="false">
      <c r="A703" s="500"/>
      <c r="B703" s="501"/>
      <c r="C703" s="501"/>
      <c r="D703" s="34"/>
      <c r="E703" s="485"/>
      <c r="F703" s="228"/>
      <c r="G703" s="228"/>
      <c r="H703" s="228"/>
      <c r="I703" s="228"/>
      <c r="J703" s="486"/>
      <c r="K703" s="227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9"/>
      <c r="AA703" s="485"/>
      <c r="AB703" s="228"/>
      <c r="AC703" s="487"/>
    </row>
    <row r="704" customFormat="false" ht="14.25" hidden="false" customHeight="false" outlineLevel="0" collapsed="false">
      <c r="A704" s="500"/>
      <c r="B704" s="501"/>
      <c r="C704" s="501"/>
      <c r="D704" s="34"/>
      <c r="E704" s="485"/>
      <c r="F704" s="228"/>
      <c r="G704" s="228"/>
      <c r="H704" s="228"/>
      <c r="I704" s="228"/>
      <c r="J704" s="486"/>
      <c r="K704" s="227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9"/>
      <c r="AA704" s="485"/>
      <c r="AB704" s="228"/>
      <c r="AC704" s="487"/>
    </row>
    <row r="705" customFormat="false" ht="14.25" hidden="false" customHeight="false" outlineLevel="0" collapsed="false">
      <c r="A705" s="500"/>
      <c r="B705" s="501"/>
      <c r="C705" s="501"/>
      <c r="D705" s="34"/>
      <c r="E705" s="485"/>
      <c r="F705" s="228"/>
      <c r="G705" s="228"/>
      <c r="H705" s="228"/>
      <c r="I705" s="228"/>
      <c r="J705" s="486"/>
      <c r="K705" s="227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9"/>
      <c r="AA705" s="485"/>
      <c r="AB705" s="228"/>
      <c r="AC705" s="487"/>
    </row>
    <row r="706" customFormat="false" ht="14.25" hidden="false" customHeight="false" outlineLevel="0" collapsed="false">
      <c r="A706" s="500"/>
      <c r="B706" s="501"/>
      <c r="C706" s="501"/>
      <c r="D706" s="34"/>
      <c r="E706" s="485"/>
      <c r="F706" s="228"/>
      <c r="G706" s="228"/>
      <c r="H706" s="228"/>
      <c r="I706" s="228"/>
      <c r="J706" s="486"/>
      <c r="K706" s="227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9"/>
      <c r="AA706" s="485"/>
      <c r="AB706" s="228"/>
      <c r="AC706" s="487"/>
    </row>
    <row r="707" customFormat="false" ht="14.25" hidden="false" customHeight="false" outlineLevel="0" collapsed="false">
      <c r="A707" s="500"/>
      <c r="B707" s="501"/>
      <c r="C707" s="501"/>
      <c r="D707" s="34"/>
      <c r="E707" s="485"/>
      <c r="F707" s="228"/>
      <c r="G707" s="228"/>
      <c r="H707" s="228"/>
      <c r="I707" s="228"/>
      <c r="J707" s="486"/>
      <c r="K707" s="227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9"/>
      <c r="AA707" s="485"/>
      <c r="AB707" s="228"/>
      <c r="AC707" s="487"/>
    </row>
    <row r="708" customFormat="false" ht="14.25" hidden="false" customHeight="false" outlineLevel="0" collapsed="false">
      <c r="A708" s="500"/>
      <c r="B708" s="501"/>
      <c r="C708" s="501"/>
      <c r="D708" s="34"/>
      <c r="E708" s="485"/>
      <c r="F708" s="228"/>
      <c r="G708" s="228"/>
      <c r="H708" s="228"/>
      <c r="I708" s="228"/>
      <c r="J708" s="486"/>
      <c r="K708" s="227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9"/>
      <c r="AA708" s="485"/>
      <c r="AB708" s="228"/>
      <c r="AC708" s="487"/>
    </row>
    <row r="709" customFormat="false" ht="14.25" hidden="false" customHeight="false" outlineLevel="0" collapsed="false">
      <c r="A709" s="500"/>
      <c r="B709" s="501"/>
      <c r="C709" s="501"/>
      <c r="D709" s="34"/>
      <c r="E709" s="485"/>
      <c r="F709" s="228"/>
      <c r="G709" s="228"/>
      <c r="H709" s="228"/>
      <c r="I709" s="228"/>
      <c r="J709" s="486"/>
      <c r="K709" s="227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9"/>
      <c r="AA709" s="485"/>
      <c r="AB709" s="228"/>
      <c r="AC709" s="487"/>
    </row>
    <row r="710" customFormat="false" ht="14.25" hidden="false" customHeight="false" outlineLevel="0" collapsed="false">
      <c r="A710" s="500"/>
      <c r="B710" s="501"/>
      <c r="C710" s="501"/>
      <c r="D710" s="34"/>
      <c r="E710" s="485"/>
      <c r="F710" s="228"/>
      <c r="G710" s="228"/>
      <c r="H710" s="228"/>
      <c r="I710" s="228"/>
      <c r="J710" s="486"/>
      <c r="K710" s="227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9"/>
      <c r="AA710" s="485"/>
      <c r="AB710" s="228"/>
      <c r="AC710" s="487"/>
    </row>
    <row r="711" customFormat="false" ht="14.25" hidden="false" customHeight="false" outlineLevel="0" collapsed="false">
      <c r="A711" s="500"/>
      <c r="B711" s="501"/>
      <c r="C711" s="501"/>
      <c r="D711" s="34"/>
      <c r="E711" s="485"/>
      <c r="F711" s="228"/>
      <c r="G711" s="228"/>
      <c r="H711" s="228"/>
      <c r="I711" s="228"/>
      <c r="J711" s="486"/>
      <c r="K711" s="227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9"/>
      <c r="AA711" s="485"/>
      <c r="AB711" s="228"/>
      <c r="AC711" s="487"/>
    </row>
    <row r="712" customFormat="false" ht="14.25" hidden="false" customHeight="false" outlineLevel="0" collapsed="false">
      <c r="A712" s="500"/>
      <c r="B712" s="501"/>
      <c r="C712" s="501"/>
      <c r="D712" s="34"/>
      <c r="E712" s="485"/>
      <c r="F712" s="228"/>
      <c r="G712" s="228"/>
      <c r="H712" s="228"/>
      <c r="I712" s="228"/>
      <c r="J712" s="486"/>
      <c r="K712" s="227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9"/>
      <c r="AA712" s="485"/>
      <c r="AB712" s="228"/>
      <c r="AC712" s="487"/>
    </row>
    <row r="713" customFormat="false" ht="14.25" hidden="false" customHeight="false" outlineLevel="0" collapsed="false">
      <c r="A713" s="500"/>
      <c r="B713" s="501"/>
      <c r="C713" s="501"/>
      <c r="D713" s="34"/>
      <c r="E713" s="485"/>
      <c r="F713" s="228"/>
      <c r="G713" s="228"/>
      <c r="H713" s="228"/>
      <c r="I713" s="228"/>
      <c r="J713" s="486"/>
      <c r="K713" s="227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9"/>
      <c r="AA713" s="485"/>
      <c r="AB713" s="228"/>
      <c r="AC713" s="487"/>
    </row>
    <row r="714" customFormat="false" ht="14.25" hidden="false" customHeight="false" outlineLevel="0" collapsed="false">
      <c r="A714" s="500"/>
      <c r="B714" s="501"/>
      <c r="C714" s="501"/>
      <c r="D714" s="34"/>
      <c r="E714" s="485"/>
      <c r="F714" s="228"/>
      <c r="G714" s="228"/>
      <c r="H714" s="228"/>
      <c r="I714" s="228"/>
      <c r="J714" s="486"/>
      <c r="K714" s="227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9"/>
      <c r="AA714" s="485"/>
      <c r="AB714" s="228"/>
      <c r="AC714" s="487"/>
    </row>
    <row r="715" customFormat="false" ht="14.25" hidden="false" customHeight="false" outlineLevel="0" collapsed="false">
      <c r="A715" s="500"/>
      <c r="B715" s="501"/>
      <c r="C715" s="501"/>
      <c r="D715" s="34"/>
      <c r="E715" s="485"/>
      <c r="F715" s="228"/>
      <c r="G715" s="228"/>
      <c r="H715" s="228"/>
      <c r="I715" s="228"/>
      <c r="J715" s="486"/>
      <c r="K715" s="227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9"/>
      <c r="AA715" s="485"/>
      <c r="AB715" s="228"/>
      <c r="AC715" s="487"/>
    </row>
    <row r="716" customFormat="false" ht="14.25" hidden="false" customHeight="false" outlineLevel="0" collapsed="false">
      <c r="A716" s="500"/>
      <c r="B716" s="501"/>
      <c r="C716" s="501"/>
      <c r="D716" s="34"/>
      <c r="E716" s="485"/>
      <c r="F716" s="228"/>
      <c r="G716" s="228"/>
      <c r="H716" s="228"/>
      <c r="I716" s="228"/>
      <c r="J716" s="486"/>
      <c r="K716" s="227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9"/>
      <c r="AA716" s="485"/>
      <c r="AB716" s="228"/>
      <c r="AC716" s="487"/>
    </row>
    <row r="717" customFormat="false" ht="14.25" hidden="false" customHeight="false" outlineLevel="0" collapsed="false">
      <c r="A717" s="500"/>
      <c r="B717" s="501"/>
      <c r="C717" s="501"/>
      <c r="D717" s="34"/>
      <c r="E717" s="485"/>
      <c r="F717" s="228"/>
      <c r="G717" s="228"/>
      <c r="H717" s="228"/>
      <c r="I717" s="228"/>
      <c r="J717" s="486"/>
      <c r="K717" s="227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9"/>
      <c r="AA717" s="485"/>
      <c r="AB717" s="228"/>
      <c r="AC717" s="487"/>
    </row>
    <row r="718" customFormat="false" ht="14.25" hidden="false" customHeight="false" outlineLevel="0" collapsed="false">
      <c r="A718" s="500"/>
      <c r="B718" s="501"/>
      <c r="C718" s="501"/>
      <c r="D718" s="34"/>
      <c r="E718" s="485"/>
      <c r="F718" s="228"/>
      <c r="G718" s="228"/>
      <c r="H718" s="228"/>
      <c r="I718" s="228"/>
      <c r="J718" s="486"/>
      <c r="K718" s="227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9"/>
      <c r="AA718" s="485"/>
      <c r="AB718" s="228"/>
      <c r="AC718" s="487"/>
    </row>
    <row r="719" customFormat="false" ht="14.25" hidden="false" customHeight="false" outlineLevel="0" collapsed="false">
      <c r="A719" s="500"/>
      <c r="B719" s="501"/>
      <c r="C719" s="501"/>
      <c r="D719" s="34"/>
      <c r="E719" s="485"/>
      <c r="F719" s="228"/>
      <c r="G719" s="228"/>
      <c r="H719" s="228"/>
      <c r="I719" s="228"/>
      <c r="J719" s="486"/>
      <c r="K719" s="227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9"/>
      <c r="AA719" s="485"/>
      <c r="AB719" s="228"/>
      <c r="AC719" s="487"/>
    </row>
    <row r="720" customFormat="false" ht="14.25" hidden="false" customHeight="false" outlineLevel="0" collapsed="false">
      <c r="A720" s="500"/>
      <c r="B720" s="501"/>
      <c r="C720" s="501"/>
      <c r="D720" s="34"/>
      <c r="E720" s="485"/>
      <c r="F720" s="228"/>
      <c r="G720" s="228"/>
      <c r="H720" s="228"/>
      <c r="I720" s="228"/>
      <c r="J720" s="486"/>
      <c r="K720" s="227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9"/>
      <c r="AA720" s="485"/>
      <c r="AB720" s="228"/>
      <c r="AC720" s="487"/>
    </row>
    <row r="721" customFormat="false" ht="14.25" hidden="false" customHeight="false" outlineLevel="0" collapsed="false">
      <c r="A721" s="500"/>
      <c r="B721" s="501"/>
      <c r="C721" s="501"/>
      <c r="D721" s="34"/>
      <c r="E721" s="485"/>
      <c r="F721" s="228"/>
      <c r="G721" s="228"/>
      <c r="H721" s="228"/>
      <c r="I721" s="228"/>
      <c r="J721" s="486"/>
      <c r="K721" s="227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9"/>
      <c r="AA721" s="485"/>
      <c r="AB721" s="228"/>
      <c r="AC721" s="487"/>
    </row>
    <row r="722" customFormat="false" ht="14.25" hidden="false" customHeight="false" outlineLevel="0" collapsed="false">
      <c r="A722" s="500"/>
      <c r="B722" s="501"/>
      <c r="C722" s="501"/>
      <c r="D722" s="34"/>
      <c r="E722" s="485"/>
      <c r="F722" s="228"/>
      <c r="G722" s="228"/>
      <c r="H722" s="228"/>
      <c r="I722" s="228"/>
      <c r="J722" s="486"/>
      <c r="K722" s="227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9"/>
      <c r="AA722" s="485"/>
      <c r="AB722" s="228"/>
      <c r="AC722" s="487"/>
    </row>
    <row r="723" customFormat="false" ht="14.25" hidden="false" customHeight="false" outlineLevel="0" collapsed="false">
      <c r="A723" s="500"/>
      <c r="B723" s="501"/>
      <c r="C723" s="501"/>
      <c r="D723" s="34"/>
      <c r="E723" s="485"/>
      <c r="F723" s="228"/>
      <c r="G723" s="228"/>
      <c r="H723" s="228"/>
      <c r="I723" s="228"/>
      <c r="J723" s="486"/>
      <c r="K723" s="227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9"/>
      <c r="AA723" s="485"/>
      <c r="AB723" s="228"/>
      <c r="AC723" s="487"/>
    </row>
    <row r="724" customFormat="false" ht="14.25" hidden="false" customHeight="false" outlineLevel="0" collapsed="false">
      <c r="A724" s="500"/>
      <c r="B724" s="501"/>
      <c r="C724" s="501"/>
      <c r="D724" s="34"/>
      <c r="E724" s="485"/>
      <c r="F724" s="228"/>
      <c r="G724" s="228"/>
      <c r="H724" s="228"/>
      <c r="I724" s="228"/>
      <c r="J724" s="486"/>
      <c r="K724" s="227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9"/>
      <c r="AA724" s="485"/>
      <c r="AB724" s="228"/>
      <c r="AC724" s="487"/>
    </row>
    <row r="725" customFormat="false" ht="14.25" hidden="false" customHeight="false" outlineLevel="0" collapsed="false">
      <c r="A725" s="500"/>
      <c r="B725" s="501"/>
      <c r="C725" s="501"/>
      <c r="D725" s="34"/>
      <c r="E725" s="485"/>
      <c r="F725" s="228"/>
      <c r="G725" s="228"/>
      <c r="H725" s="228"/>
      <c r="I725" s="228"/>
      <c r="J725" s="486"/>
      <c r="K725" s="227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9"/>
      <c r="AA725" s="485"/>
      <c r="AB725" s="228"/>
      <c r="AC725" s="487"/>
    </row>
    <row r="726" customFormat="false" ht="14.25" hidden="false" customHeight="false" outlineLevel="0" collapsed="false">
      <c r="A726" s="500"/>
      <c r="B726" s="501"/>
      <c r="C726" s="501"/>
      <c r="D726" s="34"/>
      <c r="E726" s="485"/>
      <c r="F726" s="228"/>
      <c r="G726" s="228"/>
      <c r="H726" s="228"/>
      <c r="I726" s="228"/>
      <c r="J726" s="486"/>
      <c r="K726" s="227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9"/>
      <c r="AA726" s="485"/>
      <c r="AB726" s="228"/>
      <c r="AC726" s="487"/>
    </row>
    <row r="727" customFormat="false" ht="14.25" hidden="false" customHeight="false" outlineLevel="0" collapsed="false">
      <c r="A727" s="500"/>
      <c r="B727" s="501"/>
      <c r="C727" s="501"/>
      <c r="D727" s="34"/>
      <c r="E727" s="485"/>
      <c r="F727" s="228"/>
      <c r="G727" s="228"/>
      <c r="H727" s="228"/>
      <c r="I727" s="228"/>
      <c r="J727" s="486"/>
      <c r="K727" s="227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9"/>
      <c r="AA727" s="485"/>
      <c r="AB727" s="228"/>
      <c r="AC727" s="487"/>
    </row>
    <row r="728" customFormat="false" ht="14.25" hidden="false" customHeight="false" outlineLevel="0" collapsed="false">
      <c r="A728" s="500"/>
      <c r="B728" s="501"/>
      <c r="C728" s="501"/>
      <c r="D728" s="34"/>
      <c r="E728" s="485"/>
      <c r="F728" s="228"/>
      <c r="G728" s="228"/>
      <c r="H728" s="228"/>
      <c r="I728" s="228"/>
      <c r="J728" s="486"/>
      <c r="K728" s="227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9"/>
      <c r="AA728" s="485"/>
      <c r="AB728" s="228"/>
      <c r="AC728" s="487"/>
    </row>
    <row r="729" customFormat="false" ht="14.25" hidden="false" customHeight="false" outlineLevel="0" collapsed="false">
      <c r="A729" s="500"/>
      <c r="B729" s="501"/>
      <c r="C729" s="501"/>
      <c r="D729" s="34"/>
      <c r="E729" s="485"/>
      <c r="F729" s="228"/>
      <c r="G729" s="228"/>
      <c r="H729" s="228"/>
      <c r="I729" s="228"/>
      <c r="J729" s="486"/>
      <c r="K729" s="227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9"/>
      <c r="AA729" s="485"/>
      <c r="AB729" s="228"/>
      <c r="AC729" s="487"/>
    </row>
    <row r="730" customFormat="false" ht="14.25" hidden="false" customHeight="false" outlineLevel="0" collapsed="false">
      <c r="A730" s="500"/>
      <c r="B730" s="501"/>
      <c r="C730" s="501"/>
      <c r="D730" s="34"/>
      <c r="E730" s="485"/>
      <c r="F730" s="228"/>
      <c r="G730" s="228"/>
      <c r="H730" s="228"/>
      <c r="I730" s="228"/>
      <c r="J730" s="486"/>
      <c r="K730" s="227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9"/>
      <c r="AA730" s="485"/>
      <c r="AB730" s="228"/>
      <c r="AC730" s="487"/>
    </row>
    <row r="731" customFormat="false" ht="14.25" hidden="false" customHeight="false" outlineLevel="0" collapsed="false">
      <c r="A731" s="500"/>
      <c r="B731" s="501"/>
      <c r="C731" s="501"/>
      <c r="D731" s="34"/>
      <c r="E731" s="485"/>
      <c r="F731" s="228"/>
      <c r="G731" s="228"/>
      <c r="H731" s="228"/>
      <c r="I731" s="228"/>
      <c r="J731" s="486"/>
      <c r="K731" s="227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9"/>
      <c r="AA731" s="485"/>
      <c r="AB731" s="228"/>
      <c r="AC731" s="487"/>
    </row>
    <row r="732" customFormat="false" ht="14.25" hidden="false" customHeight="false" outlineLevel="0" collapsed="false">
      <c r="A732" s="500"/>
      <c r="B732" s="501"/>
      <c r="C732" s="501"/>
      <c r="D732" s="34"/>
      <c r="E732" s="485"/>
      <c r="F732" s="228"/>
      <c r="G732" s="228"/>
      <c r="H732" s="228"/>
      <c r="I732" s="228"/>
      <c r="J732" s="486"/>
      <c r="K732" s="227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9"/>
      <c r="AA732" s="485"/>
      <c r="AB732" s="228"/>
      <c r="AC732" s="487"/>
    </row>
    <row r="733" customFormat="false" ht="14.25" hidden="false" customHeight="false" outlineLevel="0" collapsed="false">
      <c r="A733" s="500"/>
      <c r="B733" s="501"/>
      <c r="C733" s="501"/>
      <c r="D733" s="34"/>
      <c r="E733" s="485"/>
      <c r="F733" s="228"/>
      <c r="G733" s="228"/>
      <c r="H733" s="228"/>
      <c r="I733" s="228"/>
      <c r="J733" s="486"/>
      <c r="K733" s="227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9"/>
      <c r="AA733" s="485"/>
      <c r="AB733" s="228"/>
      <c r="AC733" s="487"/>
    </row>
    <row r="734" customFormat="false" ht="14.25" hidden="false" customHeight="false" outlineLevel="0" collapsed="false">
      <c r="A734" s="500"/>
      <c r="B734" s="501"/>
      <c r="C734" s="501"/>
      <c r="D734" s="34"/>
      <c r="E734" s="485"/>
      <c r="F734" s="228"/>
      <c r="G734" s="228"/>
      <c r="H734" s="228"/>
      <c r="I734" s="228"/>
      <c r="J734" s="486"/>
      <c r="K734" s="227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9"/>
      <c r="AA734" s="485"/>
      <c r="AB734" s="228"/>
      <c r="AC734" s="487"/>
    </row>
    <row r="735" customFormat="false" ht="14.25" hidden="false" customHeight="false" outlineLevel="0" collapsed="false">
      <c r="A735" s="500"/>
      <c r="B735" s="501"/>
      <c r="C735" s="501"/>
      <c r="D735" s="34"/>
      <c r="E735" s="485"/>
      <c r="F735" s="228"/>
      <c r="G735" s="228"/>
      <c r="H735" s="228"/>
      <c r="I735" s="228"/>
      <c r="J735" s="486"/>
      <c r="K735" s="227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9"/>
      <c r="AA735" s="485"/>
      <c r="AB735" s="228"/>
      <c r="AC735" s="487"/>
    </row>
    <row r="736" customFormat="false" ht="14.25" hidden="false" customHeight="false" outlineLevel="0" collapsed="false">
      <c r="A736" s="500"/>
      <c r="B736" s="501"/>
      <c r="C736" s="501"/>
      <c r="D736" s="34"/>
      <c r="E736" s="485"/>
      <c r="F736" s="228"/>
      <c r="G736" s="228"/>
      <c r="H736" s="228"/>
      <c r="I736" s="228"/>
      <c r="J736" s="486"/>
      <c r="K736" s="227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9"/>
      <c r="AA736" s="485"/>
      <c r="AB736" s="228"/>
      <c r="AC736" s="487"/>
    </row>
    <row r="737" customFormat="false" ht="14.25" hidden="false" customHeight="false" outlineLevel="0" collapsed="false">
      <c r="A737" s="500"/>
      <c r="B737" s="501"/>
      <c r="C737" s="501"/>
      <c r="D737" s="34"/>
      <c r="E737" s="485"/>
      <c r="F737" s="228"/>
      <c r="G737" s="228"/>
      <c r="H737" s="228"/>
      <c r="I737" s="228"/>
      <c r="J737" s="486"/>
      <c r="K737" s="227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9"/>
      <c r="AA737" s="485"/>
      <c r="AB737" s="228"/>
      <c r="AC737" s="487"/>
    </row>
    <row r="738" customFormat="false" ht="14.25" hidden="false" customHeight="false" outlineLevel="0" collapsed="false">
      <c r="A738" s="500"/>
      <c r="B738" s="501"/>
      <c r="C738" s="501"/>
      <c r="D738" s="34"/>
      <c r="E738" s="485"/>
      <c r="F738" s="228"/>
      <c r="G738" s="228"/>
      <c r="H738" s="228"/>
      <c r="I738" s="228"/>
      <c r="J738" s="486"/>
      <c r="K738" s="227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9"/>
      <c r="AA738" s="485"/>
      <c r="AB738" s="228"/>
      <c r="AC738" s="487"/>
    </row>
    <row r="739" customFormat="false" ht="14.25" hidden="false" customHeight="false" outlineLevel="0" collapsed="false">
      <c r="A739" s="500"/>
      <c r="B739" s="501"/>
      <c r="C739" s="501"/>
      <c r="D739" s="34"/>
      <c r="E739" s="485"/>
      <c r="F739" s="228"/>
      <c r="G739" s="228"/>
      <c r="H739" s="228"/>
      <c r="I739" s="228"/>
      <c r="J739" s="486"/>
      <c r="K739" s="227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9"/>
      <c r="AA739" s="485"/>
      <c r="AB739" s="228"/>
      <c r="AC739" s="487"/>
    </row>
    <row r="740" customFormat="false" ht="14.25" hidden="false" customHeight="false" outlineLevel="0" collapsed="false">
      <c r="A740" s="500"/>
      <c r="B740" s="501"/>
      <c r="C740" s="501"/>
      <c r="D740" s="34"/>
      <c r="E740" s="485"/>
      <c r="F740" s="228"/>
      <c r="G740" s="228"/>
      <c r="H740" s="228"/>
      <c r="I740" s="228"/>
      <c r="J740" s="486"/>
      <c r="K740" s="227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9"/>
      <c r="AA740" s="485"/>
      <c r="AB740" s="228"/>
      <c r="AC740" s="487"/>
    </row>
    <row r="741" customFormat="false" ht="14.25" hidden="false" customHeight="false" outlineLevel="0" collapsed="false">
      <c r="A741" s="500"/>
      <c r="B741" s="501"/>
      <c r="C741" s="501"/>
      <c r="D741" s="34"/>
      <c r="E741" s="485"/>
      <c r="F741" s="228"/>
      <c r="G741" s="228"/>
      <c r="H741" s="228"/>
      <c r="I741" s="228"/>
      <c r="J741" s="486"/>
      <c r="K741" s="227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9"/>
      <c r="AA741" s="485"/>
      <c r="AB741" s="228"/>
      <c r="AC741" s="487"/>
    </row>
    <row r="742" customFormat="false" ht="14.25" hidden="false" customHeight="false" outlineLevel="0" collapsed="false">
      <c r="A742" s="500"/>
      <c r="B742" s="501"/>
      <c r="C742" s="501"/>
      <c r="D742" s="34"/>
      <c r="E742" s="485"/>
      <c r="F742" s="228"/>
      <c r="G742" s="228"/>
      <c r="H742" s="228"/>
      <c r="I742" s="228"/>
      <c r="J742" s="486"/>
      <c r="K742" s="227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9"/>
      <c r="AA742" s="485"/>
      <c r="AB742" s="228"/>
      <c r="AC742" s="487"/>
    </row>
    <row r="743" customFormat="false" ht="14.25" hidden="false" customHeight="false" outlineLevel="0" collapsed="false">
      <c r="A743" s="500"/>
      <c r="B743" s="501"/>
      <c r="C743" s="501"/>
      <c r="D743" s="34"/>
      <c r="E743" s="485"/>
      <c r="F743" s="228"/>
      <c r="G743" s="228"/>
      <c r="H743" s="228"/>
      <c r="I743" s="228"/>
      <c r="J743" s="486"/>
      <c r="K743" s="227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9"/>
      <c r="AA743" s="485"/>
      <c r="AB743" s="228"/>
      <c r="AC743" s="487"/>
    </row>
    <row r="744" customFormat="false" ht="14.25" hidden="false" customHeight="false" outlineLevel="0" collapsed="false">
      <c r="A744" s="500"/>
      <c r="B744" s="501"/>
      <c r="C744" s="501"/>
      <c r="D744" s="34"/>
      <c r="E744" s="485"/>
      <c r="F744" s="228"/>
      <c r="G744" s="228"/>
      <c r="H744" s="228"/>
      <c r="I744" s="228"/>
      <c r="J744" s="486"/>
      <c r="K744" s="227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9"/>
      <c r="AA744" s="485"/>
      <c r="AB744" s="228"/>
      <c r="AC744" s="487"/>
    </row>
    <row r="745" customFormat="false" ht="14.25" hidden="false" customHeight="false" outlineLevel="0" collapsed="false">
      <c r="A745" s="500"/>
      <c r="B745" s="501"/>
      <c r="C745" s="501"/>
      <c r="D745" s="34"/>
      <c r="E745" s="485"/>
      <c r="F745" s="228"/>
      <c r="G745" s="228"/>
      <c r="H745" s="228"/>
      <c r="I745" s="228"/>
      <c r="J745" s="486"/>
      <c r="K745" s="227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9"/>
      <c r="AA745" s="485"/>
      <c r="AB745" s="228"/>
      <c r="AC745" s="487"/>
    </row>
    <row r="746" customFormat="false" ht="14.25" hidden="false" customHeight="false" outlineLevel="0" collapsed="false">
      <c r="A746" s="500"/>
      <c r="B746" s="501"/>
      <c r="C746" s="501"/>
      <c r="D746" s="34"/>
      <c r="E746" s="485"/>
      <c r="F746" s="228"/>
      <c r="G746" s="228"/>
      <c r="H746" s="228"/>
      <c r="I746" s="228"/>
      <c r="J746" s="486"/>
      <c r="K746" s="227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9"/>
      <c r="AA746" s="485"/>
      <c r="AB746" s="228"/>
      <c r="AC746" s="487"/>
    </row>
    <row r="747" customFormat="false" ht="14.25" hidden="false" customHeight="false" outlineLevel="0" collapsed="false">
      <c r="A747" s="500"/>
      <c r="B747" s="501"/>
      <c r="C747" s="501"/>
      <c r="D747" s="34"/>
      <c r="E747" s="485"/>
      <c r="F747" s="228"/>
      <c r="G747" s="228"/>
      <c r="H747" s="228"/>
      <c r="I747" s="228"/>
      <c r="J747" s="486"/>
      <c r="K747" s="227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9"/>
      <c r="AA747" s="485"/>
      <c r="AB747" s="228"/>
      <c r="AC747" s="487"/>
    </row>
    <row r="748" customFormat="false" ht="14.25" hidden="false" customHeight="false" outlineLevel="0" collapsed="false">
      <c r="A748" s="500"/>
      <c r="B748" s="501"/>
      <c r="C748" s="501"/>
      <c r="D748" s="34"/>
      <c r="E748" s="485"/>
      <c r="F748" s="228"/>
      <c r="G748" s="228"/>
      <c r="H748" s="228"/>
      <c r="I748" s="228"/>
      <c r="J748" s="486"/>
      <c r="K748" s="227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9"/>
      <c r="AA748" s="485"/>
      <c r="AB748" s="228"/>
      <c r="AC748" s="487"/>
    </row>
    <row r="749" customFormat="false" ht="14.25" hidden="false" customHeight="false" outlineLevel="0" collapsed="false">
      <c r="A749" s="500"/>
      <c r="B749" s="501"/>
      <c r="C749" s="501"/>
      <c r="D749" s="34"/>
      <c r="E749" s="485"/>
      <c r="F749" s="228"/>
      <c r="G749" s="228"/>
      <c r="H749" s="228"/>
      <c r="I749" s="228"/>
      <c r="J749" s="486"/>
      <c r="K749" s="227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9"/>
      <c r="AA749" s="485"/>
      <c r="AB749" s="228"/>
      <c r="AC749" s="487"/>
    </row>
    <row r="750" customFormat="false" ht="14.25" hidden="false" customHeight="false" outlineLevel="0" collapsed="false">
      <c r="A750" s="500"/>
      <c r="B750" s="501"/>
      <c r="C750" s="501"/>
      <c r="D750" s="34"/>
      <c r="E750" s="485"/>
      <c r="F750" s="228"/>
      <c r="G750" s="228"/>
      <c r="H750" s="228"/>
      <c r="I750" s="228"/>
      <c r="J750" s="486"/>
      <c r="K750" s="227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9"/>
      <c r="AA750" s="485"/>
      <c r="AB750" s="228"/>
      <c r="AC750" s="487"/>
    </row>
    <row r="751" customFormat="false" ht="14.25" hidden="false" customHeight="false" outlineLevel="0" collapsed="false">
      <c r="A751" s="500"/>
      <c r="B751" s="501"/>
      <c r="C751" s="501"/>
      <c r="D751" s="34"/>
      <c r="E751" s="485"/>
      <c r="F751" s="228"/>
      <c r="G751" s="228"/>
      <c r="H751" s="228"/>
      <c r="I751" s="228"/>
      <c r="J751" s="486"/>
      <c r="K751" s="227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9"/>
      <c r="AA751" s="485"/>
      <c r="AB751" s="228"/>
      <c r="AC751" s="487"/>
    </row>
    <row r="752" customFormat="false" ht="14.25" hidden="false" customHeight="false" outlineLevel="0" collapsed="false">
      <c r="A752" s="500"/>
      <c r="B752" s="501"/>
      <c r="C752" s="501"/>
      <c r="D752" s="34"/>
      <c r="E752" s="485"/>
      <c r="F752" s="228"/>
      <c r="G752" s="228"/>
      <c r="H752" s="228"/>
      <c r="I752" s="228"/>
      <c r="J752" s="486"/>
      <c r="K752" s="227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9"/>
      <c r="AA752" s="485"/>
      <c r="AB752" s="228"/>
      <c r="AC752" s="487"/>
    </row>
    <row r="753" customFormat="false" ht="14.25" hidden="false" customHeight="false" outlineLevel="0" collapsed="false">
      <c r="A753" s="500"/>
      <c r="B753" s="501"/>
      <c r="C753" s="501"/>
      <c r="D753" s="34"/>
      <c r="E753" s="485"/>
      <c r="F753" s="228"/>
      <c r="G753" s="228"/>
      <c r="H753" s="228"/>
      <c r="I753" s="228"/>
      <c r="J753" s="486"/>
      <c r="K753" s="227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9"/>
      <c r="AA753" s="485"/>
      <c r="AB753" s="228"/>
      <c r="AC753" s="487"/>
    </row>
    <row r="754" customFormat="false" ht="14.25" hidden="false" customHeight="false" outlineLevel="0" collapsed="false">
      <c r="A754" s="500"/>
      <c r="B754" s="501"/>
      <c r="C754" s="501"/>
      <c r="D754" s="34"/>
      <c r="E754" s="485"/>
      <c r="F754" s="228"/>
      <c r="G754" s="228"/>
      <c r="H754" s="228"/>
      <c r="I754" s="228"/>
      <c r="J754" s="486"/>
      <c r="K754" s="227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9"/>
      <c r="AA754" s="485"/>
      <c r="AB754" s="228"/>
      <c r="AC754" s="487"/>
    </row>
    <row r="755" customFormat="false" ht="14.25" hidden="false" customHeight="false" outlineLevel="0" collapsed="false">
      <c r="A755" s="500"/>
      <c r="B755" s="501"/>
      <c r="C755" s="501"/>
      <c r="D755" s="34"/>
      <c r="E755" s="485"/>
      <c r="F755" s="228"/>
      <c r="G755" s="228"/>
      <c r="H755" s="228"/>
      <c r="I755" s="228"/>
      <c r="J755" s="486"/>
      <c r="K755" s="227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9"/>
      <c r="AA755" s="485"/>
      <c r="AB755" s="228"/>
      <c r="AC755" s="487"/>
    </row>
    <row r="756" customFormat="false" ht="14.25" hidden="false" customHeight="false" outlineLevel="0" collapsed="false">
      <c r="A756" s="500"/>
      <c r="B756" s="501"/>
      <c r="C756" s="501"/>
      <c r="D756" s="34"/>
      <c r="E756" s="485"/>
      <c r="F756" s="228"/>
      <c r="G756" s="228"/>
      <c r="H756" s="228"/>
      <c r="I756" s="228"/>
      <c r="J756" s="486"/>
      <c r="K756" s="227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9"/>
      <c r="AA756" s="485"/>
      <c r="AB756" s="228"/>
      <c r="AC756" s="487"/>
    </row>
    <row r="757" customFormat="false" ht="14.25" hidden="false" customHeight="false" outlineLevel="0" collapsed="false">
      <c r="A757" s="500"/>
      <c r="B757" s="501"/>
      <c r="C757" s="501"/>
      <c r="D757" s="34"/>
      <c r="E757" s="485"/>
      <c r="F757" s="228"/>
      <c r="G757" s="228"/>
      <c r="H757" s="228"/>
      <c r="I757" s="228"/>
      <c r="J757" s="486"/>
      <c r="K757" s="227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9"/>
      <c r="AA757" s="485"/>
      <c r="AB757" s="228"/>
      <c r="AC757" s="487"/>
    </row>
    <row r="758" customFormat="false" ht="14.25" hidden="false" customHeight="false" outlineLevel="0" collapsed="false">
      <c r="A758" s="500"/>
      <c r="B758" s="501"/>
      <c r="C758" s="501"/>
      <c r="D758" s="34"/>
      <c r="E758" s="485"/>
      <c r="F758" s="228"/>
      <c r="G758" s="228"/>
      <c r="H758" s="228"/>
      <c r="I758" s="228"/>
      <c r="J758" s="486"/>
      <c r="K758" s="227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9"/>
      <c r="AA758" s="485"/>
      <c r="AB758" s="228"/>
      <c r="AC758" s="487"/>
    </row>
    <row r="759" customFormat="false" ht="14.25" hidden="false" customHeight="false" outlineLevel="0" collapsed="false">
      <c r="A759" s="500"/>
      <c r="B759" s="501"/>
      <c r="C759" s="501"/>
      <c r="D759" s="34"/>
      <c r="E759" s="485"/>
      <c r="F759" s="228"/>
      <c r="G759" s="228"/>
      <c r="H759" s="228"/>
      <c r="I759" s="228"/>
      <c r="J759" s="486"/>
      <c r="K759" s="227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9"/>
      <c r="AA759" s="485"/>
      <c r="AB759" s="228"/>
      <c r="AC759" s="487"/>
    </row>
    <row r="760" customFormat="false" ht="14.25" hidden="false" customHeight="false" outlineLevel="0" collapsed="false">
      <c r="A760" s="500"/>
      <c r="B760" s="501"/>
      <c r="C760" s="501"/>
      <c r="D760" s="34"/>
      <c r="E760" s="485"/>
      <c r="F760" s="228"/>
      <c r="G760" s="228"/>
      <c r="H760" s="228"/>
      <c r="I760" s="228"/>
      <c r="J760" s="486"/>
      <c r="K760" s="227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9"/>
      <c r="AA760" s="485"/>
      <c r="AB760" s="228"/>
      <c r="AC760" s="487"/>
    </row>
    <row r="761" customFormat="false" ht="14.25" hidden="false" customHeight="false" outlineLevel="0" collapsed="false">
      <c r="A761" s="500"/>
      <c r="B761" s="501"/>
      <c r="C761" s="501"/>
      <c r="D761" s="34"/>
      <c r="E761" s="485"/>
      <c r="F761" s="228"/>
      <c r="G761" s="228"/>
      <c r="H761" s="228"/>
      <c r="I761" s="228"/>
      <c r="J761" s="486"/>
      <c r="K761" s="227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9"/>
      <c r="AA761" s="485"/>
      <c r="AB761" s="228"/>
      <c r="AC761" s="487"/>
    </row>
    <row r="762" customFormat="false" ht="14.25" hidden="false" customHeight="false" outlineLevel="0" collapsed="false">
      <c r="A762" s="500"/>
      <c r="B762" s="501"/>
      <c r="C762" s="501"/>
      <c r="D762" s="34"/>
      <c r="E762" s="485"/>
      <c r="F762" s="228"/>
      <c r="G762" s="228"/>
      <c r="H762" s="228"/>
      <c r="I762" s="228"/>
      <c r="J762" s="486"/>
      <c r="K762" s="227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9"/>
      <c r="AA762" s="485"/>
      <c r="AB762" s="228"/>
      <c r="AC762" s="487"/>
    </row>
    <row r="763" customFormat="false" ht="14.25" hidden="false" customHeight="false" outlineLevel="0" collapsed="false">
      <c r="A763" s="500"/>
      <c r="B763" s="501"/>
      <c r="C763" s="501"/>
      <c r="D763" s="34"/>
      <c r="E763" s="485"/>
      <c r="F763" s="228"/>
      <c r="G763" s="228"/>
      <c r="H763" s="228"/>
      <c r="I763" s="228"/>
      <c r="J763" s="486"/>
      <c r="K763" s="227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9"/>
      <c r="AA763" s="485"/>
      <c r="AB763" s="228"/>
      <c r="AC763" s="487"/>
    </row>
    <row r="764" customFormat="false" ht="14.25" hidden="false" customHeight="false" outlineLevel="0" collapsed="false">
      <c r="A764" s="500"/>
      <c r="B764" s="501"/>
      <c r="C764" s="501"/>
      <c r="D764" s="34"/>
      <c r="E764" s="485"/>
      <c r="F764" s="228"/>
      <c r="G764" s="228"/>
      <c r="H764" s="228"/>
      <c r="I764" s="228"/>
      <c r="J764" s="486"/>
      <c r="K764" s="227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9"/>
      <c r="AA764" s="485"/>
      <c r="AB764" s="228"/>
      <c r="AC764" s="487"/>
    </row>
    <row r="765" customFormat="false" ht="14.25" hidden="false" customHeight="false" outlineLevel="0" collapsed="false">
      <c r="A765" s="500"/>
      <c r="B765" s="501"/>
      <c r="C765" s="501"/>
      <c r="D765" s="34"/>
      <c r="E765" s="485"/>
      <c r="F765" s="228"/>
      <c r="G765" s="228"/>
      <c r="H765" s="228"/>
      <c r="I765" s="228"/>
      <c r="J765" s="486"/>
      <c r="K765" s="227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9"/>
      <c r="AA765" s="485"/>
      <c r="AB765" s="228"/>
      <c r="AC765" s="487"/>
    </row>
    <row r="766" customFormat="false" ht="14.25" hidden="false" customHeight="false" outlineLevel="0" collapsed="false">
      <c r="A766" s="500"/>
      <c r="B766" s="501"/>
      <c r="C766" s="501"/>
      <c r="D766" s="34"/>
      <c r="E766" s="485"/>
      <c r="F766" s="228"/>
      <c r="G766" s="228"/>
      <c r="H766" s="228"/>
      <c r="I766" s="228"/>
      <c r="J766" s="486"/>
      <c r="K766" s="227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9"/>
      <c r="AA766" s="485"/>
      <c r="AB766" s="228"/>
      <c r="AC766" s="487"/>
    </row>
    <row r="767" customFormat="false" ht="14.25" hidden="false" customHeight="false" outlineLevel="0" collapsed="false">
      <c r="A767" s="500"/>
      <c r="B767" s="501"/>
      <c r="C767" s="501"/>
      <c r="D767" s="34"/>
      <c r="E767" s="485"/>
      <c r="F767" s="228"/>
      <c r="G767" s="228"/>
      <c r="H767" s="228"/>
      <c r="I767" s="228"/>
      <c r="J767" s="486"/>
      <c r="K767" s="227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9"/>
      <c r="AA767" s="485"/>
      <c r="AB767" s="228"/>
      <c r="AC767" s="487"/>
    </row>
    <row r="768" customFormat="false" ht="14.25" hidden="false" customHeight="false" outlineLevel="0" collapsed="false">
      <c r="A768" s="500"/>
      <c r="B768" s="501"/>
      <c r="C768" s="501"/>
      <c r="D768" s="34"/>
      <c r="E768" s="485"/>
      <c r="F768" s="228"/>
      <c r="G768" s="228"/>
      <c r="H768" s="228"/>
      <c r="I768" s="228"/>
      <c r="J768" s="486"/>
      <c r="K768" s="227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9"/>
      <c r="AA768" s="485"/>
      <c r="AB768" s="228"/>
      <c r="AC768" s="487"/>
    </row>
    <row r="769" customFormat="false" ht="14.25" hidden="false" customHeight="false" outlineLevel="0" collapsed="false">
      <c r="A769" s="500"/>
      <c r="B769" s="501"/>
      <c r="C769" s="501"/>
      <c r="D769" s="34"/>
      <c r="E769" s="485"/>
      <c r="F769" s="228"/>
      <c r="G769" s="228"/>
      <c r="H769" s="228"/>
      <c r="I769" s="228"/>
      <c r="J769" s="486"/>
      <c r="K769" s="227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9"/>
      <c r="AA769" s="485"/>
      <c r="AB769" s="228"/>
      <c r="AC769" s="487"/>
    </row>
    <row r="770" customFormat="false" ht="14.25" hidden="false" customHeight="false" outlineLevel="0" collapsed="false">
      <c r="A770" s="500"/>
      <c r="B770" s="501"/>
      <c r="C770" s="501"/>
      <c r="D770" s="34"/>
      <c r="E770" s="485"/>
      <c r="F770" s="228"/>
      <c r="G770" s="228"/>
      <c r="H770" s="228"/>
      <c r="I770" s="228"/>
      <c r="J770" s="486"/>
      <c r="K770" s="227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9"/>
      <c r="AA770" s="485"/>
      <c r="AB770" s="228"/>
      <c r="AC770" s="487"/>
    </row>
    <row r="771" customFormat="false" ht="14.25" hidden="false" customHeight="false" outlineLevel="0" collapsed="false">
      <c r="A771" s="500"/>
      <c r="B771" s="501"/>
      <c r="C771" s="501"/>
      <c r="D771" s="34"/>
      <c r="E771" s="485"/>
      <c r="F771" s="228"/>
      <c r="G771" s="228"/>
      <c r="H771" s="228"/>
      <c r="I771" s="228"/>
      <c r="J771" s="486"/>
      <c r="K771" s="227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9"/>
      <c r="AA771" s="485"/>
      <c r="AB771" s="228"/>
      <c r="AC771" s="487"/>
    </row>
    <row r="772" customFormat="false" ht="14.25" hidden="false" customHeight="false" outlineLevel="0" collapsed="false">
      <c r="A772" s="500"/>
      <c r="B772" s="501"/>
      <c r="C772" s="501"/>
      <c r="D772" s="34"/>
      <c r="E772" s="485"/>
      <c r="F772" s="228"/>
      <c r="G772" s="228"/>
      <c r="H772" s="228"/>
      <c r="I772" s="228"/>
      <c r="J772" s="486"/>
      <c r="K772" s="227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9"/>
      <c r="AA772" s="485"/>
      <c r="AB772" s="228"/>
      <c r="AC772" s="487"/>
    </row>
    <row r="773" customFormat="false" ht="14.25" hidden="false" customHeight="false" outlineLevel="0" collapsed="false">
      <c r="A773" s="500"/>
      <c r="B773" s="501"/>
      <c r="C773" s="501"/>
      <c r="D773" s="34"/>
      <c r="E773" s="485"/>
      <c r="F773" s="228"/>
      <c r="G773" s="228"/>
      <c r="H773" s="228"/>
      <c r="I773" s="228"/>
      <c r="J773" s="486"/>
      <c r="K773" s="227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9"/>
      <c r="AA773" s="485"/>
      <c r="AB773" s="228"/>
      <c r="AC773" s="487"/>
    </row>
    <row r="774" customFormat="false" ht="14.25" hidden="false" customHeight="false" outlineLevel="0" collapsed="false">
      <c r="A774" s="500"/>
      <c r="B774" s="501"/>
      <c r="C774" s="501"/>
      <c r="D774" s="34"/>
      <c r="E774" s="485"/>
      <c r="F774" s="228"/>
      <c r="G774" s="228"/>
      <c r="H774" s="228"/>
      <c r="I774" s="228"/>
      <c r="J774" s="486"/>
      <c r="K774" s="227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9"/>
      <c r="AA774" s="485"/>
      <c r="AB774" s="228"/>
      <c r="AC774" s="487"/>
    </row>
    <row r="775" customFormat="false" ht="14.25" hidden="false" customHeight="false" outlineLevel="0" collapsed="false">
      <c r="A775" s="500"/>
      <c r="B775" s="501"/>
      <c r="C775" s="501"/>
      <c r="D775" s="34"/>
      <c r="E775" s="485"/>
      <c r="F775" s="228"/>
      <c r="G775" s="228"/>
      <c r="H775" s="228"/>
      <c r="I775" s="228"/>
      <c r="J775" s="486"/>
      <c r="K775" s="227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9"/>
      <c r="AA775" s="485"/>
      <c r="AB775" s="228"/>
      <c r="AC775" s="487"/>
    </row>
    <row r="776" customFormat="false" ht="14.25" hidden="false" customHeight="false" outlineLevel="0" collapsed="false">
      <c r="A776" s="500"/>
      <c r="B776" s="501"/>
      <c r="C776" s="501"/>
      <c r="D776" s="34"/>
      <c r="E776" s="485"/>
      <c r="F776" s="228"/>
      <c r="G776" s="228"/>
      <c r="H776" s="228"/>
      <c r="I776" s="228"/>
      <c r="J776" s="486"/>
      <c r="K776" s="227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9"/>
      <c r="AA776" s="485"/>
      <c r="AB776" s="228"/>
      <c r="AC776" s="487"/>
    </row>
    <row r="777" customFormat="false" ht="14.25" hidden="false" customHeight="false" outlineLevel="0" collapsed="false">
      <c r="A777" s="500"/>
      <c r="B777" s="501"/>
      <c r="C777" s="501"/>
      <c r="D777" s="34"/>
      <c r="E777" s="485"/>
      <c r="F777" s="228"/>
      <c r="G777" s="228"/>
      <c r="H777" s="228"/>
      <c r="I777" s="228"/>
      <c r="J777" s="486"/>
      <c r="K777" s="227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9"/>
      <c r="AA777" s="485"/>
      <c r="AB777" s="228"/>
      <c r="AC777" s="487"/>
    </row>
    <row r="778" customFormat="false" ht="14.25" hidden="false" customHeight="false" outlineLevel="0" collapsed="false">
      <c r="A778" s="500"/>
      <c r="B778" s="501"/>
      <c r="C778" s="501"/>
      <c r="D778" s="34"/>
      <c r="E778" s="485"/>
      <c r="F778" s="228"/>
      <c r="G778" s="228"/>
      <c r="H778" s="228"/>
      <c r="I778" s="228"/>
      <c r="J778" s="486"/>
      <c r="K778" s="227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9"/>
      <c r="AA778" s="485"/>
      <c r="AB778" s="228"/>
      <c r="AC778" s="487"/>
    </row>
    <row r="779" customFormat="false" ht="14.25" hidden="false" customHeight="false" outlineLevel="0" collapsed="false">
      <c r="A779" s="500"/>
      <c r="B779" s="501"/>
      <c r="C779" s="501"/>
      <c r="D779" s="34"/>
      <c r="E779" s="485"/>
      <c r="F779" s="228"/>
      <c r="G779" s="228"/>
      <c r="H779" s="228"/>
      <c r="I779" s="228"/>
      <c r="J779" s="486"/>
      <c r="K779" s="227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9"/>
      <c r="AA779" s="485"/>
      <c r="AB779" s="228"/>
      <c r="AC779" s="487"/>
    </row>
    <row r="780" customFormat="false" ht="14.25" hidden="false" customHeight="false" outlineLevel="0" collapsed="false">
      <c r="A780" s="500"/>
      <c r="B780" s="501"/>
      <c r="C780" s="501"/>
      <c r="D780" s="34"/>
      <c r="E780" s="485"/>
      <c r="F780" s="228"/>
      <c r="G780" s="228"/>
      <c r="H780" s="228"/>
      <c r="I780" s="228"/>
      <c r="J780" s="486"/>
      <c r="K780" s="227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9"/>
      <c r="AA780" s="485"/>
      <c r="AB780" s="228"/>
      <c r="AC780" s="487"/>
    </row>
    <row r="781" customFormat="false" ht="14.25" hidden="false" customHeight="false" outlineLevel="0" collapsed="false">
      <c r="A781" s="500"/>
      <c r="B781" s="501"/>
      <c r="C781" s="501"/>
      <c r="D781" s="34"/>
      <c r="E781" s="485"/>
      <c r="F781" s="228"/>
      <c r="G781" s="228"/>
      <c r="H781" s="228"/>
      <c r="I781" s="228"/>
      <c r="J781" s="486"/>
      <c r="K781" s="227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9"/>
      <c r="AA781" s="485"/>
      <c r="AB781" s="228"/>
      <c r="AC781" s="487"/>
    </row>
    <row r="782" customFormat="false" ht="14.25" hidden="false" customHeight="false" outlineLevel="0" collapsed="false">
      <c r="A782" s="500"/>
      <c r="B782" s="501"/>
      <c r="C782" s="501"/>
      <c r="D782" s="34"/>
      <c r="E782" s="485"/>
      <c r="F782" s="228"/>
      <c r="G782" s="228"/>
      <c r="H782" s="228"/>
      <c r="I782" s="228"/>
      <c r="J782" s="486"/>
      <c r="K782" s="227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9"/>
      <c r="AA782" s="485"/>
      <c r="AB782" s="228"/>
      <c r="AC782" s="487"/>
    </row>
    <row r="783" customFormat="false" ht="14.25" hidden="false" customHeight="false" outlineLevel="0" collapsed="false">
      <c r="A783" s="500"/>
      <c r="B783" s="501"/>
      <c r="C783" s="501"/>
      <c r="D783" s="34"/>
      <c r="E783" s="485"/>
      <c r="F783" s="228"/>
      <c r="G783" s="228"/>
      <c r="H783" s="228"/>
      <c r="I783" s="228"/>
      <c r="J783" s="486"/>
      <c r="K783" s="227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9"/>
      <c r="AA783" s="485"/>
      <c r="AB783" s="228"/>
      <c r="AC783" s="487"/>
    </row>
    <row r="784" customFormat="false" ht="14.25" hidden="false" customHeight="false" outlineLevel="0" collapsed="false">
      <c r="A784" s="500"/>
      <c r="B784" s="501"/>
      <c r="C784" s="501"/>
      <c r="D784" s="34"/>
      <c r="E784" s="485"/>
      <c r="F784" s="228"/>
      <c r="G784" s="228"/>
      <c r="H784" s="228"/>
      <c r="I784" s="228"/>
      <c r="J784" s="486"/>
      <c r="K784" s="227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9"/>
      <c r="AA784" s="485"/>
      <c r="AB784" s="228"/>
      <c r="AC784" s="487"/>
    </row>
    <row r="785" customFormat="false" ht="14.25" hidden="false" customHeight="false" outlineLevel="0" collapsed="false">
      <c r="A785" s="500"/>
      <c r="B785" s="501"/>
      <c r="C785" s="501"/>
      <c r="D785" s="34"/>
      <c r="E785" s="485"/>
      <c r="F785" s="228"/>
      <c r="G785" s="228"/>
      <c r="H785" s="228"/>
      <c r="I785" s="228"/>
      <c r="J785" s="486"/>
      <c r="K785" s="227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9"/>
      <c r="AA785" s="485"/>
      <c r="AB785" s="228"/>
      <c r="AC785" s="487"/>
    </row>
    <row r="786" customFormat="false" ht="14.25" hidden="false" customHeight="false" outlineLevel="0" collapsed="false">
      <c r="A786" s="500"/>
      <c r="B786" s="501"/>
      <c r="C786" s="501"/>
      <c r="D786" s="34"/>
      <c r="E786" s="485"/>
      <c r="F786" s="228"/>
      <c r="G786" s="228"/>
      <c r="H786" s="228"/>
      <c r="I786" s="228"/>
      <c r="J786" s="486"/>
      <c r="K786" s="227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9"/>
      <c r="AA786" s="485"/>
      <c r="AB786" s="228"/>
      <c r="AC786" s="487"/>
    </row>
    <row r="787" customFormat="false" ht="14.25" hidden="false" customHeight="false" outlineLevel="0" collapsed="false">
      <c r="A787" s="500"/>
      <c r="B787" s="501"/>
      <c r="C787" s="501"/>
      <c r="D787" s="34"/>
      <c r="E787" s="485"/>
      <c r="F787" s="228"/>
      <c r="G787" s="228"/>
      <c r="H787" s="228"/>
      <c r="I787" s="228"/>
      <c r="J787" s="486"/>
      <c r="K787" s="227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9"/>
      <c r="AA787" s="485"/>
      <c r="AB787" s="228"/>
      <c r="AC787" s="487"/>
    </row>
    <row r="788" customFormat="false" ht="14.25" hidden="false" customHeight="false" outlineLevel="0" collapsed="false">
      <c r="A788" s="500"/>
      <c r="B788" s="501"/>
      <c r="C788" s="501"/>
      <c r="D788" s="34"/>
      <c r="E788" s="485"/>
      <c r="F788" s="228"/>
      <c r="G788" s="228"/>
      <c r="H788" s="228"/>
      <c r="I788" s="228"/>
      <c r="J788" s="486"/>
      <c r="K788" s="227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9"/>
      <c r="AA788" s="485"/>
      <c r="AB788" s="228"/>
      <c r="AC788" s="487"/>
    </row>
    <row r="789" customFormat="false" ht="14.25" hidden="false" customHeight="false" outlineLevel="0" collapsed="false">
      <c r="A789" s="500"/>
      <c r="B789" s="501"/>
      <c r="C789" s="501"/>
      <c r="D789" s="34"/>
      <c r="E789" s="485"/>
      <c r="F789" s="228"/>
      <c r="G789" s="228"/>
      <c r="H789" s="228"/>
      <c r="I789" s="228"/>
      <c r="J789" s="486"/>
      <c r="K789" s="227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9"/>
      <c r="AA789" s="485"/>
      <c r="AB789" s="228"/>
      <c r="AC789" s="487"/>
    </row>
    <row r="790" customFormat="false" ht="14.25" hidden="false" customHeight="false" outlineLevel="0" collapsed="false">
      <c r="A790" s="500"/>
      <c r="B790" s="501"/>
      <c r="C790" s="501"/>
      <c r="D790" s="34"/>
      <c r="E790" s="485"/>
      <c r="F790" s="228"/>
      <c r="G790" s="228"/>
      <c r="H790" s="228"/>
      <c r="I790" s="228"/>
      <c r="J790" s="486"/>
      <c r="K790" s="227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9"/>
      <c r="AA790" s="485"/>
      <c r="AB790" s="228"/>
      <c r="AC790" s="487"/>
    </row>
    <row r="791" customFormat="false" ht="14.25" hidden="false" customHeight="false" outlineLevel="0" collapsed="false">
      <c r="A791" s="500"/>
      <c r="B791" s="501"/>
      <c r="C791" s="501"/>
      <c r="D791" s="34"/>
      <c r="E791" s="485"/>
      <c r="F791" s="228"/>
      <c r="G791" s="228"/>
      <c r="H791" s="228"/>
      <c r="I791" s="228"/>
      <c r="J791" s="486"/>
      <c r="K791" s="227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9"/>
      <c r="AA791" s="485"/>
      <c r="AB791" s="228"/>
      <c r="AC791" s="487"/>
    </row>
    <row r="792" customFormat="false" ht="14.25" hidden="false" customHeight="false" outlineLevel="0" collapsed="false">
      <c r="A792" s="500"/>
      <c r="B792" s="501"/>
      <c r="C792" s="501"/>
      <c r="D792" s="34"/>
      <c r="E792" s="485"/>
      <c r="F792" s="228"/>
      <c r="G792" s="228"/>
      <c r="H792" s="228"/>
      <c r="I792" s="228"/>
      <c r="J792" s="486"/>
      <c r="K792" s="227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9"/>
      <c r="AA792" s="485"/>
      <c r="AB792" s="228"/>
      <c r="AC792" s="487"/>
    </row>
    <row r="793" customFormat="false" ht="14.25" hidden="false" customHeight="false" outlineLevel="0" collapsed="false">
      <c r="A793" s="500"/>
      <c r="B793" s="501"/>
      <c r="C793" s="501"/>
      <c r="D793" s="34"/>
      <c r="E793" s="485"/>
      <c r="F793" s="228"/>
      <c r="G793" s="228"/>
      <c r="H793" s="228"/>
      <c r="I793" s="228"/>
      <c r="J793" s="486"/>
      <c r="K793" s="227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9"/>
      <c r="AA793" s="485"/>
      <c r="AB793" s="228"/>
      <c r="AC793" s="487"/>
    </row>
    <row r="794" customFormat="false" ht="14.25" hidden="false" customHeight="false" outlineLevel="0" collapsed="false">
      <c r="A794" s="500"/>
      <c r="B794" s="501"/>
      <c r="C794" s="501"/>
      <c r="D794" s="34"/>
      <c r="E794" s="485"/>
      <c r="F794" s="228"/>
      <c r="G794" s="228"/>
      <c r="H794" s="228"/>
      <c r="I794" s="228"/>
      <c r="J794" s="486"/>
      <c r="K794" s="227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9"/>
      <c r="AA794" s="485"/>
      <c r="AB794" s="228"/>
      <c r="AC794" s="487"/>
    </row>
    <row r="795" customFormat="false" ht="14.25" hidden="false" customHeight="false" outlineLevel="0" collapsed="false">
      <c r="A795" s="500"/>
      <c r="B795" s="501"/>
      <c r="C795" s="501"/>
      <c r="D795" s="34"/>
      <c r="E795" s="485"/>
      <c r="F795" s="228"/>
      <c r="G795" s="228"/>
      <c r="H795" s="228"/>
      <c r="I795" s="228"/>
      <c r="J795" s="486"/>
      <c r="K795" s="227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9"/>
      <c r="AA795" s="485"/>
      <c r="AB795" s="228"/>
      <c r="AC795" s="487"/>
    </row>
    <row r="796" customFormat="false" ht="14.25" hidden="false" customHeight="false" outlineLevel="0" collapsed="false">
      <c r="A796" s="500"/>
      <c r="B796" s="501"/>
      <c r="C796" s="501"/>
      <c r="D796" s="34"/>
      <c r="E796" s="485"/>
      <c r="F796" s="228"/>
      <c r="G796" s="228"/>
      <c r="H796" s="228"/>
      <c r="I796" s="228"/>
      <c r="J796" s="486"/>
      <c r="K796" s="227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9"/>
      <c r="AA796" s="485"/>
      <c r="AB796" s="228"/>
      <c r="AC796" s="487"/>
    </row>
    <row r="797" customFormat="false" ht="14.25" hidden="false" customHeight="false" outlineLevel="0" collapsed="false">
      <c r="A797" s="500"/>
      <c r="B797" s="501"/>
      <c r="C797" s="501"/>
      <c r="D797" s="34"/>
      <c r="E797" s="485"/>
      <c r="F797" s="228"/>
      <c r="G797" s="228"/>
      <c r="H797" s="228"/>
      <c r="I797" s="228"/>
      <c r="J797" s="486"/>
      <c r="K797" s="227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9"/>
      <c r="AA797" s="485"/>
      <c r="AB797" s="228"/>
      <c r="AC797" s="487"/>
    </row>
    <row r="798" customFormat="false" ht="14.25" hidden="false" customHeight="false" outlineLevel="0" collapsed="false">
      <c r="A798" s="500"/>
      <c r="B798" s="501"/>
      <c r="C798" s="501"/>
      <c r="D798" s="34"/>
      <c r="E798" s="485"/>
      <c r="F798" s="228"/>
      <c r="G798" s="228"/>
      <c r="H798" s="228"/>
      <c r="I798" s="228"/>
      <c r="J798" s="486"/>
      <c r="K798" s="227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9"/>
      <c r="AA798" s="485"/>
      <c r="AB798" s="228"/>
      <c r="AC798" s="487"/>
    </row>
    <row r="799" customFormat="false" ht="14.25" hidden="false" customHeight="false" outlineLevel="0" collapsed="false">
      <c r="A799" s="500"/>
      <c r="B799" s="501"/>
      <c r="C799" s="501"/>
      <c r="D799" s="34"/>
      <c r="E799" s="485"/>
      <c r="F799" s="228"/>
      <c r="G799" s="228"/>
      <c r="H799" s="228"/>
      <c r="I799" s="228"/>
      <c r="J799" s="486"/>
      <c r="K799" s="227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9"/>
      <c r="AA799" s="485"/>
      <c r="AB799" s="228"/>
      <c r="AC799" s="487"/>
    </row>
    <row r="800" customFormat="false" ht="14.25" hidden="false" customHeight="false" outlineLevel="0" collapsed="false">
      <c r="A800" s="500"/>
      <c r="B800" s="501"/>
      <c r="C800" s="501"/>
      <c r="D800" s="34"/>
      <c r="E800" s="485"/>
      <c r="F800" s="228"/>
      <c r="G800" s="228"/>
      <c r="H800" s="228"/>
      <c r="I800" s="228"/>
      <c r="J800" s="486"/>
      <c r="K800" s="227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9"/>
      <c r="AA800" s="485"/>
      <c r="AB800" s="228"/>
      <c r="AC800" s="487"/>
    </row>
    <row r="801" customFormat="false" ht="14.25" hidden="false" customHeight="false" outlineLevel="0" collapsed="false">
      <c r="A801" s="500"/>
      <c r="B801" s="501"/>
      <c r="C801" s="501"/>
      <c r="D801" s="34"/>
      <c r="E801" s="485"/>
      <c r="F801" s="228"/>
      <c r="G801" s="228"/>
      <c r="H801" s="228"/>
      <c r="I801" s="228"/>
      <c r="J801" s="486"/>
      <c r="K801" s="227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9"/>
      <c r="AA801" s="485"/>
      <c r="AB801" s="228"/>
      <c r="AC801" s="487"/>
    </row>
    <row r="802" customFormat="false" ht="14.25" hidden="false" customHeight="false" outlineLevel="0" collapsed="false">
      <c r="A802" s="500"/>
      <c r="B802" s="501"/>
      <c r="C802" s="501"/>
      <c r="D802" s="34"/>
      <c r="E802" s="485"/>
      <c r="F802" s="228"/>
      <c r="G802" s="228"/>
      <c r="H802" s="228"/>
      <c r="I802" s="228"/>
      <c r="J802" s="486"/>
      <c r="K802" s="227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9"/>
      <c r="AA802" s="485"/>
      <c r="AB802" s="228"/>
      <c r="AC802" s="487"/>
    </row>
    <row r="803" customFormat="false" ht="14.25" hidden="false" customHeight="false" outlineLevel="0" collapsed="false">
      <c r="A803" s="500"/>
      <c r="B803" s="501"/>
      <c r="C803" s="501"/>
      <c r="D803" s="34"/>
      <c r="E803" s="485"/>
      <c r="F803" s="228"/>
      <c r="G803" s="228"/>
      <c r="H803" s="228"/>
      <c r="I803" s="228"/>
      <c r="J803" s="486"/>
      <c r="K803" s="227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9"/>
      <c r="AA803" s="485"/>
      <c r="AB803" s="228"/>
      <c r="AC803" s="487"/>
    </row>
    <row r="804" customFormat="false" ht="14.25" hidden="false" customHeight="false" outlineLevel="0" collapsed="false">
      <c r="A804" s="500"/>
      <c r="B804" s="501"/>
      <c r="C804" s="501"/>
      <c r="D804" s="34"/>
      <c r="E804" s="485"/>
      <c r="F804" s="228"/>
      <c r="G804" s="228"/>
      <c r="H804" s="228"/>
      <c r="I804" s="228"/>
      <c r="J804" s="486"/>
      <c r="K804" s="227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9"/>
      <c r="AA804" s="485"/>
      <c r="AB804" s="228"/>
      <c r="AC804" s="487"/>
    </row>
    <row r="805" customFormat="false" ht="14.25" hidden="false" customHeight="false" outlineLevel="0" collapsed="false">
      <c r="A805" s="500"/>
      <c r="B805" s="501"/>
      <c r="C805" s="501"/>
      <c r="D805" s="34"/>
      <c r="E805" s="485"/>
      <c r="F805" s="228"/>
      <c r="G805" s="228"/>
      <c r="H805" s="228"/>
      <c r="I805" s="228"/>
      <c r="J805" s="486"/>
      <c r="K805" s="227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9"/>
      <c r="AA805" s="485"/>
      <c r="AB805" s="228"/>
      <c r="AC805" s="487"/>
    </row>
    <row r="806" customFormat="false" ht="14.25" hidden="false" customHeight="false" outlineLevel="0" collapsed="false">
      <c r="A806" s="500"/>
      <c r="B806" s="501"/>
      <c r="C806" s="501"/>
      <c r="D806" s="34"/>
      <c r="E806" s="485"/>
      <c r="F806" s="228"/>
      <c r="G806" s="228"/>
      <c r="H806" s="228"/>
      <c r="I806" s="228"/>
      <c r="J806" s="486"/>
      <c r="K806" s="227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9"/>
      <c r="AA806" s="485"/>
      <c r="AB806" s="228"/>
      <c r="AC806" s="487"/>
    </row>
    <row r="807" customFormat="false" ht="14.25" hidden="false" customHeight="false" outlineLevel="0" collapsed="false">
      <c r="A807" s="500"/>
      <c r="B807" s="501"/>
      <c r="C807" s="501"/>
      <c r="D807" s="34"/>
      <c r="E807" s="485"/>
      <c r="F807" s="228"/>
      <c r="G807" s="228"/>
      <c r="H807" s="228"/>
      <c r="I807" s="228"/>
      <c r="J807" s="486"/>
      <c r="K807" s="227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9"/>
      <c r="AA807" s="485"/>
      <c r="AB807" s="228"/>
      <c r="AC807" s="487"/>
    </row>
    <row r="808" customFormat="false" ht="14.25" hidden="false" customHeight="false" outlineLevel="0" collapsed="false">
      <c r="A808" s="500"/>
      <c r="B808" s="501"/>
      <c r="C808" s="501"/>
      <c r="D808" s="34"/>
      <c r="E808" s="485"/>
      <c r="F808" s="228"/>
      <c r="G808" s="228"/>
      <c r="H808" s="228"/>
      <c r="I808" s="228"/>
      <c r="J808" s="486"/>
      <c r="K808" s="227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9"/>
      <c r="AA808" s="485"/>
      <c r="AB808" s="228"/>
      <c r="AC808" s="487"/>
    </row>
    <row r="809" customFormat="false" ht="14.25" hidden="false" customHeight="false" outlineLevel="0" collapsed="false">
      <c r="A809" s="500"/>
      <c r="B809" s="501"/>
      <c r="C809" s="501"/>
      <c r="D809" s="34"/>
      <c r="E809" s="485"/>
      <c r="F809" s="228"/>
      <c r="G809" s="228"/>
      <c r="H809" s="228"/>
      <c r="I809" s="228"/>
      <c r="J809" s="486"/>
      <c r="K809" s="227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9"/>
      <c r="AA809" s="485"/>
      <c r="AB809" s="228"/>
      <c r="AC809" s="487"/>
    </row>
    <row r="810" customFormat="false" ht="14.25" hidden="false" customHeight="false" outlineLevel="0" collapsed="false">
      <c r="A810" s="500"/>
      <c r="B810" s="501"/>
      <c r="C810" s="501"/>
      <c r="D810" s="34"/>
      <c r="E810" s="485"/>
      <c r="F810" s="228"/>
      <c r="G810" s="228"/>
      <c r="H810" s="228"/>
      <c r="I810" s="228"/>
      <c r="J810" s="486"/>
      <c r="K810" s="227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9"/>
      <c r="AA810" s="485"/>
      <c r="AB810" s="228"/>
      <c r="AC810" s="487"/>
    </row>
    <row r="811" customFormat="false" ht="14.25" hidden="false" customHeight="false" outlineLevel="0" collapsed="false">
      <c r="A811" s="500"/>
      <c r="B811" s="501"/>
      <c r="C811" s="501"/>
      <c r="D811" s="34"/>
      <c r="E811" s="485"/>
      <c r="F811" s="228"/>
      <c r="G811" s="228"/>
      <c r="H811" s="228"/>
      <c r="I811" s="228"/>
      <c r="J811" s="486"/>
      <c r="K811" s="227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9"/>
      <c r="AA811" s="485"/>
      <c r="AB811" s="228"/>
      <c r="AC811" s="487"/>
    </row>
    <row r="812" customFormat="false" ht="14.25" hidden="false" customHeight="false" outlineLevel="0" collapsed="false">
      <c r="A812" s="500"/>
      <c r="B812" s="501"/>
      <c r="C812" s="501"/>
      <c r="D812" s="34"/>
      <c r="E812" s="485"/>
      <c r="F812" s="228"/>
      <c r="G812" s="228"/>
      <c r="H812" s="228"/>
      <c r="I812" s="228"/>
      <c r="J812" s="486"/>
      <c r="K812" s="227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9"/>
      <c r="AA812" s="485"/>
      <c r="AB812" s="228"/>
      <c r="AC812" s="487"/>
    </row>
    <row r="813" customFormat="false" ht="14.25" hidden="false" customHeight="false" outlineLevel="0" collapsed="false">
      <c r="A813" s="500"/>
      <c r="B813" s="501"/>
      <c r="C813" s="501"/>
      <c r="D813" s="34"/>
      <c r="E813" s="485"/>
      <c r="F813" s="228"/>
      <c r="G813" s="228"/>
      <c r="H813" s="228"/>
      <c r="I813" s="228"/>
      <c r="J813" s="486"/>
      <c r="K813" s="227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9"/>
      <c r="AA813" s="485"/>
      <c r="AB813" s="228"/>
      <c r="AC813" s="487"/>
    </row>
    <row r="814" customFormat="false" ht="14.25" hidden="false" customHeight="false" outlineLevel="0" collapsed="false">
      <c r="A814" s="500"/>
      <c r="B814" s="501"/>
      <c r="C814" s="501"/>
      <c r="D814" s="34"/>
      <c r="E814" s="485"/>
      <c r="F814" s="228"/>
      <c r="G814" s="228"/>
      <c r="H814" s="228"/>
      <c r="I814" s="228"/>
      <c r="J814" s="486"/>
      <c r="K814" s="227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9"/>
      <c r="AA814" s="485"/>
      <c r="AB814" s="228"/>
      <c r="AC814" s="487"/>
    </row>
    <row r="815" customFormat="false" ht="14.25" hidden="false" customHeight="false" outlineLevel="0" collapsed="false">
      <c r="A815" s="500"/>
      <c r="B815" s="501"/>
      <c r="C815" s="501"/>
      <c r="D815" s="34"/>
      <c r="E815" s="485"/>
      <c r="F815" s="228"/>
      <c r="G815" s="228"/>
      <c r="H815" s="228"/>
      <c r="I815" s="228"/>
      <c r="J815" s="486"/>
      <c r="K815" s="227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9"/>
      <c r="AA815" s="485"/>
      <c r="AB815" s="228"/>
      <c r="AC815" s="487"/>
    </row>
    <row r="816" customFormat="false" ht="14.25" hidden="false" customHeight="false" outlineLevel="0" collapsed="false">
      <c r="A816" s="500"/>
      <c r="B816" s="501"/>
      <c r="C816" s="501"/>
      <c r="D816" s="34"/>
      <c r="E816" s="485"/>
      <c r="F816" s="228"/>
      <c r="G816" s="228"/>
      <c r="H816" s="228"/>
      <c r="I816" s="228"/>
      <c r="J816" s="486"/>
      <c r="K816" s="227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9"/>
      <c r="AA816" s="485"/>
      <c r="AB816" s="228"/>
      <c r="AC816" s="487"/>
    </row>
    <row r="817" customFormat="false" ht="14.25" hidden="false" customHeight="false" outlineLevel="0" collapsed="false">
      <c r="A817" s="500"/>
      <c r="B817" s="501"/>
      <c r="C817" s="501"/>
      <c r="D817" s="34"/>
      <c r="E817" s="485"/>
      <c r="F817" s="228"/>
      <c r="G817" s="228"/>
      <c r="H817" s="228"/>
      <c r="I817" s="228"/>
      <c r="J817" s="486"/>
      <c r="K817" s="227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9"/>
      <c r="AA817" s="485"/>
      <c r="AB817" s="228"/>
      <c r="AC817" s="487"/>
    </row>
    <row r="818" customFormat="false" ht="14.25" hidden="false" customHeight="false" outlineLevel="0" collapsed="false">
      <c r="A818" s="500"/>
      <c r="B818" s="501"/>
      <c r="C818" s="501"/>
      <c r="D818" s="34"/>
      <c r="E818" s="485"/>
      <c r="F818" s="228"/>
      <c r="G818" s="228"/>
      <c r="H818" s="228"/>
      <c r="I818" s="228"/>
      <c r="J818" s="486"/>
      <c r="K818" s="227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9"/>
      <c r="AA818" s="485"/>
      <c r="AB818" s="228"/>
      <c r="AC818" s="487"/>
    </row>
    <row r="819" customFormat="false" ht="14.25" hidden="false" customHeight="false" outlineLevel="0" collapsed="false">
      <c r="A819" s="500"/>
      <c r="B819" s="501"/>
      <c r="C819" s="501"/>
      <c r="D819" s="34"/>
      <c r="E819" s="485"/>
      <c r="F819" s="228"/>
      <c r="G819" s="228"/>
      <c r="H819" s="228"/>
      <c r="I819" s="228"/>
      <c r="J819" s="486"/>
      <c r="K819" s="227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9"/>
      <c r="AA819" s="485"/>
      <c r="AB819" s="228"/>
      <c r="AC819" s="487"/>
    </row>
    <row r="820" customFormat="false" ht="14.25" hidden="false" customHeight="false" outlineLevel="0" collapsed="false">
      <c r="A820" s="500"/>
      <c r="B820" s="501"/>
      <c r="C820" s="501"/>
      <c r="D820" s="34"/>
      <c r="E820" s="485"/>
      <c r="F820" s="228"/>
      <c r="G820" s="228"/>
      <c r="H820" s="228"/>
      <c r="I820" s="228"/>
      <c r="J820" s="486"/>
      <c r="K820" s="227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9"/>
      <c r="AA820" s="485"/>
      <c r="AB820" s="228"/>
      <c r="AC820" s="487"/>
    </row>
    <row r="821" customFormat="false" ht="14.25" hidden="false" customHeight="false" outlineLevel="0" collapsed="false">
      <c r="A821" s="500"/>
      <c r="B821" s="501"/>
      <c r="C821" s="501"/>
      <c r="D821" s="34"/>
      <c r="E821" s="485"/>
      <c r="F821" s="228"/>
      <c r="G821" s="228"/>
      <c r="H821" s="228"/>
      <c r="I821" s="228"/>
      <c r="J821" s="486"/>
      <c r="K821" s="227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9"/>
      <c r="AA821" s="485"/>
      <c r="AB821" s="228"/>
      <c r="AC821" s="487"/>
    </row>
    <row r="822" customFormat="false" ht="14.25" hidden="false" customHeight="false" outlineLevel="0" collapsed="false">
      <c r="A822" s="500"/>
      <c r="B822" s="501"/>
      <c r="C822" s="501"/>
      <c r="D822" s="34"/>
      <c r="E822" s="485"/>
      <c r="F822" s="228"/>
      <c r="G822" s="228"/>
      <c r="H822" s="228"/>
      <c r="I822" s="228"/>
      <c r="J822" s="486"/>
      <c r="K822" s="227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9"/>
      <c r="AA822" s="485"/>
      <c r="AB822" s="228"/>
      <c r="AC822" s="487"/>
    </row>
    <row r="823" customFormat="false" ht="14.25" hidden="false" customHeight="false" outlineLevel="0" collapsed="false">
      <c r="A823" s="500"/>
      <c r="B823" s="501"/>
      <c r="C823" s="501"/>
      <c r="D823" s="34"/>
      <c r="E823" s="485"/>
      <c r="F823" s="228"/>
      <c r="G823" s="228"/>
      <c r="H823" s="228"/>
      <c r="I823" s="228"/>
      <c r="J823" s="486"/>
      <c r="K823" s="227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9"/>
      <c r="AA823" s="485"/>
      <c r="AB823" s="228"/>
      <c r="AC823" s="487"/>
    </row>
    <row r="824" customFormat="false" ht="14.25" hidden="false" customHeight="false" outlineLevel="0" collapsed="false">
      <c r="A824" s="500"/>
      <c r="B824" s="501"/>
      <c r="C824" s="501"/>
      <c r="D824" s="34"/>
      <c r="E824" s="485"/>
      <c r="F824" s="228"/>
      <c r="G824" s="228"/>
      <c r="H824" s="228"/>
      <c r="I824" s="228"/>
      <c r="J824" s="486"/>
      <c r="K824" s="227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9"/>
      <c r="AA824" s="485"/>
      <c r="AB824" s="228"/>
      <c r="AC824" s="487"/>
    </row>
    <row r="825" customFormat="false" ht="14.25" hidden="false" customHeight="false" outlineLevel="0" collapsed="false">
      <c r="A825" s="500"/>
      <c r="B825" s="501"/>
      <c r="C825" s="501"/>
      <c r="D825" s="34"/>
      <c r="E825" s="485"/>
      <c r="F825" s="228"/>
      <c r="G825" s="228"/>
      <c r="H825" s="228"/>
      <c r="I825" s="228"/>
      <c r="J825" s="486"/>
      <c r="K825" s="227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9"/>
      <c r="AA825" s="485"/>
      <c r="AB825" s="228"/>
      <c r="AC825" s="487"/>
    </row>
    <row r="826" customFormat="false" ht="14.25" hidden="false" customHeight="false" outlineLevel="0" collapsed="false">
      <c r="A826" s="500"/>
      <c r="B826" s="501"/>
      <c r="C826" s="501"/>
      <c r="D826" s="34"/>
      <c r="E826" s="485"/>
      <c r="F826" s="228"/>
      <c r="G826" s="228"/>
      <c r="H826" s="228"/>
      <c r="I826" s="228"/>
      <c r="J826" s="486"/>
      <c r="K826" s="227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9"/>
      <c r="AA826" s="485"/>
      <c r="AB826" s="228"/>
      <c r="AC826" s="487"/>
    </row>
    <row r="827" customFormat="false" ht="14.25" hidden="false" customHeight="false" outlineLevel="0" collapsed="false">
      <c r="A827" s="500"/>
      <c r="B827" s="501"/>
      <c r="C827" s="501"/>
      <c r="D827" s="34"/>
      <c r="E827" s="485"/>
      <c r="F827" s="228"/>
      <c r="G827" s="228"/>
      <c r="H827" s="228"/>
      <c r="I827" s="228"/>
      <c r="J827" s="486"/>
      <c r="K827" s="227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9"/>
      <c r="AA827" s="485"/>
      <c r="AB827" s="228"/>
      <c r="AC827" s="487"/>
    </row>
    <row r="828" customFormat="false" ht="14.25" hidden="false" customHeight="false" outlineLevel="0" collapsed="false">
      <c r="A828" s="500"/>
      <c r="B828" s="501"/>
      <c r="C828" s="501"/>
      <c r="D828" s="34"/>
      <c r="E828" s="485"/>
      <c r="F828" s="228"/>
      <c r="G828" s="228"/>
      <c r="H828" s="228"/>
      <c r="I828" s="228"/>
      <c r="J828" s="486"/>
      <c r="K828" s="227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9"/>
      <c r="AA828" s="485"/>
      <c r="AB828" s="228"/>
      <c r="AC828" s="487"/>
    </row>
    <row r="829" customFormat="false" ht="14.25" hidden="false" customHeight="false" outlineLevel="0" collapsed="false">
      <c r="A829" s="500"/>
      <c r="B829" s="501"/>
      <c r="C829" s="501"/>
      <c r="D829" s="34"/>
      <c r="E829" s="485"/>
      <c r="F829" s="228"/>
      <c r="G829" s="228"/>
      <c r="H829" s="228"/>
      <c r="I829" s="228"/>
      <c r="J829" s="486"/>
      <c r="K829" s="227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9"/>
      <c r="AA829" s="485"/>
      <c r="AB829" s="228"/>
      <c r="AC829" s="487"/>
    </row>
    <row r="830" customFormat="false" ht="14.25" hidden="false" customHeight="false" outlineLevel="0" collapsed="false">
      <c r="A830" s="500"/>
      <c r="B830" s="501"/>
      <c r="C830" s="501"/>
      <c r="D830" s="34"/>
      <c r="E830" s="485"/>
      <c r="F830" s="228"/>
      <c r="G830" s="228"/>
      <c r="H830" s="228"/>
      <c r="I830" s="228"/>
      <c r="J830" s="486"/>
      <c r="K830" s="227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9"/>
      <c r="AA830" s="485"/>
      <c r="AB830" s="228"/>
      <c r="AC830" s="487"/>
    </row>
    <row r="831" customFormat="false" ht="14.25" hidden="false" customHeight="false" outlineLevel="0" collapsed="false">
      <c r="A831" s="500"/>
      <c r="B831" s="501"/>
      <c r="C831" s="501"/>
      <c r="D831" s="34"/>
      <c r="E831" s="485"/>
      <c r="F831" s="228"/>
      <c r="G831" s="228"/>
      <c r="H831" s="228"/>
      <c r="I831" s="228"/>
      <c r="J831" s="486"/>
      <c r="K831" s="227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9"/>
      <c r="AA831" s="485"/>
      <c r="AB831" s="228"/>
      <c r="AC831" s="487"/>
    </row>
    <row r="832" customFormat="false" ht="14.25" hidden="false" customHeight="false" outlineLevel="0" collapsed="false">
      <c r="A832" s="500"/>
      <c r="B832" s="501"/>
      <c r="C832" s="501"/>
      <c r="D832" s="34"/>
      <c r="E832" s="485"/>
      <c r="F832" s="228"/>
      <c r="G832" s="228"/>
      <c r="H832" s="228"/>
      <c r="I832" s="228"/>
      <c r="J832" s="486"/>
      <c r="K832" s="227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9"/>
      <c r="AA832" s="485"/>
      <c r="AB832" s="228"/>
      <c r="AC832" s="487"/>
    </row>
    <row r="833" customFormat="false" ht="14.25" hidden="false" customHeight="false" outlineLevel="0" collapsed="false">
      <c r="A833" s="500"/>
      <c r="B833" s="501"/>
      <c r="C833" s="501"/>
      <c r="D833" s="34"/>
      <c r="E833" s="485"/>
      <c r="F833" s="228"/>
      <c r="G833" s="228"/>
      <c r="H833" s="228"/>
      <c r="I833" s="228"/>
      <c r="J833" s="486"/>
      <c r="K833" s="227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9"/>
      <c r="AA833" s="485"/>
      <c r="AB833" s="228"/>
      <c r="AC833" s="487"/>
    </row>
    <row r="834" customFormat="false" ht="14.25" hidden="false" customHeight="false" outlineLevel="0" collapsed="false">
      <c r="A834" s="500"/>
      <c r="B834" s="501"/>
      <c r="C834" s="501"/>
      <c r="D834" s="34"/>
      <c r="E834" s="485"/>
      <c r="F834" s="228"/>
      <c r="G834" s="228"/>
      <c r="H834" s="228"/>
      <c r="I834" s="228"/>
      <c r="J834" s="486"/>
      <c r="K834" s="227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9"/>
      <c r="AA834" s="485"/>
      <c r="AB834" s="228"/>
      <c r="AC834" s="487"/>
    </row>
    <row r="835" customFormat="false" ht="14.25" hidden="false" customHeight="false" outlineLevel="0" collapsed="false">
      <c r="A835" s="500"/>
      <c r="B835" s="501"/>
      <c r="C835" s="501"/>
      <c r="D835" s="34"/>
      <c r="E835" s="485"/>
      <c r="F835" s="228"/>
      <c r="G835" s="228"/>
      <c r="H835" s="228"/>
      <c r="I835" s="228"/>
      <c r="J835" s="486"/>
      <c r="K835" s="227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9"/>
      <c r="AA835" s="485"/>
      <c r="AB835" s="228"/>
      <c r="AC835" s="487"/>
    </row>
    <row r="836" customFormat="false" ht="14.25" hidden="false" customHeight="false" outlineLevel="0" collapsed="false">
      <c r="A836" s="500"/>
      <c r="B836" s="501"/>
      <c r="C836" s="501"/>
      <c r="D836" s="34"/>
      <c r="E836" s="485"/>
      <c r="F836" s="228"/>
      <c r="G836" s="228"/>
      <c r="H836" s="228"/>
      <c r="I836" s="228"/>
      <c r="J836" s="486"/>
      <c r="K836" s="227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9"/>
      <c r="AA836" s="485"/>
      <c r="AB836" s="228"/>
      <c r="AC836" s="487"/>
    </row>
    <row r="837" customFormat="false" ht="14.25" hidden="false" customHeight="false" outlineLevel="0" collapsed="false">
      <c r="A837" s="500"/>
      <c r="B837" s="501"/>
      <c r="C837" s="501"/>
      <c r="D837" s="34"/>
      <c r="E837" s="485"/>
      <c r="F837" s="228"/>
      <c r="G837" s="228"/>
      <c r="H837" s="228"/>
      <c r="I837" s="228"/>
      <c r="J837" s="486"/>
      <c r="K837" s="227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9"/>
      <c r="AA837" s="485"/>
      <c r="AB837" s="228"/>
      <c r="AC837" s="487"/>
    </row>
    <row r="838" customFormat="false" ht="14.25" hidden="false" customHeight="false" outlineLevel="0" collapsed="false">
      <c r="A838" s="500"/>
      <c r="B838" s="501"/>
      <c r="C838" s="501"/>
      <c r="D838" s="34"/>
      <c r="E838" s="485"/>
      <c r="F838" s="228"/>
      <c r="G838" s="228"/>
      <c r="H838" s="228"/>
      <c r="I838" s="228"/>
      <c r="J838" s="486"/>
      <c r="K838" s="227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9"/>
      <c r="AA838" s="485"/>
      <c r="AB838" s="228"/>
      <c r="AC838" s="487"/>
    </row>
    <row r="839" customFormat="false" ht="14.25" hidden="false" customHeight="false" outlineLevel="0" collapsed="false">
      <c r="A839" s="500"/>
      <c r="B839" s="501"/>
      <c r="C839" s="501"/>
      <c r="D839" s="34"/>
      <c r="E839" s="485"/>
      <c r="F839" s="228"/>
      <c r="G839" s="228"/>
      <c r="H839" s="228"/>
      <c r="I839" s="228"/>
      <c r="J839" s="486"/>
      <c r="K839" s="227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9"/>
      <c r="AA839" s="485"/>
      <c r="AB839" s="228"/>
      <c r="AC839" s="487"/>
    </row>
    <row r="840" customFormat="false" ht="14.25" hidden="false" customHeight="false" outlineLevel="0" collapsed="false">
      <c r="A840" s="500"/>
      <c r="B840" s="501"/>
      <c r="C840" s="501"/>
      <c r="D840" s="34"/>
      <c r="E840" s="485"/>
      <c r="F840" s="228"/>
      <c r="G840" s="228"/>
      <c r="H840" s="228"/>
      <c r="I840" s="228"/>
      <c r="J840" s="486"/>
      <c r="K840" s="227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9"/>
      <c r="AA840" s="485"/>
      <c r="AB840" s="228"/>
      <c r="AC840" s="487"/>
    </row>
    <row r="841" customFormat="false" ht="14.25" hidden="false" customHeight="false" outlineLevel="0" collapsed="false">
      <c r="A841" s="500"/>
      <c r="B841" s="501"/>
      <c r="C841" s="501"/>
      <c r="D841" s="34"/>
      <c r="E841" s="485"/>
      <c r="F841" s="228"/>
      <c r="G841" s="228"/>
      <c r="H841" s="228"/>
      <c r="I841" s="228"/>
      <c r="J841" s="486"/>
      <c r="K841" s="227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9"/>
      <c r="AA841" s="485"/>
      <c r="AB841" s="228"/>
      <c r="AC841" s="487"/>
    </row>
    <row r="842" customFormat="false" ht="14.25" hidden="false" customHeight="false" outlineLevel="0" collapsed="false">
      <c r="A842" s="500"/>
      <c r="B842" s="501"/>
      <c r="C842" s="501"/>
      <c r="D842" s="34"/>
      <c r="E842" s="485"/>
      <c r="F842" s="228"/>
      <c r="G842" s="228"/>
      <c r="H842" s="228"/>
      <c r="I842" s="228"/>
      <c r="J842" s="486"/>
      <c r="K842" s="227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9"/>
      <c r="AA842" s="485"/>
      <c r="AB842" s="228"/>
      <c r="AC842" s="487"/>
    </row>
    <row r="843" customFormat="false" ht="14.25" hidden="false" customHeight="false" outlineLevel="0" collapsed="false">
      <c r="A843" s="500"/>
      <c r="B843" s="501"/>
      <c r="C843" s="501"/>
      <c r="D843" s="34"/>
      <c r="E843" s="485"/>
      <c r="F843" s="228"/>
      <c r="G843" s="228"/>
      <c r="H843" s="228"/>
      <c r="I843" s="228"/>
      <c r="J843" s="486"/>
      <c r="K843" s="227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9"/>
      <c r="AA843" s="485"/>
      <c r="AB843" s="228"/>
      <c r="AC843" s="487"/>
    </row>
    <row r="844" customFormat="false" ht="14.25" hidden="false" customHeight="false" outlineLevel="0" collapsed="false">
      <c r="A844" s="500"/>
      <c r="B844" s="501"/>
      <c r="C844" s="501"/>
      <c r="D844" s="34"/>
      <c r="E844" s="485"/>
      <c r="F844" s="228"/>
      <c r="G844" s="228"/>
      <c r="H844" s="228"/>
      <c r="I844" s="228"/>
      <c r="J844" s="486"/>
      <c r="K844" s="227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9"/>
      <c r="AA844" s="485"/>
      <c r="AB844" s="228"/>
      <c r="AC844" s="487"/>
    </row>
    <row r="845" customFormat="false" ht="14.25" hidden="false" customHeight="false" outlineLevel="0" collapsed="false">
      <c r="A845" s="500"/>
      <c r="B845" s="501"/>
      <c r="C845" s="501"/>
      <c r="D845" s="34"/>
      <c r="E845" s="485"/>
      <c r="F845" s="228"/>
      <c r="G845" s="228"/>
      <c r="H845" s="228"/>
      <c r="I845" s="228"/>
      <c r="J845" s="486"/>
      <c r="K845" s="227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9"/>
      <c r="AA845" s="485"/>
      <c r="AB845" s="228"/>
      <c r="AC845" s="487"/>
    </row>
    <row r="846" customFormat="false" ht="14.25" hidden="false" customHeight="false" outlineLevel="0" collapsed="false">
      <c r="A846" s="500"/>
      <c r="B846" s="501"/>
      <c r="C846" s="501"/>
      <c r="D846" s="34"/>
      <c r="E846" s="485"/>
      <c r="F846" s="228"/>
      <c r="G846" s="228"/>
      <c r="H846" s="228"/>
      <c r="I846" s="228"/>
      <c r="J846" s="486"/>
      <c r="K846" s="227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9"/>
      <c r="AA846" s="485"/>
      <c r="AB846" s="228"/>
      <c r="AC846" s="487"/>
    </row>
    <row r="847" customFormat="false" ht="14.25" hidden="false" customHeight="false" outlineLevel="0" collapsed="false">
      <c r="A847" s="500"/>
      <c r="B847" s="501"/>
      <c r="C847" s="501"/>
      <c r="D847" s="34"/>
      <c r="E847" s="485"/>
      <c r="F847" s="228"/>
      <c r="G847" s="228"/>
      <c r="H847" s="228"/>
      <c r="I847" s="228"/>
      <c r="J847" s="486"/>
      <c r="K847" s="227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9"/>
      <c r="AA847" s="485"/>
      <c r="AB847" s="228"/>
      <c r="AC847" s="487"/>
    </row>
    <row r="848" customFormat="false" ht="14.25" hidden="false" customHeight="false" outlineLevel="0" collapsed="false">
      <c r="A848" s="500"/>
      <c r="B848" s="501"/>
      <c r="C848" s="501"/>
      <c r="D848" s="34"/>
      <c r="E848" s="485"/>
      <c r="F848" s="228"/>
      <c r="G848" s="228"/>
      <c r="H848" s="228"/>
      <c r="I848" s="228"/>
      <c r="J848" s="486"/>
      <c r="K848" s="227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9"/>
      <c r="AA848" s="485"/>
      <c r="AB848" s="228"/>
      <c r="AC848" s="487"/>
    </row>
    <row r="849" customFormat="false" ht="14.25" hidden="false" customHeight="false" outlineLevel="0" collapsed="false">
      <c r="A849" s="500"/>
      <c r="B849" s="501"/>
      <c r="C849" s="501"/>
      <c r="D849" s="34"/>
      <c r="E849" s="485"/>
      <c r="F849" s="228"/>
      <c r="G849" s="228"/>
      <c r="H849" s="228"/>
      <c r="I849" s="228"/>
      <c r="J849" s="486"/>
      <c r="K849" s="227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9"/>
      <c r="AA849" s="485"/>
      <c r="AB849" s="228"/>
      <c r="AC849" s="487"/>
    </row>
    <row r="850" customFormat="false" ht="14.25" hidden="false" customHeight="false" outlineLevel="0" collapsed="false">
      <c r="A850" s="500"/>
      <c r="B850" s="501"/>
      <c r="C850" s="501"/>
      <c r="D850" s="34"/>
      <c r="E850" s="485"/>
      <c r="F850" s="228"/>
      <c r="G850" s="228"/>
      <c r="H850" s="228"/>
      <c r="I850" s="228"/>
      <c r="J850" s="486"/>
      <c r="K850" s="227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9"/>
      <c r="AA850" s="485"/>
      <c r="AB850" s="228"/>
      <c r="AC850" s="487"/>
    </row>
    <row r="851" customFormat="false" ht="14.25" hidden="false" customHeight="false" outlineLevel="0" collapsed="false">
      <c r="A851" s="500"/>
      <c r="B851" s="501"/>
      <c r="C851" s="501"/>
      <c r="D851" s="34"/>
      <c r="E851" s="485"/>
      <c r="F851" s="228"/>
      <c r="G851" s="228"/>
      <c r="H851" s="228"/>
      <c r="I851" s="228"/>
      <c r="J851" s="486"/>
      <c r="K851" s="227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9"/>
      <c r="AA851" s="485"/>
      <c r="AB851" s="228"/>
      <c r="AC851" s="487"/>
    </row>
    <row r="852" customFormat="false" ht="14.25" hidden="false" customHeight="false" outlineLevel="0" collapsed="false">
      <c r="A852" s="500"/>
      <c r="B852" s="501"/>
      <c r="C852" s="501"/>
      <c r="D852" s="34"/>
      <c r="E852" s="485"/>
      <c r="F852" s="228"/>
      <c r="G852" s="228"/>
      <c r="H852" s="228"/>
      <c r="I852" s="228"/>
      <c r="J852" s="486"/>
      <c r="K852" s="227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9"/>
      <c r="AA852" s="485"/>
      <c r="AB852" s="228"/>
      <c r="AC852" s="487"/>
    </row>
    <row r="853" customFormat="false" ht="14.25" hidden="false" customHeight="false" outlineLevel="0" collapsed="false">
      <c r="A853" s="500"/>
      <c r="B853" s="501"/>
      <c r="C853" s="501"/>
      <c r="D853" s="34"/>
      <c r="E853" s="485"/>
      <c r="F853" s="228"/>
      <c r="G853" s="228"/>
      <c r="H853" s="228"/>
      <c r="I853" s="228"/>
      <c r="J853" s="486"/>
      <c r="K853" s="227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9"/>
      <c r="AA853" s="485"/>
      <c r="AB853" s="228"/>
      <c r="AC853" s="487"/>
    </row>
    <row r="854" customFormat="false" ht="14.25" hidden="false" customHeight="false" outlineLevel="0" collapsed="false">
      <c r="A854" s="500"/>
      <c r="B854" s="501"/>
      <c r="C854" s="501"/>
      <c r="D854" s="34"/>
      <c r="E854" s="485"/>
      <c r="F854" s="228"/>
      <c r="G854" s="228"/>
      <c r="H854" s="228"/>
      <c r="I854" s="228"/>
      <c r="J854" s="486"/>
      <c r="K854" s="227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9"/>
      <c r="AA854" s="485"/>
      <c r="AB854" s="228"/>
      <c r="AC854" s="487"/>
    </row>
    <row r="855" customFormat="false" ht="14.25" hidden="false" customHeight="false" outlineLevel="0" collapsed="false">
      <c r="A855" s="500"/>
      <c r="B855" s="501"/>
      <c r="C855" s="501"/>
      <c r="D855" s="34"/>
      <c r="E855" s="485"/>
      <c r="F855" s="228"/>
      <c r="G855" s="228"/>
      <c r="H855" s="228"/>
      <c r="I855" s="228"/>
      <c r="J855" s="486"/>
      <c r="K855" s="227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9"/>
      <c r="AA855" s="485"/>
      <c r="AB855" s="228"/>
      <c r="AC855" s="487"/>
    </row>
    <row r="856" customFormat="false" ht="14.25" hidden="false" customHeight="false" outlineLevel="0" collapsed="false">
      <c r="A856" s="500"/>
      <c r="B856" s="501"/>
      <c r="C856" s="501"/>
      <c r="D856" s="34"/>
      <c r="E856" s="485"/>
      <c r="F856" s="228"/>
      <c r="G856" s="228"/>
      <c r="H856" s="228"/>
      <c r="I856" s="228"/>
      <c r="J856" s="486"/>
      <c r="K856" s="227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9"/>
      <c r="AA856" s="485"/>
      <c r="AB856" s="228"/>
      <c r="AC856" s="487"/>
    </row>
    <row r="857" customFormat="false" ht="14.25" hidden="false" customHeight="false" outlineLevel="0" collapsed="false">
      <c r="A857" s="500"/>
      <c r="B857" s="501"/>
      <c r="C857" s="501"/>
      <c r="D857" s="34"/>
      <c r="E857" s="485"/>
      <c r="F857" s="228"/>
      <c r="G857" s="228"/>
      <c r="H857" s="228"/>
      <c r="I857" s="228"/>
      <c r="J857" s="486"/>
      <c r="K857" s="227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9"/>
      <c r="AA857" s="485"/>
      <c r="AB857" s="228"/>
      <c r="AC857" s="487"/>
    </row>
    <row r="858" customFormat="false" ht="14.25" hidden="false" customHeight="false" outlineLevel="0" collapsed="false">
      <c r="A858" s="500"/>
      <c r="B858" s="501"/>
      <c r="C858" s="501"/>
      <c r="D858" s="34"/>
      <c r="E858" s="485"/>
      <c r="F858" s="228"/>
      <c r="G858" s="228"/>
      <c r="H858" s="228"/>
      <c r="I858" s="228"/>
      <c r="J858" s="486"/>
      <c r="K858" s="227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9"/>
      <c r="AA858" s="485"/>
      <c r="AB858" s="228"/>
      <c r="AC858" s="487"/>
    </row>
    <row r="859" customFormat="false" ht="14.25" hidden="false" customHeight="false" outlineLevel="0" collapsed="false">
      <c r="A859" s="500"/>
      <c r="B859" s="501"/>
      <c r="C859" s="501"/>
      <c r="D859" s="34"/>
      <c r="E859" s="485"/>
      <c r="F859" s="228"/>
      <c r="G859" s="228"/>
      <c r="H859" s="228"/>
      <c r="I859" s="228"/>
      <c r="J859" s="486"/>
      <c r="K859" s="227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9"/>
      <c r="AA859" s="485"/>
      <c r="AB859" s="228"/>
      <c r="AC859" s="487"/>
    </row>
    <row r="860" customFormat="false" ht="14.25" hidden="false" customHeight="false" outlineLevel="0" collapsed="false">
      <c r="A860" s="500"/>
      <c r="B860" s="501"/>
      <c r="C860" s="501"/>
      <c r="D860" s="34"/>
      <c r="E860" s="485"/>
      <c r="F860" s="228"/>
      <c r="G860" s="228"/>
      <c r="H860" s="228"/>
      <c r="I860" s="228"/>
      <c r="J860" s="486"/>
      <c r="K860" s="227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9"/>
      <c r="AA860" s="485"/>
      <c r="AB860" s="228"/>
      <c r="AC860" s="487"/>
    </row>
    <row r="861" customFormat="false" ht="14.25" hidden="false" customHeight="false" outlineLevel="0" collapsed="false">
      <c r="A861" s="500"/>
      <c r="B861" s="501"/>
      <c r="C861" s="501"/>
      <c r="D861" s="34"/>
      <c r="E861" s="485"/>
      <c r="F861" s="228"/>
      <c r="G861" s="228"/>
      <c r="H861" s="228"/>
      <c r="I861" s="228"/>
      <c r="J861" s="486"/>
      <c r="K861" s="227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9"/>
      <c r="AA861" s="485"/>
      <c r="AB861" s="228"/>
      <c r="AC861" s="487"/>
    </row>
    <row r="862" customFormat="false" ht="14.25" hidden="false" customHeight="false" outlineLevel="0" collapsed="false">
      <c r="A862" s="500"/>
      <c r="B862" s="501"/>
      <c r="C862" s="501"/>
      <c r="D862" s="34"/>
      <c r="E862" s="485"/>
      <c r="F862" s="228"/>
      <c r="G862" s="228"/>
      <c r="H862" s="228"/>
      <c r="I862" s="228"/>
      <c r="J862" s="486"/>
      <c r="K862" s="227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9"/>
      <c r="AA862" s="485"/>
      <c r="AB862" s="228"/>
      <c r="AC862" s="487"/>
    </row>
    <row r="863" customFormat="false" ht="14.25" hidden="false" customHeight="false" outlineLevel="0" collapsed="false">
      <c r="A863" s="500"/>
      <c r="B863" s="501"/>
      <c r="C863" s="501"/>
      <c r="D863" s="34"/>
      <c r="E863" s="485"/>
      <c r="F863" s="228"/>
      <c r="G863" s="228"/>
      <c r="H863" s="228"/>
      <c r="I863" s="228"/>
      <c r="J863" s="486"/>
      <c r="K863" s="227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9"/>
      <c r="AA863" s="485"/>
      <c r="AB863" s="228"/>
      <c r="AC863" s="487"/>
    </row>
    <row r="864" customFormat="false" ht="14.25" hidden="false" customHeight="false" outlineLevel="0" collapsed="false">
      <c r="A864" s="500"/>
      <c r="B864" s="501"/>
      <c r="C864" s="501"/>
      <c r="D864" s="34"/>
      <c r="E864" s="485"/>
      <c r="F864" s="228"/>
      <c r="G864" s="228"/>
      <c r="H864" s="228"/>
      <c r="I864" s="228"/>
      <c r="J864" s="486"/>
      <c r="K864" s="227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9"/>
      <c r="AA864" s="485"/>
      <c r="AB864" s="228"/>
      <c r="AC864" s="487"/>
    </row>
    <row r="865" customFormat="false" ht="14.25" hidden="false" customHeight="false" outlineLevel="0" collapsed="false">
      <c r="A865" s="500"/>
      <c r="B865" s="501"/>
      <c r="C865" s="501"/>
      <c r="D865" s="34"/>
      <c r="E865" s="485"/>
      <c r="F865" s="228"/>
      <c r="G865" s="228"/>
      <c r="H865" s="228"/>
      <c r="I865" s="228"/>
      <c r="J865" s="486"/>
      <c r="K865" s="227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9"/>
      <c r="AA865" s="485"/>
      <c r="AB865" s="228"/>
      <c r="AC865" s="487"/>
    </row>
    <row r="866" customFormat="false" ht="14.25" hidden="false" customHeight="false" outlineLevel="0" collapsed="false">
      <c r="A866" s="500"/>
      <c r="B866" s="501"/>
      <c r="C866" s="501"/>
      <c r="D866" s="34"/>
      <c r="E866" s="485"/>
      <c r="F866" s="228"/>
      <c r="G866" s="228"/>
      <c r="H866" s="228"/>
      <c r="I866" s="228"/>
      <c r="J866" s="486"/>
      <c r="K866" s="227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9"/>
      <c r="AA866" s="485"/>
      <c r="AB866" s="228"/>
      <c r="AC866" s="487"/>
    </row>
    <row r="867" customFormat="false" ht="14.25" hidden="false" customHeight="false" outlineLevel="0" collapsed="false">
      <c r="A867" s="500"/>
      <c r="B867" s="501"/>
      <c r="C867" s="501"/>
      <c r="D867" s="34"/>
      <c r="E867" s="485"/>
      <c r="F867" s="228"/>
      <c r="G867" s="228"/>
      <c r="H867" s="228"/>
      <c r="I867" s="228"/>
      <c r="J867" s="486"/>
      <c r="K867" s="227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9"/>
      <c r="AA867" s="485"/>
      <c r="AB867" s="228"/>
      <c r="AC867" s="487"/>
    </row>
    <row r="868" customFormat="false" ht="14.25" hidden="false" customHeight="false" outlineLevel="0" collapsed="false">
      <c r="A868" s="500"/>
      <c r="B868" s="501"/>
      <c r="C868" s="501"/>
      <c r="D868" s="34"/>
      <c r="E868" s="485"/>
      <c r="F868" s="228"/>
      <c r="G868" s="228"/>
      <c r="H868" s="228"/>
      <c r="I868" s="228"/>
      <c r="J868" s="486"/>
      <c r="K868" s="227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9"/>
      <c r="AA868" s="485"/>
      <c r="AB868" s="228"/>
      <c r="AC868" s="487"/>
    </row>
    <row r="869" customFormat="false" ht="14.25" hidden="false" customHeight="false" outlineLevel="0" collapsed="false">
      <c r="A869" s="500"/>
      <c r="B869" s="501"/>
      <c r="C869" s="501"/>
      <c r="D869" s="34"/>
      <c r="E869" s="485"/>
      <c r="F869" s="228"/>
      <c r="G869" s="228"/>
      <c r="H869" s="228"/>
      <c r="I869" s="228"/>
      <c r="J869" s="486"/>
      <c r="K869" s="227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9"/>
      <c r="AA869" s="485"/>
      <c r="AB869" s="228"/>
      <c r="AC869" s="487"/>
    </row>
    <row r="870" customFormat="false" ht="14.25" hidden="false" customHeight="false" outlineLevel="0" collapsed="false">
      <c r="A870" s="500"/>
      <c r="B870" s="501"/>
      <c r="C870" s="501"/>
      <c r="D870" s="34"/>
      <c r="E870" s="485"/>
      <c r="F870" s="228"/>
      <c r="G870" s="228"/>
      <c r="H870" s="228"/>
      <c r="I870" s="228"/>
      <c r="J870" s="486"/>
      <c r="K870" s="227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9"/>
      <c r="AA870" s="485"/>
      <c r="AB870" s="228"/>
      <c r="AC870" s="487"/>
    </row>
    <row r="871" customFormat="false" ht="14.25" hidden="false" customHeight="false" outlineLevel="0" collapsed="false">
      <c r="A871" s="500"/>
      <c r="B871" s="501"/>
      <c r="C871" s="501"/>
      <c r="D871" s="34"/>
      <c r="E871" s="485"/>
      <c r="F871" s="228"/>
      <c r="G871" s="228"/>
      <c r="H871" s="228"/>
      <c r="I871" s="228"/>
      <c r="J871" s="486"/>
      <c r="K871" s="227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9"/>
      <c r="AA871" s="485"/>
      <c r="AB871" s="228"/>
      <c r="AC871" s="487"/>
    </row>
    <row r="872" customFormat="false" ht="14.25" hidden="false" customHeight="false" outlineLevel="0" collapsed="false">
      <c r="A872" s="500"/>
      <c r="B872" s="501"/>
      <c r="C872" s="501"/>
      <c r="D872" s="34"/>
      <c r="E872" s="485"/>
      <c r="F872" s="228"/>
      <c r="G872" s="228"/>
      <c r="H872" s="228"/>
      <c r="I872" s="228"/>
      <c r="J872" s="486"/>
      <c r="K872" s="227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9"/>
      <c r="AA872" s="485"/>
      <c r="AB872" s="228"/>
      <c r="AC872" s="487"/>
    </row>
    <row r="873" customFormat="false" ht="14.25" hidden="false" customHeight="false" outlineLevel="0" collapsed="false">
      <c r="A873" s="500"/>
      <c r="B873" s="501"/>
      <c r="C873" s="501"/>
      <c r="D873" s="34"/>
      <c r="E873" s="485"/>
      <c r="F873" s="228"/>
      <c r="G873" s="228"/>
      <c r="H873" s="228"/>
      <c r="I873" s="228"/>
      <c r="J873" s="486"/>
      <c r="K873" s="227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9"/>
      <c r="AA873" s="485"/>
      <c r="AB873" s="228"/>
      <c r="AC873" s="487"/>
    </row>
    <row r="874" customFormat="false" ht="14.25" hidden="false" customHeight="false" outlineLevel="0" collapsed="false">
      <c r="A874" s="500"/>
      <c r="B874" s="501"/>
      <c r="C874" s="501"/>
      <c r="D874" s="34"/>
      <c r="E874" s="485"/>
      <c r="F874" s="228"/>
      <c r="G874" s="228"/>
      <c r="H874" s="228"/>
      <c r="I874" s="228"/>
      <c r="J874" s="486"/>
      <c r="K874" s="227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9"/>
      <c r="AA874" s="485"/>
      <c r="AB874" s="228"/>
      <c r="AC874" s="487"/>
    </row>
    <row r="875" customFormat="false" ht="14.25" hidden="false" customHeight="false" outlineLevel="0" collapsed="false">
      <c r="A875" s="500"/>
      <c r="B875" s="501"/>
      <c r="C875" s="501"/>
      <c r="D875" s="34"/>
      <c r="E875" s="485"/>
      <c r="F875" s="228"/>
      <c r="G875" s="228"/>
      <c r="H875" s="228"/>
      <c r="I875" s="228"/>
      <c r="J875" s="486"/>
      <c r="K875" s="227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9"/>
      <c r="AA875" s="485"/>
      <c r="AB875" s="228"/>
      <c r="AC875" s="487"/>
    </row>
    <row r="876" customFormat="false" ht="14.25" hidden="false" customHeight="false" outlineLevel="0" collapsed="false">
      <c r="A876" s="500"/>
      <c r="B876" s="501"/>
      <c r="C876" s="501"/>
      <c r="D876" s="34"/>
      <c r="E876" s="485"/>
      <c r="F876" s="228"/>
      <c r="G876" s="228"/>
      <c r="H876" s="228"/>
      <c r="I876" s="228"/>
      <c r="J876" s="486"/>
      <c r="K876" s="227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9"/>
      <c r="AA876" s="485"/>
      <c r="AB876" s="228"/>
      <c r="AC876" s="487"/>
    </row>
    <row r="877" customFormat="false" ht="14.25" hidden="false" customHeight="false" outlineLevel="0" collapsed="false">
      <c r="A877" s="500"/>
      <c r="B877" s="501"/>
      <c r="C877" s="501"/>
      <c r="D877" s="34"/>
      <c r="E877" s="485"/>
      <c r="F877" s="228"/>
      <c r="G877" s="228"/>
      <c r="H877" s="228"/>
      <c r="I877" s="228"/>
      <c r="J877" s="486"/>
      <c r="K877" s="227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9"/>
      <c r="AA877" s="485"/>
      <c r="AB877" s="228"/>
      <c r="AC877" s="487"/>
    </row>
    <row r="878" customFormat="false" ht="14.25" hidden="false" customHeight="false" outlineLevel="0" collapsed="false">
      <c r="A878" s="500"/>
      <c r="B878" s="501"/>
      <c r="C878" s="501"/>
      <c r="D878" s="34"/>
      <c r="E878" s="485"/>
      <c r="F878" s="228"/>
      <c r="G878" s="228"/>
      <c r="H878" s="228"/>
      <c r="I878" s="228"/>
      <c r="J878" s="486"/>
      <c r="K878" s="227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9"/>
      <c r="AA878" s="485"/>
      <c r="AB878" s="228"/>
      <c r="AC878" s="487"/>
    </row>
    <row r="879" customFormat="false" ht="14.25" hidden="false" customHeight="false" outlineLevel="0" collapsed="false">
      <c r="A879" s="500"/>
      <c r="B879" s="501"/>
      <c r="C879" s="501"/>
      <c r="D879" s="34"/>
      <c r="E879" s="485"/>
      <c r="F879" s="228"/>
      <c r="G879" s="228"/>
      <c r="H879" s="228"/>
      <c r="I879" s="228"/>
      <c r="J879" s="486"/>
      <c r="K879" s="227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9"/>
      <c r="AA879" s="485"/>
      <c r="AB879" s="228"/>
      <c r="AC879" s="487"/>
    </row>
    <row r="880" customFormat="false" ht="14.25" hidden="false" customHeight="false" outlineLevel="0" collapsed="false">
      <c r="A880" s="500"/>
      <c r="B880" s="501"/>
      <c r="C880" s="501"/>
      <c r="D880" s="34"/>
      <c r="E880" s="485"/>
      <c r="F880" s="228"/>
      <c r="G880" s="228"/>
      <c r="H880" s="228"/>
      <c r="I880" s="228"/>
      <c r="J880" s="486"/>
      <c r="K880" s="227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9"/>
      <c r="AA880" s="485"/>
      <c r="AB880" s="228"/>
      <c r="AC880" s="487"/>
    </row>
    <row r="881" customFormat="false" ht="14.25" hidden="false" customHeight="false" outlineLevel="0" collapsed="false">
      <c r="A881" s="500"/>
      <c r="B881" s="501"/>
      <c r="C881" s="501"/>
      <c r="D881" s="34"/>
      <c r="E881" s="485"/>
      <c r="F881" s="228"/>
      <c r="G881" s="228"/>
      <c r="H881" s="228"/>
      <c r="I881" s="228"/>
      <c r="J881" s="486"/>
      <c r="K881" s="227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9"/>
      <c r="AA881" s="485"/>
      <c r="AB881" s="228"/>
      <c r="AC881" s="487"/>
    </row>
    <row r="882" customFormat="false" ht="14.25" hidden="false" customHeight="false" outlineLevel="0" collapsed="false">
      <c r="A882" s="500"/>
      <c r="B882" s="501"/>
      <c r="C882" s="501"/>
      <c r="D882" s="34"/>
      <c r="E882" s="485"/>
      <c r="F882" s="228"/>
      <c r="G882" s="228"/>
      <c r="H882" s="228"/>
      <c r="I882" s="228"/>
      <c r="J882" s="486"/>
      <c r="K882" s="227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9"/>
      <c r="AA882" s="485"/>
      <c r="AB882" s="228"/>
      <c r="AC882" s="487"/>
    </row>
    <row r="883" customFormat="false" ht="14.25" hidden="false" customHeight="false" outlineLevel="0" collapsed="false">
      <c r="A883" s="500"/>
      <c r="B883" s="501"/>
      <c r="C883" s="501"/>
      <c r="D883" s="34"/>
      <c r="E883" s="485"/>
      <c r="F883" s="228"/>
      <c r="G883" s="228"/>
      <c r="H883" s="228"/>
      <c r="I883" s="228"/>
      <c r="J883" s="486"/>
      <c r="K883" s="227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9"/>
      <c r="AA883" s="485"/>
      <c r="AB883" s="228"/>
      <c r="AC883" s="487"/>
    </row>
    <row r="884" customFormat="false" ht="14.25" hidden="false" customHeight="false" outlineLevel="0" collapsed="false">
      <c r="A884" s="500"/>
      <c r="B884" s="501"/>
      <c r="C884" s="501"/>
      <c r="D884" s="34"/>
      <c r="E884" s="485"/>
      <c r="F884" s="228"/>
      <c r="G884" s="228"/>
      <c r="H884" s="228"/>
      <c r="I884" s="228"/>
      <c r="J884" s="486"/>
      <c r="K884" s="227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9"/>
      <c r="AA884" s="485"/>
      <c r="AB884" s="228"/>
      <c r="AC884" s="487"/>
    </row>
    <row r="885" customFormat="false" ht="14.25" hidden="false" customHeight="false" outlineLevel="0" collapsed="false">
      <c r="A885" s="500"/>
      <c r="B885" s="501"/>
      <c r="C885" s="501"/>
      <c r="D885" s="34"/>
      <c r="E885" s="485"/>
      <c r="F885" s="228"/>
      <c r="G885" s="228"/>
      <c r="H885" s="228"/>
      <c r="I885" s="228"/>
      <c r="J885" s="486"/>
      <c r="K885" s="227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9"/>
      <c r="AA885" s="485"/>
      <c r="AB885" s="228"/>
      <c r="AC885" s="487"/>
    </row>
    <row r="886" customFormat="false" ht="14.25" hidden="false" customHeight="false" outlineLevel="0" collapsed="false">
      <c r="A886" s="500"/>
      <c r="B886" s="501"/>
      <c r="C886" s="501"/>
      <c r="D886" s="34"/>
      <c r="E886" s="485"/>
      <c r="F886" s="228"/>
      <c r="G886" s="228"/>
      <c r="H886" s="228"/>
      <c r="I886" s="228"/>
      <c r="J886" s="486"/>
      <c r="K886" s="227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9"/>
      <c r="AA886" s="485"/>
      <c r="AB886" s="228"/>
      <c r="AC886" s="487"/>
    </row>
    <row r="887" customFormat="false" ht="14.25" hidden="false" customHeight="false" outlineLevel="0" collapsed="false">
      <c r="A887" s="500"/>
      <c r="B887" s="501"/>
      <c r="C887" s="501"/>
      <c r="D887" s="34"/>
      <c r="E887" s="485"/>
      <c r="F887" s="228"/>
      <c r="G887" s="228"/>
      <c r="H887" s="228"/>
      <c r="I887" s="228"/>
      <c r="J887" s="486"/>
      <c r="K887" s="227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9"/>
      <c r="AA887" s="485"/>
      <c r="AB887" s="228"/>
      <c r="AC887" s="487"/>
    </row>
    <row r="888" customFormat="false" ht="14.25" hidden="false" customHeight="false" outlineLevel="0" collapsed="false">
      <c r="A888" s="500"/>
      <c r="B888" s="501"/>
      <c r="C888" s="501"/>
      <c r="D888" s="34"/>
      <c r="E888" s="485"/>
      <c r="F888" s="228"/>
      <c r="G888" s="228"/>
      <c r="H888" s="228"/>
      <c r="I888" s="228"/>
      <c r="J888" s="486"/>
      <c r="K888" s="227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9"/>
      <c r="AA888" s="485"/>
      <c r="AB888" s="228"/>
      <c r="AC888" s="487"/>
    </row>
    <row r="889" customFormat="false" ht="14.25" hidden="false" customHeight="false" outlineLevel="0" collapsed="false">
      <c r="A889" s="500"/>
      <c r="B889" s="501"/>
      <c r="C889" s="501"/>
      <c r="D889" s="34"/>
      <c r="E889" s="485"/>
      <c r="F889" s="228"/>
      <c r="G889" s="228"/>
      <c r="H889" s="228"/>
      <c r="I889" s="228"/>
      <c r="J889" s="486"/>
      <c r="K889" s="227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9"/>
      <c r="AA889" s="485"/>
      <c r="AB889" s="228"/>
      <c r="AC889" s="487"/>
    </row>
    <row r="890" customFormat="false" ht="14.25" hidden="false" customHeight="false" outlineLevel="0" collapsed="false">
      <c r="A890" s="500"/>
      <c r="B890" s="501"/>
      <c r="C890" s="501"/>
      <c r="D890" s="34"/>
      <c r="E890" s="485"/>
      <c r="F890" s="228"/>
      <c r="G890" s="228"/>
      <c r="H890" s="228"/>
      <c r="I890" s="228"/>
      <c r="J890" s="486"/>
      <c r="K890" s="227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9"/>
      <c r="AA890" s="485"/>
      <c r="AB890" s="228"/>
      <c r="AC890" s="487"/>
    </row>
    <row r="891" customFormat="false" ht="14.25" hidden="false" customHeight="false" outlineLevel="0" collapsed="false">
      <c r="A891" s="500"/>
      <c r="B891" s="501"/>
      <c r="C891" s="501"/>
      <c r="D891" s="34"/>
      <c r="E891" s="485"/>
      <c r="F891" s="228"/>
      <c r="G891" s="228"/>
      <c r="H891" s="228"/>
      <c r="I891" s="228"/>
      <c r="J891" s="486"/>
      <c r="K891" s="227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9"/>
      <c r="AA891" s="485"/>
      <c r="AB891" s="228"/>
      <c r="AC891" s="487"/>
    </row>
    <row r="892" customFormat="false" ht="14.25" hidden="false" customHeight="false" outlineLevel="0" collapsed="false">
      <c r="A892" s="500"/>
      <c r="B892" s="501"/>
      <c r="C892" s="501"/>
      <c r="D892" s="34"/>
      <c r="E892" s="485"/>
      <c r="F892" s="228"/>
      <c r="G892" s="228"/>
      <c r="H892" s="228"/>
      <c r="I892" s="228"/>
      <c r="J892" s="486"/>
      <c r="K892" s="227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9"/>
      <c r="AA892" s="485"/>
      <c r="AB892" s="228"/>
      <c r="AC892" s="487"/>
    </row>
    <row r="893" customFormat="false" ht="14.25" hidden="false" customHeight="false" outlineLevel="0" collapsed="false">
      <c r="A893" s="500"/>
      <c r="B893" s="501"/>
      <c r="C893" s="501"/>
      <c r="D893" s="34"/>
      <c r="E893" s="485"/>
      <c r="F893" s="228"/>
      <c r="G893" s="228"/>
      <c r="H893" s="228"/>
      <c r="I893" s="228"/>
      <c r="J893" s="486"/>
      <c r="K893" s="227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9"/>
      <c r="AA893" s="485"/>
      <c r="AB893" s="228"/>
      <c r="AC893" s="487"/>
    </row>
    <row r="894" customFormat="false" ht="14.25" hidden="false" customHeight="false" outlineLevel="0" collapsed="false">
      <c r="A894" s="500"/>
      <c r="B894" s="501"/>
      <c r="C894" s="501"/>
      <c r="D894" s="34"/>
      <c r="E894" s="485"/>
      <c r="F894" s="228"/>
      <c r="G894" s="228"/>
      <c r="H894" s="228"/>
      <c r="I894" s="228"/>
      <c r="J894" s="486"/>
      <c r="K894" s="227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9"/>
      <c r="AA894" s="485"/>
      <c r="AB894" s="228"/>
      <c r="AC894" s="487"/>
    </row>
    <row r="895" customFormat="false" ht="14.25" hidden="false" customHeight="false" outlineLevel="0" collapsed="false">
      <c r="A895" s="500"/>
      <c r="B895" s="501"/>
      <c r="C895" s="501"/>
      <c r="D895" s="34"/>
      <c r="E895" s="485"/>
      <c r="F895" s="228"/>
      <c r="G895" s="228"/>
      <c r="H895" s="228"/>
      <c r="I895" s="228"/>
      <c r="J895" s="486"/>
      <c r="K895" s="227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9"/>
      <c r="AA895" s="485"/>
      <c r="AB895" s="228"/>
      <c r="AC895" s="487"/>
    </row>
    <row r="896" customFormat="false" ht="14.25" hidden="false" customHeight="false" outlineLevel="0" collapsed="false">
      <c r="A896" s="500"/>
      <c r="B896" s="501"/>
      <c r="C896" s="501"/>
      <c r="D896" s="34"/>
      <c r="E896" s="485"/>
      <c r="F896" s="228"/>
      <c r="G896" s="228"/>
      <c r="H896" s="228"/>
      <c r="I896" s="228"/>
      <c r="J896" s="486"/>
      <c r="K896" s="227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9"/>
      <c r="AA896" s="485"/>
      <c r="AB896" s="228"/>
      <c r="AC896" s="487"/>
    </row>
    <row r="897" customFormat="false" ht="14.25" hidden="false" customHeight="false" outlineLevel="0" collapsed="false">
      <c r="A897" s="500"/>
      <c r="B897" s="501"/>
      <c r="C897" s="501"/>
      <c r="D897" s="34"/>
      <c r="E897" s="485"/>
      <c r="F897" s="228"/>
      <c r="G897" s="228"/>
      <c r="H897" s="228"/>
      <c r="I897" s="228"/>
      <c r="J897" s="486"/>
      <c r="K897" s="227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9"/>
      <c r="AA897" s="485"/>
      <c r="AB897" s="228"/>
      <c r="AC897" s="487"/>
    </row>
    <row r="898" customFormat="false" ht="14.25" hidden="false" customHeight="false" outlineLevel="0" collapsed="false">
      <c r="A898" s="500"/>
      <c r="B898" s="501"/>
      <c r="C898" s="501"/>
      <c r="D898" s="34"/>
      <c r="E898" s="485"/>
      <c r="F898" s="228"/>
      <c r="G898" s="228"/>
      <c r="H898" s="228"/>
      <c r="I898" s="228"/>
      <c r="J898" s="486"/>
      <c r="K898" s="227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9"/>
      <c r="AA898" s="485"/>
      <c r="AB898" s="228"/>
      <c r="AC898" s="487"/>
    </row>
    <row r="899" customFormat="false" ht="14.25" hidden="false" customHeight="false" outlineLevel="0" collapsed="false">
      <c r="A899" s="500"/>
      <c r="B899" s="501"/>
      <c r="C899" s="501"/>
      <c r="D899" s="34"/>
      <c r="E899" s="485"/>
      <c r="F899" s="228"/>
      <c r="G899" s="228"/>
      <c r="H899" s="228"/>
      <c r="I899" s="228"/>
      <c r="J899" s="486"/>
      <c r="K899" s="227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9"/>
      <c r="AA899" s="485"/>
      <c r="AB899" s="228"/>
      <c r="AC899" s="487"/>
    </row>
    <row r="900" customFormat="false" ht="14.25" hidden="false" customHeight="false" outlineLevel="0" collapsed="false">
      <c r="A900" s="500"/>
      <c r="B900" s="501"/>
      <c r="C900" s="501"/>
      <c r="D900" s="34"/>
      <c r="E900" s="485"/>
      <c r="F900" s="228"/>
      <c r="G900" s="228"/>
      <c r="H900" s="228"/>
      <c r="I900" s="228"/>
      <c r="J900" s="486"/>
      <c r="K900" s="227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9"/>
      <c r="AA900" s="485"/>
      <c r="AB900" s="228"/>
      <c r="AC900" s="487"/>
    </row>
    <row r="901" customFormat="false" ht="14.25" hidden="false" customHeight="false" outlineLevel="0" collapsed="false">
      <c r="A901" s="500"/>
      <c r="B901" s="501"/>
      <c r="C901" s="501"/>
      <c r="D901" s="34"/>
      <c r="E901" s="485"/>
      <c r="F901" s="228"/>
      <c r="G901" s="228"/>
      <c r="H901" s="228"/>
      <c r="I901" s="228"/>
      <c r="J901" s="486"/>
      <c r="K901" s="227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9"/>
      <c r="AA901" s="485"/>
      <c r="AB901" s="228"/>
      <c r="AC901" s="487"/>
    </row>
    <row r="902" customFormat="false" ht="14.25" hidden="false" customHeight="false" outlineLevel="0" collapsed="false">
      <c r="A902" s="500"/>
      <c r="B902" s="501"/>
      <c r="C902" s="501"/>
      <c r="D902" s="34"/>
      <c r="E902" s="485"/>
      <c r="F902" s="228"/>
      <c r="G902" s="228"/>
      <c r="H902" s="228"/>
      <c r="I902" s="228"/>
      <c r="J902" s="486"/>
      <c r="K902" s="227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9"/>
      <c r="AA902" s="485"/>
      <c r="AB902" s="228"/>
      <c r="AC902" s="487"/>
    </row>
    <row r="903" customFormat="false" ht="14.25" hidden="false" customHeight="false" outlineLevel="0" collapsed="false">
      <c r="A903" s="500"/>
      <c r="B903" s="501"/>
      <c r="C903" s="501"/>
      <c r="D903" s="34"/>
      <c r="E903" s="485"/>
      <c r="F903" s="228"/>
      <c r="G903" s="228"/>
      <c r="H903" s="228"/>
      <c r="I903" s="228"/>
      <c r="J903" s="486"/>
      <c r="K903" s="227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9"/>
      <c r="AA903" s="485"/>
      <c r="AB903" s="228"/>
      <c r="AC903" s="487"/>
    </row>
    <row r="904" customFormat="false" ht="14.25" hidden="false" customHeight="false" outlineLevel="0" collapsed="false">
      <c r="A904" s="500"/>
      <c r="B904" s="501"/>
      <c r="C904" s="501"/>
      <c r="D904" s="34"/>
      <c r="E904" s="485"/>
      <c r="F904" s="228"/>
      <c r="G904" s="228"/>
      <c r="H904" s="228"/>
      <c r="I904" s="228"/>
      <c r="J904" s="486"/>
      <c r="K904" s="227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9"/>
      <c r="AA904" s="485"/>
      <c r="AB904" s="228"/>
      <c r="AC904" s="487"/>
    </row>
    <row r="905" customFormat="false" ht="14.25" hidden="false" customHeight="false" outlineLevel="0" collapsed="false">
      <c r="A905" s="500"/>
      <c r="B905" s="501"/>
      <c r="C905" s="501"/>
      <c r="D905" s="34"/>
      <c r="E905" s="485"/>
      <c r="F905" s="228"/>
      <c r="G905" s="228"/>
      <c r="H905" s="228"/>
      <c r="I905" s="228"/>
      <c r="J905" s="486"/>
      <c r="K905" s="227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9"/>
      <c r="AA905" s="485"/>
      <c r="AB905" s="228"/>
      <c r="AC905" s="487"/>
    </row>
    <row r="906" customFormat="false" ht="14.25" hidden="false" customHeight="false" outlineLevel="0" collapsed="false">
      <c r="A906" s="500"/>
      <c r="B906" s="501"/>
      <c r="C906" s="501"/>
      <c r="D906" s="34"/>
      <c r="E906" s="485"/>
      <c r="F906" s="228"/>
      <c r="G906" s="228"/>
      <c r="H906" s="228"/>
      <c r="I906" s="228"/>
      <c r="J906" s="486"/>
      <c r="K906" s="227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9"/>
      <c r="AA906" s="485"/>
      <c r="AB906" s="228"/>
      <c r="AC906" s="487"/>
    </row>
    <row r="907" customFormat="false" ht="14.25" hidden="false" customHeight="false" outlineLevel="0" collapsed="false">
      <c r="A907" s="500"/>
      <c r="B907" s="501"/>
      <c r="C907" s="501"/>
      <c r="D907" s="34"/>
      <c r="E907" s="485"/>
      <c r="F907" s="228"/>
      <c r="G907" s="228"/>
      <c r="H907" s="228"/>
      <c r="I907" s="228"/>
      <c r="J907" s="486"/>
      <c r="K907" s="227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9"/>
      <c r="AA907" s="485"/>
      <c r="AB907" s="228"/>
      <c r="AC907" s="487"/>
    </row>
    <row r="908" customFormat="false" ht="14.25" hidden="false" customHeight="false" outlineLevel="0" collapsed="false">
      <c r="A908" s="500"/>
      <c r="B908" s="501"/>
      <c r="C908" s="501"/>
      <c r="D908" s="34"/>
      <c r="E908" s="485"/>
      <c r="F908" s="228"/>
      <c r="G908" s="228"/>
      <c r="H908" s="228"/>
      <c r="I908" s="228"/>
      <c r="J908" s="486"/>
      <c r="K908" s="227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9"/>
      <c r="AA908" s="485"/>
      <c r="AB908" s="228"/>
      <c r="AC908" s="487"/>
    </row>
    <row r="909" customFormat="false" ht="14.25" hidden="false" customHeight="false" outlineLevel="0" collapsed="false">
      <c r="A909" s="500"/>
      <c r="B909" s="501"/>
      <c r="C909" s="501"/>
      <c r="D909" s="34"/>
      <c r="E909" s="485"/>
      <c r="F909" s="228"/>
      <c r="G909" s="228"/>
      <c r="H909" s="228"/>
      <c r="I909" s="228"/>
      <c r="J909" s="486"/>
      <c r="K909" s="227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9"/>
      <c r="AA909" s="485"/>
      <c r="AB909" s="228"/>
      <c r="AC909" s="487"/>
    </row>
    <row r="910" customFormat="false" ht="14.25" hidden="false" customHeight="false" outlineLevel="0" collapsed="false">
      <c r="A910" s="500"/>
      <c r="B910" s="501"/>
      <c r="C910" s="501"/>
      <c r="D910" s="34"/>
      <c r="E910" s="485"/>
      <c r="F910" s="228"/>
      <c r="G910" s="228"/>
      <c r="H910" s="228"/>
      <c r="I910" s="228"/>
      <c r="J910" s="486"/>
      <c r="K910" s="227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9"/>
      <c r="AA910" s="485"/>
      <c r="AB910" s="228"/>
      <c r="AC910" s="487"/>
    </row>
    <row r="911" customFormat="false" ht="14.25" hidden="false" customHeight="false" outlineLevel="0" collapsed="false">
      <c r="A911" s="500"/>
      <c r="B911" s="501"/>
      <c r="C911" s="501"/>
      <c r="D911" s="34"/>
      <c r="E911" s="485"/>
      <c r="F911" s="228"/>
      <c r="G911" s="228"/>
      <c r="H911" s="228"/>
      <c r="I911" s="228"/>
      <c r="J911" s="486"/>
      <c r="K911" s="227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9"/>
      <c r="AA911" s="485"/>
      <c r="AB911" s="228"/>
      <c r="AC911" s="487"/>
    </row>
    <row r="912" customFormat="false" ht="14.25" hidden="false" customHeight="false" outlineLevel="0" collapsed="false">
      <c r="A912" s="500"/>
      <c r="B912" s="501"/>
      <c r="C912" s="501"/>
      <c r="D912" s="34"/>
      <c r="E912" s="485"/>
      <c r="F912" s="228"/>
      <c r="G912" s="228"/>
      <c r="H912" s="228"/>
      <c r="I912" s="228"/>
      <c r="J912" s="486"/>
      <c r="K912" s="227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9"/>
      <c r="AA912" s="485"/>
      <c r="AB912" s="228"/>
      <c r="AC912" s="487"/>
    </row>
    <row r="913" customFormat="false" ht="14.25" hidden="false" customHeight="false" outlineLevel="0" collapsed="false">
      <c r="A913" s="500"/>
      <c r="B913" s="501"/>
      <c r="C913" s="501"/>
      <c r="D913" s="34"/>
      <c r="E913" s="485"/>
      <c r="F913" s="228"/>
      <c r="G913" s="228"/>
      <c r="H913" s="228"/>
      <c r="I913" s="228"/>
      <c r="J913" s="486"/>
      <c r="K913" s="227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9"/>
      <c r="AA913" s="485"/>
      <c r="AB913" s="228"/>
      <c r="AC913" s="487"/>
    </row>
    <row r="914" customFormat="false" ht="14.25" hidden="false" customHeight="false" outlineLevel="0" collapsed="false">
      <c r="A914" s="500"/>
      <c r="B914" s="501"/>
      <c r="C914" s="501"/>
      <c r="D914" s="34"/>
      <c r="E914" s="485"/>
      <c r="F914" s="228"/>
      <c r="G914" s="228"/>
      <c r="H914" s="228"/>
      <c r="I914" s="228"/>
      <c r="J914" s="486"/>
      <c r="K914" s="227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9"/>
      <c r="AA914" s="485"/>
      <c r="AB914" s="228"/>
      <c r="AC914" s="487"/>
    </row>
    <row r="915" customFormat="false" ht="14.25" hidden="false" customHeight="false" outlineLevel="0" collapsed="false">
      <c r="A915" s="500"/>
      <c r="B915" s="501"/>
      <c r="C915" s="501"/>
      <c r="D915" s="34"/>
      <c r="E915" s="485"/>
      <c r="F915" s="228"/>
      <c r="G915" s="228"/>
      <c r="H915" s="228"/>
      <c r="I915" s="228"/>
      <c r="J915" s="486"/>
      <c r="K915" s="227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9"/>
      <c r="AA915" s="485"/>
      <c r="AB915" s="228"/>
      <c r="AC915" s="487"/>
    </row>
    <row r="916" customFormat="false" ht="14.25" hidden="false" customHeight="false" outlineLevel="0" collapsed="false">
      <c r="A916" s="500"/>
      <c r="B916" s="501"/>
      <c r="C916" s="501"/>
      <c r="D916" s="34"/>
      <c r="E916" s="485"/>
      <c r="F916" s="228"/>
      <c r="G916" s="228"/>
      <c r="H916" s="228"/>
      <c r="I916" s="228"/>
      <c r="J916" s="486"/>
      <c r="K916" s="227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9"/>
      <c r="AA916" s="485"/>
      <c r="AB916" s="228"/>
      <c r="AC916" s="487"/>
    </row>
    <row r="917" customFormat="false" ht="14.25" hidden="false" customHeight="false" outlineLevel="0" collapsed="false">
      <c r="A917" s="500"/>
      <c r="B917" s="501"/>
      <c r="C917" s="501"/>
      <c r="D917" s="34"/>
      <c r="E917" s="485"/>
      <c r="F917" s="228"/>
      <c r="G917" s="228"/>
      <c r="H917" s="228"/>
      <c r="I917" s="228"/>
      <c r="J917" s="486"/>
      <c r="K917" s="227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9"/>
      <c r="AA917" s="485"/>
      <c r="AB917" s="228"/>
      <c r="AC917" s="487"/>
    </row>
    <row r="918" customFormat="false" ht="14.25" hidden="false" customHeight="false" outlineLevel="0" collapsed="false">
      <c r="A918" s="500"/>
      <c r="B918" s="501"/>
      <c r="C918" s="501"/>
      <c r="D918" s="34"/>
      <c r="E918" s="485"/>
      <c r="F918" s="228"/>
      <c r="G918" s="228"/>
      <c r="H918" s="228"/>
      <c r="I918" s="228"/>
      <c r="J918" s="486"/>
      <c r="K918" s="227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9"/>
      <c r="AA918" s="485"/>
      <c r="AB918" s="228"/>
      <c r="AC918" s="487"/>
    </row>
    <row r="919" customFormat="false" ht="14.25" hidden="false" customHeight="false" outlineLevel="0" collapsed="false">
      <c r="A919" s="500"/>
      <c r="B919" s="501"/>
      <c r="C919" s="501"/>
      <c r="D919" s="34"/>
      <c r="E919" s="485"/>
      <c r="F919" s="228"/>
      <c r="G919" s="228"/>
      <c r="H919" s="228"/>
      <c r="I919" s="228"/>
      <c r="J919" s="486"/>
      <c r="K919" s="227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9"/>
      <c r="AA919" s="485"/>
      <c r="AB919" s="228"/>
      <c r="AC919" s="487"/>
    </row>
    <row r="920" customFormat="false" ht="14.25" hidden="false" customHeight="false" outlineLevel="0" collapsed="false">
      <c r="A920" s="500"/>
      <c r="B920" s="501"/>
      <c r="C920" s="501"/>
      <c r="D920" s="34"/>
      <c r="E920" s="485"/>
      <c r="F920" s="228"/>
      <c r="G920" s="228"/>
      <c r="H920" s="228"/>
      <c r="I920" s="228"/>
      <c r="J920" s="486"/>
      <c r="K920" s="227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9"/>
      <c r="AA920" s="485"/>
      <c r="AB920" s="228"/>
      <c r="AC920" s="487"/>
    </row>
    <row r="921" customFormat="false" ht="14.25" hidden="false" customHeight="false" outlineLevel="0" collapsed="false">
      <c r="A921" s="500"/>
      <c r="B921" s="501"/>
      <c r="C921" s="501"/>
      <c r="D921" s="34"/>
      <c r="E921" s="485"/>
      <c r="F921" s="228"/>
      <c r="G921" s="228"/>
      <c r="H921" s="228"/>
      <c r="I921" s="228"/>
      <c r="J921" s="486"/>
      <c r="K921" s="227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9"/>
      <c r="AA921" s="485"/>
      <c r="AB921" s="228"/>
      <c r="AC921" s="487"/>
    </row>
    <row r="922" customFormat="false" ht="14.25" hidden="false" customHeight="false" outlineLevel="0" collapsed="false">
      <c r="A922" s="500"/>
      <c r="B922" s="501"/>
      <c r="C922" s="501"/>
      <c r="D922" s="34"/>
      <c r="E922" s="485"/>
      <c r="F922" s="228"/>
      <c r="G922" s="228"/>
      <c r="H922" s="228"/>
      <c r="I922" s="228"/>
      <c r="J922" s="486"/>
      <c r="K922" s="227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9"/>
      <c r="AA922" s="485"/>
      <c r="AB922" s="228"/>
      <c r="AC922" s="487"/>
    </row>
    <row r="923" customFormat="false" ht="14.25" hidden="false" customHeight="false" outlineLevel="0" collapsed="false">
      <c r="A923" s="500"/>
      <c r="B923" s="501"/>
      <c r="C923" s="501"/>
      <c r="D923" s="34"/>
      <c r="E923" s="485"/>
      <c r="F923" s="228"/>
      <c r="G923" s="228"/>
      <c r="H923" s="228"/>
      <c r="I923" s="228"/>
      <c r="J923" s="486"/>
      <c r="K923" s="227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9"/>
      <c r="AA923" s="485"/>
      <c r="AB923" s="228"/>
      <c r="AC923" s="487"/>
    </row>
    <row r="924" customFormat="false" ht="14.25" hidden="false" customHeight="false" outlineLevel="0" collapsed="false">
      <c r="A924" s="500"/>
      <c r="B924" s="501"/>
      <c r="C924" s="501"/>
      <c r="D924" s="34"/>
      <c r="E924" s="485"/>
      <c r="F924" s="228"/>
      <c r="G924" s="228"/>
      <c r="H924" s="228"/>
      <c r="I924" s="228"/>
      <c r="J924" s="486"/>
      <c r="K924" s="227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9"/>
      <c r="AA924" s="485"/>
      <c r="AB924" s="228"/>
      <c r="AC924" s="487"/>
    </row>
    <row r="925" customFormat="false" ht="14.25" hidden="false" customHeight="false" outlineLevel="0" collapsed="false">
      <c r="A925" s="500"/>
      <c r="B925" s="501"/>
      <c r="C925" s="501"/>
      <c r="D925" s="34"/>
      <c r="E925" s="485"/>
      <c r="F925" s="228"/>
      <c r="G925" s="228"/>
      <c r="H925" s="228"/>
      <c r="I925" s="228"/>
      <c r="J925" s="486"/>
      <c r="K925" s="227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9"/>
      <c r="AA925" s="485"/>
      <c r="AB925" s="228"/>
      <c r="AC925" s="487"/>
    </row>
    <row r="926" customFormat="false" ht="14.25" hidden="false" customHeight="false" outlineLevel="0" collapsed="false">
      <c r="A926" s="500"/>
      <c r="B926" s="501"/>
      <c r="C926" s="501"/>
      <c r="D926" s="34"/>
      <c r="E926" s="485"/>
      <c r="F926" s="228"/>
      <c r="G926" s="228"/>
      <c r="H926" s="228"/>
      <c r="I926" s="228"/>
      <c r="J926" s="486"/>
      <c r="K926" s="227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9"/>
      <c r="AA926" s="485"/>
      <c r="AB926" s="228"/>
      <c r="AC926" s="487"/>
    </row>
    <row r="927" customFormat="false" ht="14.25" hidden="false" customHeight="false" outlineLevel="0" collapsed="false">
      <c r="A927" s="500"/>
      <c r="B927" s="501"/>
      <c r="C927" s="501"/>
      <c r="D927" s="34"/>
      <c r="E927" s="485"/>
      <c r="F927" s="228"/>
      <c r="G927" s="228"/>
      <c r="H927" s="228"/>
      <c r="I927" s="228"/>
      <c r="J927" s="486"/>
      <c r="K927" s="227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9"/>
      <c r="AA927" s="485"/>
      <c r="AB927" s="228"/>
      <c r="AC927" s="487"/>
    </row>
    <row r="928" customFormat="false" ht="14.25" hidden="false" customHeight="false" outlineLevel="0" collapsed="false">
      <c r="A928" s="500"/>
      <c r="B928" s="501"/>
      <c r="C928" s="501"/>
      <c r="D928" s="34"/>
      <c r="E928" s="485"/>
      <c r="F928" s="228"/>
      <c r="G928" s="228"/>
      <c r="H928" s="228"/>
      <c r="I928" s="228"/>
      <c r="J928" s="486"/>
      <c r="K928" s="227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9"/>
      <c r="AA928" s="485"/>
      <c r="AB928" s="228"/>
      <c r="AC928" s="487"/>
    </row>
    <row r="929" customFormat="false" ht="14.25" hidden="false" customHeight="false" outlineLevel="0" collapsed="false">
      <c r="A929" s="500"/>
      <c r="B929" s="501"/>
      <c r="C929" s="501"/>
      <c r="D929" s="34"/>
      <c r="E929" s="485"/>
      <c r="F929" s="228"/>
      <c r="G929" s="228"/>
      <c r="H929" s="228"/>
      <c r="I929" s="228"/>
      <c r="J929" s="486"/>
      <c r="K929" s="227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9"/>
      <c r="AA929" s="485"/>
      <c r="AB929" s="228"/>
      <c r="AC929" s="487"/>
    </row>
    <row r="930" customFormat="false" ht="14.25" hidden="false" customHeight="false" outlineLevel="0" collapsed="false">
      <c r="A930" s="500"/>
      <c r="B930" s="501"/>
      <c r="C930" s="501"/>
      <c r="D930" s="34"/>
      <c r="E930" s="485"/>
      <c r="F930" s="228"/>
      <c r="G930" s="228"/>
      <c r="H930" s="228"/>
      <c r="I930" s="228"/>
      <c r="J930" s="486"/>
      <c r="K930" s="227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9"/>
      <c r="AA930" s="485"/>
      <c r="AB930" s="228"/>
      <c r="AC930" s="487"/>
    </row>
    <row r="931" customFormat="false" ht="14.25" hidden="false" customHeight="false" outlineLevel="0" collapsed="false">
      <c r="A931" s="500"/>
      <c r="B931" s="501"/>
      <c r="C931" s="501"/>
      <c r="D931" s="34"/>
      <c r="E931" s="485"/>
      <c r="F931" s="228"/>
      <c r="G931" s="228"/>
      <c r="H931" s="228"/>
      <c r="I931" s="228"/>
      <c r="J931" s="486"/>
      <c r="K931" s="227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9"/>
      <c r="AA931" s="485"/>
      <c r="AB931" s="228"/>
      <c r="AC931" s="487"/>
    </row>
    <row r="932" customFormat="false" ht="14.25" hidden="false" customHeight="false" outlineLevel="0" collapsed="false">
      <c r="A932" s="500"/>
      <c r="B932" s="501"/>
      <c r="C932" s="501"/>
      <c r="D932" s="34"/>
      <c r="E932" s="485"/>
      <c r="F932" s="228"/>
      <c r="G932" s="228"/>
      <c r="H932" s="228"/>
      <c r="I932" s="228"/>
      <c r="J932" s="486"/>
      <c r="K932" s="227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9"/>
      <c r="AA932" s="485"/>
      <c r="AB932" s="228"/>
      <c r="AC932" s="487"/>
    </row>
    <row r="933" customFormat="false" ht="14.25" hidden="false" customHeight="false" outlineLevel="0" collapsed="false">
      <c r="A933" s="500"/>
      <c r="B933" s="501"/>
      <c r="C933" s="501"/>
      <c r="D933" s="34"/>
      <c r="E933" s="485"/>
      <c r="F933" s="228"/>
      <c r="G933" s="228"/>
      <c r="H933" s="228"/>
      <c r="I933" s="228"/>
      <c r="J933" s="486"/>
      <c r="K933" s="227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9"/>
      <c r="AA933" s="485"/>
      <c r="AB933" s="228"/>
      <c r="AC933" s="487"/>
    </row>
    <row r="934" customFormat="false" ht="14.25" hidden="false" customHeight="false" outlineLevel="0" collapsed="false">
      <c r="A934" s="500"/>
      <c r="B934" s="501"/>
      <c r="C934" s="501"/>
      <c r="D934" s="34"/>
      <c r="E934" s="485"/>
      <c r="F934" s="228"/>
      <c r="G934" s="228"/>
      <c r="H934" s="228"/>
      <c r="I934" s="228"/>
      <c r="J934" s="486"/>
      <c r="K934" s="227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9"/>
      <c r="AA934" s="485"/>
      <c r="AB934" s="228"/>
      <c r="AC934" s="487"/>
    </row>
    <row r="935" customFormat="false" ht="14.25" hidden="false" customHeight="false" outlineLevel="0" collapsed="false">
      <c r="A935" s="500"/>
      <c r="B935" s="501"/>
      <c r="C935" s="501"/>
      <c r="D935" s="34"/>
      <c r="E935" s="485"/>
      <c r="F935" s="228"/>
      <c r="G935" s="228"/>
      <c r="H935" s="228"/>
      <c r="I935" s="228"/>
      <c r="J935" s="486"/>
      <c r="K935" s="227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9"/>
      <c r="AA935" s="485"/>
      <c r="AB935" s="228"/>
      <c r="AC935" s="487"/>
    </row>
    <row r="936" customFormat="false" ht="14.25" hidden="false" customHeight="false" outlineLevel="0" collapsed="false">
      <c r="A936" s="500"/>
      <c r="B936" s="501"/>
      <c r="C936" s="501"/>
      <c r="D936" s="34"/>
      <c r="E936" s="485"/>
      <c r="F936" s="228"/>
      <c r="G936" s="228"/>
      <c r="H936" s="228"/>
      <c r="I936" s="228"/>
      <c r="J936" s="486"/>
      <c r="K936" s="227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9"/>
      <c r="AA936" s="485"/>
      <c r="AB936" s="228"/>
      <c r="AC936" s="487"/>
    </row>
    <row r="937" customFormat="false" ht="14.25" hidden="false" customHeight="false" outlineLevel="0" collapsed="false">
      <c r="A937" s="500"/>
      <c r="B937" s="501"/>
      <c r="C937" s="501"/>
      <c r="D937" s="34"/>
      <c r="E937" s="485"/>
      <c r="F937" s="228"/>
      <c r="G937" s="228"/>
      <c r="H937" s="228"/>
      <c r="I937" s="228"/>
      <c r="J937" s="486"/>
      <c r="K937" s="227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9"/>
      <c r="AA937" s="485"/>
      <c r="AB937" s="228"/>
      <c r="AC937" s="487"/>
    </row>
    <row r="938" customFormat="false" ht="14.25" hidden="false" customHeight="false" outlineLevel="0" collapsed="false">
      <c r="A938" s="500"/>
      <c r="B938" s="501"/>
      <c r="C938" s="501"/>
      <c r="D938" s="34"/>
      <c r="E938" s="485"/>
      <c r="F938" s="228"/>
      <c r="G938" s="228"/>
      <c r="H938" s="228"/>
      <c r="I938" s="228"/>
      <c r="J938" s="486"/>
      <c r="K938" s="227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9"/>
      <c r="AA938" s="485"/>
      <c r="AB938" s="228"/>
      <c r="AC938" s="487"/>
    </row>
    <row r="939" customFormat="false" ht="14.25" hidden="false" customHeight="false" outlineLevel="0" collapsed="false">
      <c r="A939" s="500"/>
      <c r="B939" s="501"/>
      <c r="C939" s="501"/>
      <c r="D939" s="34"/>
      <c r="E939" s="485"/>
      <c r="F939" s="228"/>
      <c r="G939" s="228"/>
      <c r="H939" s="228"/>
      <c r="I939" s="228"/>
      <c r="J939" s="486"/>
      <c r="K939" s="227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9"/>
      <c r="AA939" s="485"/>
      <c r="AB939" s="228"/>
      <c r="AC939" s="487"/>
    </row>
    <row r="940" customFormat="false" ht="14.25" hidden="false" customHeight="false" outlineLevel="0" collapsed="false">
      <c r="A940" s="500"/>
      <c r="B940" s="501"/>
      <c r="C940" s="501"/>
      <c r="D940" s="34"/>
      <c r="E940" s="485"/>
      <c r="F940" s="228"/>
      <c r="G940" s="228"/>
      <c r="H940" s="228"/>
      <c r="I940" s="228"/>
      <c r="J940" s="486"/>
      <c r="K940" s="227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9"/>
      <c r="AA940" s="485"/>
      <c r="AB940" s="228"/>
      <c r="AC940" s="487"/>
    </row>
    <row r="941" customFormat="false" ht="14.25" hidden="false" customHeight="false" outlineLevel="0" collapsed="false">
      <c r="A941" s="500"/>
      <c r="B941" s="501"/>
      <c r="C941" s="501"/>
      <c r="D941" s="34"/>
      <c r="E941" s="485"/>
      <c r="F941" s="228"/>
      <c r="G941" s="228"/>
      <c r="H941" s="228"/>
      <c r="I941" s="228"/>
      <c r="J941" s="486"/>
      <c r="K941" s="227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9"/>
      <c r="AA941" s="485"/>
      <c r="AB941" s="228"/>
      <c r="AC941" s="487"/>
    </row>
    <row r="942" customFormat="false" ht="14.25" hidden="false" customHeight="false" outlineLevel="0" collapsed="false">
      <c r="A942" s="500"/>
      <c r="B942" s="501"/>
      <c r="C942" s="501"/>
      <c r="D942" s="34"/>
      <c r="E942" s="485"/>
      <c r="F942" s="228"/>
      <c r="G942" s="228"/>
      <c r="H942" s="228"/>
      <c r="I942" s="228"/>
      <c r="J942" s="486"/>
      <c r="K942" s="227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9"/>
      <c r="AA942" s="485"/>
      <c r="AB942" s="228"/>
      <c r="AC942" s="487"/>
    </row>
    <row r="943" customFormat="false" ht="14.25" hidden="false" customHeight="false" outlineLevel="0" collapsed="false">
      <c r="A943" s="500"/>
      <c r="B943" s="501"/>
      <c r="C943" s="501"/>
      <c r="D943" s="34"/>
      <c r="E943" s="485"/>
      <c r="F943" s="228"/>
      <c r="G943" s="228"/>
      <c r="H943" s="228"/>
      <c r="I943" s="228"/>
      <c r="J943" s="486"/>
      <c r="K943" s="227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9"/>
      <c r="AA943" s="485"/>
      <c r="AB943" s="228"/>
      <c r="AC943" s="487"/>
    </row>
    <row r="944" customFormat="false" ht="14.25" hidden="false" customHeight="false" outlineLevel="0" collapsed="false">
      <c r="A944" s="500"/>
      <c r="B944" s="501"/>
      <c r="C944" s="501"/>
      <c r="D944" s="34"/>
      <c r="E944" s="485"/>
      <c r="F944" s="228"/>
      <c r="G944" s="228"/>
      <c r="H944" s="228"/>
      <c r="I944" s="228"/>
      <c r="J944" s="486"/>
      <c r="K944" s="227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9"/>
      <c r="AA944" s="485"/>
      <c r="AB944" s="228"/>
      <c r="AC944" s="487"/>
    </row>
    <row r="945" customFormat="false" ht="14.25" hidden="false" customHeight="false" outlineLevel="0" collapsed="false">
      <c r="A945" s="500"/>
      <c r="B945" s="501"/>
      <c r="C945" s="501"/>
      <c r="D945" s="34"/>
      <c r="E945" s="485"/>
      <c r="F945" s="228"/>
      <c r="G945" s="228"/>
      <c r="H945" s="228"/>
      <c r="I945" s="228"/>
      <c r="J945" s="486"/>
      <c r="K945" s="227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9"/>
      <c r="AA945" s="485"/>
      <c r="AB945" s="228"/>
      <c r="AC945" s="487"/>
    </row>
    <row r="946" customFormat="false" ht="14.25" hidden="false" customHeight="false" outlineLevel="0" collapsed="false">
      <c r="A946" s="500"/>
      <c r="B946" s="501"/>
      <c r="C946" s="501"/>
      <c r="D946" s="34"/>
      <c r="E946" s="485"/>
      <c r="F946" s="228"/>
      <c r="G946" s="228"/>
      <c r="H946" s="228"/>
      <c r="I946" s="228"/>
      <c r="J946" s="486"/>
      <c r="K946" s="227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9"/>
      <c r="AA946" s="485"/>
      <c r="AB946" s="228"/>
      <c r="AC946" s="487"/>
    </row>
    <row r="947" customFormat="false" ht="14.25" hidden="false" customHeight="false" outlineLevel="0" collapsed="false">
      <c r="A947" s="500"/>
      <c r="B947" s="501"/>
      <c r="C947" s="501"/>
      <c r="D947" s="34"/>
      <c r="E947" s="485"/>
      <c r="F947" s="228"/>
      <c r="G947" s="228"/>
      <c r="H947" s="228"/>
      <c r="I947" s="228"/>
      <c r="J947" s="486"/>
      <c r="K947" s="227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9"/>
      <c r="AA947" s="485"/>
      <c r="AB947" s="228"/>
      <c r="AC947" s="487"/>
    </row>
    <row r="948" customFormat="false" ht="14.25" hidden="false" customHeight="false" outlineLevel="0" collapsed="false">
      <c r="A948" s="500"/>
      <c r="B948" s="501"/>
      <c r="C948" s="501"/>
      <c r="D948" s="34"/>
      <c r="E948" s="485"/>
      <c r="F948" s="228"/>
      <c r="G948" s="228"/>
      <c r="H948" s="228"/>
      <c r="I948" s="228"/>
      <c r="J948" s="486"/>
      <c r="K948" s="227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9"/>
      <c r="AA948" s="485"/>
      <c r="AB948" s="228"/>
      <c r="AC948" s="487"/>
    </row>
    <row r="949" customFormat="false" ht="14.25" hidden="false" customHeight="false" outlineLevel="0" collapsed="false">
      <c r="A949" s="500"/>
      <c r="B949" s="501"/>
      <c r="C949" s="501"/>
      <c r="D949" s="34"/>
      <c r="E949" s="485"/>
      <c r="F949" s="228"/>
      <c r="G949" s="228"/>
      <c r="H949" s="228"/>
      <c r="I949" s="228"/>
      <c r="J949" s="486"/>
      <c r="K949" s="227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9"/>
      <c r="AA949" s="485"/>
      <c r="AB949" s="228"/>
      <c r="AC949" s="487"/>
    </row>
    <row r="950" customFormat="false" ht="14.25" hidden="false" customHeight="false" outlineLevel="0" collapsed="false">
      <c r="A950" s="500"/>
      <c r="B950" s="501"/>
      <c r="C950" s="501"/>
      <c r="D950" s="34"/>
      <c r="E950" s="485"/>
      <c r="F950" s="228"/>
      <c r="G950" s="228"/>
      <c r="H950" s="228"/>
      <c r="I950" s="228"/>
      <c r="J950" s="486"/>
      <c r="K950" s="227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9"/>
      <c r="AA950" s="485"/>
      <c r="AB950" s="228"/>
      <c r="AC950" s="487"/>
    </row>
    <row r="951" customFormat="false" ht="14.25" hidden="false" customHeight="false" outlineLevel="0" collapsed="false">
      <c r="A951" s="500"/>
      <c r="B951" s="501"/>
      <c r="C951" s="501"/>
      <c r="D951" s="34"/>
      <c r="E951" s="485"/>
      <c r="F951" s="228"/>
      <c r="G951" s="228"/>
      <c r="H951" s="228"/>
      <c r="I951" s="228"/>
      <c r="J951" s="486"/>
      <c r="K951" s="227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9"/>
      <c r="AA951" s="485"/>
      <c r="AB951" s="228"/>
      <c r="AC951" s="487"/>
    </row>
    <row r="952" customFormat="false" ht="14.25" hidden="false" customHeight="false" outlineLevel="0" collapsed="false">
      <c r="A952" s="500"/>
      <c r="B952" s="501"/>
      <c r="C952" s="501"/>
      <c r="D952" s="34"/>
      <c r="E952" s="485"/>
      <c r="F952" s="228"/>
      <c r="G952" s="228"/>
      <c r="H952" s="228"/>
      <c r="I952" s="228"/>
      <c r="J952" s="486"/>
      <c r="K952" s="227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9"/>
      <c r="AA952" s="485"/>
      <c r="AB952" s="228"/>
      <c r="AC952" s="487"/>
    </row>
    <row r="953" customFormat="false" ht="14.25" hidden="false" customHeight="false" outlineLevel="0" collapsed="false">
      <c r="A953" s="500"/>
      <c r="B953" s="501"/>
      <c r="C953" s="501"/>
      <c r="D953" s="34"/>
      <c r="E953" s="485"/>
      <c r="F953" s="228"/>
      <c r="G953" s="228"/>
      <c r="H953" s="228"/>
      <c r="I953" s="228"/>
      <c r="J953" s="486"/>
      <c r="K953" s="227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9"/>
      <c r="AA953" s="485"/>
      <c r="AB953" s="228"/>
      <c r="AC953" s="487"/>
    </row>
    <row r="954" customFormat="false" ht="14.25" hidden="false" customHeight="false" outlineLevel="0" collapsed="false">
      <c r="A954" s="500"/>
      <c r="B954" s="501"/>
      <c r="C954" s="501"/>
      <c r="D954" s="34"/>
      <c r="E954" s="485"/>
      <c r="F954" s="228"/>
      <c r="G954" s="228"/>
      <c r="H954" s="228"/>
      <c r="I954" s="228"/>
      <c r="J954" s="486"/>
      <c r="K954" s="227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9"/>
      <c r="AA954" s="485"/>
      <c r="AB954" s="228"/>
      <c r="AC954" s="487"/>
    </row>
    <row r="955" customFormat="false" ht="14.25" hidden="false" customHeight="false" outlineLevel="0" collapsed="false">
      <c r="A955" s="500"/>
      <c r="B955" s="501"/>
      <c r="C955" s="501"/>
      <c r="D955" s="34"/>
      <c r="E955" s="485"/>
      <c r="F955" s="228"/>
      <c r="G955" s="228"/>
      <c r="H955" s="228"/>
      <c r="I955" s="228"/>
      <c r="J955" s="486"/>
      <c r="K955" s="227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9"/>
      <c r="AA955" s="485"/>
      <c r="AB955" s="228"/>
      <c r="AC955" s="487"/>
    </row>
    <row r="956" customFormat="false" ht="14.25" hidden="false" customHeight="false" outlineLevel="0" collapsed="false">
      <c r="A956" s="500"/>
      <c r="B956" s="501"/>
      <c r="C956" s="501"/>
      <c r="D956" s="34"/>
      <c r="E956" s="485"/>
      <c r="F956" s="228"/>
      <c r="G956" s="228"/>
      <c r="H956" s="228"/>
      <c r="I956" s="228"/>
      <c r="J956" s="486"/>
      <c r="K956" s="227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9"/>
      <c r="AA956" s="485"/>
      <c r="AB956" s="228"/>
      <c r="AC956" s="487"/>
    </row>
    <row r="957" customFormat="false" ht="14.25" hidden="false" customHeight="false" outlineLevel="0" collapsed="false">
      <c r="A957" s="500"/>
      <c r="B957" s="501"/>
      <c r="C957" s="501"/>
      <c r="D957" s="34"/>
      <c r="E957" s="485"/>
      <c r="F957" s="228"/>
      <c r="G957" s="228"/>
      <c r="H957" s="228"/>
      <c r="I957" s="228"/>
      <c r="J957" s="486"/>
      <c r="K957" s="227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9"/>
      <c r="AA957" s="485"/>
      <c r="AB957" s="228"/>
      <c r="AC957" s="487"/>
    </row>
    <row r="958" customFormat="false" ht="14.25" hidden="false" customHeight="false" outlineLevel="0" collapsed="false">
      <c r="A958" s="500"/>
      <c r="B958" s="501"/>
      <c r="C958" s="501"/>
      <c r="D958" s="34"/>
      <c r="E958" s="485"/>
      <c r="F958" s="228"/>
      <c r="G958" s="228"/>
      <c r="H958" s="228"/>
      <c r="I958" s="228"/>
      <c r="J958" s="486"/>
      <c r="K958" s="227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9"/>
      <c r="AA958" s="485"/>
      <c r="AB958" s="228"/>
      <c r="AC958" s="487"/>
    </row>
    <row r="959" customFormat="false" ht="14.25" hidden="false" customHeight="false" outlineLevel="0" collapsed="false">
      <c r="A959" s="500"/>
      <c r="B959" s="501"/>
      <c r="C959" s="501"/>
      <c r="D959" s="34"/>
      <c r="E959" s="485"/>
      <c r="F959" s="228"/>
      <c r="G959" s="228"/>
      <c r="H959" s="228"/>
      <c r="I959" s="228"/>
      <c r="J959" s="486"/>
      <c r="K959" s="227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9"/>
      <c r="AA959" s="485"/>
      <c r="AB959" s="228"/>
      <c r="AC959" s="487"/>
    </row>
    <row r="960" customFormat="false" ht="14.25" hidden="false" customHeight="false" outlineLevel="0" collapsed="false">
      <c r="A960" s="500"/>
      <c r="B960" s="501"/>
      <c r="C960" s="501"/>
      <c r="D960" s="34"/>
      <c r="E960" s="485"/>
      <c r="F960" s="228"/>
      <c r="G960" s="228"/>
      <c r="H960" s="228"/>
      <c r="I960" s="228"/>
      <c r="J960" s="486"/>
      <c r="K960" s="227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9"/>
      <c r="AA960" s="485"/>
      <c r="AB960" s="228"/>
      <c r="AC960" s="487"/>
    </row>
    <row r="961" customFormat="false" ht="14.25" hidden="false" customHeight="false" outlineLevel="0" collapsed="false">
      <c r="A961" s="500"/>
      <c r="B961" s="501"/>
      <c r="C961" s="501"/>
      <c r="D961" s="34"/>
      <c r="E961" s="485"/>
      <c r="F961" s="228"/>
      <c r="G961" s="228"/>
      <c r="H961" s="228"/>
      <c r="I961" s="228"/>
      <c r="J961" s="486"/>
      <c r="K961" s="227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9"/>
      <c r="AA961" s="485"/>
      <c r="AB961" s="228"/>
      <c r="AC961" s="487"/>
    </row>
    <row r="962" customFormat="false" ht="14.25" hidden="false" customHeight="false" outlineLevel="0" collapsed="false">
      <c r="A962" s="500"/>
      <c r="B962" s="501"/>
      <c r="C962" s="501"/>
      <c r="D962" s="34"/>
      <c r="E962" s="485"/>
      <c r="F962" s="228"/>
      <c r="G962" s="228"/>
      <c r="H962" s="228"/>
      <c r="I962" s="228"/>
      <c r="J962" s="486"/>
      <c r="K962" s="227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9"/>
      <c r="AA962" s="485"/>
      <c r="AB962" s="228"/>
      <c r="AC962" s="487"/>
    </row>
    <row r="963" customFormat="false" ht="14.25" hidden="false" customHeight="false" outlineLevel="0" collapsed="false">
      <c r="A963" s="500"/>
      <c r="B963" s="501"/>
      <c r="C963" s="501"/>
      <c r="D963" s="34"/>
      <c r="E963" s="485"/>
      <c r="F963" s="228"/>
      <c r="G963" s="228"/>
      <c r="H963" s="228"/>
      <c r="I963" s="228"/>
      <c r="J963" s="486"/>
      <c r="K963" s="227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9"/>
      <c r="AA963" s="485"/>
      <c r="AB963" s="228"/>
      <c r="AC963" s="487"/>
    </row>
    <row r="964" customFormat="false" ht="14.25" hidden="false" customHeight="false" outlineLevel="0" collapsed="false">
      <c r="A964" s="500"/>
      <c r="B964" s="501"/>
      <c r="C964" s="501"/>
      <c r="D964" s="34"/>
      <c r="E964" s="485"/>
      <c r="F964" s="228"/>
      <c r="G964" s="228"/>
      <c r="H964" s="228"/>
      <c r="I964" s="228"/>
      <c r="J964" s="486"/>
      <c r="K964" s="227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9"/>
      <c r="AA964" s="485"/>
      <c r="AB964" s="228"/>
      <c r="AC964" s="487"/>
    </row>
    <row r="965" customFormat="false" ht="14.25" hidden="false" customHeight="false" outlineLevel="0" collapsed="false">
      <c r="A965" s="500"/>
      <c r="B965" s="501"/>
      <c r="C965" s="501"/>
      <c r="D965" s="34"/>
      <c r="E965" s="485"/>
      <c r="F965" s="228"/>
      <c r="G965" s="228"/>
      <c r="H965" s="228"/>
      <c r="I965" s="228"/>
      <c r="J965" s="486"/>
      <c r="K965" s="227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9"/>
      <c r="AA965" s="485"/>
      <c r="AB965" s="228"/>
      <c r="AC965" s="487"/>
    </row>
    <row r="966" customFormat="false" ht="14.25" hidden="false" customHeight="false" outlineLevel="0" collapsed="false">
      <c r="A966" s="500"/>
      <c r="B966" s="501"/>
      <c r="C966" s="501"/>
      <c r="D966" s="34"/>
      <c r="E966" s="485"/>
      <c r="F966" s="228"/>
      <c r="G966" s="228"/>
      <c r="H966" s="228"/>
      <c r="I966" s="228"/>
      <c r="J966" s="486"/>
      <c r="K966" s="227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9"/>
      <c r="AA966" s="485"/>
      <c r="AB966" s="228"/>
      <c r="AC966" s="487"/>
    </row>
    <row r="967" customFormat="false" ht="14.25" hidden="false" customHeight="false" outlineLevel="0" collapsed="false">
      <c r="A967" s="500"/>
      <c r="B967" s="501"/>
      <c r="C967" s="501"/>
      <c r="D967" s="34"/>
      <c r="E967" s="485"/>
      <c r="F967" s="228"/>
      <c r="G967" s="228"/>
      <c r="H967" s="228"/>
      <c r="I967" s="228"/>
      <c r="J967" s="486"/>
      <c r="K967" s="227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9"/>
      <c r="AA967" s="485"/>
      <c r="AB967" s="228"/>
      <c r="AC967" s="487"/>
    </row>
    <row r="968" customFormat="false" ht="14.25" hidden="false" customHeight="false" outlineLevel="0" collapsed="false">
      <c r="A968" s="500"/>
      <c r="B968" s="501"/>
      <c r="C968" s="501"/>
      <c r="D968" s="34"/>
      <c r="E968" s="485"/>
      <c r="F968" s="228"/>
      <c r="G968" s="228"/>
      <c r="H968" s="228"/>
      <c r="I968" s="228"/>
      <c r="J968" s="486"/>
      <c r="K968" s="227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9"/>
      <c r="AA968" s="485"/>
      <c r="AB968" s="228"/>
      <c r="AC968" s="487"/>
    </row>
    <row r="969" customFormat="false" ht="14.25" hidden="false" customHeight="false" outlineLevel="0" collapsed="false">
      <c r="A969" s="500"/>
      <c r="B969" s="501"/>
      <c r="C969" s="501"/>
      <c r="D969" s="34"/>
      <c r="E969" s="485"/>
      <c r="F969" s="228"/>
      <c r="G969" s="228"/>
      <c r="H969" s="228"/>
      <c r="I969" s="228"/>
      <c r="J969" s="486"/>
      <c r="K969" s="227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9"/>
      <c r="AA969" s="485"/>
      <c r="AB969" s="228"/>
      <c r="AC969" s="487"/>
    </row>
    <row r="970" customFormat="false" ht="14.25" hidden="false" customHeight="false" outlineLevel="0" collapsed="false">
      <c r="A970" s="500"/>
      <c r="B970" s="501"/>
      <c r="C970" s="501"/>
      <c r="D970" s="34"/>
      <c r="E970" s="485"/>
      <c r="F970" s="228"/>
      <c r="G970" s="228"/>
      <c r="H970" s="228"/>
      <c r="I970" s="228"/>
      <c r="J970" s="486"/>
      <c r="K970" s="227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9"/>
      <c r="AA970" s="485"/>
      <c r="AB970" s="228"/>
      <c r="AC970" s="487"/>
    </row>
    <row r="971" customFormat="false" ht="14.25" hidden="false" customHeight="false" outlineLevel="0" collapsed="false">
      <c r="A971" s="500"/>
      <c r="B971" s="501"/>
      <c r="C971" s="501"/>
      <c r="D971" s="34"/>
      <c r="E971" s="485"/>
      <c r="F971" s="228"/>
      <c r="G971" s="228"/>
      <c r="H971" s="228"/>
      <c r="I971" s="228"/>
      <c r="J971" s="486"/>
      <c r="K971" s="227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9"/>
      <c r="AA971" s="485"/>
      <c r="AB971" s="228"/>
      <c r="AC971" s="487"/>
    </row>
    <row r="972" customFormat="false" ht="14.25" hidden="false" customHeight="false" outlineLevel="0" collapsed="false">
      <c r="A972" s="500"/>
      <c r="B972" s="501"/>
      <c r="C972" s="501"/>
      <c r="D972" s="34"/>
      <c r="E972" s="485"/>
      <c r="F972" s="228"/>
      <c r="G972" s="228"/>
      <c r="H972" s="228"/>
      <c r="I972" s="228"/>
      <c r="J972" s="486"/>
      <c r="K972" s="227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9"/>
      <c r="AA972" s="485"/>
      <c r="AB972" s="228"/>
      <c r="AC972" s="487"/>
    </row>
    <row r="973" customFormat="false" ht="14.25" hidden="false" customHeight="false" outlineLevel="0" collapsed="false">
      <c r="A973" s="500"/>
      <c r="B973" s="501"/>
      <c r="C973" s="501"/>
      <c r="D973" s="34"/>
      <c r="E973" s="485"/>
      <c r="F973" s="228"/>
      <c r="G973" s="228"/>
      <c r="H973" s="228"/>
      <c r="I973" s="228"/>
      <c r="J973" s="486"/>
      <c r="K973" s="227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9"/>
      <c r="AA973" s="485"/>
      <c r="AB973" s="228"/>
      <c r="AC973" s="487"/>
    </row>
    <row r="974" customFormat="false" ht="14.25" hidden="false" customHeight="false" outlineLevel="0" collapsed="false">
      <c r="A974" s="500"/>
      <c r="B974" s="501"/>
      <c r="C974" s="501"/>
      <c r="D974" s="34"/>
      <c r="E974" s="485"/>
      <c r="F974" s="228"/>
      <c r="G974" s="228"/>
      <c r="H974" s="228"/>
      <c r="I974" s="228"/>
      <c r="J974" s="486"/>
      <c r="K974" s="227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9"/>
      <c r="AA974" s="485"/>
      <c r="AB974" s="228"/>
      <c r="AC974" s="487"/>
    </row>
    <row r="975" customFormat="false" ht="14.25" hidden="false" customHeight="false" outlineLevel="0" collapsed="false">
      <c r="A975" s="500"/>
      <c r="B975" s="501"/>
      <c r="C975" s="501"/>
      <c r="D975" s="34"/>
      <c r="E975" s="485"/>
      <c r="F975" s="228"/>
      <c r="G975" s="228"/>
      <c r="H975" s="228"/>
      <c r="I975" s="228"/>
      <c r="J975" s="486"/>
      <c r="K975" s="227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9"/>
      <c r="AA975" s="485"/>
      <c r="AB975" s="228"/>
      <c r="AC975" s="487"/>
    </row>
    <row r="976" customFormat="false" ht="14.25" hidden="false" customHeight="false" outlineLevel="0" collapsed="false">
      <c r="A976" s="500"/>
      <c r="B976" s="501"/>
      <c r="C976" s="501"/>
      <c r="D976" s="34"/>
      <c r="E976" s="485"/>
      <c r="F976" s="228"/>
      <c r="G976" s="228"/>
      <c r="H976" s="228"/>
      <c r="I976" s="228"/>
      <c r="J976" s="486"/>
      <c r="K976" s="227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9"/>
      <c r="AA976" s="485"/>
      <c r="AB976" s="228"/>
      <c r="AC976" s="487"/>
    </row>
    <row r="977" customFormat="false" ht="14.25" hidden="false" customHeight="false" outlineLevel="0" collapsed="false">
      <c r="A977" s="500"/>
      <c r="B977" s="501"/>
      <c r="C977" s="501"/>
      <c r="D977" s="34"/>
      <c r="E977" s="485"/>
      <c r="F977" s="228"/>
      <c r="G977" s="228"/>
      <c r="H977" s="228"/>
      <c r="I977" s="228"/>
      <c r="J977" s="486"/>
      <c r="K977" s="227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9"/>
      <c r="AA977" s="485"/>
      <c r="AB977" s="228"/>
      <c r="AC977" s="487"/>
    </row>
    <row r="978" customFormat="false" ht="14.25" hidden="false" customHeight="false" outlineLevel="0" collapsed="false">
      <c r="A978" s="500"/>
      <c r="B978" s="501"/>
      <c r="C978" s="501"/>
      <c r="D978" s="34"/>
      <c r="E978" s="485"/>
      <c r="F978" s="228"/>
      <c r="G978" s="228"/>
      <c r="H978" s="228"/>
      <c r="I978" s="228"/>
      <c r="J978" s="486"/>
      <c r="K978" s="227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9"/>
      <c r="AA978" s="485"/>
      <c r="AB978" s="228"/>
      <c r="AC978" s="487"/>
    </row>
    <row r="979" customFormat="false" ht="14.25" hidden="false" customHeight="false" outlineLevel="0" collapsed="false">
      <c r="A979" s="500"/>
      <c r="B979" s="501"/>
      <c r="C979" s="501"/>
      <c r="D979" s="34"/>
      <c r="E979" s="485"/>
      <c r="F979" s="228"/>
      <c r="G979" s="228"/>
      <c r="H979" s="228"/>
      <c r="I979" s="228"/>
      <c r="J979" s="486"/>
      <c r="K979" s="227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9"/>
      <c r="AA979" s="485"/>
      <c r="AB979" s="228"/>
      <c r="AC979" s="487"/>
    </row>
    <row r="980" customFormat="false" ht="14.25" hidden="false" customHeight="false" outlineLevel="0" collapsed="false">
      <c r="A980" s="500"/>
      <c r="B980" s="501"/>
      <c r="C980" s="501"/>
      <c r="D980" s="34"/>
      <c r="E980" s="485"/>
      <c r="F980" s="228"/>
      <c r="G980" s="228"/>
      <c r="H980" s="228"/>
      <c r="I980" s="228"/>
      <c r="J980" s="486"/>
      <c r="K980" s="227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9"/>
      <c r="AA980" s="485"/>
      <c r="AB980" s="228"/>
      <c r="AC980" s="487"/>
    </row>
    <row r="981" customFormat="false" ht="14.25" hidden="false" customHeight="false" outlineLevel="0" collapsed="false">
      <c r="A981" s="500"/>
      <c r="B981" s="501"/>
      <c r="C981" s="501"/>
      <c r="D981" s="34"/>
      <c r="E981" s="485"/>
      <c r="F981" s="228"/>
      <c r="G981" s="228"/>
      <c r="H981" s="228"/>
      <c r="I981" s="228"/>
      <c r="J981" s="486"/>
      <c r="K981" s="227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9"/>
      <c r="AA981" s="485"/>
      <c r="AB981" s="228"/>
      <c r="AC981" s="487"/>
    </row>
    <row r="982" customFormat="false" ht="14.25" hidden="false" customHeight="false" outlineLevel="0" collapsed="false">
      <c r="A982" s="500"/>
      <c r="B982" s="501"/>
      <c r="C982" s="501"/>
      <c r="D982" s="34"/>
      <c r="E982" s="485"/>
      <c r="F982" s="228"/>
      <c r="G982" s="228"/>
      <c r="H982" s="228"/>
      <c r="I982" s="228"/>
      <c r="J982" s="486"/>
      <c r="K982" s="227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9"/>
      <c r="AA982" s="485"/>
      <c r="AB982" s="228"/>
      <c r="AC982" s="487"/>
    </row>
    <row r="983" customFormat="false" ht="14.25" hidden="false" customHeight="false" outlineLevel="0" collapsed="false">
      <c r="A983" s="500"/>
      <c r="B983" s="501"/>
      <c r="C983" s="501"/>
      <c r="D983" s="34"/>
      <c r="E983" s="485"/>
      <c r="F983" s="228"/>
      <c r="G983" s="228"/>
      <c r="H983" s="228"/>
      <c r="I983" s="228"/>
      <c r="J983" s="486"/>
      <c r="K983" s="227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9"/>
      <c r="AA983" s="485"/>
      <c r="AB983" s="228"/>
      <c r="AC983" s="487"/>
    </row>
    <row r="984" customFormat="false" ht="14.25" hidden="false" customHeight="false" outlineLevel="0" collapsed="false">
      <c r="A984" s="500"/>
      <c r="B984" s="501"/>
      <c r="C984" s="501"/>
      <c r="D984" s="34"/>
      <c r="E984" s="485"/>
      <c r="F984" s="228"/>
      <c r="G984" s="228"/>
      <c r="H984" s="228"/>
      <c r="I984" s="228"/>
      <c r="J984" s="486"/>
      <c r="K984" s="227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9"/>
      <c r="AA984" s="485"/>
      <c r="AB984" s="228"/>
      <c r="AC984" s="487"/>
    </row>
    <row r="985" customFormat="false" ht="14.25" hidden="false" customHeight="false" outlineLevel="0" collapsed="false">
      <c r="A985" s="500"/>
      <c r="B985" s="501"/>
      <c r="C985" s="501"/>
      <c r="D985" s="34"/>
      <c r="E985" s="485"/>
      <c r="F985" s="228"/>
      <c r="G985" s="228"/>
      <c r="H985" s="228"/>
      <c r="I985" s="228"/>
      <c r="J985" s="486"/>
      <c r="K985" s="227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9"/>
      <c r="AA985" s="485"/>
      <c r="AB985" s="228"/>
      <c r="AC985" s="487"/>
    </row>
    <row r="986" customFormat="false" ht="14.25" hidden="false" customHeight="false" outlineLevel="0" collapsed="false">
      <c r="A986" s="500"/>
      <c r="B986" s="501"/>
      <c r="C986" s="501"/>
      <c r="D986" s="34"/>
      <c r="E986" s="485"/>
      <c r="F986" s="228"/>
      <c r="G986" s="228"/>
      <c r="H986" s="228"/>
      <c r="I986" s="228"/>
      <c r="J986" s="486"/>
      <c r="K986" s="227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9"/>
      <c r="AA986" s="485"/>
      <c r="AB986" s="228"/>
      <c r="AC986" s="487"/>
    </row>
    <row r="987" customFormat="false" ht="14.25" hidden="false" customHeight="false" outlineLevel="0" collapsed="false">
      <c r="A987" s="500"/>
      <c r="B987" s="501"/>
      <c r="C987" s="501"/>
      <c r="D987" s="34"/>
      <c r="E987" s="485"/>
      <c r="F987" s="228"/>
      <c r="G987" s="228"/>
      <c r="H987" s="228"/>
      <c r="I987" s="228"/>
      <c r="J987" s="486"/>
      <c r="K987" s="227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9"/>
      <c r="AA987" s="485"/>
      <c r="AB987" s="228"/>
      <c r="AC987" s="487"/>
    </row>
    <row r="988" customFormat="false" ht="14.25" hidden="false" customHeight="false" outlineLevel="0" collapsed="false">
      <c r="A988" s="500"/>
      <c r="B988" s="501"/>
      <c r="C988" s="501"/>
      <c r="D988" s="34"/>
      <c r="E988" s="485"/>
      <c r="F988" s="228"/>
      <c r="G988" s="228"/>
      <c r="H988" s="228"/>
      <c r="I988" s="228"/>
      <c r="J988" s="486"/>
      <c r="K988" s="227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9"/>
      <c r="AA988" s="485"/>
      <c r="AB988" s="228"/>
      <c r="AC988" s="487"/>
    </row>
    <row r="989" customFormat="false" ht="14.25" hidden="false" customHeight="false" outlineLevel="0" collapsed="false">
      <c r="A989" s="500"/>
      <c r="B989" s="501"/>
      <c r="C989" s="501"/>
      <c r="D989" s="34"/>
      <c r="E989" s="485"/>
      <c r="F989" s="228"/>
      <c r="G989" s="228"/>
      <c r="H989" s="228"/>
      <c r="I989" s="228"/>
      <c r="J989" s="486"/>
      <c r="K989" s="227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9"/>
      <c r="AA989" s="485"/>
      <c r="AB989" s="228"/>
      <c r="AC989" s="487"/>
    </row>
    <row r="990" customFormat="false" ht="14.25" hidden="false" customHeight="false" outlineLevel="0" collapsed="false">
      <c r="A990" s="500"/>
      <c r="B990" s="501"/>
      <c r="C990" s="501"/>
      <c r="D990" s="34"/>
      <c r="E990" s="485"/>
      <c r="F990" s="228"/>
      <c r="G990" s="228"/>
      <c r="H990" s="228"/>
      <c r="I990" s="228"/>
      <c r="J990" s="486"/>
      <c r="K990" s="227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9"/>
      <c r="AA990" s="485"/>
      <c r="AB990" s="228"/>
      <c r="AC990" s="487"/>
    </row>
    <row r="991" customFormat="false" ht="14.25" hidden="false" customHeight="false" outlineLevel="0" collapsed="false">
      <c r="A991" s="500"/>
      <c r="B991" s="501"/>
      <c r="C991" s="501"/>
      <c r="D991" s="34"/>
      <c r="E991" s="485"/>
      <c r="F991" s="228"/>
      <c r="G991" s="228"/>
      <c r="H991" s="228"/>
      <c r="I991" s="228"/>
      <c r="J991" s="486"/>
      <c r="K991" s="227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9"/>
      <c r="AA991" s="485"/>
      <c r="AB991" s="228"/>
      <c r="AC991" s="487"/>
    </row>
    <row r="992" customFormat="false" ht="14.25" hidden="false" customHeight="false" outlineLevel="0" collapsed="false">
      <c r="A992" s="500"/>
      <c r="B992" s="501"/>
      <c r="C992" s="501"/>
      <c r="D992" s="34"/>
      <c r="E992" s="485"/>
      <c r="F992" s="228"/>
      <c r="G992" s="228"/>
      <c r="H992" s="228"/>
      <c r="I992" s="228"/>
      <c r="J992" s="486"/>
      <c r="K992" s="227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9"/>
      <c r="AA992" s="485"/>
      <c r="AB992" s="228"/>
      <c r="AC992" s="487"/>
    </row>
    <row r="993" customFormat="false" ht="14.25" hidden="false" customHeight="false" outlineLevel="0" collapsed="false">
      <c r="A993" s="500"/>
      <c r="B993" s="501"/>
      <c r="C993" s="501"/>
      <c r="D993" s="34"/>
      <c r="E993" s="485"/>
      <c r="F993" s="228"/>
      <c r="G993" s="228"/>
      <c r="H993" s="228"/>
      <c r="I993" s="228"/>
      <c r="J993" s="486"/>
      <c r="K993" s="227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9"/>
      <c r="AA993" s="485"/>
      <c r="AB993" s="228"/>
      <c r="AC993" s="487"/>
    </row>
    <row r="994" customFormat="false" ht="14.25" hidden="false" customHeight="false" outlineLevel="0" collapsed="false">
      <c r="A994" s="500"/>
      <c r="B994" s="501"/>
      <c r="C994" s="501"/>
      <c r="D994" s="34"/>
      <c r="E994" s="485"/>
      <c r="F994" s="228"/>
      <c r="G994" s="228"/>
      <c r="H994" s="228"/>
      <c r="I994" s="228"/>
      <c r="J994" s="486"/>
      <c r="K994" s="227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9"/>
      <c r="AA994" s="485"/>
      <c r="AB994" s="228"/>
      <c r="AC994" s="487"/>
    </row>
    <row r="995" customFormat="false" ht="14.25" hidden="false" customHeight="false" outlineLevel="0" collapsed="false">
      <c r="A995" s="500"/>
      <c r="B995" s="501"/>
      <c r="C995" s="501"/>
      <c r="D995" s="34"/>
      <c r="E995" s="485"/>
      <c r="F995" s="228"/>
      <c r="G995" s="228"/>
      <c r="H995" s="228"/>
      <c r="I995" s="228"/>
      <c r="J995" s="486"/>
      <c r="K995" s="227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9"/>
      <c r="AA995" s="485"/>
      <c r="AB995" s="228"/>
      <c r="AC995" s="487"/>
    </row>
    <row r="996" customFormat="false" ht="14.25" hidden="false" customHeight="false" outlineLevel="0" collapsed="false">
      <c r="A996" s="500"/>
      <c r="B996" s="501"/>
      <c r="C996" s="501"/>
      <c r="D996" s="34"/>
      <c r="E996" s="485"/>
      <c r="F996" s="228"/>
      <c r="G996" s="228"/>
      <c r="H996" s="228"/>
      <c r="I996" s="228"/>
      <c r="J996" s="486"/>
      <c r="K996" s="227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9"/>
      <c r="AA996" s="485"/>
      <c r="AB996" s="228"/>
      <c r="AC996" s="487"/>
    </row>
    <row r="997" customFormat="false" ht="14.25" hidden="false" customHeight="false" outlineLevel="0" collapsed="false">
      <c r="A997" s="500"/>
      <c r="B997" s="501"/>
      <c r="C997" s="501"/>
      <c r="D997" s="34"/>
      <c r="E997" s="485"/>
      <c r="F997" s="228"/>
      <c r="G997" s="228"/>
      <c r="H997" s="228"/>
      <c r="I997" s="228"/>
      <c r="J997" s="486"/>
      <c r="K997" s="227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9"/>
      <c r="AA997" s="485"/>
      <c r="AB997" s="228"/>
      <c r="AC997" s="487"/>
    </row>
    <row r="998" customFormat="false" ht="14.25" hidden="false" customHeight="false" outlineLevel="0" collapsed="false">
      <c r="A998" s="500"/>
      <c r="B998" s="501"/>
      <c r="C998" s="501"/>
      <c r="D998" s="34"/>
      <c r="E998" s="485"/>
      <c r="F998" s="228"/>
      <c r="G998" s="228"/>
      <c r="H998" s="228"/>
      <c r="I998" s="228"/>
      <c r="J998" s="486"/>
      <c r="K998" s="227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9"/>
      <c r="AA998" s="485"/>
      <c r="AB998" s="228"/>
      <c r="AC998" s="487"/>
    </row>
    <row r="999" customFormat="false" ht="14.25" hidden="false" customHeight="false" outlineLevel="0" collapsed="false">
      <c r="A999" s="500"/>
      <c r="B999" s="501"/>
      <c r="C999" s="501"/>
      <c r="D999" s="34"/>
      <c r="E999" s="485"/>
      <c r="F999" s="228"/>
      <c r="G999" s="228"/>
      <c r="H999" s="228"/>
      <c r="I999" s="228"/>
      <c r="J999" s="486"/>
      <c r="K999" s="227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9"/>
      <c r="AA999" s="485"/>
      <c r="AB999" s="228"/>
      <c r="AC999" s="487"/>
    </row>
    <row r="1000" customFormat="false" ht="14.25" hidden="false" customHeight="false" outlineLevel="0" collapsed="false">
      <c r="A1000" s="500"/>
      <c r="B1000" s="501"/>
      <c r="C1000" s="501"/>
      <c r="D1000" s="34"/>
      <c r="E1000" s="485"/>
      <c r="F1000" s="228"/>
      <c r="G1000" s="228"/>
      <c r="H1000" s="228"/>
      <c r="I1000" s="228"/>
      <c r="J1000" s="486"/>
      <c r="K1000" s="227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9"/>
      <c r="AA1000" s="485"/>
      <c r="AB1000" s="228"/>
      <c r="AC1000" s="487"/>
    </row>
    <row r="1001" customFormat="false" ht="14.25" hidden="false" customHeight="false" outlineLevel="0" collapsed="false">
      <c r="A1001" s="500"/>
      <c r="B1001" s="501"/>
      <c r="C1001" s="501"/>
      <c r="D1001" s="34"/>
      <c r="E1001" s="485"/>
      <c r="F1001" s="228"/>
      <c r="G1001" s="228"/>
      <c r="H1001" s="228"/>
      <c r="I1001" s="228"/>
      <c r="J1001" s="486"/>
      <c r="K1001" s="227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9"/>
      <c r="AA1001" s="485"/>
      <c r="AB1001" s="228"/>
      <c r="AC1001" s="487"/>
    </row>
    <row r="1002" customFormat="false" ht="14.25" hidden="false" customHeight="false" outlineLevel="0" collapsed="false">
      <c r="A1002" s="500"/>
      <c r="B1002" s="501"/>
      <c r="C1002" s="501"/>
      <c r="D1002" s="34"/>
      <c r="E1002" s="485"/>
      <c r="F1002" s="228"/>
      <c r="G1002" s="228"/>
      <c r="H1002" s="228"/>
      <c r="I1002" s="228"/>
      <c r="J1002" s="486"/>
      <c r="K1002" s="227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9"/>
      <c r="AA1002" s="485"/>
      <c r="AB1002" s="228"/>
      <c r="AC1002" s="487"/>
    </row>
    <row r="1003" customFormat="false" ht="14.25" hidden="false" customHeight="false" outlineLevel="0" collapsed="false">
      <c r="A1003" s="500"/>
      <c r="B1003" s="501"/>
      <c r="C1003" s="501"/>
      <c r="D1003" s="34"/>
      <c r="E1003" s="485"/>
      <c r="F1003" s="228"/>
      <c r="G1003" s="228"/>
      <c r="H1003" s="228"/>
      <c r="I1003" s="228"/>
      <c r="J1003" s="486"/>
      <c r="K1003" s="227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9"/>
      <c r="AA1003" s="485"/>
      <c r="AB1003" s="228"/>
      <c r="AC1003" s="487"/>
    </row>
    <row r="1004" customFormat="false" ht="14.25" hidden="false" customHeight="false" outlineLevel="0" collapsed="false">
      <c r="A1004" s="500"/>
      <c r="B1004" s="501"/>
      <c r="C1004" s="501"/>
      <c r="D1004" s="34"/>
      <c r="E1004" s="485"/>
      <c r="F1004" s="228"/>
      <c r="G1004" s="228"/>
      <c r="H1004" s="228"/>
      <c r="I1004" s="228"/>
      <c r="J1004" s="486"/>
      <c r="K1004" s="227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9"/>
      <c r="AA1004" s="485"/>
      <c r="AB1004" s="228"/>
      <c r="AC1004" s="487"/>
    </row>
    <row r="1005" customFormat="false" ht="14.25" hidden="false" customHeight="false" outlineLevel="0" collapsed="false">
      <c r="A1005" s="500"/>
      <c r="B1005" s="501"/>
      <c r="C1005" s="501"/>
      <c r="D1005" s="34"/>
      <c r="E1005" s="485"/>
      <c r="F1005" s="228"/>
      <c r="G1005" s="228"/>
      <c r="H1005" s="228"/>
      <c r="I1005" s="228"/>
      <c r="J1005" s="486"/>
      <c r="K1005" s="227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9"/>
      <c r="AA1005" s="485"/>
      <c r="AB1005" s="228"/>
      <c r="AC1005" s="487"/>
    </row>
    <row r="1006" customFormat="false" ht="14.25" hidden="false" customHeight="false" outlineLevel="0" collapsed="false">
      <c r="A1006" s="500"/>
      <c r="B1006" s="501"/>
      <c r="C1006" s="501"/>
      <c r="D1006" s="34"/>
      <c r="E1006" s="485"/>
      <c r="F1006" s="228"/>
      <c r="G1006" s="228"/>
      <c r="H1006" s="228"/>
      <c r="I1006" s="228"/>
      <c r="J1006" s="486"/>
      <c r="K1006" s="227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9"/>
      <c r="AA1006" s="485"/>
      <c r="AB1006" s="228"/>
      <c r="AC1006" s="487"/>
    </row>
    <row r="1007" customFormat="false" ht="14.25" hidden="false" customHeight="false" outlineLevel="0" collapsed="false">
      <c r="A1007" s="500"/>
      <c r="B1007" s="501"/>
      <c r="C1007" s="501"/>
      <c r="D1007" s="34"/>
      <c r="E1007" s="485"/>
      <c r="F1007" s="228"/>
      <c r="G1007" s="228"/>
      <c r="H1007" s="228"/>
      <c r="I1007" s="228"/>
      <c r="J1007" s="486"/>
      <c r="K1007" s="227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9"/>
      <c r="AA1007" s="485"/>
      <c r="AB1007" s="228"/>
      <c r="AC1007" s="487"/>
    </row>
    <row r="1008" customFormat="false" ht="14.25" hidden="false" customHeight="false" outlineLevel="0" collapsed="false">
      <c r="A1008" s="500"/>
      <c r="B1008" s="501"/>
      <c r="C1008" s="501"/>
      <c r="D1008" s="34"/>
      <c r="E1008" s="485"/>
      <c r="F1008" s="228"/>
      <c r="G1008" s="228"/>
      <c r="H1008" s="228"/>
      <c r="I1008" s="228"/>
      <c r="J1008" s="486"/>
      <c r="K1008" s="227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9"/>
      <c r="AA1008" s="485"/>
      <c r="AB1008" s="228"/>
      <c r="AC1008" s="487"/>
    </row>
    <row r="1009" customFormat="false" ht="14.25" hidden="false" customHeight="false" outlineLevel="0" collapsed="false">
      <c r="A1009" s="500"/>
      <c r="B1009" s="501"/>
      <c r="C1009" s="501"/>
      <c r="D1009" s="34"/>
      <c r="E1009" s="485"/>
      <c r="F1009" s="228"/>
      <c r="G1009" s="228"/>
      <c r="H1009" s="228"/>
      <c r="I1009" s="228"/>
      <c r="J1009" s="486"/>
      <c r="K1009" s="227"/>
      <c r="L1009" s="228"/>
      <c r="M1009" s="228"/>
      <c r="N1009" s="228"/>
      <c r="O1009" s="228"/>
      <c r="P1009" s="228"/>
      <c r="Q1009" s="228"/>
      <c r="R1009" s="228"/>
      <c r="S1009" s="228"/>
      <c r="T1009" s="228"/>
      <c r="U1009" s="228"/>
      <c r="V1009" s="228"/>
      <c r="W1009" s="228"/>
      <c r="X1009" s="228"/>
      <c r="Y1009" s="228"/>
      <c r="Z1009" s="229"/>
      <c r="AA1009" s="485"/>
      <c r="AB1009" s="228"/>
      <c r="AC1009" s="487"/>
    </row>
    <row r="1010" customFormat="false" ht="14.25" hidden="false" customHeight="false" outlineLevel="0" collapsed="false">
      <c r="A1010" s="500"/>
      <c r="B1010" s="501"/>
      <c r="C1010" s="501"/>
      <c r="D1010" s="34"/>
      <c r="E1010" s="485"/>
      <c r="F1010" s="228"/>
      <c r="G1010" s="228"/>
      <c r="H1010" s="228"/>
      <c r="I1010" s="228"/>
      <c r="J1010" s="486"/>
      <c r="K1010" s="227"/>
      <c r="L1010" s="228"/>
      <c r="M1010" s="228"/>
      <c r="N1010" s="228"/>
      <c r="O1010" s="228"/>
      <c r="P1010" s="228"/>
      <c r="Q1010" s="228"/>
      <c r="R1010" s="228"/>
      <c r="S1010" s="228"/>
      <c r="T1010" s="228"/>
      <c r="U1010" s="228"/>
      <c r="V1010" s="228"/>
      <c r="W1010" s="228"/>
      <c r="X1010" s="228"/>
      <c r="Y1010" s="228"/>
      <c r="Z1010" s="229"/>
      <c r="AA1010" s="485"/>
      <c r="AB1010" s="228"/>
      <c r="AC1010" s="487"/>
    </row>
    <row r="1011" customFormat="false" ht="14.25" hidden="false" customHeight="false" outlineLevel="0" collapsed="false">
      <c r="A1011" s="500"/>
      <c r="B1011" s="501"/>
      <c r="C1011" s="501"/>
      <c r="D1011" s="34"/>
      <c r="E1011" s="485"/>
      <c r="F1011" s="228"/>
      <c r="G1011" s="228"/>
      <c r="H1011" s="228"/>
      <c r="I1011" s="228"/>
      <c r="J1011" s="486"/>
      <c r="K1011" s="227"/>
      <c r="L1011" s="228"/>
      <c r="M1011" s="228"/>
      <c r="N1011" s="228"/>
      <c r="O1011" s="228"/>
      <c r="P1011" s="228"/>
      <c r="Q1011" s="228"/>
      <c r="R1011" s="228"/>
      <c r="S1011" s="228"/>
      <c r="T1011" s="228"/>
      <c r="U1011" s="228"/>
      <c r="V1011" s="228"/>
      <c r="W1011" s="228"/>
      <c r="X1011" s="228"/>
      <c r="Y1011" s="228"/>
      <c r="Z1011" s="229"/>
      <c r="AA1011" s="485"/>
      <c r="AB1011" s="228"/>
      <c r="AC1011" s="487"/>
    </row>
    <row r="1012" customFormat="false" ht="14.25" hidden="false" customHeight="false" outlineLevel="0" collapsed="false">
      <c r="A1012" s="500"/>
      <c r="B1012" s="501"/>
      <c r="C1012" s="501"/>
      <c r="D1012" s="34"/>
      <c r="E1012" s="485"/>
      <c r="F1012" s="228"/>
      <c r="G1012" s="228"/>
      <c r="H1012" s="228"/>
      <c r="I1012" s="228"/>
      <c r="J1012" s="486"/>
      <c r="K1012" s="227"/>
      <c r="L1012" s="228"/>
      <c r="M1012" s="228"/>
      <c r="N1012" s="228"/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9"/>
      <c r="AA1012" s="485"/>
      <c r="AB1012" s="228"/>
      <c r="AC1012" s="487"/>
    </row>
    <row r="1013" customFormat="false" ht="14.25" hidden="false" customHeight="false" outlineLevel="0" collapsed="false">
      <c r="A1013" s="500"/>
      <c r="B1013" s="501"/>
      <c r="C1013" s="501"/>
      <c r="D1013" s="34"/>
      <c r="E1013" s="485"/>
      <c r="F1013" s="228"/>
      <c r="G1013" s="228"/>
      <c r="H1013" s="228"/>
      <c r="I1013" s="228"/>
      <c r="J1013" s="486"/>
      <c r="K1013" s="227"/>
      <c r="L1013" s="228"/>
      <c r="M1013" s="228"/>
      <c r="N1013" s="228"/>
      <c r="O1013" s="228"/>
      <c r="P1013" s="228"/>
      <c r="Q1013" s="228"/>
      <c r="R1013" s="228"/>
      <c r="S1013" s="228"/>
      <c r="T1013" s="228"/>
      <c r="U1013" s="228"/>
      <c r="V1013" s="228"/>
      <c r="W1013" s="228"/>
      <c r="X1013" s="228"/>
      <c r="Y1013" s="228"/>
      <c r="Z1013" s="229"/>
      <c r="AA1013" s="485"/>
      <c r="AB1013" s="228"/>
      <c r="AC1013" s="487"/>
    </row>
    <row r="1014" customFormat="false" ht="14.25" hidden="false" customHeight="false" outlineLevel="0" collapsed="false">
      <c r="A1014" s="500"/>
      <c r="B1014" s="501"/>
      <c r="C1014" s="501"/>
      <c r="D1014" s="34"/>
      <c r="E1014" s="485"/>
      <c r="F1014" s="228"/>
      <c r="G1014" s="228"/>
      <c r="H1014" s="228"/>
      <c r="I1014" s="228"/>
      <c r="J1014" s="486"/>
      <c r="K1014" s="227"/>
      <c r="L1014" s="228"/>
      <c r="M1014" s="228"/>
      <c r="N1014" s="228"/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9"/>
      <c r="AA1014" s="485"/>
      <c r="AB1014" s="228"/>
      <c r="AC1014" s="487"/>
    </row>
    <row r="1015" customFormat="false" ht="14.25" hidden="false" customHeight="false" outlineLevel="0" collapsed="false">
      <c r="A1015" s="500"/>
      <c r="B1015" s="501"/>
      <c r="C1015" s="501"/>
      <c r="D1015" s="34"/>
      <c r="E1015" s="485"/>
      <c r="F1015" s="228"/>
      <c r="G1015" s="228"/>
      <c r="H1015" s="228"/>
      <c r="I1015" s="228"/>
      <c r="J1015" s="486"/>
      <c r="K1015" s="227"/>
      <c r="L1015" s="228"/>
      <c r="M1015" s="228"/>
      <c r="N1015" s="228"/>
      <c r="O1015" s="228"/>
      <c r="P1015" s="228"/>
      <c r="Q1015" s="228"/>
      <c r="R1015" s="228"/>
      <c r="S1015" s="228"/>
      <c r="T1015" s="228"/>
      <c r="U1015" s="228"/>
      <c r="V1015" s="228"/>
      <c r="W1015" s="228"/>
      <c r="X1015" s="228"/>
      <c r="Y1015" s="228"/>
      <c r="Z1015" s="229"/>
      <c r="AA1015" s="485"/>
      <c r="AB1015" s="228"/>
      <c r="AC1015" s="487"/>
    </row>
    <row r="1016" customFormat="false" ht="14.25" hidden="false" customHeight="false" outlineLevel="0" collapsed="false">
      <c r="A1016" s="500"/>
      <c r="B1016" s="501"/>
      <c r="C1016" s="501"/>
      <c r="D1016" s="34"/>
      <c r="E1016" s="485"/>
      <c r="F1016" s="228"/>
      <c r="G1016" s="228"/>
      <c r="H1016" s="228"/>
      <c r="I1016" s="228"/>
      <c r="J1016" s="486"/>
      <c r="K1016" s="227"/>
      <c r="L1016" s="228"/>
      <c r="M1016" s="228"/>
      <c r="N1016" s="228"/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9"/>
      <c r="AA1016" s="485"/>
      <c r="AB1016" s="228"/>
      <c r="AC1016" s="487"/>
    </row>
    <row r="1017" customFormat="false" ht="14.25" hidden="false" customHeight="false" outlineLevel="0" collapsed="false">
      <c r="A1017" s="500"/>
      <c r="B1017" s="501"/>
      <c r="C1017" s="501"/>
      <c r="D1017" s="34"/>
      <c r="E1017" s="485"/>
      <c r="F1017" s="228"/>
      <c r="G1017" s="228"/>
      <c r="H1017" s="228"/>
      <c r="I1017" s="228"/>
      <c r="J1017" s="486"/>
      <c r="K1017" s="227"/>
      <c r="L1017" s="228"/>
      <c r="M1017" s="228"/>
      <c r="N1017" s="228"/>
      <c r="O1017" s="228"/>
      <c r="P1017" s="228"/>
      <c r="Q1017" s="228"/>
      <c r="R1017" s="228"/>
      <c r="S1017" s="228"/>
      <c r="T1017" s="228"/>
      <c r="U1017" s="228"/>
      <c r="V1017" s="228"/>
      <c r="W1017" s="228"/>
      <c r="X1017" s="228"/>
      <c r="Y1017" s="228"/>
      <c r="Z1017" s="229"/>
      <c r="AA1017" s="485"/>
      <c r="AB1017" s="228"/>
      <c r="AC1017" s="487"/>
    </row>
    <row r="1018" customFormat="false" ht="14.25" hidden="false" customHeight="false" outlineLevel="0" collapsed="false">
      <c r="A1018" s="500"/>
      <c r="B1018" s="501"/>
      <c r="C1018" s="501"/>
      <c r="D1018" s="34"/>
      <c r="E1018" s="485"/>
      <c r="F1018" s="228"/>
      <c r="G1018" s="228"/>
      <c r="H1018" s="228"/>
      <c r="I1018" s="228"/>
      <c r="J1018" s="486"/>
      <c r="K1018" s="227"/>
      <c r="L1018" s="228"/>
      <c r="M1018" s="228"/>
      <c r="N1018" s="228"/>
      <c r="O1018" s="228"/>
      <c r="P1018" s="228"/>
      <c r="Q1018" s="228"/>
      <c r="R1018" s="228"/>
      <c r="S1018" s="228"/>
      <c r="T1018" s="228"/>
      <c r="U1018" s="228"/>
      <c r="V1018" s="228"/>
      <c r="W1018" s="228"/>
      <c r="X1018" s="228"/>
      <c r="Y1018" s="228"/>
      <c r="Z1018" s="229"/>
      <c r="AA1018" s="485"/>
      <c r="AB1018" s="228"/>
      <c r="AC1018" s="487"/>
    </row>
    <row r="1019" customFormat="false" ht="14.25" hidden="false" customHeight="false" outlineLevel="0" collapsed="false">
      <c r="A1019" s="500"/>
      <c r="B1019" s="501"/>
      <c r="C1019" s="501"/>
      <c r="D1019" s="34"/>
      <c r="E1019" s="485"/>
      <c r="F1019" s="228"/>
      <c r="G1019" s="228"/>
      <c r="H1019" s="228"/>
      <c r="I1019" s="228"/>
      <c r="J1019" s="486"/>
      <c r="K1019" s="227"/>
      <c r="L1019" s="228"/>
      <c r="M1019" s="228"/>
      <c r="N1019" s="228"/>
      <c r="O1019" s="228"/>
      <c r="P1019" s="228"/>
      <c r="Q1019" s="228"/>
      <c r="R1019" s="228"/>
      <c r="S1019" s="228"/>
      <c r="T1019" s="228"/>
      <c r="U1019" s="228"/>
      <c r="V1019" s="228"/>
      <c r="W1019" s="228"/>
      <c r="X1019" s="228"/>
      <c r="Y1019" s="228"/>
      <c r="Z1019" s="229"/>
      <c r="AA1019" s="485"/>
      <c r="AB1019" s="228"/>
      <c r="AC1019" s="487"/>
    </row>
    <row r="1020" customFormat="false" ht="14.25" hidden="false" customHeight="false" outlineLevel="0" collapsed="false">
      <c r="A1020" s="500"/>
      <c r="B1020" s="501"/>
      <c r="C1020" s="501"/>
      <c r="D1020" s="34"/>
      <c r="E1020" s="485"/>
      <c r="F1020" s="228"/>
      <c r="G1020" s="228"/>
      <c r="H1020" s="228"/>
      <c r="I1020" s="228"/>
      <c r="J1020" s="486"/>
      <c r="K1020" s="227"/>
      <c r="L1020" s="228"/>
      <c r="M1020" s="228"/>
      <c r="N1020" s="228"/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9"/>
      <c r="AA1020" s="485"/>
      <c r="AB1020" s="228"/>
      <c r="AC1020" s="487"/>
    </row>
    <row r="1021" customFormat="false" ht="14.25" hidden="false" customHeight="false" outlineLevel="0" collapsed="false">
      <c r="A1021" s="500"/>
      <c r="B1021" s="501"/>
      <c r="C1021" s="501"/>
      <c r="D1021" s="34"/>
      <c r="E1021" s="485"/>
      <c r="F1021" s="228"/>
      <c r="G1021" s="228"/>
      <c r="H1021" s="228"/>
      <c r="I1021" s="228"/>
      <c r="J1021" s="486"/>
      <c r="K1021" s="227"/>
      <c r="L1021" s="228"/>
      <c r="M1021" s="228"/>
      <c r="N1021" s="228"/>
      <c r="O1021" s="228"/>
      <c r="P1021" s="228"/>
      <c r="Q1021" s="228"/>
      <c r="R1021" s="228"/>
      <c r="S1021" s="228"/>
      <c r="T1021" s="228"/>
      <c r="U1021" s="228"/>
      <c r="V1021" s="228"/>
      <c r="W1021" s="228"/>
      <c r="X1021" s="228"/>
      <c r="Y1021" s="228"/>
      <c r="Z1021" s="229"/>
      <c r="AA1021" s="485"/>
      <c r="AB1021" s="228"/>
      <c r="AC1021" s="487"/>
    </row>
    <row r="1022" customFormat="false" ht="14.25" hidden="false" customHeight="false" outlineLevel="0" collapsed="false">
      <c r="A1022" s="500"/>
      <c r="B1022" s="501"/>
      <c r="C1022" s="501"/>
      <c r="D1022" s="34"/>
      <c r="E1022" s="485"/>
      <c r="F1022" s="228"/>
      <c r="G1022" s="228"/>
      <c r="H1022" s="228"/>
      <c r="I1022" s="228"/>
      <c r="J1022" s="486"/>
      <c r="K1022" s="227"/>
      <c r="L1022" s="228"/>
      <c r="M1022" s="228"/>
      <c r="N1022" s="228"/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9"/>
      <c r="AA1022" s="485"/>
      <c r="AB1022" s="228"/>
      <c r="AC1022" s="487"/>
    </row>
    <row r="1023" customFormat="false" ht="14.25" hidden="false" customHeight="false" outlineLevel="0" collapsed="false">
      <c r="A1023" s="500"/>
      <c r="B1023" s="501"/>
      <c r="C1023" s="501"/>
      <c r="D1023" s="34"/>
      <c r="E1023" s="485"/>
      <c r="F1023" s="228"/>
      <c r="G1023" s="228"/>
      <c r="H1023" s="228"/>
      <c r="I1023" s="228"/>
      <c r="J1023" s="486"/>
      <c r="K1023" s="227"/>
      <c r="L1023" s="228"/>
      <c r="M1023" s="228"/>
      <c r="N1023" s="228"/>
      <c r="O1023" s="228"/>
      <c r="P1023" s="228"/>
      <c r="Q1023" s="228"/>
      <c r="R1023" s="228"/>
      <c r="S1023" s="228"/>
      <c r="T1023" s="228"/>
      <c r="U1023" s="228"/>
      <c r="V1023" s="228"/>
      <c r="W1023" s="228"/>
      <c r="X1023" s="228"/>
      <c r="Y1023" s="228"/>
      <c r="Z1023" s="229"/>
      <c r="AA1023" s="485"/>
      <c r="AB1023" s="228"/>
      <c r="AC1023" s="487"/>
    </row>
    <row r="1024" customFormat="false" ht="14.25" hidden="false" customHeight="false" outlineLevel="0" collapsed="false">
      <c r="A1024" s="500"/>
      <c r="B1024" s="501"/>
      <c r="C1024" s="501"/>
      <c r="D1024" s="34"/>
      <c r="E1024" s="485"/>
      <c r="F1024" s="228"/>
      <c r="G1024" s="228"/>
      <c r="H1024" s="228"/>
      <c r="I1024" s="228"/>
      <c r="J1024" s="486"/>
      <c r="K1024" s="227"/>
      <c r="L1024" s="228"/>
      <c r="M1024" s="228"/>
      <c r="N1024" s="228"/>
      <c r="O1024" s="228"/>
      <c r="P1024" s="228"/>
      <c r="Q1024" s="228"/>
      <c r="R1024" s="228"/>
      <c r="S1024" s="228"/>
      <c r="T1024" s="228"/>
      <c r="U1024" s="228"/>
      <c r="V1024" s="228"/>
      <c r="W1024" s="228"/>
      <c r="X1024" s="228"/>
      <c r="Y1024" s="228"/>
      <c r="Z1024" s="229"/>
      <c r="AA1024" s="485"/>
      <c r="AB1024" s="228"/>
      <c r="AC1024" s="487"/>
    </row>
    <row r="1025" customFormat="false" ht="14.25" hidden="false" customHeight="false" outlineLevel="0" collapsed="false">
      <c r="A1025" s="500"/>
      <c r="B1025" s="501"/>
      <c r="C1025" s="501"/>
      <c r="D1025" s="34"/>
      <c r="E1025" s="485"/>
      <c r="F1025" s="228"/>
      <c r="G1025" s="228"/>
      <c r="H1025" s="228"/>
      <c r="I1025" s="228"/>
      <c r="J1025" s="486"/>
      <c r="K1025" s="227"/>
      <c r="L1025" s="228"/>
      <c r="M1025" s="228"/>
      <c r="N1025" s="228"/>
      <c r="O1025" s="228"/>
      <c r="P1025" s="228"/>
      <c r="Q1025" s="228"/>
      <c r="R1025" s="228"/>
      <c r="S1025" s="228"/>
      <c r="T1025" s="228"/>
      <c r="U1025" s="228"/>
      <c r="V1025" s="228"/>
      <c r="W1025" s="228"/>
      <c r="X1025" s="228"/>
      <c r="Y1025" s="228"/>
      <c r="Z1025" s="229"/>
      <c r="AA1025" s="485"/>
      <c r="AB1025" s="228"/>
      <c r="AC1025" s="487"/>
    </row>
    <row r="1026" customFormat="false" ht="14.25" hidden="false" customHeight="false" outlineLevel="0" collapsed="false">
      <c r="A1026" s="500"/>
      <c r="B1026" s="501"/>
      <c r="C1026" s="501"/>
      <c r="D1026" s="34"/>
      <c r="E1026" s="485"/>
      <c r="F1026" s="228"/>
      <c r="G1026" s="228"/>
      <c r="H1026" s="228"/>
      <c r="I1026" s="228"/>
      <c r="J1026" s="486"/>
      <c r="K1026" s="227"/>
      <c r="L1026" s="228"/>
      <c r="M1026" s="228"/>
      <c r="N1026" s="228"/>
      <c r="O1026" s="228"/>
      <c r="P1026" s="228"/>
      <c r="Q1026" s="228"/>
      <c r="R1026" s="228"/>
      <c r="S1026" s="228"/>
      <c r="T1026" s="228"/>
      <c r="U1026" s="228"/>
      <c r="V1026" s="228"/>
      <c r="W1026" s="228"/>
      <c r="X1026" s="228"/>
      <c r="Y1026" s="228"/>
      <c r="Z1026" s="229"/>
      <c r="AA1026" s="485"/>
      <c r="AB1026" s="228"/>
      <c r="AC1026" s="487"/>
    </row>
    <row r="1027" customFormat="false" ht="14.25" hidden="false" customHeight="false" outlineLevel="0" collapsed="false">
      <c r="A1027" s="500"/>
      <c r="B1027" s="501"/>
      <c r="C1027" s="501"/>
      <c r="D1027" s="34"/>
      <c r="E1027" s="485"/>
      <c r="F1027" s="228"/>
      <c r="G1027" s="228"/>
      <c r="H1027" s="228"/>
      <c r="I1027" s="228"/>
      <c r="J1027" s="486"/>
      <c r="K1027" s="227"/>
      <c r="L1027" s="228"/>
      <c r="M1027" s="228"/>
      <c r="N1027" s="228"/>
      <c r="O1027" s="228"/>
      <c r="P1027" s="228"/>
      <c r="Q1027" s="228"/>
      <c r="R1027" s="228"/>
      <c r="S1027" s="228"/>
      <c r="T1027" s="228"/>
      <c r="U1027" s="228"/>
      <c r="V1027" s="228"/>
      <c r="W1027" s="228"/>
      <c r="X1027" s="228"/>
      <c r="Y1027" s="228"/>
      <c r="Z1027" s="229"/>
      <c r="AA1027" s="485"/>
      <c r="AB1027" s="228"/>
      <c r="AC1027" s="487"/>
    </row>
    <row r="1028" customFormat="false" ht="14.25" hidden="false" customHeight="false" outlineLevel="0" collapsed="false">
      <c r="A1028" s="500"/>
      <c r="B1028" s="501"/>
      <c r="C1028" s="501"/>
      <c r="D1028" s="34"/>
      <c r="E1028" s="485"/>
      <c r="F1028" s="228"/>
      <c r="G1028" s="228"/>
      <c r="H1028" s="228"/>
      <c r="I1028" s="228"/>
      <c r="J1028" s="486"/>
      <c r="K1028" s="227"/>
      <c r="L1028" s="228"/>
      <c r="M1028" s="228"/>
      <c r="N1028" s="228"/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9"/>
      <c r="AA1028" s="485"/>
      <c r="AB1028" s="228"/>
      <c r="AC1028" s="487"/>
    </row>
    <row r="1029" customFormat="false" ht="14.25" hidden="false" customHeight="false" outlineLevel="0" collapsed="false">
      <c r="A1029" s="500"/>
      <c r="B1029" s="501"/>
      <c r="C1029" s="501"/>
      <c r="D1029" s="34"/>
      <c r="E1029" s="485"/>
      <c r="F1029" s="228"/>
      <c r="G1029" s="228"/>
      <c r="H1029" s="228"/>
      <c r="I1029" s="228"/>
      <c r="J1029" s="486"/>
      <c r="K1029" s="227"/>
      <c r="L1029" s="228"/>
      <c r="M1029" s="228"/>
      <c r="N1029" s="228"/>
      <c r="O1029" s="228"/>
      <c r="P1029" s="228"/>
      <c r="Q1029" s="228"/>
      <c r="R1029" s="228"/>
      <c r="S1029" s="228"/>
      <c r="T1029" s="228"/>
      <c r="U1029" s="228"/>
      <c r="V1029" s="228"/>
      <c r="W1029" s="228"/>
      <c r="X1029" s="228"/>
      <c r="Y1029" s="228"/>
      <c r="Z1029" s="229"/>
      <c r="AA1029" s="485"/>
      <c r="AB1029" s="228"/>
      <c r="AC1029" s="487"/>
    </row>
    <row r="1030" customFormat="false" ht="14.25" hidden="false" customHeight="false" outlineLevel="0" collapsed="false">
      <c r="A1030" s="500"/>
      <c r="B1030" s="501"/>
      <c r="C1030" s="501"/>
      <c r="D1030" s="34"/>
      <c r="E1030" s="485"/>
      <c r="F1030" s="228"/>
      <c r="G1030" s="228"/>
      <c r="H1030" s="228"/>
      <c r="I1030" s="228"/>
      <c r="J1030" s="486"/>
      <c r="K1030" s="227"/>
      <c r="L1030" s="228"/>
      <c r="M1030" s="228"/>
      <c r="N1030" s="228"/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9"/>
      <c r="AA1030" s="485"/>
      <c r="AB1030" s="228"/>
      <c r="AC1030" s="487"/>
    </row>
    <row r="1031" customFormat="false" ht="14.25" hidden="false" customHeight="false" outlineLevel="0" collapsed="false">
      <c r="A1031" s="500"/>
      <c r="B1031" s="501"/>
      <c r="C1031" s="501"/>
      <c r="D1031" s="34"/>
      <c r="E1031" s="485"/>
      <c r="F1031" s="228"/>
      <c r="G1031" s="228"/>
      <c r="H1031" s="228"/>
      <c r="I1031" s="228"/>
      <c r="J1031" s="486"/>
      <c r="K1031" s="227"/>
      <c r="L1031" s="228"/>
      <c r="M1031" s="228"/>
      <c r="N1031" s="228"/>
      <c r="O1031" s="228"/>
      <c r="P1031" s="228"/>
      <c r="Q1031" s="228"/>
      <c r="R1031" s="228"/>
      <c r="S1031" s="228"/>
      <c r="T1031" s="228"/>
      <c r="U1031" s="228"/>
      <c r="V1031" s="228"/>
      <c r="W1031" s="228"/>
      <c r="X1031" s="228"/>
      <c r="Y1031" s="228"/>
      <c r="Z1031" s="229"/>
      <c r="AA1031" s="485"/>
      <c r="AB1031" s="228"/>
      <c r="AC1031" s="487"/>
    </row>
    <row r="1032" customFormat="false" ht="14.25" hidden="false" customHeight="false" outlineLevel="0" collapsed="false">
      <c r="A1032" s="500"/>
      <c r="B1032" s="501"/>
      <c r="C1032" s="501"/>
      <c r="D1032" s="34"/>
      <c r="E1032" s="485"/>
      <c r="F1032" s="228"/>
      <c r="G1032" s="228"/>
      <c r="H1032" s="228"/>
      <c r="I1032" s="228"/>
      <c r="J1032" s="486"/>
      <c r="K1032" s="227"/>
      <c r="L1032" s="228"/>
      <c r="M1032" s="228"/>
      <c r="N1032" s="228"/>
      <c r="O1032" s="228"/>
      <c r="P1032" s="228"/>
      <c r="Q1032" s="228"/>
      <c r="R1032" s="228"/>
      <c r="S1032" s="228"/>
      <c r="T1032" s="228"/>
      <c r="U1032" s="228"/>
      <c r="V1032" s="228"/>
      <c r="W1032" s="228"/>
      <c r="X1032" s="228"/>
      <c r="Y1032" s="228"/>
      <c r="Z1032" s="229"/>
      <c r="AA1032" s="485"/>
      <c r="AB1032" s="228"/>
      <c r="AC1032" s="487"/>
    </row>
    <row r="1033" customFormat="false" ht="14.25" hidden="false" customHeight="false" outlineLevel="0" collapsed="false">
      <c r="A1033" s="500"/>
      <c r="B1033" s="501"/>
      <c r="C1033" s="501"/>
      <c r="D1033" s="34"/>
      <c r="E1033" s="485"/>
      <c r="F1033" s="228"/>
      <c r="G1033" s="228"/>
      <c r="H1033" s="228"/>
      <c r="I1033" s="228"/>
      <c r="J1033" s="486"/>
      <c r="K1033" s="227"/>
      <c r="L1033" s="228"/>
      <c r="M1033" s="228"/>
      <c r="N1033" s="228"/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9"/>
      <c r="AA1033" s="485"/>
      <c r="AB1033" s="228"/>
      <c r="AC1033" s="487"/>
    </row>
    <row r="1034" customFormat="false" ht="14.25" hidden="false" customHeight="false" outlineLevel="0" collapsed="false">
      <c r="A1034" s="500"/>
      <c r="B1034" s="501"/>
      <c r="C1034" s="501"/>
      <c r="D1034" s="34"/>
      <c r="E1034" s="485"/>
      <c r="F1034" s="228"/>
      <c r="G1034" s="228"/>
      <c r="H1034" s="228"/>
      <c r="I1034" s="228"/>
      <c r="J1034" s="486"/>
      <c r="K1034" s="227"/>
      <c r="L1034" s="228"/>
      <c r="M1034" s="228"/>
      <c r="N1034" s="228"/>
      <c r="O1034" s="228"/>
      <c r="P1034" s="228"/>
      <c r="Q1034" s="228"/>
      <c r="R1034" s="228"/>
      <c r="S1034" s="228"/>
      <c r="T1034" s="228"/>
      <c r="U1034" s="228"/>
      <c r="V1034" s="228"/>
      <c r="W1034" s="228"/>
      <c r="X1034" s="228"/>
      <c r="Y1034" s="228"/>
      <c r="Z1034" s="229"/>
      <c r="AA1034" s="485"/>
      <c r="AB1034" s="228"/>
      <c r="AC1034" s="487"/>
    </row>
    <row r="1035" customFormat="false" ht="14.25" hidden="false" customHeight="false" outlineLevel="0" collapsed="false">
      <c r="A1035" s="500"/>
      <c r="B1035" s="501"/>
      <c r="C1035" s="501"/>
      <c r="D1035" s="34"/>
      <c r="E1035" s="485"/>
      <c r="F1035" s="228"/>
      <c r="G1035" s="228"/>
      <c r="H1035" s="228"/>
      <c r="I1035" s="228"/>
      <c r="J1035" s="486"/>
      <c r="K1035" s="227"/>
      <c r="L1035" s="228"/>
      <c r="M1035" s="228"/>
      <c r="N1035" s="228"/>
      <c r="O1035" s="228"/>
      <c r="P1035" s="228"/>
      <c r="Q1035" s="228"/>
      <c r="R1035" s="228"/>
      <c r="S1035" s="228"/>
      <c r="T1035" s="228"/>
      <c r="U1035" s="228"/>
      <c r="V1035" s="228"/>
      <c r="W1035" s="228"/>
      <c r="X1035" s="228"/>
      <c r="Y1035" s="228"/>
      <c r="Z1035" s="229"/>
      <c r="AA1035" s="485"/>
      <c r="AB1035" s="228"/>
      <c r="AC1035" s="487"/>
    </row>
    <row r="1036" customFormat="false" ht="14.25" hidden="false" customHeight="false" outlineLevel="0" collapsed="false">
      <c r="A1036" s="500"/>
      <c r="B1036" s="501"/>
      <c r="C1036" s="501"/>
      <c r="D1036" s="34"/>
      <c r="E1036" s="485"/>
      <c r="F1036" s="228"/>
      <c r="G1036" s="228"/>
      <c r="H1036" s="228"/>
      <c r="I1036" s="228"/>
      <c r="J1036" s="486"/>
      <c r="K1036" s="227"/>
      <c r="L1036" s="228"/>
      <c r="M1036" s="228"/>
      <c r="N1036" s="228"/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9"/>
      <c r="AA1036" s="485"/>
      <c r="AB1036" s="228"/>
      <c r="AC1036" s="487"/>
    </row>
    <row r="1037" customFormat="false" ht="14.25" hidden="false" customHeight="false" outlineLevel="0" collapsed="false">
      <c r="A1037" s="500"/>
      <c r="B1037" s="501"/>
      <c r="C1037" s="501"/>
      <c r="D1037" s="34"/>
      <c r="E1037" s="485"/>
      <c r="F1037" s="228"/>
      <c r="G1037" s="228"/>
      <c r="H1037" s="228"/>
      <c r="I1037" s="228"/>
      <c r="J1037" s="486"/>
      <c r="K1037" s="227"/>
      <c r="L1037" s="228"/>
      <c r="M1037" s="228"/>
      <c r="N1037" s="228"/>
      <c r="O1037" s="228"/>
      <c r="P1037" s="228"/>
      <c r="Q1037" s="228"/>
      <c r="R1037" s="228"/>
      <c r="S1037" s="228"/>
      <c r="T1037" s="228"/>
      <c r="U1037" s="228"/>
      <c r="V1037" s="228"/>
      <c r="W1037" s="228"/>
      <c r="X1037" s="228"/>
      <c r="Y1037" s="228"/>
      <c r="Z1037" s="229"/>
      <c r="AA1037" s="485"/>
      <c r="AB1037" s="228"/>
      <c r="AC1037" s="487"/>
    </row>
    <row r="1038" customFormat="false" ht="14.25" hidden="false" customHeight="false" outlineLevel="0" collapsed="false">
      <c r="A1038" s="500"/>
      <c r="B1038" s="501"/>
      <c r="C1038" s="501"/>
      <c r="D1038" s="34"/>
      <c r="E1038" s="485"/>
      <c r="F1038" s="228"/>
      <c r="G1038" s="228"/>
      <c r="H1038" s="228"/>
      <c r="I1038" s="228"/>
      <c r="J1038" s="486"/>
      <c r="K1038" s="227"/>
      <c r="L1038" s="228"/>
      <c r="M1038" s="228"/>
      <c r="N1038" s="228"/>
      <c r="O1038" s="228"/>
      <c r="P1038" s="228"/>
      <c r="Q1038" s="228"/>
      <c r="R1038" s="228"/>
      <c r="S1038" s="228"/>
      <c r="T1038" s="228"/>
      <c r="U1038" s="228"/>
      <c r="V1038" s="228"/>
      <c r="W1038" s="228"/>
      <c r="X1038" s="228"/>
      <c r="Y1038" s="228"/>
      <c r="Z1038" s="229"/>
      <c r="AA1038" s="485"/>
      <c r="AB1038" s="228"/>
      <c r="AC1038" s="487"/>
    </row>
    <row r="1039" customFormat="false" ht="14.25" hidden="false" customHeight="false" outlineLevel="0" collapsed="false">
      <c r="A1039" s="500"/>
      <c r="B1039" s="501"/>
      <c r="C1039" s="501"/>
      <c r="D1039" s="34"/>
      <c r="E1039" s="485"/>
      <c r="F1039" s="228"/>
      <c r="G1039" s="228"/>
      <c r="H1039" s="228"/>
      <c r="I1039" s="228"/>
      <c r="J1039" s="486"/>
      <c r="K1039" s="227"/>
      <c r="L1039" s="228"/>
      <c r="M1039" s="228"/>
      <c r="N1039" s="228"/>
      <c r="O1039" s="228"/>
      <c r="P1039" s="228"/>
      <c r="Q1039" s="228"/>
      <c r="R1039" s="228"/>
      <c r="S1039" s="228"/>
      <c r="T1039" s="228"/>
      <c r="U1039" s="228"/>
      <c r="V1039" s="228"/>
      <c r="W1039" s="228"/>
      <c r="X1039" s="228"/>
      <c r="Y1039" s="228"/>
      <c r="Z1039" s="229"/>
      <c r="AA1039" s="485"/>
      <c r="AB1039" s="228"/>
      <c r="AC1039" s="487"/>
    </row>
    <row r="1040" customFormat="false" ht="14.25" hidden="false" customHeight="false" outlineLevel="0" collapsed="false">
      <c r="A1040" s="500"/>
      <c r="B1040" s="501"/>
      <c r="C1040" s="501"/>
      <c r="D1040" s="34"/>
      <c r="E1040" s="485"/>
      <c r="F1040" s="228"/>
      <c r="G1040" s="228"/>
      <c r="H1040" s="228"/>
      <c r="I1040" s="228"/>
      <c r="J1040" s="486"/>
      <c r="K1040" s="227"/>
      <c r="L1040" s="228"/>
      <c r="M1040" s="228"/>
      <c r="N1040" s="228"/>
      <c r="O1040" s="228"/>
      <c r="P1040" s="228"/>
      <c r="Q1040" s="228"/>
      <c r="R1040" s="228"/>
      <c r="S1040" s="228"/>
      <c r="T1040" s="228"/>
      <c r="U1040" s="228"/>
      <c r="V1040" s="228"/>
      <c r="W1040" s="228"/>
      <c r="X1040" s="228"/>
      <c r="Y1040" s="228"/>
      <c r="Z1040" s="229"/>
      <c r="AA1040" s="485"/>
      <c r="AB1040" s="228"/>
      <c r="AC1040" s="487"/>
    </row>
    <row r="1041" customFormat="false" ht="14.25" hidden="false" customHeight="false" outlineLevel="0" collapsed="false">
      <c r="A1041" s="500"/>
      <c r="B1041" s="501"/>
      <c r="C1041" s="501"/>
      <c r="D1041" s="34"/>
      <c r="E1041" s="485"/>
      <c r="F1041" s="228"/>
      <c r="G1041" s="228"/>
      <c r="H1041" s="228"/>
      <c r="I1041" s="228"/>
      <c r="J1041" s="486"/>
      <c r="K1041" s="227"/>
      <c r="L1041" s="228"/>
      <c r="M1041" s="228"/>
      <c r="N1041" s="228"/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9"/>
      <c r="AA1041" s="485"/>
      <c r="AB1041" s="228"/>
      <c r="AC1041" s="487"/>
    </row>
    <row r="1042" customFormat="false" ht="14.25" hidden="false" customHeight="false" outlineLevel="0" collapsed="false">
      <c r="A1042" s="500"/>
      <c r="B1042" s="501"/>
      <c r="C1042" s="501"/>
      <c r="D1042" s="34"/>
      <c r="E1042" s="485"/>
      <c r="F1042" s="228"/>
      <c r="G1042" s="228"/>
      <c r="H1042" s="228"/>
      <c r="I1042" s="228"/>
      <c r="J1042" s="486"/>
      <c r="K1042" s="227"/>
      <c r="L1042" s="228"/>
      <c r="M1042" s="228"/>
      <c r="N1042" s="228"/>
      <c r="O1042" s="228"/>
      <c r="P1042" s="228"/>
      <c r="Q1042" s="228"/>
      <c r="R1042" s="228"/>
      <c r="S1042" s="228"/>
      <c r="T1042" s="228"/>
      <c r="U1042" s="228"/>
      <c r="V1042" s="228"/>
      <c r="W1042" s="228"/>
      <c r="X1042" s="228"/>
      <c r="Y1042" s="228"/>
      <c r="Z1042" s="229"/>
      <c r="AA1042" s="485"/>
      <c r="AB1042" s="228"/>
      <c r="AC1042" s="487"/>
    </row>
    <row r="1043" customFormat="false" ht="14.25" hidden="false" customHeight="false" outlineLevel="0" collapsed="false">
      <c r="A1043" s="500"/>
      <c r="B1043" s="501"/>
      <c r="C1043" s="501"/>
      <c r="D1043" s="34"/>
      <c r="E1043" s="485"/>
      <c r="F1043" s="228"/>
      <c r="G1043" s="228"/>
      <c r="H1043" s="228"/>
      <c r="I1043" s="228"/>
      <c r="J1043" s="486"/>
      <c r="K1043" s="227"/>
      <c r="L1043" s="228"/>
      <c r="M1043" s="228"/>
      <c r="N1043" s="228"/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9"/>
      <c r="AA1043" s="485"/>
      <c r="AB1043" s="228"/>
      <c r="AC1043" s="487"/>
    </row>
    <row r="1044" customFormat="false" ht="14.25" hidden="false" customHeight="false" outlineLevel="0" collapsed="false">
      <c r="A1044" s="500"/>
      <c r="B1044" s="501"/>
      <c r="C1044" s="501"/>
      <c r="D1044" s="34"/>
      <c r="E1044" s="485"/>
      <c r="F1044" s="228"/>
      <c r="G1044" s="228"/>
      <c r="H1044" s="228"/>
      <c r="I1044" s="228"/>
      <c r="J1044" s="486"/>
      <c r="K1044" s="227"/>
      <c r="L1044" s="228"/>
      <c r="M1044" s="228"/>
      <c r="N1044" s="228"/>
      <c r="O1044" s="228"/>
      <c r="P1044" s="228"/>
      <c r="Q1044" s="228"/>
      <c r="R1044" s="228"/>
      <c r="S1044" s="228"/>
      <c r="T1044" s="228"/>
      <c r="U1044" s="228"/>
      <c r="V1044" s="228"/>
      <c r="W1044" s="228"/>
      <c r="X1044" s="228"/>
      <c r="Y1044" s="228"/>
      <c r="Z1044" s="229"/>
      <c r="AA1044" s="485"/>
      <c r="AB1044" s="228"/>
      <c r="AC1044" s="487"/>
    </row>
    <row r="1045" customFormat="false" ht="14.25" hidden="false" customHeight="false" outlineLevel="0" collapsed="false">
      <c r="A1045" s="500"/>
      <c r="B1045" s="501"/>
      <c r="C1045" s="501"/>
      <c r="D1045" s="34"/>
      <c r="E1045" s="485"/>
      <c r="F1045" s="228"/>
      <c r="G1045" s="228"/>
      <c r="H1045" s="228"/>
      <c r="I1045" s="228"/>
      <c r="J1045" s="486"/>
      <c r="K1045" s="227"/>
      <c r="L1045" s="228"/>
      <c r="M1045" s="228"/>
      <c r="N1045" s="228"/>
      <c r="O1045" s="228"/>
      <c r="P1045" s="228"/>
      <c r="Q1045" s="228"/>
      <c r="R1045" s="228"/>
      <c r="S1045" s="228"/>
      <c r="T1045" s="228"/>
      <c r="U1045" s="228"/>
      <c r="V1045" s="228"/>
      <c r="W1045" s="228"/>
      <c r="X1045" s="228"/>
      <c r="Y1045" s="228"/>
      <c r="Z1045" s="229"/>
      <c r="AA1045" s="485"/>
      <c r="AB1045" s="228"/>
      <c r="AC1045" s="487"/>
    </row>
    <row r="1046" customFormat="false" ht="14.25" hidden="false" customHeight="false" outlineLevel="0" collapsed="false">
      <c r="A1046" s="500"/>
      <c r="B1046" s="501"/>
      <c r="C1046" s="501"/>
      <c r="D1046" s="34"/>
      <c r="E1046" s="485"/>
      <c r="F1046" s="228"/>
      <c r="G1046" s="228"/>
      <c r="H1046" s="228"/>
      <c r="I1046" s="228"/>
      <c r="J1046" s="486"/>
      <c r="K1046" s="227"/>
      <c r="L1046" s="228"/>
      <c r="M1046" s="228"/>
      <c r="N1046" s="228"/>
      <c r="O1046" s="228"/>
      <c r="P1046" s="228"/>
      <c r="Q1046" s="228"/>
      <c r="R1046" s="228"/>
      <c r="S1046" s="228"/>
      <c r="T1046" s="228"/>
      <c r="U1046" s="228"/>
      <c r="V1046" s="228"/>
      <c r="W1046" s="228"/>
      <c r="X1046" s="228"/>
      <c r="Y1046" s="228"/>
      <c r="Z1046" s="229"/>
      <c r="AA1046" s="485"/>
      <c r="AB1046" s="228"/>
      <c r="AC1046" s="487"/>
    </row>
    <row r="1047" customFormat="false" ht="14.25" hidden="false" customHeight="false" outlineLevel="0" collapsed="false">
      <c r="A1047" s="500"/>
      <c r="B1047" s="501"/>
      <c r="C1047" s="501"/>
      <c r="D1047" s="34"/>
      <c r="E1047" s="485"/>
      <c r="F1047" s="228"/>
      <c r="G1047" s="228"/>
      <c r="H1047" s="228"/>
      <c r="I1047" s="228"/>
      <c r="J1047" s="486"/>
      <c r="K1047" s="227"/>
      <c r="L1047" s="228"/>
      <c r="M1047" s="228"/>
      <c r="N1047" s="228"/>
      <c r="O1047" s="228"/>
      <c r="P1047" s="228"/>
      <c r="Q1047" s="228"/>
      <c r="R1047" s="228"/>
      <c r="S1047" s="228"/>
      <c r="T1047" s="228"/>
      <c r="U1047" s="228"/>
      <c r="V1047" s="228"/>
      <c r="W1047" s="228"/>
      <c r="X1047" s="228"/>
      <c r="Y1047" s="228"/>
      <c r="Z1047" s="229"/>
      <c r="AA1047" s="485"/>
      <c r="AB1047" s="228"/>
      <c r="AC1047" s="487"/>
    </row>
    <row r="1048" customFormat="false" ht="14.25" hidden="false" customHeight="false" outlineLevel="0" collapsed="false">
      <c r="A1048" s="500"/>
      <c r="B1048" s="501"/>
      <c r="C1048" s="501"/>
      <c r="D1048" s="34"/>
      <c r="E1048" s="485"/>
      <c r="F1048" s="228"/>
      <c r="G1048" s="228"/>
      <c r="H1048" s="228"/>
      <c r="I1048" s="228"/>
      <c r="J1048" s="486"/>
      <c r="K1048" s="227"/>
      <c r="L1048" s="228"/>
      <c r="M1048" s="228"/>
      <c r="N1048" s="228"/>
      <c r="O1048" s="228"/>
      <c r="P1048" s="228"/>
      <c r="Q1048" s="228"/>
      <c r="R1048" s="228"/>
      <c r="S1048" s="228"/>
      <c r="T1048" s="228"/>
      <c r="U1048" s="228"/>
      <c r="V1048" s="228"/>
      <c r="W1048" s="228"/>
      <c r="X1048" s="228"/>
      <c r="Y1048" s="228"/>
      <c r="Z1048" s="229"/>
      <c r="AA1048" s="485"/>
      <c r="AB1048" s="228"/>
      <c r="AC1048" s="487"/>
    </row>
    <row r="1049" customFormat="false" ht="14.25" hidden="false" customHeight="false" outlineLevel="0" collapsed="false">
      <c r="A1049" s="500"/>
      <c r="B1049" s="501"/>
      <c r="C1049" s="501"/>
      <c r="D1049" s="34"/>
      <c r="E1049" s="485"/>
      <c r="F1049" s="228"/>
      <c r="G1049" s="228"/>
      <c r="H1049" s="228"/>
      <c r="I1049" s="228"/>
      <c r="J1049" s="486"/>
      <c r="K1049" s="227"/>
      <c r="L1049" s="228"/>
      <c r="M1049" s="228"/>
      <c r="N1049" s="228"/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9"/>
      <c r="AA1049" s="485"/>
      <c r="AB1049" s="228"/>
      <c r="AC1049" s="487"/>
    </row>
    <row r="1050" customFormat="false" ht="14.25" hidden="false" customHeight="false" outlineLevel="0" collapsed="false">
      <c r="A1050" s="500"/>
      <c r="B1050" s="501"/>
      <c r="C1050" s="501"/>
      <c r="D1050" s="34"/>
      <c r="E1050" s="485"/>
      <c r="F1050" s="228"/>
      <c r="G1050" s="228"/>
      <c r="H1050" s="228"/>
      <c r="I1050" s="228"/>
      <c r="J1050" s="486"/>
      <c r="K1050" s="227"/>
      <c r="L1050" s="228"/>
      <c r="M1050" s="228"/>
      <c r="N1050" s="228"/>
      <c r="O1050" s="228"/>
      <c r="P1050" s="228"/>
      <c r="Q1050" s="228"/>
      <c r="R1050" s="228"/>
      <c r="S1050" s="228"/>
      <c r="T1050" s="228"/>
      <c r="U1050" s="228"/>
      <c r="V1050" s="228"/>
      <c r="W1050" s="228"/>
      <c r="X1050" s="228"/>
      <c r="Y1050" s="228"/>
      <c r="Z1050" s="229"/>
      <c r="AA1050" s="485"/>
      <c r="AB1050" s="228"/>
      <c r="AC1050" s="487"/>
    </row>
    <row r="1051" customFormat="false" ht="14.25" hidden="false" customHeight="false" outlineLevel="0" collapsed="false">
      <c r="A1051" s="500"/>
      <c r="B1051" s="501"/>
      <c r="C1051" s="501"/>
      <c r="D1051" s="34"/>
      <c r="E1051" s="485"/>
      <c r="F1051" s="228"/>
      <c r="G1051" s="228"/>
      <c r="H1051" s="228"/>
      <c r="I1051" s="228"/>
      <c r="J1051" s="486"/>
      <c r="K1051" s="227"/>
      <c r="L1051" s="228"/>
      <c r="M1051" s="228"/>
      <c r="N1051" s="228"/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9"/>
      <c r="AA1051" s="485"/>
      <c r="AB1051" s="228"/>
      <c r="AC1051" s="487"/>
    </row>
    <row r="1052" customFormat="false" ht="14.25" hidden="false" customHeight="false" outlineLevel="0" collapsed="false">
      <c r="A1052" s="500"/>
      <c r="B1052" s="501"/>
      <c r="C1052" s="501"/>
      <c r="D1052" s="34"/>
      <c r="E1052" s="485"/>
      <c r="F1052" s="228"/>
      <c r="G1052" s="228"/>
      <c r="H1052" s="228"/>
      <c r="I1052" s="228"/>
      <c r="J1052" s="486"/>
      <c r="K1052" s="227"/>
      <c r="L1052" s="228"/>
      <c r="M1052" s="228"/>
      <c r="N1052" s="228"/>
      <c r="O1052" s="228"/>
      <c r="P1052" s="228"/>
      <c r="Q1052" s="228"/>
      <c r="R1052" s="228"/>
      <c r="S1052" s="228"/>
      <c r="T1052" s="228"/>
      <c r="U1052" s="228"/>
      <c r="V1052" s="228"/>
      <c r="W1052" s="228"/>
      <c r="X1052" s="228"/>
      <c r="Y1052" s="228"/>
      <c r="Z1052" s="229"/>
      <c r="AA1052" s="485"/>
      <c r="AB1052" s="228"/>
      <c r="AC1052" s="487"/>
    </row>
    <row r="1053" customFormat="false" ht="14.25" hidden="false" customHeight="false" outlineLevel="0" collapsed="false">
      <c r="A1053" s="500"/>
      <c r="B1053" s="501"/>
      <c r="C1053" s="501"/>
      <c r="D1053" s="34"/>
      <c r="E1053" s="485"/>
      <c r="F1053" s="228"/>
      <c r="G1053" s="228"/>
      <c r="H1053" s="228"/>
      <c r="I1053" s="228"/>
      <c r="J1053" s="486"/>
      <c r="K1053" s="227"/>
      <c r="L1053" s="228"/>
      <c r="M1053" s="228"/>
      <c r="N1053" s="228"/>
      <c r="O1053" s="228"/>
      <c r="P1053" s="228"/>
      <c r="Q1053" s="228"/>
      <c r="R1053" s="228"/>
      <c r="S1053" s="228"/>
      <c r="T1053" s="228"/>
      <c r="U1053" s="228"/>
      <c r="V1053" s="228"/>
      <c r="W1053" s="228"/>
      <c r="X1053" s="228"/>
      <c r="Y1053" s="228"/>
      <c r="Z1053" s="229"/>
      <c r="AA1053" s="485"/>
      <c r="AB1053" s="228"/>
      <c r="AC1053" s="487"/>
    </row>
    <row r="1054" customFormat="false" ht="14.25" hidden="false" customHeight="false" outlineLevel="0" collapsed="false">
      <c r="A1054" s="500"/>
      <c r="B1054" s="501"/>
      <c r="C1054" s="501"/>
      <c r="D1054" s="34"/>
      <c r="E1054" s="485"/>
      <c r="F1054" s="228"/>
      <c r="G1054" s="228"/>
      <c r="H1054" s="228"/>
      <c r="I1054" s="228"/>
      <c r="J1054" s="486"/>
      <c r="K1054" s="227"/>
      <c r="L1054" s="228"/>
      <c r="M1054" s="228"/>
      <c r="N1054" s="228"/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9"/>
      <c r="AA1054" s="485"/>
      <c r="AB1054" s="228"/>
      <c r="AC1054" s="487"/>
    </row>
    <row r="1055" customFormat="false" ht="14.25" hidden="false" customHeight="false" outlineLevel="0" collapsed="false">
      <c r="A1055" s="500"/>
      <c r="B1055" s="501"/>
      <c r="C1055" s="501"/>
      <c r="D1055" s="34"/>
      <c r="E1055" s="485"/>
      <c r="F1055" s="228"/>
      <c r="G1055" s="228"/>
      <c r="H1055" s="228"/>
      <c r="I1055" s="228"/>
      <c r="J1055" s="486"/>
      <c r="K1055" s="227"/>
      <c r="L1055" s="228"/>
      <c r="M1055" s="228"/>
      <c r="N1055" s="228"/>
      <c r="O1055" s="228"/>
      <c r="P1055" s="228"/>
      <c r="Q1055" s="228"/>
      <c r="R1055" s="228"/>
      <c r="S1055" s="228"/>
      <c r="T1055" s="228"/>
      <c r="U1055" s="228"/>
      <c r="V1055" s="228"/>
      <c r="W1055" s="228"/>
      <c r="X1055" s="228"/>
      <c r="Y1055" s="228"/>
      <c r="Z1055" s="229"/>
      <c r="AA1055" s="485"/>
      <c r="AB1055" s="228"/>
      <c r="AC1055" s="487"/>
    </row>
    <row r="1056" customFormat="false" ht="14.25" hidden="false" customHeight="false" outlineLevel="0" collapsed="false">
      <c r="A1056" s="500"/>
      <c r="B1056" s="501"/>
      <c r="C1056" s="501"/>
      <c r="D1056" s="34"/>
      <c r="E1056" s="485"/>
      <c r="F1056" s="228"/>
      <c r="G1056" s="228"/>
      <c r="H1056" s="228"/>
      <c r="I1056" s="228"/>
      <c r="J1056" s="486"/>
      <c r="K1056" s="227"/>
      <c r="L1056" s="228"/>
      <c r="M1056" s="228"/>
      <c r="N1056" s="228"/>
      <c r="O1056" s="228"/>
      <c r="P1056" s="228"/>
      <c r="Q1056" s="228"/>
      <c r="R1056" s="228"/>
      <c r="S1056" s="228"/>
      <c r="T1056" s="228"/>
      <c r="U1056" s="228"/>
      <c r="V1056" s="228"/>
      <c r="W1056" s="228"/>
      <c r="X1056" s="228"/>
      <c r="Y1056" s="228"/>
      <c r="Z1056" s="229"/>
      <c r="AA1056" s="485"/>
      <c r="AB1056" s="228"/>
      <c r="AC1056" s="487"/>
    </row>
    <row r="1057" customFormat="false" ht="14.25" hidden="false" customHeight="false" outlineLevel="0" collapsed="false">
      <c r="A1057" s="500"/>
      <c r="B1057" s="501"/>
      <c r="C1057" s="501"/>
      <c r="D1057" s="34"/>
      <c r="E1057" s="485"/>
      <c r="F1057" s="228"/>
      <c r="G1057" s="228"/>
      <c r="H1057" s="228"/>
      <c r="I1057" s="228"/>
      <c r="J1057" s="486"/>
      <c r="K1057" s="227"/>
      <c r="L1057" s="228"/>
      <c r="M1057" s="228"/>
      <c r="N1057" s="228"/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9"/>
      <c r="AA1057" s="485"/>
      <c r="AB1057" s="228"/>
      <c r="AC1057" s="487"/>
    </row>
    <row r="1058" customFormat="false" ht="14.25" hidden="false" customHeight="false" outlineLevel="0" collapsed="false">
      <c r="A1058" s="500"/>
      <c r="B1058" s="501"/>
      <c r="C1058" s="501"/>
      <c r="D1058" s="34"/>
      <c r="E1058" s="485"/>
      <c r="F1058" s="228"/>
      <c r="G1058" s="228"/>
      <c r="H1058" s="228"/>
      <c r="I1058" s="228"/>
      <c r="J1058" s="486"/>
      <c r="K1058" s="227"/>
      <c r="L1058" s="228"/>
      <c r="M1058" s="228"/>
      <c r="N1058" s="228"/>
      <c r="O1058" s="228"/>
      <c r="P1058" s="228"/>
      <c r="Q1058" s="228"/>
      <c r="R1058" s="228"/>
      <c r="S1058" s="228"/>
      <c r="T1058" s="228"/>
      <c r="U1058" s="228"/>
      <c r="V1058" s="228"/>
      <c r="W1058" s="228"/>
      <c r="X1058" s="228"/>
      <c r="Y1058" s="228"/>
      <c r="Z1058" s="229"/>
      <c r="AA1058" s="485"/>
      <c r="AB1058" s="228"/>
      <c r="AC1058" s="487"/>
    </row>
    <row r="1059" customFormat="false" ht="14.25" hidden="false" customHeight="false" outlineLevel="0" collapsed="false">
      <c r="A1059" s="500"/>
      <c r="B1059" s="501"/>
      <c r="C1059" s="501"/>
      <c r="D1059" s="34"/>
      <c r="E1059" s="485"/>
      <c r="F1059" s="228"/>
      <c r="G1059" s="228"/>
      <c r="H1059" s="228"/>
      <c r="I1059" s="228"/>
      <c r="J1059" s="486"/>
      <c r="K1059" s="227"/>
      <c r="L1059" s="228"/>
      <c r="M1059" s="228"/>
      <c r="N1059" s="228"/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9"/>
      <c r="AA1059" s="485"/>
      <c r="AB1059" s="228"/>
      <c r="AC1059" s="487"/>
    </row>
    <row r="1060" customFormat="false" ht="14.25" hidden="false" customHeight="false" outlineLevel="0" collapsed="false">
      <c r="A1060" s="500"/>
      <c r="B1060" s="501"/>
      <c r="C1060" s="501"/>
      <c r="D1060" s="34"/>
      <c r="E1060" s="485"/>
      <c r="F1060" s="228"/>
      <c r="G1060" s="228"/>
      <c r="H1060" s="228"/>
      <c r="I1060" s="228"/>
      <c r="J1060" s="486"/>
      <c r="K1060" s="227"/>
      <c r="L1060" s="228"/>
      <c r="M1060" s="228"/>
      <c r="N1060" s="228"/>
      <c r="O1060" s="228"/>
      <c r="P1060" s="228"/>
      <c r="Q1060" s="228"/>
      <c r="R1060" s="228"/>
      <c r="S1060" s="228"/>
      <c r="T1060" s="228"/>
      <c r="U1060" s="228"/>
      <c r="V1060" s="228"/>
      <c r="W1060" s="228"/>
      <c r="X1060" s="228"/>
      <c r="Y1060" s="228"/>
      <c r="Z1060" s="229"/>
      <c r="AA1060" s="485"/>
      <c r="AB1060" s="228"/>
      <c r="AC1060" s="487"/>
    </row>
    <row r="1061" customFormat="false" ht="14.25" hidden="false" customHeight="false" outlineLevel="0" collapsed="false">
      <c r="A1061" s="500"/>
      <c r="B1061" s="501"/>
      <c r="C1061" s="501"/>
      <c r="D1061" s="34"/>
      <c r="E1061" s="485"/>
      <c r="F1061" s="228"/>
      <c r="G1061" s="228"/>
      <c r="H1061" s="228"/>
      <c r="I1061" s="228"/>
      <c r="J1061" s="486"/>
      <c r="K1061" s="227"/>
      <c r="L1061" s="228"/>
      <c r="M1061" s="228"/>
      <c r="N1061" s="228"/>
      <c r="O1061" s="228"/>
      <c r="P1061" s="228"/>
      <c r="Q1061" s="228"/>
      <c r="R1061" s="228"/>
      <c r="S1061" s="228"/>
      <c r="T1061" s="228"/>
      <c r="U1061" s="228"/>
      <c r="V1061" s="228"/>
      <c r="W1061" s="228"/>
      <c r="X1061" s="228"/>
      <c r="Y1061" s="228"/>
      <c r="Z1061" s="229"/>
      <c r="AA1061" s="485"/>
      <c r="AB1061" s="228"/>
      <c r="AC1061" s="487"/>
    </row>
    <row r="1062" customFormat="false" ht="14.25" hidden="false" customHeight="false" outlineLevel="0" collapsed="false">
      <c r="A1062" s="500"/>
      <c r="B1062" s="501"/>
      <c r="C1062" s="501"/>
      <c r="D1062" s="34"/>
      <c r="E1062" s="485"/>
      <c r="F1062" s="228"/>
      <c r="G1062" s="228"/>
      <c r="H1062" s="228"/>
      <c r="I1062" s="228"/>
      <c r="J1062" s="486"/>
      <c r="K1062" s="227"/>
      <c r="L1062" s="228"/>
      <c r="M1062" s="228"/>
      <c r="N1062" s="228"/>
      <c r="O1062" s="228"/>
      <c r="P1062" s="228"/>
      <c r="Q1062" s="228"/>
      <c r="R1062" s="228"/>
      <c r="S1062" s="228"/>
      <c r="T1062" s="228"/>
      <c r="U1062" s="228"/>
      <c r="V1062" s="228"/>
      <c r="W1062" s="228"/>
      <c r="X1062" s="228"/>
      <c r="Y1062" s="228"/>
      <c r="Z1062" s="229"/>
      <c r="AA1062" s="485"/>
      <c r="AB1062" s="228"/>
      <c r="AC1062" s="487"/>
    </row>
    <row r="1063" customFormat="false" ht="14.25" hidden="false" customHeight="false" outlineLevel="0" collapsed="false">
      <c r="A1063" s="500"/>
      <c r="B1063" s="501"/>
      <c r="C1063" s="501"/>
      <c r="D1063" s="34"/>
      <c r="E1063" s="485"/>
      <c r="F1063" s="228"/>
      <c r="G1063" s="228"/>
      <c r="H1063" s="228"/>
      <c r="I1063" s="228"/>
      <c r="J1063" s="486"/>
      <c r="K1063" s="227"/>
      <c r="L1063" s="228"/>
      <c r="M1063" s="228"/>
      <c r="N1063" s="228"/>
      <c r="O1063" s="228"/>
      <c r="P1063" s="228"/>
      <c r="Q1063" s="228"/>
      <c r="R1063" s="228"/>
      <c r="S1063" s="228"/>
      <c r="T1063" s="228"/>
      <c r="U1063" s="228"/>
      <c r="V1063" s="228"/>
      <c r="W1063" s="228"/>
      <c r="X1063" s="228"/>
      <c r="Y1063" s="228"/>
      <c r="Z1063" s="229"/>
      <c r="AA1063" s="485"/>
      <c r="AB1063" s="228"/>
      <c r="AC1063" s="487"/>
    </row>
    <row r="1064" customFormat="false" ht="14.25" hidden="false" customHeight="false" outlineLevel="0" collapsed="false">
      <c r="A1064" s="500"/>
      <c r="B1064" s="501"/>
      <c r="C1064" s="501"/>
      <c r="D1064" s="34"/>
      <c r="E1064" s="485"/>
      <c r="F1064" s="228"/>
      <c r="G1064" s="228"/>
      <c r="H1064" s="228"/>
      <c r="I1064" s="228"/>
      <c r="J1064" s="486"/>
      <c r="K1064" s="227"/>
      <c r="L1064" s="228"/>
      <c r="M1064" s="228"/>
      <c r="N1064" s="228"/>
      <c r="O1064" s="228"/>
      <c r="P1064" s="228"/>
      <c r="Q1064" s="228"/>
      <c r="R1064" s="228"/>
      <c r="S1064" s="228"/>
      <c r="T1064" s="228"/>
      <c r="U1064" s="228"/>
      <c r="V1064" s="228"/>
      <c r="W1064" s="228"/>
      <c r="X1064" s="228"/>
      <c r="Y1064" s="228"/>
      <c r="Z1064" s="229"/>
      <c r="AA1064" s="485"/>
      <c r="AB1064" s="228"/>
      <c r="AC1064" s="487"/>
    </row>
    <row r="1065" customFormat="false" ht="14.25" hidden="false" customHeight="false" outlineLevel="0" collapsed="false">
      <c r="A1065" s="500"/>
      <c r="B1065" s="501"/>
      <c r="C1065" s="501"/>
      <c r="D1065" s="34"/>
      <c r="E1065" s="485"/>
      <c r="F1065" s="228"/>
      <c r="G1065" s="228"/>
      <c r="H1065" s="228"/>
      <c r="I1065" s="228"/>
      <c r="J1065" s="486"/>
      <c r="K1065" s="227"/>
      <c r="L1065" s="228"/>
      <c r="M1065" s="228"/>
      <c r="N1065" s="228"/>
      <c r="O1065" s="228"/>
      <c r="P1065" s="228"/>
      <c r="Q1065" s="228"/>
      <c r="R1065" s="228"/>
      <c r="S1065" s="228"/>
      <c r="T1065" s="228"/>
      <c r="U1065" s="228"/>
      <c r="V1065" s="228"/>
      <c r="W1065" s="228"/>
      <c r="X1065" s="228"/>
      <c r="Y1065" s="228"/>
      <c r="Z1065" s="229"/>
      <c r="AA1065" s="485"/>
      <c r="AB1065" s="228"/>
      <c r="AC1065" s="487"/>
    </row>
    <row r="1066" customFormat="false" ht="14.25" hidden="false" customHeight="false" outlineLevel="0" collapsed="false">
      <c r="A1066" s="500"/>
      <c r="B1066" s="501"/>
      <c r="C1066" s="501"/>
      <c r="D1066" s="34"/>
      <c r="E1066" s="485"/>
      <c r="F1066" s="228"/>
      <c r="G1066" s="228"/>
      <c r="H1066" s="228"/>
      <c r="I1066" s="228"/>
      <c r="J1066" s="486"/>
      <c r="K1066" s="227"/>
      <c r="L1066" s="228"/>
      <c r="M1066" s="228"/>
      <c r="N1066" s="228"/>
      <c r="O1066" s="228"/>
      <c r="P1066" s="228"/>
      <c r="Q1066" s="228"/>
      <c r="R1066" s="228"/>
      <c r="S1066" s="228"/>
      <c r="T1066" s="228"/>
      <c r="U1066" s="228"/>
      <c r="V1066" s="228"/>
      <c r="W1066" s="228"/>
      <c r="X1066" s="228"/>
      <c r="Y1066" s="228"/>
      <c r="Z1066" s="229"/>
      <c r="AA1066" s="485"/>
      <c r="AB1066" s="228"/>
      <c r="AC1066" s="487"/>
    </row>
    <row r="1067" customFormat="false" ht="14.25" hidden="false" customHeight="false" outlineLevel="0" collapsed="false">
      <c r="A1067" s="500"/>
      <c r="B1067" s="501"/>
      <c r="C1067" s="501"/>
      <c r="D1067" s="34"/>
      <c r="E1067" s="485"/>
      <c r="F1067" s="228"/>
      <c r="G1067" s="228"/>
      <c r="H1067" s="228"/>
      <c r="I1067" s="228"/>
      <c r="J1067" s="486"/>
      <c r="K1067" s="227"/>
      <c r="L1067" s="228"/>
      <c r="M1067" s="228"/>
      <c r="N1067" s="228"/>
      <c r="O1067" s="228"/>
      <c r="P1067" s="228"/>
      <c r="Q1067" s="228"/>
      <c r="R1067" s="228"/>
      <c r="S1067" s="228"/>
      <c r="T1067" s="228"/>
      <c r="U1067" s="228"/>
      <c r="V1067" s="228"/>
      <c r="W1067" s="228"/>
      <c r="X1067" s="228"/>
      <c r="Y1067" s="228"/>
      <c r="Z1067" s="229"/>
      <c r="AA1067" s="485"/>
      <c r="AB1067" s="228"/>
      <c r="AC1067" s="487"/>
    </row>
    <row r="1068" customFormat="false" ht="14.25" hidden="false" customHeight="false" outlineLevel="0" collapsed="false">
      <c r="A1068" s="500"/>
      <c r="B1068" s="501"/>
      <c r="C1068" s="501"/>
      <c r="D1068" s="34"/>
      <c r="E1068" s="485"/>
      <c r="F1068" s="228"/>
      <c r="G1068" s="228"/>
      <c r="H1068" s="228"/>
      <c r="I1068" s="228"/>
      <c r="J1068" s="486"/>
      <c r="K1068" s="227"/>
      <c r="L1068" s="228"/>
      <c r="M1068" s="228"/>
      <c r="N1068" s="228"/>
      <c r="O1068" s="228"/>
      <c r="P1068" s="228"/>
      <c r="Q1068" s="228"/>
      <c r="R1068" s="228"/>
      <c r="S1068" s="228"/>
      <c r="T1068" s="228"/>
      <c r="U1068" s="228"/>
      <c r="V1068" s="228"/>
      <c r="W1068" s="228"/>
      <c r="X1068" s="228"/>
      <c r="Y1068" s="228"/>
      <c r="Z1068" s="229"/>
      <c r="AA1068" s="485"/>
      <c r="AB1068" s="228"/>
      <c r="AC1068" s="487"/>
    </row>
    <row r="1069" customFormat="false" ht="14.25" hidden="false" customHeight="false" outlineLevel="0" collapsed="false">
      <c r="A1069" s="500"/>
      <c r="B1069" s="501"/>
      <c r="C1069" s="501"/>
      <c r="D1069" s="34"/>
      <c r="E1069" s="485"/>
      <c r="F1069" s="228"/>
      <c r="G1069" s="228"/>
      <c r="H1069" s="228"/>
      <c r="I1069" s="228"/>
      <c r="J1069" s="486"/>
      <c r="K1069" s="227"/>
      <c r="L1069" s="228"/>
      <c r="M1069" s="228"/>
      <c r="N1069" s="228"/>
      <c r="O1069" s="228"/>
      <c r="P1069" s="228"/>
      <c r="Q1069" s="228"/>
      <c r="R1069" s="228"/>
      <c r="S1069" s="228"/>
      <c r="T1069" s="228"/>
      <c r="U1069" s="228"/>
      <c r="V1069" s="228"/>
      <c r="W1069" s="228"/>
      <c r="X1069" s="228"/>
      <c r="Y1069" s="228"/>
      <c r="Z1069" s="229"/>
      <c r="AA1069" s="485"/>
      <c r="AB1069" s="228"/>
      <c r="AC1069" s="487"/>
    </row>
    <row r="1070" customFormat="false" ht="14.25" hidden="false" customHeight="false" outlineLevel="0" collapsed="false">
      <c r="A1070" s="500"/>
      <c r="B1070" s="501"/>
      <c r="C1070" s="501"/>
      <c r="D1070" s="34"/>
      <c r="E1070" s="485"/>
      <c r="F1070" s="228"/>
      <c r="G1070" s="228"/>
      <c r="H1070" s="228"/>
      <c r="I1070" s="228"/>
      <c r="J1070" s="486"/>
      <c r="K1070" s="227"/>
      <c r="L1070" s="228"/>
      <c r="M1070" s="228"/>
      <c r="N1070" s="228"/>
      <c r="O1070" s="228"/>
      <c r="P1070" s="228"/>
      <c r="Q1070" s="228"/>
      <c r="R1070" s="228"/>
      <c r="S1070" s="228"/>
      <c r="T1070" s="228"/>
      <c r="U1070" s="228"/>
      <c r="V1070" s="228"/>
      <c r="W1070" s="228"/>
      <c r="X1070" s="228"/>
      <c r="Y1070" s="228"/>
      <c r="Z1070" s="229"/>
      <c r="AA1070" s="485"/>
      <c r="AB1070" s="228"/>
      <c r="AC1070" s="487"/>
    </row>
    <row r="1071" customFormat="false" ht="14.25" hidden="false" customHeight="false" outlineLevel="0" collapsed="false">
      <c r="A1071" s="500"/>
      <c r="B1071" s="501"/>
      <c r="C1071" s="501"/>
      <c r="D1071" s="34"/>
      <c r="E1071" s="485"/>
      <c r="F1071" s="228"/>
      <c r="G1071" s="228"/>
      <c r="H1071" s="228"/>
      <c r="I1071" s="228"/>
      <c r="J1071" s="486"/>
      <c r="K1071" s="227"/>
      <c r="L1071" s="228"/>
      <c r="M1071" s="228"/>
      <c r="N1071" s="228"/>
      <c r="O1071" s="228"/>
      <c r="P1071" s="228"/>
      <c r="Q1071" s="228"/>
      <c r="R1071" s="228"/>
      <c r="S1071" s="228"/>
      <c r="T1071" s="228"/>
      <c r="U1071" s="228"/>
      <c r="V1071" s="228"/>
      <c r="W1071" s="228"/>
      <c r="X1071" s="228"/>
      <c r="Y1071" s="228"/>
      <c r="Z1071" s="229"/>
      <c r="AA1071" s="485"/>
      <c r="AB1071" s="228"/>
      <c r="AC1071" s="487"/>
    </row>
    <row r="1072" customFormat="false" ht="14.25" hidden="false" customHeight="false" outlineLevel="0" collapsed="false">
      <c r="A1072" s="500"/>
      <c r="B1072" s="501"/>
      <c r="C1072" s="501"/>
      <c r="D1072" s="34"/>
      <c r="E1072" s="485"/>
      <c r="F1072" s="228"/>
      <c r="G1072" s="228"/>
      <c r="H1072" s="228"/>
      <c r="I1072" s="228"/>
      <c r="J1072" s="486"/>
      <c r="K1072" s="227"/>
      <c r="L1072" s="228"/>
      <c r="M1072" s="228"/>
      <c r="N1072" s="228"/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9"/>
      <c r="AA1072" s="485"/>
      <c r="AB1072" s="228"/>
      <c r="AC1072" s="487"/>
    </row>
    <row r="1073" customFormat="false" ht="14.25" hidden="false" customHeight="false" outlineLevel="0" collapsed="false">
      <c r="A1073" s="500"/>
      <c r="B1073" s="501"/>
      <c r="C1073" s="501"/>
      <c r="D1073" s="34"/>
      <c r="E1073" s="485"/>
      <c r="F1073" s="228"/>
      <c r="G1073" s="228"/>
      <c r="H1073" s="228"/>
      <c r="I1073" s="228"/>
      <c r="J1073" s="486"/>
      <c r="K1073" s="227"/>
      <c r="L1073" s="228"/>
      <c r="M1073" s="228"/>
      <c r="N1073" s="228"/>
      <c r="O1073" s="228"/>
      <c r="P1073" s="228"/>
      <c r="Q1073" s="228"/>
      <c r="R1073" s="228"/>
      <c r="S1073" s="228"/>
      <c r="T1073" s="228"/>
      <c r="U1073" s="228"/>
      <c r="V1073" s="228"/>
      <c r="W1073" s="228"/>
      <c r="X1073" s="228"/>
      <c r="Y1073" s="228"/>
      <c r="Z1073" s="229"/>
      <c r="AA1073" s="485"/>
      <c r="AB1073" s="228"/>
      <c r="AC1073" s="487"/>
    </row>
    <row r="1074" customFormat="false" ht="14.25" hidden="false" customHeight="false" outlineLevel="0" collapsed="false">
      <c r="A1074" s="500"/>
      <c r="B1074" s="501"/>
      <c r="C1074" s="501"/>
      <c r="D1074" s="34"/>
      <c r="E1074" s="485"/>
      <c r="F1074" s="228"/>
      <c r="G1074" s="228"/>
      <c r="H1074" s="228"/>
      <c r="I1074" s="228"/>
      <c r="J1074" s="486"/>
      <c r="K1074" s="227"/>
      <c r="L1074" s="228"/>
      <c r="M1074" s="228"/>
      <c r="N1074" s="228"/>
      <c r="O1074" s="228"/>
      <c r="P1074" s="228"/>
      <c r="Q1074" s="228"/>
      <c r="R1074" s="228"/>
      <c r="S1074" s="228"/>
      <c r="T1074" s="228"/>
      <c r="U1074" s="228"/>
      <c r="V1074" s="228"/>
      <c r="W1074" s="228"/>
      <c r="X1074" s="228"/>
      <c r="Y1074" s="228"/>
      <c r="Z1074" s="229"/>
      <c r="AA1074" s="485"/>
      <c r="AB1074" s="228"/>
      <c r="AC1074" s="487"/>
    </row>
    <row r="1075" customFormat="false" ht="14.25" hidden="false" customHeight="false" outlineLevel="0" collapsed="false">
      <c r="A1075" s="500"/>
      <c r="B1075" s="501"/>
      <c r="C1075" s="501"/>
      <c r="D1075" s="34"/>
      <c r="E1075" s="485"/>
      <c r="F1075" s="228"/>
      <c r="G1075" s="228"/>
      <c r="H1075" s="228"/>
      <c r="I1075" s="228"/>
      <c r="J1075" s="486"/>
      <c r="K1075" s="227"/>
      <c r="L1075" s="228"/>
      <c r="M1075" s="228"/>
      <c r="N1075" s="228"/>
      <c r="O1075" s="228"/>
      <c r="P1075" s="228"/>
      <c r="Q1075" s="228"/>
      <c r="R1075" s="228"/>
      <c r="S1075" s="228"/>
      <c r="T1075" s="228"/>
      <c r="U1075" s="228"/>
      <c r="V1075" s="228"/>
      <c r="W1075" s="228"/>
      <c r="X1075" s="228"/>
      <c r="Y1075" s="228"/>
      <c r="Z1075" s="229"/>
      <c r="AA1075" s="485"/>
      <c r="AB1075" s="228"/>
      <c r="AC1075" s="487"/>
    </row>
    <row r="1076" customFormat="false" ht="14.25" hidden="false" customHeight="false" outlineLevel="0" collapsed="false">
      <c r="A1076" s="500"/>
      <c r="B1076" s="501"/>
      <c r="C1076" s="501"/>
      <c r="D1076" s="34"/>
      <c r="E1076" s="485"/>
      <c r="F1076" s="228"/>
      <c r="G1076" s="228"/>
      <c r="H1076" s="228"/>
      <c r="I1076" s="228"/>
      <c r="J1076" s="486"/>
      <c r="K1076" s="227"/>
      <c r="L1076" s="228"/>
      <c r="M1076" s="228"/>
      <c r="N1076" s="228"/>
      <c r="O1076" s="228"/>
      <c r="P1076" s="228"/>
      <c r="Q1076" s="228"/>
      <c r="R1076" s="228"/>
      <c r="S1076" s="228"/>
      <c r="T1076" s="228"/>
      <c r="U1076" s="228"/>
      <c r="V1076" s="228"/>
      <c r="W1076" s="228"/>
      <c r="X1076" s="228"/>
      <c r="Y1076" s="228"/>
      <c r="Z1076" s="229"/>
      <c r="AA1076" s="485"/>
      <c r="AB1076" s="228"/>
      <c r="AC1076" s="487"/>
    </row>
    <row r="1077" customFormat="false" ht="14.25" hidden="false" customHeight="false" outlineLevel="0" collapsed="false">
      <c r="A1077" s="500"/>
      <c r="B1077" s="501"/>
      <c r="C1077" s="501"/>
      <c r="D1077" s="34"/>
      <c r="E1077" s="485"/>
      <c r="F1077" s="228"/>
      <c r="G1077" s="228"/>
      <c r="H1077" s="228"/>
      <c r="I1077" s="228"/>
      <c r="J1077" s="486"/>
      <c r="K1077" s="227"/>
      <c r="L1077" s="228"/>
      <c r="M1077" s="228"/>
      <c r="N1077" s="228"/>
      <c r="O1077" s="228"/>
      <c r="P1077" s="228"/>
      <c r="Q1077" s="228"/>
      <c r="R1077" s="228"/>
      <c r="S1077" s="228"/>
      <c r="T1077" s="228"/>
      <c r="U1077" s="228"/>
      <c r="V1077" s="228"/>
      <c r="W1077" s="228"/>
      <c r="X1077" s="228"/>
      <c r="Y1077" s="228"/>
      <c r="Z1077" s="229"/>
      <c r="AA1077" s="485"/>
      <c r="AB1077" s="228"/>
      <c r="AC1077" s="487"/>
    </row>
    <row r="1078" customFormat="false" ht="14.25" hidden="false" customHeight="false" outlineLevel="0" collapsed="false">
      <c r="A1078" s="500"/>
      <c r="B1078" s="501"/>
      <c r="C1078" s="501"/>
      <c r="D1078" s="34"/>
      <c r="E1078" s="485"/>
      <c r="F1078" s="228"/>
      <c r="G1078" s="228"/>
      <c r="H1078" s="228"/>
      <c r="I1078" s="228"/>
      <c r="J1078" s="486"/>
      <c r="K1078" s="227"/>
      <c r="L1078" s="228"/>
      <c r="M1078" s="228"/>
      <c r="N1078" s="228"/>
      <c r="O1078" s="228"/>
      <c r="P1078" s="228"/>
      <c r="Q1078" s="228"/>
      <c r="R1078" s="228"/>
      <c r="S1078" s="228"/>
      <c r="T1078" s="228"/>
      <c r="U1078" s="228"/>
      <c r="V1078" s="228"/>
      <c r="W1078" s="228"/>
      <c r="X1078" s="228"/>
      <c r="Y1078" s="228"/>
      <c r="Z1078" s="229"/>
      <c r="AA1078" s="485"/>
      <c r="AB1078" s="228"/>
      <c r="AC1078" s="487"/>
    </row>
    <row r="1079" customFormat="false" ht="14.25" hidden="false" customHeight="false" outlineLevel="0" collapsed="false">
      <c r="A1079" s="500"/>
      <c r="B1079" s="501"/>
      <c r="C1079" s="501"/>
      <c r="D1079" s="34"/>
      <c r="E1079" s="485"/>
      <c r="F1079" s="228"/>
      <c r="G1079" s="228"/>
      <c r="H1079" s="228"/>
      <c r="I1079" s="228"/>
      <c r="J1079" s="486"/>
      <c r="K1079" s="227"/>
      <c r="L1079" s="228"/>
      <c r="M1079" s="228"/>
      <c r="N1079" s="228"/>
      <c r="O1079" s="228"/>
      <c r="P1079" s="228"/>
      <c r="Q1079" s="228"/>
      <c r="R1079" s="228"/>
      <c r="S1079" s="228"/>
      <c r="T1079" s="228"/>
      <c r="U1079" s="228"/>
      <c r="V1079" s="228"/>
      <c r="W1079" s="228"/>
      <c r="X1079" s="228"/>
      <c r="Y1079" s="228"/>
      <c r="Z1079" s="229"/>
      <c r="AA1079" s="485"/>
      <c r="AB1079" s="228"/>
      <c r="AC1079" s="487"/>
    </row>
    <row r="1080" customFormat="false" ht="14.25" hidden="false" customHeight="false" outlineLevel="0" collapsed="false">
      <c r="A1080" s="500"/>
      <c r="B1080" s="501"/>
      <c r="C1080" s="501"/>
      <c r="D1080" s="34"/>
      <c r="E1080" s="485"/>
      <c r="F1080" s="228"/>
      <c r="G1080" s="228"/>
      <c r="H1080" s="228"/>
      <c r="I1080" s="228"/>
      <c r="J1080" s="486"/>
      <c r="K1080" s="227"/>
      <c r="L1080" s="228"/>
      <c r="M1080" s="228"/>
      <c r="N1080" s="228"/>
      <c r="O1080" s="228"/>
      <c r="P1080" s="228"/>
      <c r="Q1080" s="228"/>
      <c r="R1080" s="228"/>
      <c r="S1080" s="228"/>
      <c r="T1080" s="228"/>
      <c r="U1080" s="228"/>
      <c r="V1080" s="228"/>
      <c r="W1080" s="228"/>
      <c r="X1080" s="228"/>
      <c r="Y1080" s="228"/>
      <c r="Z1080" s="229"/>
      <c r="AA1080" s="485"/>
      <c r="AB1080" s="228"/>
      <c r="AC1080" s="487"/>
    </row>
    <row r="1081" customFormat="false" ht="14.25" hidden="false" customHeight="false" outlineLevel="0" collapsed="false">
      <c r="A1081" s="500"/>
      <c r="B1081" s="501"/>
      <c r="C1081" s="501"/>
      <c r="D1081" s="34"/>
      <c r="E1081" s="485"/>
      <c r="F1081" s="228"/>
      <c r="G1081" s="228"/>
      <c r="H1081" s="228"/>
      <c r="I1081" s="228"/>
      <c r="J1081" s="486"/>
      <c r="K1081" s="227"/>
      <c r="L1081" s="228"/>
      <c r="M1081" s="228"/>
      <c r="N1081" s="228"/>
      <c r="O1081" s="228"/>
      <c r="P1081" s="228"/>
      <c r="Q1081" s="228"/>
      <c r="R1081" s="228"/>
      <c r="S1081" s="228"/>
      <c r="T1081" s="228"/>
      <c r="U1081" s="228"/>
      <c r="V1081" s="228"/>
      <c r="W1081" s="228"/>
      <c r="X1081" s="228"/>
      <c r="Y1081" s="228"/>
      <c r="Z1081" s="229"/>
      <c r="AA1081" s="485"/>
      <c r="AB1081" s="228"/>
      <c r="AC1081" s="487"/>
    </row>
    <row r="1082" customFormat="false" ht="14.25" hidden="false" customHeight="false" outlineLevel="0" collapsed="false">
      <c r="A1082" s="500"/>
      <c r="B1082" s="501"/>
      <c r="C1082" s="501"/>
      <c r="D1082" s="34"/>
      <c r="E1082" s="485"/>
      <c r="F1082" s="228"/>
      <c r="G1082" s="228"/>
      <c r="H1082" s="228"/>
      <c r="I1082" s="228"/>
      <c r="J1082" s="486"/>
      <c r="K1082" s="227"/>
      <c r="L1082" s="228"/>
      <c r="M1082" s="228"/>
      <c r="N1082" s="228"/>
      <c r="O1082" s="228"/>
      <c r="P1082" s="228"/>
      <c r="Q1082" s="228"/>
      <c r="R1082" s="228"/>
      <c r="S1082" s="228"/>
      <c r="T1082" s="228"/>
      <c r="U1082" s="228"/>
      <c r="V1082" s="228"/>
      <c r="W1082" s="228"/>
      <c r="X1082" s="228"/>
      <c r="Y1082" s="228"/>
      <c r="Z1082" s="229"/>
      <c r="AA1082" s="485"/>
      <c r="AB1082" s="228"/>
      <c r="AC1082" s="487"/>
    </row>
    <row r="1083" customFormat="false" ht="14.25" hidden="false" customHeight="false" outlineLevel="0" collapsed="false">
      <c r="A1083" s="500"/>
      <c r="B1083" s="501"/>
      <c r="C1083" s="501"/>
      <c r="D1083" s="34"/>
      <c r="E1083" s="485"/>
      <c r="F1083" s="228"/>
      <c r="G1083" s="228"/>
      <c r="H1083" s="228"/>
      <c r="I1083" s="228"/>
      <c r="J1083" s="486"/>
      <c r="K1083" s="227"/>
      <c r="L1083" s="228"/>
      <c r="M1083" s="228"/>
      <c r="N1083" s="228"/>
      <c r="O1083" s="228"/>
      <c r="P1083" s="228"/>
      <c r="Q1083" s="228"/>
      <c r="R1083" s="228"/>
      <c r="S1083" s="228"/>
      <c r="T1083" s="228"/>
      <c r="U1083" s="228"/>
      <c r="V1083" s="228"/>
      <c r="W1083" s="228"/>
      <c r="X1083" s="228"/>
      <c r="Y1083" s="228"/>
      <c r="Z1083" s="229"/>
      <c r="AA1083" s="485"/>
      <c r="AB1083" s="228"/>
      <c r="AC1083" s="487"/>
    </row>
    <row r="1084" customFormat="false" ht="14.25" hidden="false" customHeight="false" outlineLevel="0" collapsed="false">
      <c r="A1084" s="500"/>
      <c r="B1084" s="501"/>
      <c r="C1084" s="501"/>
      <c r="D1084" s="34"/>
      <c r="E1084" s="485"/>
      <c r="F1084" s="228"/>
      <c r="G1084" s="228"/>
      <c r="H1084" s="228"/>
      <c r="I1084" s="228"/>
      <c r="J1084" s="486"/>
      <c r="K1084" s="227"/>
      <c r="L1084" s="228"/>
      <c r="M1084" s="228"/>
      <c r="N1084" s="228"/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9"/>
      <c r="AA1084" s="485"/>
      <c r="AB1084" s="228"/>
      <c r="AC1084" s="487"/>
    </row>
    <row r="1085" customFormat="false" ht="14.25" hidden="false" customHeight="false" outlineLevel="0" collapsed="false">
      <c r="A1085" s="500"/>
      <c r="B1085" s="501"/>
      <c r="C1085" s="501"/>
      <c r="D1085" s="34"/>
      <c r="E1085" s="485"/>
      <c r="F1085" s="228"/>
      <c r="G1085" s="228"/>
      <c r="H1085" s="228"/>
      <c r="I1085" s="228"/>
      <c r="J1085" s="486"/>
      <c r="K1085" s="227"/>
      <c r="L1085" s="228"/>
      <c r="M1085" s="228"/>
      <c r="N1085" s="228"/>
      <c r="O1085" s="228"/>
      <c r="P1085" s="228"/>
      <c r="Q1085" s="228"/>
      <c r="R1085" s="228"/>
      <c r="S1085" s="228"/>
      <c r="T1085" s="228"/>
      <c r="U1085" s="228"/>
      <c r="V1085" s="228"/>
      <c r="W1085" s="228"/>
      <c r="X1085" s="228"/>
      <c r="Y1085" s="228"/>
      <c r="Z1085" s="229"/>
      <c r="AA1085" s="485"/>
      <c r="AB1085" s="228"/>
      <c r="AC1085" s="487"/>
    </row>
    <row r="1086" customFormat="false" ht="14.25" hidden="false" customHeight="false" outlineLevel="0" collapsed="false">
      <c r="A1086" s="500"/>
      <c r="B1086" s="501"/>
      <c r="C1086" s="501"/>
      <c r="D1086" s="34"/>
      <c r="E1086" s="485"/>
      <c r="F1086" s="228"/>
      <c r="G1086" s="228"/>
      <c r="H1086" s="228"/>
      <c r="I1086" s="228"/>
      <c r="J1086" s="486"/>
      <c r="K1086" s="227"/>
      <c r="L1086" s="228"/>
      <c r="M1086" s="228"/>
      <c r="N1086" s="228"/>
      <c r="O1086" s="228"/>
      <c r="P1086" s="228"/>
      <c r="Q1086" s="228"/>
      <c r="R1086" s="228"/>
      <c r="S1086" s="228"/>
      <c r="T1086" s="228"/>
      <c r="U1086" s="228"/>
      <c r="V1086" s="228"/>
      <c r="W1086" s="228"/>
      <c r="X1086" s="228"/>
      <c r="Y1086" s="228"/>
      <c r="Z1086" s="229"/>
      <c r="AA1086" s="485"/>
      <c r="AB1086" s="228"/>
      <c r="AC1086" s="487"/>
    </row>
    <row r="1087" customFormat="false" ht="14.25" hidden="false" customHeight="false" outlineLevel="0" collapsed="false">
      <c r="A1087" s="500"/>
      <c r="B1087" s="501"/>
      <c r="C1087" s="501"/>
      <c r="D1087" s="34"/>
      <c r="E1087" s="485"/>
      <c r="F1087" s="228"/>
      <c r="G1087" s="228"/>
      <c r="H1087" s="228"/>
      <c r="I1087" s="228"/>
      <c r="J1087" s="486"/>
      <c r="K1087" s="227"/>
      <c r="L1087" s="228"/>
      <c r="M1087" s="228"/>
      <c r="N1087" s="228"/>
      <c r="O1087" s="228"/>
      <c r="P1087" s="228"/>
      <c r="Q1087" s="228"/>
      <c r="R1087" s="228"/>
      <c r="S1087" s="228"/>
      <c r="T1087" s="228"/>
      <c r="U1087" s="228"/>
      <c r="V1087" s="228"/>
      <c r="W1087" s="228"/>
      <c r="X1087" s="228"/>
      <c r="Y1087" s="228"/>
      <c r="Z1087" s="229"/>
      <c r="AA1087" s="485"/>
      <c r="AB1087" s="228"/>
      <c r="AC1087" s="487"/>
    </row>
    <row r="1088" customFormat="false" ht="14.25" hidden="false" customHeight="false" outlineLevel="0" collapsed="false">
      <c r="A1088" s="500"/>
      <c r="B1088" s="501"/>
      <c r="C1088" s="501"/>
      <c r="D1088" s="34"/>
      <c r="E1088" s="485"/>
      <c r="F1088" s="228"/>
      <c r="G1088" s="228"/>
      <c r="H1088" s="228"/>
      <c r="I1088" s="228"/>
      <c r="J1088" s="486"/>
      <c r="K1088" s="227"/>
      <c r="L1088" s="228"/>
      <c r="M1088" s="228"/>
      <c r="N1088" s="228"/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9"/>
      <c r="AA1088" s="485"/>
      <c r="AB1088" s="228"/>
      <c r="AC1088" s="487"/>
    </row>
    <row r="1089" customFormat="false" ht="14.25" hidden="false" customHeight="false" outlineLevel="0" collapsed="false">
      <c r="A1089" s="500"/>
      <c r="B1089" s="501"/>
      <c r="C1089" s="501"/>
      <c r="D1089" s="34"/>
      <c r="E1089" s="485"/>
      <c r="F1089" s="228"/>
      <c r="G1089" s="228"/>
      <c r="H1089" s="228"/>
      <c r="I1089" s="228"/>
      <c r="J1089" s="486"/>
      <c r="K1089" s="227"/>
      <c r="L1089" s="228"/>
      <c r="M1089" s="228"/>
      <c r="N1089" s="228"/>
      <c r="O1089" s="228"/>
      <c r="P1089" s="228"/>
      <c r="Q1089" s="228"/>
      <c r="R1089" s="228"/>
      <c r="S1089" s="228"/>
      <c r="T1089" s="228"/>
      <c r="U1089" s="228"/>
      <c r="V1089" s="228"/>
      <c r="W1089" s="228"/>
      <c r="X1089" s="228"/>
      <c r="Y1089" s="228"/>
      <c r="Z1089" s="229"/>
      <c r="AA1089" s="485"/>
      <c r="AB1089" s="228"/>
      <c r="AC1089" s="487"/>
    </row>
    <row r="1090" customFormat="false" ht="14.25" hidden="false" customHeight="false" outlineLevel="0" collapsed="false">
      <c r="A1090" s="500"/>
      <c r="B1090" s="501"/>
      <c r="C1090" s="501"/>
      <c r="D1090" s="34"/>
      <c r="E1090" s="485"/>
      <c r="F1090" s="228"/>
      <c r="G1090" s="228"/>
      <c r="H1090" s="228"/>
      <c r="I1090" s="228"/>
      <c r="J1090" s="486"/>
      <c r="K1090" s="227"/>
      <c r="L1090" s="228"/>
      <c r="M1090" s="228"/>
      <c r="N1090" s="228"/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9"/>
      <c r="AA1090" s="485"/>
      <c r="AB1090" s="228"/>
      <c r="AC1090" s="487"/>
    </row>
    <row r="1091" customFormat="false" ht="14.25" hidden="false" customHeight="false" outlineLevel="0" collapsed="false">
      <c r="A1091" s="500"/>
      <c r="B1091" s="501"/>
      <c r="C1091" s="501"/>
      <c r="D1091" s="34"/>
      <c r="E1091" s="485"/>
      <c r="F1091" s="228"/>
      <c r="G1091" s="228"/>
      <c r="H1091" s="228"/>
      <c r="I1091" s="228"/>
      <c r="J1091" s="486"/>
      <c r="K1091" s="227"/>
      <c r="L1091" s="228"/>
      <c r="M1091" s="228"/>
      <c r="N1091" s="228"/>
      <c r="O1091" s="228"/>
      <c r="P1091" s="228"/>
      <c r="Q1091" s="228"/>
      <c r="R1091" s="228"/>
      <c r="S1091" s="228"/>
      <c r="T1091" s="228"/>
      <c r="U1091" s="228"/>
      <c r="V1091" s="228"/>
      <c r="W1091" s="228"/>
      <c r="X1091" s="228"/>
      <c r="Y1091" s="228"/>
      <c r="Z1091" s="229"/>
      <c r="AA1091" s="485"/>
      <c r="AB1091" s="228"/>
      <c r="AC1091" s="487"/>
    </row>
    <row r="1092" customFormat="false" ht="14.25" hidden="false" customHeight="false" outlineLevel="0" collapsed="false">
      <c r="A1092" s="500"/>
      <c r="B1092" s="501"/>
      <c r="C1092" s="501"/>
      <c r="D1092" s="34"/>
      <c r="E1092" s="485"/>
      <c r="F1092" s="228"/>
      <c r="G1092" s="228"/>
      <c r="H1092" s="228"/>
      <c r="I1092" s="228"/>
      <c r="J1092" s="486"/>
      <c r="K1092" s="227"/>
      <c r="L1092" s="228"/>
      <c r="M1092" s="228"/>
      <c r="N1092" s="228"/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9"/>
      <c r="AA1092" s="485"/>
      <c r="AB1092" s="228"/>
      <c r="AC1092" s="487"/>
    </row>
    <row r="1093" customFormat="false" ht="14.25" hidden="false" customHeight="false" outlineLevel="0" collapsed="false">
      <c r="A1093" s="500"/>
      <c r="B1093" s="501"/>
      <c r="C1093" s="501"/>
      <c r="D1093" s="34"/>
      <c r="E1093" s="485"/>
      <c r="F1093" s="228"/>
      <c r="G1093" s="228"/>
      <c r="H1093" s="228"/>
      <c r="I1093" s="228"/>
      <c r="J1093" s="486"/>
      <c r="K1093" s="227"/>
      <c r="L1093" s="228"/>
      <c r="M1093" s="228"/>
      <c r="N1093" s="228"/>
      <c r="O1093" s="228"/>
      <c r="P1093" s="228"/>
      <c r="Q1093" s="228"/>
      <c r="R1093" s="228"/>
      <c r="S1093" s="228"/>
      <c r="T1093" s="228"/>
      <c r="U1093" s="228"/>
      <c r="V1093" s="228"/>
      <c r="W1093" s="228"/>
      <c r="X1093" s="228"/>
      <c r="Y1093" s="228"/>
      <c r="Z1093" s="229"/>
      <c r="AA1093" s="485"/>
      <c r="AB1093" s="228"/>
      <c r="AC1093" s="487"/>
    </row>
    <row r="1094" customFormat="false" ht="14.25" hidden="false" customHeight="false" outlineLevel="0" collapsed="false">
      <c r="A1094" s="500"/>
      <c r="B1094" s="501"/>
      <c r="C1094" s="501"/>
      <c r="D1094" s="34"/>
      <c r="E1094" s="485"/>
      <c r="F1094" s="228"/>
      <c r="G1094" s="228"/>
      <c r="H1094" s="228"/>
      <c r="I1094" s="228"/>
      <c r="J1094" s="486"/>
      <c r="K1094" s="227"/>
      <c r="L1094" s="228"/>
      <c r="M1094" s="228"/>
      <c r="N1094" s="228"/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9"/>
      <c r="AA1094" s="485"/>
      <c r="AB1094" s="228"/>
      <c r="AC1094" s="487"/>
    </row>
    <row r="1095" customFormat="false" ht="14.25" hidden="false" customHeight="false" outlineLevel="0" collapsed="false">
      <c r="A1095" s="500"/>
      <c r="B1095" s="501"/>
      <c r="C1095" s="501"/>
      <c r="D1095" s="34"/>
      <c r="E1095" s="485"/>
      <c r="F1095" s="228"/>
      <c r="G1095" s="228"/>
      <c r="H1095" s="228"/>
      <c r="I1095" s="228"/>
      <c r="J1095" s="486"/>
      <c r="K1095" s="227"/>
      <c r="L1095" s="228"/>
      <c r="M1095" s="228"/>
      <c r="N1095" s="228"/>
      <c r="O1095" s="228"/>
      <c r="P1095" s="228"/>
      <c r="Q1095" s="228"/>
      <c r="R1095" s="228"/>
      <c r="S1095" s="228"/>
      <c r="T1095" s="228"/>
      <c r="U1095" s="228"/>
      <c r="V1095" s="228"/>
      <c r="W1095" s="228"/>
      <c r="X1095" s="228"/>
      <c r="Y1095" s="228"/>
      <c r="Z1095" s="229"/>
      <c r="AA1095" s="485"/>
      <c r="AB1095" s="228"/>
      <c r="AC1095" s="487"/>
    </row>
    <row r="1096" customFormat="false" ht="14.25" hidden="false" customHeight="false" outlineLevel="0" collapsed="false">
      <c r="A1096" s="500"/>
      <c r="B1096" s="501"/>
      <c r="C1096" s="501"/>
      <c r="D1096" s="34"/>
      <c r="E1096" s="485"/>
      <c r="F1096" s="228"/>
      <c r="G1096" s="228"/>
      <c r="H1096" s="228"/>
      <c r="I1096" s="228"/>
      <c r="J1096" s="486"/>
      <c r="K1096" s="227"/>
      <c r="L1096" s="228"/>
      <c r="M1096" s="228"/>
      <c r="N1096" s="228"/>
      <c r="O1096" s="228"/>
      <c r="P1096" s="228"/>
      <c r="Q1096" s="228"/>
      <c r="R1096" s="228"/>
      <c r="S1096" s="228"/>
      <c r="T1096" s="228"/>
      <c r="U1096" s="228"/>
      <c r="V1096" s="228"/>
      <c r="W1096" s="228"/>
      <c r="X1096" s="228"/>
      <c r="Y1096" s="228"/>
      <c r="Z1096" s="229"/>
      <c r="AA1096" s="485"/>
      <c r="AB1096" s="228"/>
      <c r="AC1096" s="487"/>
    </row>
    <row r="1097" customFormat="false" ht="14.25" hidden="false" customHeight="false" outlineLevel="0" collapsed="false">
      <c r="A1097" s="500"/>
      <c r="B1097" s="501"/>
      <c r="C1097" s="501"/>
      <c r="D1097" s="34"/>
      <c r="E1097" s="485"/>
      <c r="F1097" s="228"/>
      <c r="G1097" s="228"/>
      <c r="H1097" s="228"/>
      <c r="I1097" s="228"/>
      <c r="J1097" s="486"/>
      <c r="K1097" s="227"/>
      <c r="L1097" s="228"/>
      <c r="M1097" s="228"/>
      <c r="N1097" s="228"/>
      <c r="O1097" s="228"/>
      <c r="P1097" s="228"/>
      <c r="Q1097" s="228"/>
      <c r="R1097" s="228"/>
      <c r="S1097" s="228"/>
      <c r="T1097" s="228"/>
      <c r="U1097" s="228"/>
      <c r="V1097" s="228"/>
      <c r="W1097" s="228"/>
      <c r="X1097" s="228"/>
      <c r="Y1097" s="228"/>
      <c r="Z1097" s="229"/>
      <c r="AA1097" s="485"/>
      <c r="AB1097" s="228"/>
      <c r="AC1097" s="487"/>
    </row>
    <row r="1098" customFormat="false" ht="14.25" hidden="false" customHeight="false" outlineLevel="0" collapsed="false">
      <c r="A1098" s="500"/>
      <c r="B1098" s="501"/>
      <c r="C1098" s="501"/>
      <c r="D1098" s="34"/>
      <c r="E1098" s="485"/>
      <c r="F1098" s="228"/>
      <c r="G1098" s="228"/>
      <c r="H1098" s="228"/>
      <c r="I1098" s="228"/>
      <c r="J1098" s="486"/>
      <c r="K1098" s="227"/>
      <c r="L1098" s="228"/>
      <c r="M1098" s="228"/>
      <c r="N1098" s="228"/>
      <c r="O1098" s="228"/>
      <c r="P1098" s="228"/>
      <c r="Q1098" s="228"/>
      <c r="R1098" s="228"/>
      <c r="S1098" s="228"/>
      <c r="T1098" s="228"/>
      <c r="U1098" s="228"/>
      <c r="V1098" s="228"/>
      <c r="W1098" s="228"/>
      <c r="X1098" s="228"/>
      <c r="Y1098" s="228"/>
      <c r="Z1098" s="229"/>
      <c r="AA1098" s="485"/>
      <c r="AB1098" s="228"/>
      <c r="AC1098" s="487"/>
    </row>
    <row r="1099" customFormat="false" ht="14.25" hidden="false" customHeight="false" outlineLevel="0" collapsed="false">
      <c r="A1099" s="500"/>
      <c r="B1099" s="501"/>
      <c r="C1099" s="501"/>
      <c r="D1099" s="34"/>
      <c r="E1099" s="485"/>
      <c r="F1099" s="228"/>
      <c r="G1099" s="228"/>
      <c r="H1099" s="228"/>
      <c r="I1099" s="228"/>
      <c r="J1099" s="486"/>
      <c r="K1099" s="227"/>
      <c r="L1099" s="228"/>
      <c r="M1099" s="228"/>
      <c r="N1099" s="228"/>
      <c r="O1099" s="228"/>
      <c r="P1099" s="228"/>
      <c r="Q1099" s="228"/>
      <c r="R1099" s="228"/>
      <c r="S1099" s="228"/>
      <c r="T1099" s="228"/>
      <c r="U1099" s="228"/>
      <c r="V1099" s="228"/>
      <c r="W1099" s="228"/>
      <c r="X1099" s="228"/>
      <c r="Y1099" s="228"/>
      <c r="Z1099" s="229"/>
      <c r="AA1099" s="485"/>
      <c r="AB1099" s="228"/>
      <c r="AC1099" s="487"/>
    </row>
    <row r="1100" customFormat="false" ht="14.25" hidden="false" customHeight="false" outlineLevel="0" collapsed="false">
      <c r="A1100" s="500"/>
      <c r="B1100" s="501"/>
      <c r="C1100" s="501"/>
      <c r="D1100" s="34"/>
      <c r="E1100" s="485"/>
      <c r="F1100" s="228"/>
      <c r="G1100" s="228"/>
      <c r="H1100" s="228"/>
      <c r="I1100" s="228"/>
      <c r="J1100" s="486"/>
      <c r="K1100" s="227"/>
      <c r="L1100" s="228"/>
      <c r="M1100" s="228"/>
      <c r="N1100" s="228"/>
      <c r="O1100" s="228"/>
      <c r="P1100" s="228"/>
      <c r="Q1100" s="228"/>
      <c r="R1100" s="228"/>
      <c r="S1100" s="228"/>
      <c r="T1100" s="228"/>
      <c r="U1100" s="228"/>
      <c r="V1100" s="228"/>
      <c r="W1100" s="228"/>
      <c r="X1100" s="228"/>
      <c r="Y1100" s="228"/>
      <c r="Z1100" s="229"/>
      <c r="AA1100" s="485"/>
      <c r="AB1100" s="228"/>
      <c r="AC1100" s="487"/>
    </row>
    <row r="1101" customFormat="false" ht="14.25" hidden="false" customHeight="false" outlineLevel="0" collapsed="false">
      <c r="A1101" s="500"/>
      <c r="B1101" s="501"/>
      <c r="C1101" s="501"/>
      <c r="D1101" s="34"/>
      <c r="E1101" s="485"/>
      <c r="F1101" s="228"/>
      <c r="G1101" s="228"/>
      <c r="H1101" s="228"/>
      <c r="I1101" s="228"/>
      <c r="J1101" s="486"/>
      <c r="K1101" s="227"/>
      <c r="L1101" s="228"/>
      <c r="M1101" s="228"/>
      <c r="N1101" s="228"/>
      <c r="O1101" s="228"/>
      <c r="P1101" s="228"/>
      <c r="Q1101" s="228"/>
      <c r="R1101" s="228"/>
      <c r="S1101" s="228"/>
      <c r="T1101" s="228"/>
      <c r="U1101" s="228"/>
      <c r="V1101" s="228"/>
      <c r="W1101" s="228"/>
      <c r="X1101" s="228"/>
      <c r="Y1101" s="228"/>
      <c r="Z1101" s="229"/>
      <c r="AA1101" s="485"/>
      <c r="AB1101" s="228"/>
      <c r="AC1101" s="487"/>
    </row>
    <row r="1102" customFormat="false" ht="14.25" hidden="false" customHeight="false" outlineLevel="0" collapsed="false">
      <c r="A1102" s="500"/>
      <c r="B1102" s="501"/>
      <c r="C1102" s="501"/>
      <c r="D1102" s="34"/>
      <c r="E1102" s="485"/>
      <c r="F1102" s="228"/>
      <c r="G1102" s="228"/>
      <c r="H1102" s="228"/>
      <c r="I1102" s="228"/>
      <c r="J1102" s="486"/>
      <c r="K1102" s="227"/>
      <c r="L1102" s="228"/>
      <c r="M1102" s="228"/>
      <c r="N1102" s="228"/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9"/>
      <c r="AA1102" s="485"/>
      <c r="AB1102" s="228"/>
      <c r="AC1102" s="487"/>
    </row>
    <row r="1103" customFormat="false" ht="14.25" hidden="false" customHeight="false" outlineLevel="0" collapsed="false">
      <c r="A1103" s="500"/>
      <c r="B1103" s="501"/>
      <c r="C1103" s="501"/>
      <c r="D1103" s="34"/>
      <c r="E1103" s="485"/>
      <c r="F1103" s="228"/>
      <c r="G1103" s="228"/>
      <c r="H1103" s="228"/>
      <c r="I1103" s="228"/>
      <c r="J1103" s="486"/>
      <c r="K1103" s="227"/>
      <c r="L1103" s="228"/>
      <c r="M1103" s="228"/>
      <c r="N1103" s="228"/>
      <c r="O1103" s="228"/>
      <c r="P1103" s="228"/>
      <c r="Q1103" s="228"/>
      <c r="R1103" s="228"/>
      <c r="S1103" s="228"/>
      <c r="T1103" s="228"/>
      <c r="U1103" s="228"/>
      <c r="V1103" s="228"/>
      <c r="W1103" s="228"/>
      <c r="X1103" s="228"/>
      <c r="Y1103" s="228"/>
      <c r="Z1103" s="229"/>
      <c r="AA1103" s="485"/>
      <c r="AB1103" s="228"/>
      <c r="AC1103" s="487"/>
    </row>
    <row r="1104" customFormat="false" ht="14.25" hidden="false" customHeight="false" outlineLevel="0" collapsed="false">
      <c r="A1104" s="500"/>
      <c r="B1104" s="501"/>
      <c r="C1104" s="501"/>
      <c r="D1104" s="34"/>
      <c r="E1104" s="485"/>
      <c r="F1104" s="228"/>
      <c r="G1104" s="228"/>
      <c r="H1104" s="228"/>
      <c r="I1104" s="228"/>
      <c r="J1104" s="486"/>
      <c r="K1104" s="227"/>
      <c r="L1104" s="228"/>
      <c r="M1104" s="228"/>
      <c r="N1104" s="228"/>
      <c r="O1104" s="228"/>
      <c r="P1104" s="228"/>
      <c r="Q1104" s="228"/>
      <c r="R1104" s="228"/>
      <c r="S1104" s="228"/>
      <c r="T1104" s="228"/>
      <c r="U1104" s="228"/>
      <c r="V1104" s="228"/>
      <c r="W1104" s="228"/>
      <c r="X1104" s="228"/>
      <c r="Y1104" s="228"/>
      <c r="Z1104" s="229"/>
      <c r="AA1104" s="485"/>
      <c r="AB1104" s="228"/>
      <c r="AC1104" s="487"/>
    </row>
    <row r="1105" customFormat="false" ht="14.25" hidden="false" customHeight="false" outlineLevel="0" collapsed="false">
      <c r="A1105" s="500"/>
      <c r="B1105" s="501"/>
      <c r="C1105" s="501"/>
      <c r="D1105" s="34"/>
      <c r="E1105" s="485"/>
      <c r="F1105" s="228"/>
      <c r="G1105" s="228"/>
      <c r="H1105" s="228"/>
      <c r="I1105" s="228"/>
      <c r="J1105" s="486"/>
      <c r="K1105" s="227"/>
      <c r="L1105" s="228"/>
      <c r="M1105" s="228"/>
      <c r="N1105" s="228"/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9"/>
      <c r="AA1105" s="485"/>
      <c r="AB1105" s="228"/>
      <c r="AC1105" s="487"/>
    </row>
    <row r="1106" customFormat="false" ht="14.25" hidden="false" customHeight="false" outlineLevel="0" collapsed="false">
      <c r="A1106" s="500"/>
      <c r="B1106" s="501"/>
      <c r="C1106" s="501"/>
      <c r="D1106" s="34"/>
      <c r="E1106" s="485"/>
      <c r="F1106" s="228"/>
      <c r="G1106" s="228"/>
      <c r="H1106" s="228"/>
      <c r="I1106" s="228"/>
      <c r="J1106" s="486"/>
      <c r="K1106" s="227"/>
      <c r="L1106" s="228"/>
      <c r="M1106" s="228"/>
      <c r="N1106" s="228"/>
      <c r="O1106" s="228"/>
      <c r="P1106" s="228"/>
      <c r="Q1106" s="228"/>
      <c r="R1106" s="228"/>
      <c r="S1106" s="228"/>
      <c r="T1106" s="228"/>
      <c r="U1106" s="228"/>
      <c r="V1106" s="228"/>
      <c r="W1106" s="228"/>
      <c r="X1106" s="228"/>
      <c r="Y1106" s="228"/>
      <c r="Z1106" s="229"/>
      <c r="AA1106" s="485"/>
      <c r="AB1106" s="228"/>
      <c r="AC1106" s="487"/>
    </row>
    <row r="1107" customFormat="false" ht="14.25" hidden="false" customHeight="false" outlineLevel="0" collapsed="false">
      <c r="A1107" s="500"/>
      <c r="B1107" s="501"/>
      <c r="C1107" s="501"/>
      <c r="D1107" s="34"/>
      <c r="E1107" s="485"/>
      <c r="F1107" s="228"/>
      <c r="G1107" s="228"/>
      <c r="H1107" s="228"/>
      <c r="I1107" s="228"/>
      <c r="J1107" s="486"/>
      <c r="K1107" s="227"/>
      <c r="L1107" s="228"/>
      <c r="M1107" s="228"/>
      <c r="N1107" s="228"/>
      <c r="O1107" s="228"/>
      <c r="P1107" s="228"/>
      <c r="Q1107" s="228"/>
      <c r="R1107" s="228"/>
      <c r="S1107" s="228"/>
      <c r="T1107" s="228"/>
      <c r="U1107" s="228"/>
      <c r="V1107" s="228"/>
      <c r="W1107" s="228"/>
      <c r="X1107" s="228"/>
      <c r="Y1107" s="228"/>
      <c r="Z1107" s="229"/>
      <c r="AA1107" s="485"/>
      <c r="AB1107" s="228"/>
      <c r="AC1107" s="487"/>
    </row>
    <row r="1108" customFormat="false" ht="14.25" hidden="false" customHeight="false" outlineLevel="0" collapsed="false">
      <c r="A1108" s="500"/>
      <c r="B1108" s="501"/>
      <c r="C1108" s="501"/>
      <c r="D1108" s="34"/>
      <c r="E1108" s="485"/>
      <c r="F1108" s="228"/>
      <c r="G1108" s="228"/>
      <c r="H1108" s="228"/>
      <c r="I1108" s="228"/>
      <c r="J1108" s="486"/>
      <c r="K1108" s="227"/>
      <c r="L1108" s="228"/>
      <c r="M1108" s="228"/>
      <c r="N1108" s="228"/>
      <c r="O1108" s="228"/>
      <c r="P1108" s="228"/>
      <c r="Q1108" s="228"/>
      <c r="R1108" s="228"/>
      <c r="S1108" s="228"/>
      <c r="T1108" s="228"/>
      <c r="U1108" s="228"/>
      <c r="V1108" s="228"/>
      <c r="W1108" s="228"/>
      <c r="X1108" s="228"/>
      <c r="Y1108" s="228"/>
      <c r="Z1108" s="229"/>
      <c r="AA1108" s="485"/>
      <c r="AB1108" s="228"/>
      <c r="AC1108" s="487"/>
    </row>
    <row r="1109" customFormat="false" ht="14.25" hidden="false" customHeight="false" outlineLevel="0" collapsed="false">
      <c r="A1109" s="500"/>
      <c r="B1109" s="501"/>
      <c r="C1109" s="501"/>
      <c r="D1109" s="34"/>
      <c r="E1109" s="485"/>
      <c r="F1109" s="228"/>
      <c r="G1109" s="228"/>
      <c r="H1109" s="228"/>
      <c r="I1109" s="228"/>
      <c r="J1109" s="486"/>
      <c r="K1109" s="227"/>
      <c r="L1109" s="228"/>
      <c r="M1109" s="228"/>
      <c r="N1109" s="228"/>
      <c r="O1109" s="228"/>
      <c r="P1109" s="228"/>
      <c r="Q1109" s="228"/>
      <c r="R1109" s="228"/>
      <c r="S1109" s="228"/>
      <c r="T1109" s="228"/>
      <c r="U1109" s="228"/>
      <c r="V1109" s="228"/>
      <c r="W1109" s="228"/>
      <c r="X1109" s="228"/>
      <c r="Y1109" s="228"/>
      <c r="Z1109" s="229"/>
      <c r="AA1109" s="485"/>
      <c r="AB1109" s="228"/>
      <c r="AC1109" s="487"/>
    </row>
    <row r="1110" customFormat="false" ht="14.25" hidden="false" customHeight="false" outlineLevel="0" collapsed="false">
      <c r="A1110" s="500"/>
      <c r="B1110" s="501"/>
      <c r="C1110" s="501"/>
      <c r="D1110" s="34"/>
      <c r="E1110" s="485"/>
      <c r="F1110" s="228"/>
      <c r="G1110" s="228"/>
      <c r="H1110" s="228"/>
      <c r="I1110" s="228"/>
      <c r="J1110" s="486"/>
      <c r="K1110" s="227"/>
      <c r="L1110" s="228"/>
      <c r="M1110" s="228"/>
      <c r="N1110" s="228"/>
      <c r="O1110" s="228"/>
      <c r="P1110" s="228"/>
      <c r="Q1110" s="228"/>
      <c r="R1110" s="228"/>
      <c r="S1110" s="228"/>
      <c r="T1110" s="228"/>
      <c r="U1110" s="228"/>
      <c r="V1110" s="228"/>
      <c r="W1110" s="228"/>
      <c r="X1110" s="228"/>
      <c r="Y1110" s="228"/>
      <c r="Z1110" s="229"/>
      <c r="AA1110" s="485"/>
      <c r="AB1110" s="228"/>
      <c r="AC1110" s="487"/>
    </row>
    <row r="1111" customFormat="false" ht="14.25" hidden="false" customHeight="false" outlineLevel="0" collapsed="false">
      <c r="A1111" s="500"/>
      <c r="B1111" s="501"/>
      <c r="C1111" s="501"/>
      <c r="D1111" s="34"/>
      <c r="E1111" s="485"/>
      <c r="F1111" s="228"/>
      <c r="G1111" s="228"/>
      <c r="H1111" s="228"/>
      <c r="I1111" s="228"/>
      <c r="J1111" s="486"/>
      <c r="K1111" s="227"/>
      <c r="L1111" s="228"/>
      <c r="M1111" s="228"/>
      <c r="N1111" s="228"/>
      <c r="O1111" s="228"/>
      <c r="P1111" s="228"/>
      <c r="Q1111" s="228"/>
      <c r="R1111" s="228"/>
      <c r="S1111" s="228"/>
      <c r="T1111" s="228"/>
      <c r="U1111" s="228"/>
      <c r="V1111" s="228"/>
      <c r="W1111" s="228"/>
      <c r="X1111" s="228"/>
      <c r="Y1111" s="228"/>
      <c r="Z1111" s="229"/>
      <c r="AA1111" s="485"/>
      <c r="AB1111" s="228"/>
      <c r="AC1111" s="487"/>
    </row>
    <row r="1112" customFormat="false" ht="14.25" hidden="false" customHeight="false" outlineLevel="0" collapsed="false">
      <c r="A1112" s="500"/>
      <c r="B1112" s="501"/>
      <c r="C1112" s="501"/>
      <c r="D1112" s="34"/>
      <c r="E1112" s="485"/>
      <c r="F1112" s="228"/>
      <c r="G1112" s="228"/>
      <c r="H1112" s="228"/>
      <c r="I1112" s="228"/>
      <c r="J1112" s="486"/>
      <c r="K1112" s="227"/>
      <c r="L1112" s="228"/>
      <c r="M1112" s="228"/>
      <c r="N1112" s="228"/>
      <c r="O1112" s="228"/>
      <c r="P1112" s="228"/>
      <c r="Q1112" s="228"/>
      <c r="R1112" s="228"/>
      <c r="S1112" s="228"/>
      <c r="T1112" s="228"/>
      <c r="U1112" s="228"/>
      <c r="V1112" s="228"/>
      <c r="W1112" s="228"/>
      <c r="X1112" s="228"/>
      <c r="Y1112" s="228"/>
      <c r="Z1112" s="229"/>
      <c r="AA1112" s="485"/>
      <c r="AB1112" s="228"/>
      <c r="AC1112" s="487"/>
    </row>
    <row r="1113" customFormat="false" ht="14.25" hidden="false" customHeight="false" outlineLevel="0" collapsed="false">
      <c r="A1113" s="500"/>
      <c r="B1113" s="501"/>
      <c r="C1113" s="501"/>
      <c r="D1113" s="34"/>
      <c r="E1113" s="485"/>
      <c r="F1113" s="228"/>
      <c r="G1113" s="228"/>
      <c r="H1113" s="228"/>
      <c r="I1113" s="228"/>
      <c r="J1113" s="486"/>
      <c r="K1113" s="227"/>
      <c r="L1113" s="228"/>
      <c r="M1113" s="228"/>
      <c r="N1113" s="228"/>
      <c r="O1113" s="228"/>
      <c r="P1113" s="228"/>
      <c r="Q1113" s="228"/>
      <c r="R1113" s="228"/>
      <c r="S1113" s="228"/>
      <c r="T1113" s="228"/>
      <c r="U1113" s="228"/>
      <c r="V1113" s="228"/>
      <c r="W1113" s="228"/>
      <c r="X1113" s="228"/>
      <c r="Y1113" s="228"/>
      <c r="Z1113" s="229"/>
      <c r="AA1113" s="485"/>
      <c r="AB1113" s="228"/>
      <c r="AC1113" s="487"/>
    </row>
    <row r="1114" customFormat="false" ht="14.25" hidden="false" customHeight="false" outlineLevel="0" collapsed="false">
      <c r="A1114" s="500"/>
      <c r="B1114" s="501"/>
      <c r="C1114" s="501"/>
      <c r="D1114" s="34"/>
      <c r="E1114" s="485"/>
      <c r="F1114" s="228"/>
      <c r="G1114" s="228"/>
      <c r="H1114" s="228"/>
      <c r="I1114" s="228"/>
      <c r="J1114" s="486"/>
      <c r="K1114" s="227"/>
      <c r="L1114" s="228"/>
      <c r="M1114" s="228"/>
      <c r="N1114" s="228"/>
      <c r="O1114" s="228"/>
      <c r="P1114" s="228"/>
      <c r="Q1114" s="228"/>
      <c r="R1114" s="228"/>
      <c r="S1114" s="228"/>
      <c r="T1114" s="228"/>
      <c r="U1114" s="228"/>
      <c r="V1114" s="228"/>
      <c r="W1114" s="228"/>
      <c r="X1114" s="228"/>
      <c r="Y1114" s="228"/>
      <c r="Z1114" s="229"/>
      <c r="AA1114" s="485"/>
      <c r="AB1114" s="228"/>
      <c r="AC1114" s="487"/>
    </row>
    <row r="1115" customFormat="false" ht="14.25" hidden="false" customHeight="false" outlineLevel="0" collapsed="false">
      <c r="A1115" s="500"/>
      <c r="B1115" s="501"/>
      <c r="C1115" s="501"/>
      <c r="D1115" s="34"/>
      <c r="E1115" s="485"/>
      <c r="F1115" s="228"/>
      <c r="G1115" s="228"/>
      <c r="H1115" s="228"/>
      <c r="I1115" s="228"/>
      <c r="J1115" s="486"/>
      <c r="K1115" s="227"/>
      <c r="L1115" s="228"/>
      <c r="M1115" s="228"/>
      <c r="N1115" s="228"/>
      <c r="O1115" s="228"/>
      <c r="P1115" s="228"/>
      <c r="Q1115" s="228"/>
      <c r="R1115" s="228"/>
      <c r="S1115" s="228"/>
      <c r="T1115" s="228"/>
      <c r="U1115" s="228"/>
      <c r="V1115" s="228"/>
      <c r="W1115" s="228"/>
      <c r="X1115" s="228"/>
      <c r="Y1115" s="228"/>
      <c r="Z1115" s="229"/>
      <c r="AA1115" s="485"/>
      <c r="AB1115" s="228"/>
      <c r="AC1115" s="487"/>
    </row>
    <row r="1116" customFormat="false" ht="14.25" hidden="false" customHeight="false" outlineLevel="0" collapsed="false">
      <c r="A1116" s="500"/>
      <c r="B1116" s="501"/>
      <c r="C1116" s="501"/>
      <c r="D1116" s="34"/>
      <c r="E1116" s="485"/>
      <c r="F1116" s="228"/>
      <c r="G1116" s="228"/>
      <c r="H1116" s="228"/>
      <c r="I1116" s="228"/>
      <c r="J1116" s="486"/>
      <c r="K1116" s="227"/>
      <c r="L1116" s="228"/>
      <c r="M1116" s="228"/>
      <c r="N1116" s="228"/>
      <c r="O1116" s="228"/>
      <c r="P1116" s="228"/>
      <c r="Q1116" s="228"/>
      <c r="R1116" s="228"/>
      <c r="S1116" s="228"/>
      <c r="T1116" s="228"/>
      <c r="U1116" s="228"/>
      <c r="V1116" s="228"/>
      <c r="W1116" s="228"/>
      <c r="X1116" s="228"/>
      <c r="Y1116" s="228"/>
      <c r="Z1116" s="229"/>
      <c r="AA1116" s="485"/>
      <c r="AB1116" s="228"/>
      <c r="AC1116" s="487"/>
    </row>
    <row r="1117" customFormat="false" ht="14.25" hidden="false" customHeight="false" outlineLevel="0" collapsed="false">
      <c r="A1117" s="500"/>
      <c r="B1117" s="501"/>
      <c r="C1117" s="501"/>
      <c r="D1117" s="34"/>
      <c r="E1117" s="485"/>
      <c r="F1117" s="228"/>
      <c r="G1117" s="228"/>
      <c r="H1117" s="228"/>
      <c r="I1117" s="228"/>
      <c r="J1117" s="486"/>
      <c r="K1117" s="227"/>
      <c r="L1117" s="228"/>
      <c r="M1117" s="228"/>
      <c r="N1117" s="228"/>
      <c r="O1117" s="228"/>
      <c r="P1117" s="228"/>
      <c r="Q1117" s="228"/>
      <c r="R1117" s="228"/>
      <c r="S1117" s="228"/>
      <c r="T1117" s="228"/>
      <c r="U1117" s="228"/>
      <c r="V1117" s="228"/>
      <c r="W1117" s="228"/>
      <c r="X1117" s="228"/>
      <c r="Y1117" s="228"/>
      <c r="Z1117" s="229"/>
      <c r="AA1117" s="485"/>
      <c r="AB1117" s="228"/>
      <c r="AC1117" s="487"/>
    </row>
    <row r="1118" customFormat="false" ht="14.25" hidden="false" customHeight="false" outlineLevel="0" collapsed="false">
      <c r="A1118" s="500"/>
      <c r="B1118" s="501"/>
      <c r="C1118" s="501"/>
      <c r="D1118" s="34"/>
      <c r="E1118" s="485"/>
      <c r="F1118" s="228"/>
      <c r="G1118" s="228"/>
      <c r="H1118" s="228"/>
      <c r="I1118" s="228"/>
      <c r="J1118" s="486"/>
      <c r="K1118" s="227"/>
      <c r="L1118" s="228"/>
      <c r="M1118" s="228"/>
      <c r="N1118" s="228"/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9"/>
      <c r="AA1118" s="485"/>
      <c r="AB1118" s="228"/>
      <c r="AC1118" s="487"/>
    </row>
    <row r="1119" customFormat="false" ht="14.25" hidden="false" customHeight="false" outlineLevel="0" collapsed="false">
      <c r="A1119" s="500"/>
      <c r="B1119" s="501"/>
      <c r="C1119" s="501"/>
      <c r="D1119" s="34"/>
      <c r="E1119" s="485"/>
      <c r="F1119" s="228"/>
      <c r="G1119" s="228"/>
      <c r="H1119" s="228"/>
      <c r="I1119" s="228"/>
      <c r="J1119" s="486"/>
      <c r="K1119" s="227"/>
      <c r="L1119" s="228"/>
      <c r="M1119" s="228"/>
      <c r="N1119" s="228"/>
      <c r="O1119" s="228"/>
      <c r="P1119" s="228"/>
      <c r="Q1119" s="228"/>
      <c r="R1119" s="228"/>
      <c r="S1119" s="228"/>
      <c r="T1119" s="228"/>
      <c r="U1119" s="228"/>
      <c r="V1119" s="228"/>
      <c r="W1119" s="228"/>
      <c r="X1119" s="228"/>
      <c r="Y1119" s="228"/>
      <c r="Z1119" s="229"/>
      <c r="AA1119" s="485"/>
      <c r="AB1119" s="228"/>
      <c r="AC1119" s="487"/>
    </row>
    <row r="1120" customFormat="false" ht="14.25" hidden="false" customHeight="false" outlineLevel="0" collapsed="false">
      <c r="A1120" s="500"/>
      <c r="B1120" s="501"/>
      <c r="C1120" s="501"/>
      <c r="D1120" s="34"/>
      <c r="E1120" s="485"/>
      <c r="F1120" s="228"/>
      <c r="G1120" s="228"/>
      <c r="H1120" s="228"/>
      <c r="I1120" s="228"/>
      <c r="J1120" s="486"/>
      <c r="K1120" s="227"/>
      <c r="L1120" s="228"/>
      <c r="M1120" s="228"/>
      <c r="N1120" s="228"/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9"/>
      <c r="AA1120" s="485"/>
      <c r="AB1120" s="228"/>
      <c r="AC1120" s="487"/>
    </row>
    <row r="1121" customFormat="false" ht="14.25" hidden="false" customHeight="false" outlineLevel="0" collapsed="false">
      <c r="A1121" s="500"/>
      <c r="B1121" s="501"/>
      <c r="C1121" s="501"/>
      <c r="D1121" s="34"/>
      <c r="E1121" s="485"/>
      <c r="F1121" s="228"/>
      <c r="G1121" s="228"/>
      <c r="H1121" s="228"/>
      <c r="I1121" s="228"/>
      <c r="J1121" s="486"/>
      <c r="K1121" s="227"/>
      <c r="L1121" s="228"/>
      <c r="M1121" s="228"/>
      <c r="N1121" s="228"/>
      <c r="O1121" s="228"/>
      <c r="P1121" s="228"/>
      <c r="Q1121" s="228"/>
      <c r="R1121" s="228"/>
      <c r="S1121" s="228"/>
      <c r="T1121" s="228"/>
      <c r="U1121" s="228"/>
      <c r="V1121" s="228"/>
      <c r="W1121" s="228"/>
      <c r="X1121" s="228"/>
      <c r="Y1121" s="228"/>
      <c r="Z1121" s="229"/>
      <c r="AA1121" s="485"/>
      <c r="AB1121" s="228"/>
      <c r="AC1121" s="487"/>
    </row>
    <row r="1122" customFormat="false" ht="14.25" hidden="false" customHeight="false" outlineLevel="0" collapsed="false">
      <c r="A1122" s="500"/>
      <c r="B1122" s="501"/>
      <c r="C1122" s="501"/>
      <c r="D1122" s="34"/>
      <c r="E1122" s="485"/>
      <c r="F1122" s="228"/>
      <c r="G1122" s="228"/>
      <c r="H1122" s="228"/>
      <c r="I1122" s="228"/>
      <c r="J1122" s="486"/>
      <c r="K1122" s="227"/>
      <c r="L1122" s="228"/>
      <c r="M1122" s="228"/>
      <c r="N1122" s="228"/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9"/>
      <c r="AA1122" s="485"/>
      <c r="AB1122" s="228"/>
      <c r="AC1122" s="487"/>
    </row>
    <row r="1123" customFormat="false" ht="14.25" hidden="false" customHeight="false" outlineLevel="0" collapsed="false">
      <c r="A1123" s="500"/>
      <c r="B1123" s="501"/>
      <c r="C1123" s="501"/>
      <c r="D1123" s="34"/>
      <c r="E1123" s="485"/>
      <c r="F1123" s="228"/>
      <c r="G1123" s="228"/>
      <c r="H1123" s="228"/>
      <c r="I1123" s="228"/>
      <c r="J1123" s="486"/>
      <c r="K1123" s="227"/>
      <c r="L1123" s="228"/>
      <c r="M1123" s="228"/>
      <c r="N1123" s="228"/>
      <c r="O1123" s="228"/>
      <c r="P1123" s="228"/>
      <c r="Q1123" s="228"/>
      <c r="R1123" s="228"/>
      <c r="S1123" s="228"/>
      <c r="T1123" s="228"/>
      <c r="U1123" s="228"/>
      <c r="V1123" s="228"/>
      <c r="W1123" s="228"/>
      <c r="X1123" s="228"/>
      <c r="Y1123" s="228"/>
      <c r="Z1123" s="229"/>
      <c r="AA1123" s="485"/>
      <c r="AB1123" s="228"/>
      <c r="AC1123" s="487"/>
    </row>
    <row r="1124" customFormat="false" ht="14.25" hidden="false" customHeight="false" outlineLevel="0" collapsed="false">
      <c r="A1124" s="500"/>
      <c r="B1124" s="501"/>
      <c r="C1124" s="501"/>
      <c r="D1124" s="34"/>
      <c r="E1124" s="485"/>
      <c r="F1124" s="228"/>
      <c r="G1124" s="228"/>
      <c r="H1124" s="228"/>
      <c r="I1124" s="228"/>
      <c r="J1124" s="486"/>
      <c r="K1124" s="227"/>
      <c r="L1124" s="228"/>
      <c r="M1124" s="228"/>
      <c r="N1124" s="228"/>
      <c r="O1124" s="228"/>
      <c r="P1124" s="228"/>
      <c r="Q1124" s="228"/>
      <c r="R1124" s="228"/>
      <c r="S1124" s="228"/>
      <c r="T1124" s="228"/>
      <c r="U1124" s="228"/>
      <c r="V1124" s="228"/>
      <c r="W1124" s="228"/>
      <c r="X1124" s="228"/>
      <c r="Y1124" s="228"/>
      <c r="Z1124" s="229"/>
      <c r="AA1124" s="485"/>
      <c r="AB1124" s="228"/>
      <c r="AC1124" s="487"/>
    </row>
    <row r="1125" customFormat="false" ht="14.25" hidden="false" customHeight="false" outlineLevel="0" collapsed="false">
      <c r="A1125" s="500"/>
      <c r="B1125" s="501"/>
      <c r="C1125" s="501"/>
      <c r="D1125" s="34"/>
      <c r="E1125" s="485"/>
      <c r="F1125" s="228"/>
      <c r="G1125" s="228"/>
      <c r="H1125" s="228"/>
      <c r="I1125" s="228"/>
      <c r="J1125" s="486"/>
      <c r="K1125" s="227"/>
      <c r="L1125" s="228"/>
      <c r="M1125" s="228"/>
      <c r="N1125" s="228"/>
      <c r="O1125" s="228"/>
      <c r="P1125" s="228"/>
      <c r="Q1125" s="228"/>
      <c r="R1125" s="228"/>
      <c r="S1125" s="228"/>
      <c r="T1125" s="228"/>
      <c r="U1125" s="228"/>
      <c r="V1125" s="228"/>
      <c r="W1125" s="228"/>
      <c r="X1125" s="228"/>
      <c r="Y1125" s="228"/>
      <c r="Z1125" s="229"/>
      <c r="AA1125" s="485"/>
      <c r="AB1125" s="228"/>
      <c r="AC1125" s="487"/>
    </row>
    <row r="1126" customFormat="false" ht="14.25" hidden="false" customHeight="false" outlineLevel="0" collapsed="false">
      <c r="A1126" s="500"/>
      <c r="B1126" s="501"/>
      <c r="C1126" s="501"/>
      <c r="D1126" s="34"/>
      <c r="E1126" s="485"/>
      <c r="F1126" s="228"/>
      <c r="G1126" s="228"/>
      <c r="H1126" s="228"/>
      <c r="I1126" s="228"/>
      <c r="J1126" s="486"/>
      <c r="K1126" s="227"/>
      <c r="L1126" s="228"/>
      <c r="M1126" s="228"/>
      <c r="N1126" s="228"/>
      <c r="O1126" s="228"/>
      <c r="P1126" s="228"/>
      <c r="Q1126" s="228"/>
      <c r="R1126" s="228"/>
      <c r="S1126" s="228"/>
      <c r="T1126" s="228"/>
      <c r="U1126" s="228"/>
      <c r="V1126" s="228"/>
      <c r="W1126" s="228"/>
      <c r="X1126" s="228"/>
      <c r="Y1126" s="228"/>
      <c r="Z1126" s="229"/>
      <c r="AA1126" s="485"/>
      <c r="AB1126" s="228"/>
      <c r="AC1126" s="487"/>
    </row>
    <row r="1127" customFormat="false" ht="14.25" hidden="false" customHeight="false" outlineLevel="0" collapsed="false">
      <c r="A1127" s="500"/>
      <c r="B1127" s="501"/>
      <c r="C1127" s="501"/>
      <c r="D1127" s="34"/>
      <c r="E1127" s="485"/>
      <c r="F1127" s="228"/>
      <c r="G1127" s="228"/>
      <c r="H1127" s="228"/>
      <c r="I1127" s="228"/>
      <c r="J1127" s="486"/>
      <c r="K1127" s="227"/>
      <c r="L1127" s="228"/>
      <c r="M1127" s="228"/>
      <c r="N1127" s="228"/>
      <c r="O1127" s="228"/>
      <c r="P1127" s="228"/>
      <c r="Q1127" s="228"/>
      <c r="R1127" s="228"/>
      <c r="S1127" s="228"/>
      <c r="T1127" s="228"/>
      <c r="U1127" s="228"/>
      <c r="V1127" s="228"/>
      <c r="W1127" s="228"/>
      <c r="X1127" s="228"/>
      <c r="Y1127" s="228"/>
      <c r="Z1127" s="229"/>
      <c r="AA1127" s="485"/>
      <c r="AB1127" s="228"/>
      <c r="AC1127" s="487"/>
    </row>
    <row r="1128" customFormat="false" ht="14.25" hidden="false" customHeight="false" outlineLevel="0" collapsed="false">
      <c r="A1128" s="500"/>
      <c r="B1128" s="501"/>
      <c r="C1128" s="501"/>
      <c r="D1128" s="34"/>
      <c r="E1128" s="485"/>
      <c r="F1128" s="228"/>
      <c r="G1128" s="228"/>
      <c r="H1128" s="228"/>
      <c r="I1128" s="228"/>
      <c r="J1128" s="486"/>
      <c r="K1128" s="227"/>
      <c r="L1128" s="228"/>
      <c r="M1128" s="228"/>
      <c r="N1128" s="228"/>
      <c r="O1128" s="228"/>
      <c r="P1128" s="228"/>
      <c r="Q1128" s="228"/>
      <c r="R1128" s="228"/>
      <c r="S1128" s="228"/>
      <c r="T1128" s="228"/>
      <c r="U1128" s="228"/>
      <c r="V1128" s="228"/>
      <c r="W1128" s="228"/>
      <c r="X1128" s="228"/>
      <c r="Y1128" s="228"/>
      <c r="Z1128" s="229"/>
      <c r="AA1128" s="485"/>
      <c r="AB1128" s="228"/>
      <c r="AC1128" s="487"/>
    </row>
    <row r="1129" customFormat="false" ht="14.25" hidden="false" customHeight="false" outlineLevel="0" collapsed="false">
      <c r="A1129" s="500"/>
      <c r="B1129" s="501"/>
      <c r="C1129" s="501"/>
      <c r="D1129" s="34"/>
      <c r="E1129" s="485"/>
      <c r="F1129" s="228"/>
      <c r="G1129" s="228"/>
      <c r="H1129" s="228"/>
      <c r="I1129" s="228"/>
      <c r="J1129" s="486"/>
      <c r="K1129" s="227"/>
      <c r="L1129" s="228"/>
      <c r="M1129" s="228"/>
      <c r="N1129" s="228"/>
      <c r="O1129" s="228"/>
      <c r="P1129" s="228"/>
      <c r="Q1129" s="228"/>
      <c r="R1129" s="228"/>
      <c r="S1129" s="228"/>
      <c r="T1129" s="228"/>
      <c r="U1129" s="228"/>
      <c r="V1129" s="228"/>
      <c r="W1129" s="228"/>
      <c r="X1129" s="228"/>
      <c r="Y1129" s="228"/>
      <c r="Z1129" s="229"/>
      <c r="AA1129" s="485"/>
      <c r="AB1129" s="228"/>
      <c r="AC1129" s="487"/>
    </row>
    <row r="1130" customFormat="false" ht="14.25" hidden="false" customHeight="false" outlineLevel="0" collapsed="false">
      <c r="A1130" s="500"/>
      <c r="B1130" s="501"/>
      <c r="C1130" s="501"/>
      <c r="D1130" s="34"/>
      <c r="E1130" s="485"/>
      <c r="F1130" s="228"/>
      <c r="G1130" s="228"/>
      <c r="H1130" s="228"/>
      <c r="I1130" s="228"/>
      <c r="J1130" s="486"/>
      <c r="K1130" s="227"/>
      <c r="L1130" s="228"/>
      <c r="M1130" s="228"/>
      <c r="N1130" s="228"/>
      <c r="O1130" s="228"/>
      <c r="P1130" s="228"/>
      <c r="Q1130" s="228"/>
      <c r="R1130" s="228"/>
      <c r="S1130" s="228"/>
      <c r="T1130" s="228"/>
      <c r="U1130" s="228"/>
      <c r="V1130" s="228"/>
      <c r="W1130" s="228"/>
      <c r="X1130" s="228"/>
      <c r="Y1130" s="228"/>
      <c r="Z1130" s="229"/>
      <c r="AA1130" s="485"/>
      <c r="AB1130" s="228"/>
      <c r="AC1130" s="4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2000-03-20T20:54:44Z</dcterms:created>
  <dc:creator>jwhalen</dc:creator>
  <dc:description/>
  <dc:language>en-US</dc:language>
  <cp:lastModifiedBy>mfrazier</cp:lastModifiedBy>
  <cp:lastPrinted>2001-12-19T22:17:14Z</cp:lastPrinted>
  <dcterms:modified xsi:type="dcterms:W3CDTF">2002-04-26T16:15:58Z</dcterms:modified>
  <cp:revision>0</cp:revision>
  <dc:subject/>
  <dc:title/>
</cp:coreProperties>
</file>