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ristopher-Custodial" sheetId="1" state="visible" r:id="rId3"/>
    <sheet name="Carley-Custodial" sheetId="2" state="visible" r:id="rId4"/>
    <sheet name="Custodial Total" sheetId="3" state="visible" r:id="rId5"/>
    <sheet name="Christopher-IRA" sheetId="4" state="visible" r:id="rId6"/>
    <sheet name="Carley-IRA" sheetId="5" state="visible" r:id="rId7"/>
    <sheet name="IRA Total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<sst xmlns="http://schemas.openxmlformats.org/spreadsheetml/2006/main" count="120" uniqueCount="24">
  <si>
    <t xml:space="preserve">Repay</t>
  </si>
  <si>
    <t xml:space="preserve">Taxes</t>
  </si>
  <si>
    <t xml:space="preserve">Estimated</t>
  </si>
  <si>
    <t xml:space="preserve">Actual</t>
  </si>
  <si>
    <t xml:space="preserve">YTD</t>
  </si>
  <si>
    <t xml:space="preserve">YTD Interest</t>
  </si>
  <si>
    <t xml:space="preserve">Age</t>
  </si>
  <si>
    <t xml:space="preserve">Chris</t>
  </si>
  <si>
    <t xml:space="preserve">Carley</t>
  </si>
  <si>
    <t xml:space="preserve">Regular</t>
  </si>
  <si>
    <t xml:space="preserve">Popes</t>
  </si>
  <si>
    <t xml:space="preserve">Bonds</t>
  </si>
  <si>
    <t xml:space="preserve">Withdrawl</t>
  </si>
  <si>
    <t xml:space="preserve">Paid</t>
  </si>
  <si>
    <t xml:space="preserve">Growth</t>
  </si>
  <si>
    <t xml:space="preserve">Principal</t>
  </si>
  <si>
    <t xml:space="preserve">Balance</t>
  </si>
  <si>
    <t xml:space="preserve">Income</t>
  </si>
  <si>
    <t xml:space="preserve">Taxes Owed</t>
  </si>
  <si>
    <t xml:space="preserve">Repay Bonds</t>
  </si>
  <si>
    <t xml:space="preserve">Taxes Paid</t>
  </si>
  <si>
    <t xml:space="preserve">Giron's</t>
  </si>
  <si>
    <t xml:space="preserve">Pope's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</si>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</sst>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[$-409]#,##0.00_);[RED]\(#,##0.00\)"/>
    <numFmt numFmtId="167" formatCode="[$-409]mmm\-yy"/>
    <numFmt numFmtId="168" formatCode="0.00%"/>
    <numFmt numFmtId="169" formatCode="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28"/>
    <col collapsed="false" customWidth="true" hidden="false" outlineLevel="0" max="3" min="2" style="0" width="6.7"/>
    <col collapsed="false" customWidth="true" hidden="false" outlineLevel="0" max="4" min="4" style="0" width="7.28"/>
    <col collapsed="false" customWidth="true" hidden="false" outlineLevel="0" max="5" min="5" style="2" width="9.7"/>
    <col collapsed="false" customWidth="true" hidden="false" outlineLevel="0" max="7" min="6" style="2" width="8.7"/>
    <col collapsed="false" customWidth="true" hidden="false" outlineLevel="0" max="8" min="8" style="2" width="10.41"/>
    <col collapsed="false" customWidth="true" hidden="false" outlineLevel="0" max="9" min="9" style="2" width="9.41"/>
    <col collapsed="false" customWidth="true" hidden="false" outlineLevel="0" max="10" min="10" style="2" width="9.7"/>
    <col collapsed="false" customWidth="true" hidden="false" outlineLevel="0" max="11" min="11" style="2" width="8.14"/>
    <col collapsed="false" customWidth="true" hidden="false" outlineLevel="0" max="12" min="12" style="2" width="9.7"/>
    <col collapsed="false" customWidth="true" hidden="false" outlineLevel="0" max="13" min="13" style="2" width="8.7"/>
    <col collapsed="false" customWidth="true" hidden="false" outlineLevel="0" max="14" min="14" style="2" width="9.7"/>
    <col collapsed="false" customWidth="true" hidden="false" outlineLevel="0" max="15" min="15" style="0" width="2.28"/>
    <col collapsed="false" customWidth="true" hidden="false" outlineLevel="0" max="16" min="16" style="0" width="11.28"/>
    <col collapsed="false" customWidth="true" hidden="false" outlineLevel="0" max="17" min="17" style="2" width="11.28"/>
  </cols>
  <sheetData>
    <row r="1" customFormat="false" ht="12.75" hidden="false" customHeight="false" outlineLevel="0" collapsed="false">
      <c r="B1" s="3" t="n">
        <v>24563</v>
      </c>
      <c r="C1" s="3" t="n">
        <v>33695</v>
      </c>
      <c r="D1" s="3" t="n">
        <v>34731</v>
      </c>
      <c r="J1" s="4" t="n">
        <v>0.12</v>
      </c>
      <c r="K1" s="4"/>
    </row>
    <row r="2" customFormat="false" ht="12.75" hidden="false" customHeight="false" outlineLevel="0" collapsed="false">
      <c r="A2" s="5"/>
      <c r="B2" s="6"/>
      <c r="C2" s="6"/>
      <c r="D2" s="6"/>
      <c r="E2" s="7"/>
      <c r="F2" s="7"/>
      <c r="G2" s="7" t="s">
        <v>0</v>
      </c>
      <c r="H2" s="7"/>
      <c r="I2" s="7" t="s">
        <v>1</v>
      </c>
      <c r="J2" s="6" t="s">
        <v>2</v>
      </c>
      <c r="K2" s="6" t="s">
        <v>3</v>
      </c>
      <c r="L2" s="7"/>
      <c r="M2" s="7" t="s">
        <v>4</v>
      </c>
      <c r="N2" s="7"/>
      <c r="O2" s="6"/>
      <c r="P2" s="6" t="s">
        <v>5</v>
      </c>
      <c r="Q2" s="7" t="s">
        <v>2</v>
      </c>
    </row>
    <row r="3" customFormat="false" ht="12.75" hidden="false" customHeight="false" outlineLevel="0" collapsed="false">
      <c r="A3" s="5"/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14</v>
      </c>
      <c r="L3" s="9" t="s">
        <v>15</v>
      </c>
      <c r="M3" s="9" t="s">
        <v>14</v>
      </c>
      <c r="N3" s="9" t="s">
        <v>16</v>
      </c>
      <c r="O3" s="6"/>
      <c r="P3" s="6" t="s">
        <v>17</v>
      </c>
      <c r="Q3" s="7" t="s">
        <v>18</v>
      </c>
    </row>
    <row r="4" customFormat="false" ht="12.75" hidden="false" customHeight="false" outlineLevel="0" collapsed="false">
      <c r="A4" s="5"/>
      <c r="B4" s="10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6"/>
      <c r="P4" s="6"/>
      <c r="Q4" s="7"/>
    </row>
    <row r="5" customFormat="false" ht="12.75" hidden="false" customHeight="false" outlineLevel="0" collapsed="false"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2" t="n">
        <v>0</v>
      </c>
      <c r="O5" s="6"/>
      <c r="P5" s="6"/>
      <c r="Q5" s="7"/>
    </row>
    <row r="6" customFormat="false" ht="12.75" hidden="false" customHeight="false" outlineLevel="0" collapsed="false">
      <c r="A6" s="1" t="n">
        <v>35520</v>
      </c>
      <c r="B6" s="0" t="n">
        <f aca="false">ROUND((A6-$B$1-210)/365,0)</f>
        <v>29</v>
      </c>
      <c r="C6" s="0" t="n">
        <f aca="false">ROUND((A6-$C$1-210)/365,0)</f>
        <v>4</v>
      </c>
      <c r="D6" s="0" t="n">
        <f aca="false">ROUND((A6-$D$1-210)/365,0)</f>
        <v>2</v>
      </c>
      <c r="E6" s="2" t="n">
        <v>500</v>
      </c>
      <c r="F6" s="11"/>
      <c r="G6" s="11"/>
      <c r="H6" s="11"/>
      <c r="I6" s="11"/>
      <c r="J6" s="2" t="n">
        <f aca="false">N5*$J$1/12</f>
        <v>0</v>
      </c>
      <c r="K6" s="2" t="n">
        <v>0</v>
      </c>
      <c r="L6" s="2" t="n">
        <f aca="false">E6</f>
        <v>500</v>
      </c>
      <c r="M6" s="2" t="n">
        <v>0</v>
      </c>
      <c r="N6" s="2" t="n">
        <f aca="false">IF(K6=0,N5+E6+F6+G6+H6+I6,N5+E6+F6+G6+H6+I6+K6)</f>
        <v>500</v>
      </c>
      <c r="O6" s="6"/>
      <c r="P6" s="6"/>
      <c r="Q6" s="7"/>
    </row>
    <row r="7" customFormat="false" ht="12.75" hidden="false" customHeight="false" outlineLevel="0" collapsed="false">
      <c r="A7" s="1" t="n">
        <v>35550</v>
      </c>
      <c r="B7" s="0" t="n">
        <f aca="false">ROUND((A7-$B$1-210)/365,0)</f>
        <v>30</v>
      </c>
      <c r="C7" s="0" t="n">
        <f aca="false">ROUND((A7-$C$1-210)/365,0)</f>
        <v>5</v>
      </c>
      <c r="D7" s="0" t="n">
        <f aca="false">ROUND((A7-$D$1-210)/365,0)</f>
        <v>2</v>
      </c>
      <c r="E7" s="2" t="n">
        <v>25</v>
      </c>
      <c r="J7" s="2" t="n">
        <f aca="false">N6*$J$1/12</f>
        <v>5</v>
      </c>
      <c r="K7" s="2" t="n">
        <v>0</v>
      </c>
      <c r="L7" s="2" t="n">
        <f aca="false">L6+E7+F7+G7</f>
        <v>525</v>
      </c>
      <c r="M7" s="2" t="n">
        <v>0</v>
      </c>
      <c r="N7" s="2" t="n">
        <f aca="false">IF(K7=0,N6+E7+F7+G7+H7+I7,N6+E7+F7+G7+H7+I7+K7)</f>
        <v>525</v>
      </c>
    </row>
    <row r="8" customFormat="false" ht="12.75" hidden="false" customHeight="false" outlineLevel="0" collapsed="false">
      <c r="A8" s="1" t="n">
        <v>35581</v>
      </c>
      <c r="B8" s="0" t="n">
        <f aca="false">ROUND((A8-$B$1-210)/365,0)</f>
        <v>30</v>
      </c>
      <c r="C8" s="0" t="n">
        <f aca="false">ROUND((A8-$C$1-210)/365,0)</f>
        <v>5</v>
      </c>
      <c r="D8" s="0" t="n">
        <f aca="false">ROUND((A8-$D$1-210)/365,0)</f>
        <v>2</v>
      </c>
      <c r="E8" s="2" t="n">
        <v>25</v>
      </c>
      <c r="J8" s="2" t="n">
        <f aca="false">N7*$J$1/12</f>
        <v>5.25</v>
      </c>
      <c r="K8" s="2" t="n">
        <v>0</v>
      </c>
      <c r="L8" s="2" t="n">
        <f aca="false">L7+E8+F8+G8</f>
        <v>550</v>
      </c>
      <c r="M8" s="2" t="n">
        <v>0</v>
      </c>
      <c r="N8" s="2" t="n">
        <f aca="false">IF(K8=0,N7+E8+F8+G8+H8+I8,N7+E8+F8+G8+H8+I8+K8)</f>
        <v>550</v>
      </c>
    </row>
    <row r="9" customFormat="false" ht="12.75" hidden="false" customHeight="false" outlineLevel="0" collapsed="false">
      <c r="A9" s="1" t="n">
        <v>35611</v>
      </c>
      <c r="B9" s="0" t="n">
        <f aca="false">ROUND((A9-$B$1-210)/365,0)</f>
        <v>30</v>
      </c>
      <c r="C9" s="0" t="n">
        <f aca="false">ROUND((A9-$C$1-210)/365,0)</f>
        <v>5</v>
      </c>
      <c r="D9" s="0" t="n">
        <f aca="false">ROUND((A9-$D$1-210)/365,0)</f>
        <v>2</v>
      </c>
      <c r="E9" s="2" t="n">
        <v>25</v>
      </c>
      <c r="J9" s="2" t="n">
        <f aca="false">N8*$J$1/12</f>
        <v>5.5</v>
      </c>
      <c r="K9" s="2" t="n">
        <v>9</v>
      </c>
      <c r="L9" s="2" t="n">
        <f aca="false">L8+E9+F9+G9</f>
        <v>575</v>
      </c>
      <c r="M9" s="2" t="n">
        <v>0</v>
      </c>
      <c r="N9" s="2" t="n">
        <f aca="false">IF(K9=0,N8+E9+F9+G9+H9+I9,N8+E9+F9+G9+H9+I9+K9)</f>
        <v>584</v>
      </c>
    </row>
    <row r="10" customFormat="false" ht="12.75" hidden="false" customHeight="false" outlineLevel="0" collapsed="false">
      <c r="A10" s="1" t="n">
        <v>35642</v>
      </c>
      <c r="B10" s="0" t="n">
        <f aca="false">ROUND((A10-$B$1-210)/365,0)</f>
        <v>30</v>
      </c>
      <c r="C10" s="0" t="n">
        <f aca="false">ROUND((A10-$C$1-210)/365,0)</f>
        <v>5</v>
      </c>
      <c r="D10" s="0" t="n">
        <f aca="false">ROUND((A10-$D$1-210)/365,0)</f>
        <v>2</v>
      </c>
      <c r="E10" s="2" t="n">
        <v>25</v>
      </c>
      <c r="J10" s="2" t="n">
        <f aca="false">N9*$J$1/12</f>
        <v>5.84</v>
      </c>
      <c r="K10" s="2" t="n">
        <v>0</v>
      </c>
      <c r="L10" s="2" t="n">
        <f aca="false">L9+E10+F10+G10</f>
        <v>600</v>
      </c>
      <c r="M10" s="2" t="n">
        <v>0</v>
      </c>
      <c r="N10" s="2" t="n">
        <f aca="false">IF(K10=0,N9+E10+F10+G10+H10+I10,N9+E10+F10+G10+H10+I10+K10)</f>
        <v>609</v>
      </c>
    </row>
    <row r="11" customFormat="false" ht="12.75" hidden="false" customHeight="false" outlineLevel="0" collapsed="false">
      <c r="A11" s="1" t="n">
        <v>35673</v>
      </c>
      <c r="B11" s="0" t="n">
        <f aca="false">ROUND((A11-$B$1-210)/365,0)</f>
        <v>30</v>
      </c>
      <c r="C11" s="0" t="n">
        <f aca="false">ROUND((A11-$C$1-210)/365,0)</f>
        <v>5</v>
      </c>
      <c r="D11" s="0" t="n">
        <f aca="false">ROUND((A11-$D$1-210)/365,0)</f>
        <v>2</v>
      </c>
      <c r="E11" s="2" t="n">
        <v>50</v>
      </c>
      <c r="J11" s="2" t="n">
        <f aca="false">N10*$J$1/12</f>
        <v>6.09</v>
      </c>
      <c r="K11" s="2" t="n">
        <v>2</v>
      </c>
      <c r="L11" s="2" t="n">
        <f aca="false">L10+E11+F11+G11</f>
        <v>650</v>
      </c>
      <c r="M11" s="2" t="n">
        <f aca="false">IF(K11=0,M10+J11,M10+K11)</f>
        <v>2</v>
      </c>
      <c r="N11" s="2" t="n">
        <f aca="false">IF(K11=0,N10+E11+F11+G11+H11+I11+J11,N10+E11+F11+G11+H11+I11+K11)</f>
        <v>661</v>
      </c>
    </row>
    <row r="12" customFormat="false" ht="12.75" hidden="false" customHeight="false" outlineLevel="0" collapsed="false">
      <c r="A12" s="1" t="n">
        <v>35703</v>
      </c>
      <c r="B12" s="0" t="n">
        <f aca="false">ROUND((A12-$B$1-210)/365,0)</f>
        <v>30</v>
      </c>
      <c r="C12" s="0" t="n">
        <f aca="false">ROUND((A12-$C$1-210)/365,0)</f>
        <v>5</v>
      </c>
      <c r="D12" s="0" t="n">
        <f aca="false">ROUND((A12-$D$1-210)/365,0)</f>
        <v>2</v>
      </c>
      <c r="E12" s="2" t="n">
        <v>50</v>
      </c>
      <c r="F12" s="2" t="n">
        <v>100</v>
      </c>
      <c r="G12" s="2" t="n">
        <v>100</v>
      </c>
      <c r="J12" s="2" t="n">
        <f aca="false">N11*$J$1/12</f>
        <v>6.61</v>
      </c>
      <c r="K12" s="2" t="n">
        <v>3</v>
      </c>
      <c r="L12" s="2" t="n">
        <f aca="false">L11+E12+F12+G12</f>
        <v>900</v>
      </c>
      <c r="M12" s="2" t="n">
        <f aca="false">IF(K12=0,M11+J12,M11+K12)</f>
        <v>5</v>
      </c>
      <c r="N12" s="2" t="n">
        <f aca="false">IF(K12=0,N11+E12+F12+G12+H12+I12+J12,N11+E12+F12+G12+H12+I12+K12)</f>
        <v>914</v>
      </c>
    </row>
    <row r="13" customFormat="false" ht="12.75" hidden="false" customHeight="false" outlineLevel="0" collapsed="false">
      <c r="A13" s="1" t="n">
        <v>35734</v>
      </c>
      <c r="B13" s="0" t="n">
        <f aca="false">ROUND((A13-$B$1-210)/365,0)</f>
        <v>30</v>
      </c>
      <c r="C13" s="0" t="n">
        <f aca="false">ROUND((A13-$C$1-210)/365,0)</f>
        <v>5</v>
      </c>
      <c r="D13" s="0" t="n">
        <f aca="false">ROUND((A13-$D$1-210)/365,0)</f>
        <v>2</v>
      </c>
      <c r="E13" s="2" t="n">
        <v>50</v>
      </c>
      <c r="F13" s="2" t="n">
        <v>100</v>
      </c>
      <c r="G13" s="2" t="n">
        <v>100</v>
      </c>
      <c r="J13" s="2" t="n">
        <f aca="false">N12*$J$1/12</f>
        <v>9.14</v>
      </c>
      <c r="K13" s="2" t="n">
        <v>-33.59</v>
      </c>
      <c r="L13" s="2" t="n">
        <f aca="false">L12+E13+F13+G13</f>
        <v>1150</v>
      </c>
      <c r="M13" s="2" t="n">
        <f aca="false">IF(K13=0,M12+J13,M12+K13)</f>
        <v>-28.59</v>
      </c>
      <c r="N13" s="2" t="n">
        <f aca="false">IF(K13=0,N12+E13+F13+G13+H13+I13+J13,N12+E13+F13+G13+H13+I13+K13)</f>
        <v>1130.41</v>
      </c>
    </row>
    <row r="14" customFormat="false" ht="12.75" hidden="false" customHeight="false" outlineLevel="0" collapsed="false">
      <c r="A14" s="1" t="n">
        <v>35764</v>
      </c>
      <c r="B14" s="0" t="n">
        <f aca="false">ROUND((A14-$B$1-210)/365,0)</f>
        <v>30</v>
      </c>
      <c r="C14" s="0" t="n">
        <f aca="false">ROUND((A14-$C$1-210)/365,0)</f>
        <v>5</v>
      </c>
      <c r="D14" s="0" t="n">
        <f aca="false">ROUND((A14-$D$1-210)/365,0)</f>
        <v>2</v>
      </c>
      <c r="E14" s="2" t="n">
        <v>50</v>
      </c>
      <c r="F14" s="2" t="n">
        <v>100</v>
      </c>
      <c r="G14" s="2" t="n">
        <v>100</v>
      </c>
      <c r="J14" s="2" t="n">
        <f aca="false">N13*$J$1/12</f>
        <v>11.3041</v>
      </c>
      <c r="K14" s="2" t="n">
        <v>50.95</v>
      </c>
      <c r="L14" s="2" t="n">
        <f aca="false">L13+E14+F14+G14</f>
        <v>1400</v>
      </c>
      <c r="M14" s="2" t="n">
        <f aca="false">IF(K14=0,M13+J14,M13+K14)</f>
        <v>22.36</v>
      </c>
      <c r="N14" s="2" t="n">
        <f aca="false">IF(K14=0,N13+E14+F14+G14+H14+I14+J14,N13+E14+F14+G14+H14+I14+K14)</f>
        <v>1431.36</v>
      </c>
    </row>
    <row r="15" customFormat="false" ht="12.75" hidden="false" customHeight="false" outlineLevel="0" collapsed="false">
      <c r="A15" s="1" t="n">
        <v>35795</v>
      </c>
      <c r="B15" s="0" t="n">
        <f aca="false">ROUND((A15-$B$1-210)/365,0)</f>
        <v>30</v>
      </c>
      <c r="C15" s="0" t="n">
        <f aca="false">ROUND((A15-$C$1-210)/365,0)</f>
        <v>5</v>
      </c>
      <c r="D15" s="0" t="n">
        <f aca="false">ROUND((A15-$D$1-210)/365,0)</f>
        <v>2</v>
      </c>
      <c r="E15" s="2" t="n">
        <v>50</v>
      </c>
      <c r="F15" s="2" t="n">
        <v>100</v>
      </c>
      <c r="G15" s="2" t="n">
        <v>100</v>
      </c>
      <c r="J15" s="2" t="n">
        <f aca="false">N14*$J$1/12</f>
        <v>14.3136</v>
      </c>
      <c r="K15" s="2" t="n">
        <v>28.84</v>
      </c>
      <c r="L15" s="2" t="n">
        <f aca="false">L14+E15+F15+G15</f>
        <v>1650</v>
      </c>
      <c r="M15" s="2" t="n">
        <f aca="false">IF(K15=0,M14+J15,M14+K15)</f>
        <v>51.2</v>
      </c>
      <c r="N15" s="2" t="n">
        <f aca="false">IF(K15=0,N14+E15+F15+G15+H15+I15+J15,N14+E15+F15+G15+H15+I15+K15)</f>
        <v>1710.2</v>
      </c>
      <c r="P15" s="2" t="n">
        <f aca="false">M15</f>
        <v>51.2</v>
      </c>
      <c r="Q15" s="2" t="n">
        <f aca="false">IF(P15&lt;600,0,IF(P15&lt;1500,(P15-600)*0.15,(900*0.15)+((P15-1500))*0.28))</f>
        <v>0</v>
      </c>
    </row>
    <row r="16" customFormat="false" ht="12.75" hidden="false" customHeight="false" outlineLevel="0" collapsed="false">
      <c r="A16" s="1" t="n">
        <v>35826</v>
      </c>
      <c r="B16" s="0" t="n">
        <f aca="false">ROUND((A16-$B$1-210)/365,0)</f>
        <v>30</v>
      </c>
      <c r="C16" s="0" t="n">
        <f aca="false">ROUND((A16-$C$1-210)/365,0)</f>
        <v>5</v>
      </c>
      <c r="D16" s="0" t="n">
        <f aca="false">ROUND((A16-$D$1-210)/365,0)</f>
        <v>2</v>
      </c>
      <c r="E16" s="2" t="n">
        <v>50</v>
      </c>
      <c r="F16" s="2" t="n">
        <v>100</v>
      </c>
      <c r="G16" s="2" t="n">
        <v>100</v>
      </c>
      <c r="J16" s="2" t="n">
        <f aca="false">N15*$J$1/12</f>
        <v>17.102</v>
      </c>
      <c r="K16" s="2" t="n">
        <v>19.95</v>
      </c>
      <c r="L16" s="2" t="n">
        <f aca="false">L15+E16+F16+G16</f>
        <v>1900</v>
      </c>
      <c r="M16" s="2" t="n">
        <f aca="false">IF(K16=0,J16,K16)</f>
        <v>19.95</v>
      </c>
      <c r="N16" s="2" t="n">
        <f aca="false">IF(K16=0,N15+E16+F16+G16+H16+I16+J16,N15+E16+F16+G16+H16+I16+K16)</f>
        <v>1980.15</v>
      </c>
    </row>
    <row r="17" customFormat="false" ht="12.75" hidden="false" customHeight="false" outlineLevel="0" collapsed="false">
      <c r="A17" s="1" t="n">
        <v>35854</v>
      </c>
      <c r="B17" s="0" t="n">
        <f aca="false">ROUND((A17-$B$1-210)/365,0)</f>
        <v>30</v>
      </c>
      <c r="C17" s="0" t="n">
        <f aca="false">ROUND((A17-$C$1-210)/365,0)</f>
        <v>5</v>
      </c>
      <c r="D17" s="0" t="n">
        <f aca="false">ROUND((A17-$D$1-210)/365,0)</f>
        <v>3</v>
      </c>
      <c r="E17" s="2" t="n">
        <v>50</v>
      </c>
      <c r="F17" s="2" t="n">
        <v>100</v>
      </c>
      <c r="G17" s="2" t="n">
        <v>100</v>
      </c>
      <c r="J17" s="2" t="n">
        <f aca="false">N16*$J$1/12</f>
        <v>19.8015</v>
      </c>
      <c r="K17" s="2" t="n">
        <v>145.36</v>
      </c>
      <c r="L17" s="2" t="n">
        <f aca="false">L16+E17+F17+G17</f>
        <v>2150</v>
      </c>
      <c r="M17" s="2" t="n">
        <f aca="false">IF(K17=0,M16+J17,M16+K17)</f>
        <v>165.31</v>
      </c>
      <c r="N17" s="2" t="n">
        <f aca="false">IF(K17=0,N16+E17+F17+G17+H17+I17+J17,N16+E17+F17+G17+H17+I17+K17)</f>
        <v>2375.51</v>
      </c>
    </row>
    <row r="18" customFormat="false" ht="12.75" hidden="false" customHeight="false" outlineLevel="0" collapsed="false">
      <c r="A18" s="1" t="n">
        <v>35885</v>
      </c>
      <c r="B18" s="0" t="n">
        <f aca="false">ROUND((A18-$B$1-210)/365,0)</f>
        <v>30</v>
      </c>
      <c r="C18" s="0" t="n">
        <f aca="false">ROUND((A18-$C$1-210)/365,0)</f>
        <v>5</v>
      </c>
      <c r="D18" s="0" t="n">
        <f aca="false">ROUND((A18-$D$1-210)/365,0)</f>
        <v>3</v>
      </c>
      <c r="E18" s="2" t="n">
        <v>50</v>
      </c>
      <c r="F18" s="2" t="n">
        <v>100</v>
      </c>
      <c r="G18" s="2" t="n">
        <v>100</v>
      </c>
      <c r="J18" s="2" t="n">
        <f aca="false">N17*$J$1/12</f>
        <v>23.7551</v>
      </c>
      <c r="K18" s="2" t="n">
        <v>120.94</v>
      </c>
      <c r="L18" s="2" t="n">
        <f aca="false">L17+E18+F18+G18</f>
        <v>2400</v>
      </c>
      <c r="M18" s="2" t="n">
        <f aca="false">IF(K18=0,M17+J18,M17+K18)</f>
        <v>286.25</v>
      </c>
      <c r="N18" s="2" t="n">
        <f aca="false">IF(K18=0,N17+E18+F18+G18+H18+I18+J18,N17+E18+F18+G18+H18+I18+K18)</f>
        <v>2746.45</v>
      </c>
    </row>
    <row r="19" customFormat="false" ht="12.75" hidden="false" customHeight="false" outlineLevel="0" collapsed="false">
      <c r="A19" s="1" t="n">
        <v>35915</v>
      </c>
      <c r="B19" s="0" t="n">
        <f aca="false">ROUND((A19-$B$1-210)/365,0)</f>
        <v>31</v>
      </c>
      <c r="C19" s="0" t="n">
        <f aca="false">ROUND((A19-$C$1-210)/365,0)</f>
        <v>6</v>
      </c>
      <c r="D19" s="0" t="n">
        <f aca="false">ROUND((A19-$D$1-210)/365,0)</f>
        <v>3</v>
      </c>
      <c r="E19" s="2" t="n">
        <v>50</v>
      </c>
      <c r="F19" s="2" t="n">
        <v>100</v>
      </c>
      <c r="G19" s="2" t="n">
        <v>100</v>
      </c>
      <c r="I19" s="2" t="n">
        <f aca="false">-Q15</f>
        <v>-0</v>
      </c>
      <c r="J19" s="2" t="n">
        <f aca="false">N18*$J$1/12</f>
        <v>27.4645</v>
      </c>
      <c r="K19" s="2" t="n">
        <v>23.25</v>
      </c>
      <c r="L19" s="2" t="n">
        <f aca="false">L18+E19+F19+G19</f>
        <v>2650</v>
      </c>
      <c r="M19" s="2" t="n">
        <f aca="false">IF(K19=0,M18+J19,M18+K19)</f>
        <v>309.5</v>
      </c>
      <c r="N19" s="2" t="n">
        <f aca="false">IF(K19=0,N18+E19+F19+G19+H19+I19+J19,N18+E19+F19+G19+H19+I19+K19)</f>
        <v>3019.7</v>
      </c>
    </row>
    <row r="20" customFormat="false" ht="12.75" hidden="false" customHeight="false" outlineLevel="0" collapsed="false">
      <c r="A20" s="1" t="n">
        <v>35946</v>
      </c>
      <c r="B20" s="0" t="n">
        <f aca="false">ROUND((A20-$B$1-210)/365,0)</f>
        <v>31</v>
      </c>
      <c r="C20" s="0" t="n">
        <f aca="false">ROUND((A20-$C$1-210)/365,0)</f>
        <v>6</v>
      </c>
      <c r="D20" s="0" t="n">
        <f aca="false">ROUND((A20-$D$1-210)/365,0)</f>
        <v>3</v>
      </c>
      <c r="E20" s="2" t="n">
        <v>50</v>
      </c>
      <c r="G20" s="2" t="n">
        <v>100</v>
      </c>
      <c r="H20" s="2" t="n">
        <v>-500</v>
      </c>
      <c r="J20" s="2" t="n">
        <f aca="false">N19*$J$1/12</f>
        <v>30.197</v>
      </c>
      <c r="K20" s="2" t="n">
        <v>-37.27</v>
      </c>
      <c r="L20" s="2" t="n">
        <f aca="false">L19+E20+F20+G20</f>
        <v>2800</v>
      </c>
      <c r="M20" s="2" t="n">
        <f aca="false">IF(K20=0,M19+J20,M19+K20)</f>
        <v>272.23</v>
      </c>
      <c r="N20" s="2" t="n">
        <f aca="false">IF(K20=0,N19+E20+F20+G20+H20+I20+J20,N19+E20+F20+G20+H20+I20+K20)</f>
        <v>2632.43</v>
      </c>
    </row>
    <row r="21" customFormat="false" ht="12.75" hidden="false" customHeight="false" outlineLevel="0" collapsed="false">
      <c r="A21" s="1" t="n">
        <v>35976</v>
      </c>
      <c r="B21" s="0" t="n">
        <f aca="false">ROUND((A21-$B$1-210)/365,0)</f>
        <v>31</v>
      </c>
      <c r="C21" s="0" t="n">
        <f aca="false">ROUND((A21-$C$1-210)/365,0)</f>
        <v>6</v>
      </c>
      <c r="D21" s="0" t="n">
        <f aca="false">ROUND((A21-$D$1-210)/365,0)</f>
        <v>3</v>
      </c>
      <c r="E21" s="2" t="n">
        <v>50</v>
      </c>
      <c r="F21" s="2" t="n">
        <v>100</v>
      </c>
      <c r="G21" s="2" t="n">
        <v>100</v>
      </c>
      <c r="J21" s="2" t="n">
        <f aca="false">N20*$J$1/12</f>
        <v>26.3243</v>
      </c>
      <c r="K21" s="2" t="n">
        <v>66.63</v>
      </c>
      <c r="L21" s="2" t="n">
        <f aca="false">L20+E21+F21+G21</f>
        <v>3050</v>
      </c>
      <c r="M21" s="2" t="n">
        <f aca="false">IF(K21=0,M20+J21,M20+K21)</f>
        <v>338.86</v>
      </c>
      <c r="N21" s="2" t="n">
        <f aca="false">IF(K21=0,N20+E21+F21+G21+H21+I21+J21,N20+E21+F21+G21+H21+I21+K21)</f>
        <v>2949.06</v>
      </c>
    </row>
    <row r="22" customFormat="false" ht="12.75" hidden="false" customHeight="false" outlineLevel="0" collapsed="false">
      <c r="A22" s="1" t="n">
        <v>36007</v>
      </c>
      <c r="B22" s="0" t="n">
        <f aca="false">ROUND((A22-$B$1-210)/365,0)</f>
        <v>31</v>
      </c>
      <c r="C22" s="0" t="n">
        <f aca="false">ROUND((A22-$C$1-210)/365,0)</f>
        <v>6</v>
      </c>
      <c r="D22" s="0" t="n">
        <f aca="false">ROUND((A22-$D$1-210)/365,0)</f>
        <v>3</v>
      </c>
      <c r="E22" s="2" t="n">
        <v>50</v>
      </c>
      <c r="F22" s="2" t="n">
        <v>100</v>
      </c>
      <c r="G22" s="2" t="n">
        <v>100</v>
      </c>
      <c r="J22" s="2" t="n">
        <f aca="false">N21*$J$1/12</f>
        <v>29.4906</v>
      </c>
      <c r="K22" s="2" t="n">
        <v>-3.17</v>
      </c>
      <c r="L22" s="2" t="n">
        <f aca="false">L21+E22+F22+G22</f>
        <v>3300</v>
      </c>
      <c r="M22" s="2" t="n">
        <f aca="false">IF(K22=0,M21+J22,M21+K22)</f>
        <v>335.69</v>
      </c>
      <c r="N22" s="2" t="n">
        <f aca="false">IF(K22=0,N21+E22+F22+G22+H22+I22+J22,N21+E22+F22+G22+H22+I22+K22)</f>
        <v>3195.89</v>
      </c>
    </row>
    <row r="23" customFormat="false" ht="12.75" hidden="false" customHeight="false" outlineLevel="0" collapsed="false">
      <c r="A23" s="1" t="n">
        <v>36038</v>
      </c>
      <c r="B23" s="0" t="n">
        <f aca="false">ROUND((A23-$B$1-210)/365,0)</f>
        <v>31</v>
      </c>
      <c r="C23" s="0" t="n">
        <f aca="false">ROUND((A23-$C$1-210)/365,0)</f>
        <v>6</v>
      </c>
      <c r="D23" s="0" t="n">
        <f aca="false">ROUND((A23-$D$1-210)/365,0)</f>
        <v>3</v>
      </c>
      <c r="F23" s="2" t="n">
        <v>100</v>
      </c>
      <c r="J23" s="2" t="n">
        <f aca="false">N22*$J$1/12</f>
        <v>31.9589</v>
      </c>
      <c r="K23" s="2" t="n">
        <v>-528.4</v>
      </c>
      <c r="L23" s="2" t="n">
        <f aca="false">L22+E23+F23+G23</f>
        <v>3400</v>
      </c>
      <c r="M23" s="2" t="n">
        <f aca="false">IF(K23=0,M22+J23,M22+K23)</f>
        <v>-192.71</v>
      </c>
      <c r="N23" s="2" t="n">
        <f aca="false">IF(K23=0,N22+E23+F23+G23+H23+I23+J23,N22+E23+F23+G23+H23+I23+K23)</f>
        <v>2767.49</v>
      </c>
    </row>
    <row r="24" customFormat="false" ht="12.75" hidden="false" customHeight="false" outlineLevel="0" collapsed="false">
      <c r="A24" s="1" t="n">
        <v>36068</v>
      </c>
      <c r="B24" s="0" t="n">
        <f aca="false">ROUND((A24-$B$1-210)/365,0)</f>
        <v>31</v>
      </c>
      <c r="C24" s="0" t="n">
        <f aca="false">ROUND((A24-$C$1-210)/365,0)</f>
        <v>6</v>
      </c>
      <c r="D24" s="0" t="n">
        <f aca="false">ROUND((A24-$D$1-210)/365,0)</f>
        <v>3</v>
      </c>
      <c r="F24" s="2" t="n">
        <v>100</v>
      </c>
      <c r="J24" s="2" t="n">
        <f aca="false">N23*$J$1/12</f>
        <v>27.6749</v>
      </c>
      <c r="K24" s="2" t="n">
        <v>332.33</v>
      </c>
      <c r="L24" s="2" t="n">
        <f aca="false">L23+E24+F24+G24</f>
        <v>3500</v>
      </c>
      <c r="M24" s="2" t="n">
        <f aca="false">IF(K24=0,M23+J24,M23+K24)</f>
        <v>139.62</v>
      </c>
      <c r="N24" s="2" t="n">
        <f aca="false">IF(K24=0,N23+E24+F24+G24+H24+I24+J24,N23+E24+F24+G24+H24+I24+K24)</f>
        <v>3199.82</v>
      </c>
    </row>
    <row r="25" customFormat="false" ht="12.75" hidden="false" customHeight="false" outlineLevel="0" collapsed="false">
      <c r="A25" s="1" t="n">
        <v>36099</v>
      </c>
      <c r="B25" s="0" t="n">
        <f aca="false">ROUND((A25-$B$1-210)/365,0)</f>
        <v>31</v>
      </c>
      <c r="C25" s="0" t="n">
        <f aca="false">ROUND((A25-$C$1-210)/365,0)</f>
        <v>6</v>
      </c>
      <c r="D25" s="0" t="n">
        <f aca="false">ROUND((A25-$D$1-210)/365,0)</f>
        <v>3</v>
      </c>
      <c r="F25" s="2" t="n">
        <v>100</v>
      </c>
      <c r="J25" s="2" t="n">
        <f aca="false">N24*$J$1/12</f>
        <v>31.9982</v>
      </c>
      <c r="K25" s="2" t="n">
        <v>220.81</v>
      </c>
      <c r="L25" s="2" t="n">
        <f aca="false">L24+E25+F25+G25</f>
        <v>3600</v>
      </c>
      <c r="M25" s="2" t="n">
        <f aca="false">IF(K25=0,M24+J25,M24+K25)</f>
        <v>360.43</v>
      </c>
      <c r="N25" s="2" t="n">
        <f aca="false">IF(K25=0,N24+E25+F25+G25+H25+I25+J25,N24+E25+F25+G25+H25+I25+K25)</f>
        <v>3520.63</v>
      </c>
    </row>
    <row r="26" customFormat="false" ht="12.75" hidden="false" customHeight="false" outlineLevel="0" collapsed="false">
      <c r="A26" s="1" t="n">
        <v>36129</v>
      </c>
      <c r="B26" s="0" t="n">
        <f aca="false">ROUND((A26-$B$1-210)/365,0)</f>
        <v>31</v>
      </c>
      <c r="C26" s="0" t="n">
        <f aca="false">ROUND((A26-$C$1-210)/365,0)</f>
        <v>6</v>
      </c>
      <c r="D26" s="0" t="n">
        <f aca="false">ROUND((A26-$D$1-210)/365,0)</f>
        <v>3</v>
      </c>
      <c r="F26" s="2" t="n">
        <v>100</v>
      </c>
      <c r="J26" s="2" t="n">
        <f aca="false">N25*$J$1/12</f>
        <v>35.2063</v>
      </c>
      <c r="K26" s="2" t="n">
        <v>270.8</v>
      </c>
      <c r="L26" s="2" t="n">
        <f aca="false">L25+E26+F26+G26</f>
        <v>3700</v>
      </c>
      <c r="M26" s="2" t="n">
        <f aca="false">IF(K26=0,M25+J26,M25+K26)</f>
        <v>631.23</v>
      </c>
      <c r="N26" s="2" t="n">
        <f aca="false">IF(K26=0,N25+E26+F26+G26+H26+I26+J26,N25+E26+F26+G26+H26+I26+K26)</f>
        <v>3891.43</v>
      </c>
    </row>
    <row r="27" customFormat="false" ht="12.75" hidden="false" customHeight="false" outlineLevel="0" collapsed="false">
      <c r="A27" s="1" t="n">
        <v>36160</v>
      </c>
      <c r="B27" s="0" t="n">
        <f aca="false">ROUND((A27-$B$1-210)/365,0)</f>
        <v>31</v>
      </c>
      <c r="C27" s="0" t="n">
        <f aca="false">ROUND((A27-$C$1-210)/365,0)</f>
        <v>6</v>
      </c>
      <c r="D27" s="0" t="n">
        <f aca="false">ROUND((A27-$D$1-210)/365,0)</f>
        <v>3</v>
      </c>
      <c r="F27" s="2" t="n">
        <v>100</v>
      </c>
      <c r="J27" s="2" t="n">
        <f aca="false">N26*$J$1/12</f>
        <v>38.9143</v>
      </c>
      <c r="K27" s="2" t="n">
        <v>355.9</v>
      </c>
      <c r="L27" s="2" t="n">
        <f aca="false">L26+E27+F27+G27</f>
        <v>3800</v>
      </c>
      <c r="M27" s="2" t="n">
        <f aca="false">IF(K27=0,M26+J27,M26+K27)</f>
        <v>987.13</v>
      </c>
      <c r="N27" s="2" t="n">
        <f aca="false">IF(K27=0,N26+E27+F27+G27+H27+I27+J27,N26+E27+F27+G27+H27+I27+K27)</f>
        <v>4347.33</v>
      </c>
      <c r="P27" s="2" t="n">
        <f aca="false">M27</f>
        <v>987.13</v>
      </c>
      <c r="Q27" s="2" t="n">
        <f aca="false">IF(P27&lt;600,0,IF(P27&lt;1500,(P27-600)*0.15,(900*0.15)+((P27-1500))*0.28))</f>
        <v>58.0695</v>
      </c>
    </row>
    <row r="28" customFormat="false" ht="12.75" hidden="false" customHeight="false" outlineLevel="0" collapsed="false">
      <c r="A28" s="1" t="n">
        <v>36191</v>
      </c>
      <c r="B28" s="0" t="n">
        <f aca="false">ROUND((A28-$B$1-210)/365,0)</f>
        <v>31</v>
      </c>
      <c r="C28" s="0" t="n">
        <f aca="false">ROUND((A28-$C$1-210)/365,0)</f>
        <v>6</v>
      </c>
      <c r="D28" s="0" t="n">
        <f aca="false">ROUND((A28-$D$1-210)/365,0)</f>
        <v>3</v>
      </c>
      <c r="J28" s="2" t="n">
        <f aca="false">N27*$J$1/12</f>
        <v>43.4733</v>
      </c>
      <c r="K28" s="2" t="n">
        <v>485.67</v>
      </c>
      <c r="L28" s="2" t="n">
        <f aca="false">L27+E28+F28+G28</f>
        <v>3800</v>
      </c>
      <c r="M28" s="2" t="n">
        <f aca="false">IF(K28=0,J28,K28)</f>
        <v>485.67</v>
      </c>
      <c r="N28" s="2" t="n">
        <f aca="false">IF(K28=0,N27+E28+F28+G28+H28+I28+J28,N27+E28+F28+G28+H28+I28+K28)</f>
        <v>4833</v>
      </c>
    </row>
    <row r="29" customFormat="false" ht="12.75" hidden="false" customHeight="false" outlineLevel="0" collapsed="false">
      <c r="A29" s="1" t="n">
        <v>36219</v>
      </c>
      <c r="B29" s="0" t="n">
        <f aca="false">ROUND((A29-$B$1-210)/365,0)</f>
        <v>31</v>
      </c>
      <c r="C29" s="0" t="n">
        <f aca="false">ROUND((A29-$C$1-210)/365,0)</f>
        <v>6</v>
      </c>
      <c r="D29" s="0" t="n">
        <f aca="false">ROUND((A29-$D$1-210)/365,0)</f>
        <v>4</v>
      </c>
      <c r="E29" s="2" t="n">
        <v>25</v>
      </c>
      <c r="J29" s="2" t="n">
        <f aca="false">N28*$J$1/12</f>
        <v>48.33</v>
      </c>
      <c r="K29" s="2" t="n">
        <v>-163</v>
      </c>
      <c r="L29" s="2" t="n">
        <f aca="false">L28+E29+F29+G29</f>
        <v>3825</v>
      </c>
      <c r="M29" s="2" t="n">
        <f aca="false">IF(K29=0,M28+J29,M28+K29)</f>
        <v>322.67</v>
      </c>
      <c r="N29" s="2" t="n">
        <f aca="false">IF(K29=0,N28+E29+F29+G29+H29+I29+J29,N28+E29+F29+G29+H29+I29+K29)</f>
        <v>4695</v>
      </c>
    </row>
    <row r="30" customFormat="false" ht="12.75" hidden="false" customHeight="false" outlineLevel="0" collapsed="false">
      <c r="A30" s="1" t="n">
        <v>36250</v>
      </c>
      <c r="B30" s="0" t="n">
        <f aca="false">ROUND((A30-$B$1-210)/365,0)</f>
        <v>31</v>
      </c>
      <c r="C30" s="0" t="n">
        <f aca="false">ROUND((A30-$C$1-210)/365,0)</f>
        <v>6</v>
      </c>
      <c r="D30" s="0" t="n">
        <f aca="false">ROUND((A30-$D$1-210)/365,0)</f>
        <v>4</v>
      </c>
      <c r="E30" s="2" t="n">
        <v>25</v>
      </c>
      <c r="J30" s="2" t="n">
        <f aca="false">N29*$J$1/12</f>
        <v>46.95</v>
      </c>
      <c r="K30" s="2" t="n">
        <v>-176</v>
      </c>
      <c r="L30" s="2" t="n">
        <f aca="false">L29+E30+F30+G30</f>
        <v>3850</v>
      </c>
      <c r="M30" s="2" t="n">
        <f aca="false">IF(K30=0,M29+J30,M29+K30)</f>
        <v>146.67</v>
      </c>
      <c r="N30" s="2" t="n">
        <f aca="false">IF(K30=0,N29+E30+F30+G30+H30+I30+J30,N29+E30+F30+G30+H30+I30+K30)</f>
        <v>4544</v>
      </c>
    </row>
    <row r="31" customFormat="false" ht="12.75" hidden="false" customHeight="false" outlineLevel="0" collapsed="false">
      <c r="A31" s="1" t="n">
        <v>36280</v>
      </c>
      <c r="B31" s="0" t="n">
        <f aca="false">ROUND((A31-$B$1-210)/365,0)</f>
        <v>32</v>
      </c>
      <c r="C31" s="0" t="n">
        <f aca="false">ROUND((A31-$C$1-210)/365,0)</f>
        <v>7</v>
      </c>
      <c r="D31" s="0" t="n">
        <f aca="false">ROUND((A31-$D$1-210)/365,0)</f>
        <v>4</v>
      </c>
      <c r="E31" s="2" t="n">
        <v>25</v>
      </c>
      <c r="I31" s="2" t="n">
        <v>0</v>
      </c>
      <c r="J31" s="2" t="n">
        <f aca="false">N30*$J$1/12</f>
        <v>45.44</v>
      </c>
      <c r="K31" s="2" t="n">
        <v>-34</v>
      </c>
      <c r="L31" s="2" t="n">
        <f aca="false">L30+E31+F31+G31</f>
        <v>3875</v>
      </c>
      <c r="M31" s="2" t="n">
        <f aca="false">IF(K31=0,M30+J31,M30+K31)</f>
        <v>112.67</v>
      </c>
      <c r="N31" s="2" t="n">
        <f aca="false">IF(K31=0,N30+E31+F31+G31+H31+I31+J31,N30+E31+F31+G31+H31+I31+K31)</f>
        <v>4535</v>
      </c>
    </row>
    <row r="32" customFormat="false" ht="12.75" hidden="false" customHeight="false" outlineLevel="0" collapsed="false">
      <c r="A32" s="1" t="n">
        <v>36311</v>
      </c>
      <c r="B32" s="0" t="n">
        <f aca="false">ROUND((A32-$B$1-210)/365,0)</f>
        <v>32</v>
      </c>
      <c r="C32" s="0" t="n">
        <f aca="false">ROUND((A32-$C$1-210)/365,0)</f>
        <v>7</v>
      </c>
      <c r="D32" s="0" t="n">
        <f aca="false">ROUND((A32-$D$1-210)/365,0)</f>
        <v>4</v>
      </c>
      <c r="E32" s="2" t="n">
        <v>25</v>
      </c>
      <c r="F32" s="2" t="n">
        <v>500</v>
      </c>
      <c r="H32" s="2" t="n">
        <v>-500</v>
      </c>
      <c r="J32" s="2" t="n">
        <f aca="false">N31*$J$1/12</f>
        <v>45.35</v>
      </c>
      <c r="L32" s="2" t="n">
        <f aca="false">L31+E32+F32+G32</f>
        <v>4400</v>
      </c>
      <c r="M32" s="2" t="n">
        <f aca="false">IF(K32=0,M31+J32,M31+K32)</f>
        <v>158.02</v>
      </c>
      <c r="N32" s="2" t="n">
        <f aca="false">IF(K32=0,N31+E32+F32+G32+H32+I32+J32,N31+E32+F32+G32+H32+I32+K32)</f>
        <v>4605.35</v>
      </c>
    </row>
    <row r="33" customFormat="false" ht="12.75" hidden="false" customHeight="false" outlineLevel="0" collapsed="false">
      <c r="A33" s="1" t="n">
        <v>36341</v>
      </c>
      <c r="B33" s="0" t="n">
        <f aca="false">ROUND((A33-$B$1-210)/365,0)</f>
        <v>32</v>
      </c>
      <c r="C33" s="0" t="n">
        <f aca="false">ROUND((A33-$C$1-210)/365,0)</f>
        <v>7</v>
      </c>
      <c r="D33" s="0" t="n">
        <f aca="false">ROUND((A33-$D$1-210)/365,0)</f>
        <v>4</v>
      </c>
      <c r="E33" s="2" t="n">
        <v>25</v>
      </c>
      <c r="F33" s="2" t="n">
        <v>100</v>
      </c>
      <c r="J33" s="2" t="n">
        <f aca="false">N32*$J$1/12</f>
        <v>46.0535</v>
      </c>
      <c r="L33" s="2" t="n">
        <f aca="false">L32+E33+F33+G33</f>
        <v>4525</v>
      </c>
      <c r="M33" s="2" t="n">
        <f aca="false">IF(K33=0,M32+J33,M32+K33)</f>
        <v>204.0735</v>
      </c>
      <c r="N33" s="2" t="n">
        <f aca="false">IF(K33=0,N32+E33+F33+G33+H33+I33+J33,N32+E33+F33+G33+H33+I33+K33)</f>
        <v>4776.4035</v>
      </c>
    </row>
    <row r="34" customFormat="false" ht="12.75" hidden="false" customHeight="false" outlineLevel="0" collapsed="false">
      <c r="A34" s="1" t="n">
        <v>36372</v>
      </c>
      <c r="B34" s="0" t="n">
        <f aca="false">ROUND((A34-$B$1-210)/365,0)</f>
        <v>32</v>
      </c>
      <c r="C34" s="0" t="n">
        <f aca="false">ROUND((A34-$C$1-210)/365,0)</f>
        <v>7</v>
      </c>
      <c r="D34" s="0" t="n">
        <f aca="false">ROUND((A34-$D$1-210)/365,0)</f>
        <v>4</v>
      </c>
      <c r="E34" s="2" t="n">
        <v>25</v>
      </c>
      <c r="F34" s="2" t="n">
        <v>100</v>
      </c>
      <c r="J34" s="2" t="n">
        <f aca="false">N33*$J$1/12</f>
        <v>47.764035</v>
      </c>
      <c r="L34" s="2" t="n">
        <f aca="false">L33+E34+F34+G34</f>
        <v>4650</v>
      </c>
      <c r="M34" s="2" t="n">
        <f aca="false">IF(K34=0,M33+J34,M33+K34)</f>
        <v>251.837535</v>
      </c>
      <c r="N34" s="2" t="n">
        <f aca="false">IF(K34=0,N33+E34+F34+G34+H34+I34+J34,N33+E34+F34+G34+H34+I34+K34)</f>
        <v>4949.167535</v>
      </c>
    </row>
    <row r="35" customFormat="false" ht="12.75" hidden="false" customHeight="false" outlineLevel="0" collapsed="false">
      <c r="A35" s="1" t="n">
        <v>36403</v>
      </c>
      <c r="B35" s="0" t="n">
        <f aca="false">ROUND((A35-$B$1-210)/365,0)</f>
        <v>32</v>
      </c>
      <c r="C35" s="0" t="n">
        <f aca="false">ROUND((A35-$C$1-210)/365,0)</f>
        <v>7</v>
      </c>
      <c r="D35" s="0" t="n">
        <f aca="false">ROUND((A35-$D$1-210)/365,0)</f>
        <v>4</v>
      </c>
      <c r="E35" s="2" t="n">
        <v>25</v>
      </c>
      <c r="F35" s="2" t="n">
        <v>100</v>
      </c>
      <c r="J35" s="2" t="n">
        <f aca="false">N34*$J$1/12</f>
        <v>49.49167535</v>
      </c>
      <c r="L35" s="2" t="n">
        <f aca="false">L34+E35+F35+G35</f>
        <v>4775</v>
      </c>
      <c r="M35" s="2" t="n">
        <f aca="false">IF(K35=0,M34+J35,M34+K35)</f>
        <v>301.32921035</v>
      </c>
      <c r="N35" s="2" t="n">
        <f aca="false">IF(K35=0,N34+E35+F35+G35+H35+I35+J35,N34+E35+F35+G35+H35+I35+K35)</f>
        <v>5123.65921035</v>
      </c>
    </row>
    <row r="36" customFormat="false" ht="12.75" hidden="false" customHeight="false" outlineLevel="0" collapsed="false">
      <c r="A36" s="1" t="n">
        <v>36433</v>
      </c>
      <c r="B36" s="0" t="n">
        <f aca="false">ROUND((A36-$B$1-210)/365,0)</f>
        <v>32</v>
      </c>
      <c r="C36" s="0" t="n">
        <f aca="false">ROUND((A36-$C$1-210)/365,0)</f>
        <v>7</v>
      </c>
      <c r="D36" s="0" t="n">
        <f aca="false">ROUND((A36-$D$1-210)/365,0)</f>
        <v>4</v>
      </c>
      <c r="E36" s="2" t="n">
        <v>25</v>
      </c>
      <c r="F36" s="2" t="n">
        <v>100</v>
      </c>
      <c r="J36" s="2" t="n">
        <f aca="false">N35*$J$1/12</f>
        <v>51.2365921035</v>
      </c>
      <c r="L36" s="2" t="n">
        <f aca="false">L35+E36+F36+G36</f>
        <v>4900</v>
      </c>
      <c r="M36" s="2" t="n">
        <f aca="false">IF(K36=0,M35+J36,M35+K36)</f>
        <v>352.5658024535</v>
      </c>
      <c r="N36" s="2" t="n">
        <f aca="false">IF(K36=0,N35+E36+F36+G36+H36+I36+J36,N35+E36+F36+G36+H36+I36+K36)</f>
        <v>5299.8958024535</v>
      </c>
    </row>
    <row r="37" customFormat="false" ht="12.75" hidden="false" customHeight="false" outlineLevel="0" collapsed="false">
      <c r="A37" s="1" t="n">
        <v>36464</v>
      </c>
      <c r="B37" s="0" t="n">
        <f aca="false">ROUND((A37-$B$1-210)/365,0)</f>
        <v>32</v>
      </c>
      <c r="C37" s="0" t="n">
        <f aca="false">ROUND((A37-$C$1-210)/365,0)</f>
        <v>7</v>
      </c>
      <c r="D37" s="0" t="n">
        <f aca="false">ROUND((A37-$D$1-210)/365,0)</f>
        <v>4</v>
      </c>
      <c r="E37" s="2" t="n">
        <v>25</v>
      </c>
      <c r="F37" s="2" t="n">
        <v>100</v>
      </c>
      <c r="J37" s="2" t="n">
        <f aca="false">N36*$J$1/12</f>
        <v>52.998958024535</v>
      </c>
      <c r="L37" s="2" t="n">
        <f aca="false">L36+E37+F37+G37</f>
        <v>5025</v>
      </c>
      <c r="M37" s="2" t="n">
        <f aca="false">IF(K37=0,M36+J37,M36+K37)</f>
        <v>405.564760478035</v>
      </c>
      <c r="N37" s="2" t="n">
        <f aca="false">IF(K37=0,N36+E37+F37+G37+H37+I37+J37,N36+E37+F37+G37+H37+I37+K37)</f>
        <v>5477.89476047804</v>
      </c>
    </row>
    <row r="38" customFormat="false" ht="12.75" hidden="false" customHeight="false" outlineLevel="0" collapsed="false">
      <c r="A38" s="1" t="n">
        <v>36494</v>
      </c>
      <c r="B38" s="0" t="n">
        <f aca="false">ROUND((A38-$B$1-210)/365,0)</f>
        <v>32</v>
      </c>
      <c r="C38" s="0" t="n">
        <f aca="false">ROUND((A38-$C$1-210)/365,0)</f>
        <v>7</v>
      </c>
      <c r="D38" s="0" t="n">
        <f aca="false">ROUND((A38-$D$1-210)/365,0)</f>
        <v>4</v>
      </c>
      <c r="E38" s="2" t="n">
        <v>25</v>
      </c>
      <c r="F38" s="2" t="n">
        <v>100</v>
      </c>
      <c r="J38" s="2" t="n">
        <f aca="false">N37*$J$1/12</f>
        <v>54.7789476047804</v>
      </c>
      <c r="L38" s="2" t="n">
        <f aca="false">L37+E38+F38+G38</f>
        <v>5150</v>
      </c>
      <c r="M38" s="2" t="n">
        <f aca="false">IF(K38=0,M37+J38,M37+K38)</f>
        <v>460.343708082815</v>
      </c>
      <c r="N38" s="2" t="n">
        <f aca="false">IF(K38=0,N37+E38+F38+G38+H38+I38+J38,N37+E38+F38+G38+H38+I38+K38)</f>
        <v>5657.67370808282</v>
      </c>
    </row>
    <row r="39" customFormat="false" ht="12.75" hidden="false" customHeight="false" outlineLevel="0" collapsed="false">
      <c r="A39" s="1" t="n">
        <v>36525</v>
      </c>
      <c r="B39" s="0" t="n">
        <f aca="false">ROUND((A39-$B$1-210)/365,0)</f>
        <v>32</v>
      </c>
      <c r="C39" s="0" t="n">
        <f aca="false">ROUND((A39-$C$1-210)/365,0)</f>
        <v>7</v>
      </c>
      <c r="D39" s="0" t="n">
        <f aca="false">ROUND((A39-$D$1-210)/365,0)</f>
        <v>4</v>
      </c>
      <c r="E39" s="2" t="n">
        <v>25</v>
      </c>
      <c r="F39" s="2" t="n">
        <v>100</v>
      </c>
      <c r="J39" s="2" t="n">
        <f aca="false">N38*$J$1/12</f>
        <v>56.5767370808281</v>
      </c>
      <c r="L39" s="2" t="n">
        <f aca="false">L38+E39+F39+G39</f>
        <v>5275</v>
      </c>
      <c r="M39" s="2" t="n">
        <f aca="false">IF(K39=0,M38+J39,M38+K39)</f>
        <v>516.920445163644</v>
      </c>
      <c r="N39" s="2" t="n">
        <f aca="false">IF(K39=0,N38+E39+F39+G39+H39+I39+J39,N38+E39+F39+G39+H39+I39+K39)</f>
        <v>5839.25044516364</v>
      </c>
      <c r="P39" s="2" t="n">
        <f aca="false">M39</f>
        <v>516.920445163644</v>
      </c>
      <c r="Q39" s="2" t="n">
        <f aca="false">IF(P39&lt;600,0,IF(P39&lt;1500,(P39-600)*0.15,(900*0.15)+((P39-1500))*0.28))</f>
        <v>0</v>
      </c>
    </row>
    <row r="40" customFormat="false" ht="12.75" hidden="false" customHeight="false" outlineLevel="0" collapsed="false">
      <c r="A40" s="1" t="n">
        <v>36556</v>
      </c>
      <c r="B40" s="0" t="n">
        <f aca="false">ROUND((A40-$B$1-210)/365,0)</f>
        <v>32</v>
      </c>
      <c r="C40" s="0" t="n">
        <f aca="false">ROUND((A40-$C$1-210)/365,0)</f>
        <v>7</v>
      </c>
      <c r="D40" s="0" t="n">
        <f aca="false">ROUND((A40-$D$1-210)/365,0)</f>
        <v>4</v>
      </c>
      <c r="E40" s="2" t="n">
        <v>25</v>
      </c>
      <c r="F40" s="2" t="n">
        <v>100</v>
      </c>
      <c r="H40" s="2" t="n">
        <v>-500</v>
      </c>
      <c r="J40" s="2" t="n">
        <f aca="false">N39*$J$1/12</f>
        <v>58.3925044516364</v>
      </c>
      <c r="L40" s="2" t="n">
        <f aca="false">L39+E40+F40+G40</f>
        <v>5400</v>
      </c>
      <c r="M40" s="2" t="n">
        <f aca="false">IF(K40=0,J40,K40)</f>
        <v>58.3925044516364</v>
      </c>
      <c r="N40" s="2" t="n">
        <f aca="false">IF(K40=0,N39+E40+F40+G40+H40+I40+J40,N39+E40+F40+G40+H40+I40+K40)</f>
        <v>5522.64294961528</v>
      </c>
    </row>
    <row r="41" customFormat="false" ht="12.75" hidden="false" customHeight="false" outlineLevel="0" collapsed="false">
      <c r="A41" s="1" t="n">
        <v>36585</v>
      </c>
      <c r="B41" s="0" t="n">
        <f aca="false">ROUND((A41-$B$1-210)/365,0)</f>
        <v>32</v>
      </c>
      <c r="C41" s="0" t="n">
        <f aca="false">ROUND((A41-$C$1-210)/365,0)</f>
        <v>7</v>
      </c>
      <c r="D41" s="0" t="n">
        <f aca="false">ROUND((A41-$D$1-210)/365,0)</f>
        <v>5</v>
      </c>
      <c r="E41" s="2" t="n">
        <v>50</v>
      </c>
      <c r="F41" s="2" t="n">
        <v>100</v>
      </c>
      <c r="J41" s="2" t="n">
        <f aca="false">N40*$J$1/12</f>
        <v>55.2264294961528</v>
      </c>
      <c r="L41" s="2" t="n">
        <f aca="false">L40+E41+F41+G41</f>
        <v>5550</v>
      </c>
      <c r="M41" s="2" t="n">
        <f aca="false">IF(K41=0,M40+J41,M40+K41)</f>
        <v>113.618933947789</v>
      </c>
      <c r="N41" s="2" t="n">
        <f aca="false">IF(K41=0,N40+E41+F41+G41+H41+I41+J41,N40+E41+F41+G41+H41+I41+K41)</f>
        <v>5727.86937911143</v>
      </c>
    </row>
    <row r="42" customFormat="false" ht="12.75" hidden="false" customHeight="false" outlineLevel="0" collapsed="false">
      <c r="A42" s="1" t="n">
        <v>36616</v>
      </c>
      <c r="B42" s="0" t="n">
        <f aca="false">ROUND((A42-$B$1-210)/365,0)</f>
        <v>32</v>
      </c>
      <c r="C42" s="0" t="n">
        <f aca="false">ROUND((A42-$C$1-210)/365,0)</f>
        <v>7</v>
      </c>
      <c r="D42" s="0" t="n">
        <f aca="false">ROUND((A42-$D$1-210)/365,0)</f>
        <v>5</v>
      </c>
      <c r="E42" s="2" t="n">
        <v>50</v>
      </c>
      <c r="F42" s="2" t="n">
        <v>100</v>
      </c>
      <c r="J42" s="2" t="n">
        <f aca="false">N41*$J$1/12</f>
        <v>57.2786937911143</v>
      </c>
      <c r="L42" s="2" t="n">
        <f aca="false">L41+E42+F42+G42</f>
        <v>5700</v>
      </c>
      <c r="M42" s="2" t="n">
        <f aca="false">IF(K42=0,M41+J42,M41+K42)</f>
        <v>170.897627738904</v>
      </c>
      <c r="N42" s="2" t="n">
        <f aca="false">IF(K42=0,N41+E42+F42+G42+H42+I42+J42,N41+E42+F42+G42+H42+I42+K42)</f>
        <v>5935.14807290255</v>
      </c>
    </row>
    <row r="43" customFormat="false" ht="12.75" hidden="false" customHeight="false" outlineLevel="0" collapsed="false">
      <c r="A43" s="1" t="n">
        <v>36646</v>
      </c>
      <c r="B43" s="0" t="n">
        <f aca="false">ROUND((A43-$B$1-210)/365,0)</f>
        <v>33</v>
      </c>
      <c r="C43" s="0" t="n">
        <f aca="false">ROUND((A43-$C$1-210)/365,0)</f>
        <v>8</v>
      </c>
      <c r="D43" s="0" t="n">
        <f aca="false">ROUND((A43-$D$1-210)/365,0)</f>
        <v>5</v>
      </c>
      <c r="E43" s="2" t="n">
        <v>50</v>
      </c>
      <c r="F43" s="2" t="n">
        <v>100</v>
      </c>
      <c r="I43" s="2" t="n">
        <f aca="false">-Q39</f>
        <v>-0</v>
      </c>
      <c r="J43" s="2" t="n">
        <f aca="false">N42*$J$1/12</f>
        <v>59.3514807290255</v>
      </c>
      <c r="L43" s="2" t="n">
        <f aca="false">L42+E43+F43+G43</f>
        <v>5850</v>
      </c>
      <c r="M43" s="2" t="n">
        <f aca="false">IF(K43=0,M42+J43,M42+K43)</f>
        <v>230.249108467929</v>
      </c>
      <c r="N43" s="2" t="n">
        <f aca="false">IF(K43=0,N42+E43+F43+G43+H43+I43+J43,N42+E43+F43+G43+H43+I43+K43)</f>
        <v>6144.49955363157</v>
      </c>
    </row>
    <row r="44" customFormat="false" ht="12.75" hidden="false" customHeight="false" outlineLevel="0" collapsed="false">
      <c r="A44" s="1" t="n">
        <v>36677</v>
      </c>
      <c r="B44" s="0" t="n">
        <f aca="false">ROUND((A44-$B$1-210)/365,0)</f>
        <v>33</v>
      </c>
      <c r="C44" s="0" t="n">
        <f aca="false">ROUND((A44-$C$1-210)/365,0)</f>
        <v>8</v>
      </c>
      <c r="D44" s="0" t="n">
        <f aca="false">ROUND((A44-$D$1-210)/365,0)</f>
        <v>5</v>
      </c>
      <c r="E44" s="2" t="n">
        <v>50</v>
      </c>
      <c r="F44" s="2" t="n">
        <v>100</v>
      </c>
      <c r="J44" s="2" t="n">
        <f aca="false">N43*$J$1/12</f>
        <v>61.4449955363157</v>
      </c>
      <c r="L44" s="2" t="n">
        <f aca="false">L43+E44+F44+G44</f>
        <v>6000</v>
      </c>
      <c r="M44" s="2" t="n">
        <f aca="false">IF(K44=0,M43+J44,M43+K44)</f>
        <v>291.694104004245</v>
      </c>
      <c r="N44" s="2" t="n">
        <f aca="false">IF(K44=0,N43+E44+F44+G44+H44+I44+J44,N43+E44+F44+G44+H44+I44+K44)</f>
        <v>6355.94454916789</v>
      </c>
    </row>
    <row r="45" customFormat="false" ht="12.75" hidden="false" customHeight="false" outlineLevel="0" collapsed="false">
      <c r="A45" s="1" t="n">
        <v>36707</v>
      </c>
      <c r="B45" s="0" t="n">
        <f aca="false">ROUND((A45-$B$1-210)/365,0)</f>
        <v>33</v>
      </c>
      <c r="C45" s="0" t="n">
        <f aca="false">ROUND((A45-$C$1-210)/365,0)</f>
        <v>8</v>
      </c>
      <c r="D45" s="0" t="n">
        <f aca="false">ROUND((A45-$D$1-210)/365,0)</f>
        <v>5</v>
      </c>
      <c r="E45" s="2" t="n">
        <v>50</v>
      </c>
      <c r="F45" s="2" t="n">
        <v>100</v>
      </c>
      <c r="J45" s="2" t="n">
        <f aca="false">N44*$J$1/12</f>
        <v>63.5594454916789</v>
      </c>
      <c r="L45" s="2" t="n">
        <f aca="false">L44+E45+F45+G45</f>
        <v>6150</v>
      </c>
      <c r="M45" s="2" t="n">
        <f aca="false">IF(K45=0,M44+J45,M44+K45)</f>
        <v>355.253549495924</v>
      </c>
      <c r="N45" s="2" t="n">
        <f aca="false">IF(K45=0,N44+E45+F45+G45+H45+I45+J45,N44+E45+F45+G45+H45+I45+K45)</f>
        <v>6569.50399465957</v>
      </c>
    </row>
    <row r="46" customFormat="false" ht="12.75" hidden="false" customHeight="false" outlineLevel="0" collapsed="false">
      <c r="A46" s="1" t="n">
        <v>36738</v>
      </c>
      <c r="B46" s="0" t="n">
        <f aca="false">ROUND((A46-$B$1-210)/365,0)</f>
        <v>33</v>
      </c>
      <c r="C46" s="0" t="n">
        <f aca="false">ROUND((A46-$C$1-210)/365,0)</f>
        <v>8</v>
      </c>
      <c r="D46" s="0" t="n">
        <f aca="false">ROUND((A46-$D$1-210)/365,0)</f>
        <v>5</v>
      </c>
      <c r="E46" s="2" t="n">
        <v>50</v>
      </c>
      <c r="F46" s="2" t="n">
        <v>100</v>
      </c>
      <c r="J46" s="2" t="n">
        <f aca="false">N45*$J$1/12</f>
        <v>65.6950399465957</v>
      </c>
      <c r="L46" s="2" t="n">
        <f aca="false">L45+E46+F46+G46</f>
        <v>6300</v>
      </c>
      <c r="M46" s="2" t="n">
        <f aca="false">IF(K46=0,M45+J46,M45+K46)</f>
        <v>420.948589442519</v>
      </c>
      <c r="N46" s="2" t="n">
        <f aca="false">IF(K46=0,N45+E46+F46+G46+H46+I46+J46,N45+E46+F46+G46+H46+I46+K46)</f>
        <v>6785.19903460616</v>
      </c>
    </row>
    <row r="47" customFormat="false" ht="12.75" hidden="false" customHeight="false" outlineLevel="0" collapsed="false">
      <c r="A47" s="1" t="n">
        <v>36769</v>
      </c>
      <c r="B47" s="0" t="n">
        <f aca="false">ROUND((A47-$B$1-210)/365,0)</f>
        <v>33</v>
      </c>
      <c r="C47" s="0" t="n">
        <f aca="false">ROUND((A47-$C$1-210)/365,0)</f>
        <v>8</v>
      </c>
      <c r="D47" s="0" t="n">
        <f aca="false">ROUND((A47-$D$1-210)/365,0)</f>
        <v>5</v>
      </c>
      <c r="E47" s="2" t="n">
        <v>50</v>
      </c>
      <c r="F47" s="2" t="n">
        <v>100</v>
      </c>
      <c r="J47" s="2" t="n">
        <f aca="false">N46*$J$1/12</f>
        <v>67.8519903460616</v>
      </c>
      <c r="L47" s="2" t="n">
        <f aca="false">L46+E47+F47+G47</f>
        <v>6450</v>
      </c>
      <c r="M47" s="2" t="n">
        <f aca="false">IF(K47=0,M46+J47,M46+K47)</f>
        <v>488.800579788581</v>
      </c>
      <c r="N47" s="2" t="n">
        <f aca="false">IF(K47=0,N46+E47+F47+G47+H47+I47+J47,N46+E47+F47+G47+H47+I47+K47)</f>
        <v>7003.05102495223</v>
      </c>
    </row>
    <row r="48" customFormat="false" ht="12.75" hidden="false" customHeight="false" outlineLevel="0" collapsed="false">
      <c r="A48" s="1" t="n">
        <v>36799</v>
      </c>
      <c r="B48" s="0" t="n">
        <f aca="false">ROUND((A48-$B$1-210)/365,0)</f>
        <v>33</v>
      </c>
      <c r="C48" s="0" t="n">
        <f aca="false">ROUND((A48-$C$1-210)/365,0)</f>
        <v>8</v>
      </c>
      <c r="D48" s="0" t="n">
        <f aca="false">ROUND((A48-$D$1-210)/365,0)</f>
        <v>5</v>
      </c>
      <c r="E48" s="2" t="n">
        <v>50</v>
      </c>
      <c r="F48" s="2" t="n">
        <v>100</v>
      </c>
      <c r="J48" s="2" t="n">
        <f aca="false">N47*$J$1/12</f>
        <v>70.0305102495222</v>
      </c>
      <c r="L48" s="2" t="n">
        <f aca="false">L47+E48+F48+G48</f>
        <v>6600</v>
      </c>
      <c r="M48" s="2" t="n">
        <f aca="false">IF(K48=0,M47+J48,M47+K48)</f>
        <v>558.831090038103</v>
      </c>
      <c r="N48" s="2" t="n">
        <f aca="false">IF(K48=0,N47+E48+F48+G48+H48+I48+J48,N47+E48+F48+G48+H48+I48+K48)</f>
        <v>7223.08153520175</v>
      </c>
    </row>
    <row r="49" customFormat="false" ht="12.75" hidden="false" customHeight="false" outlineLevel="0" collapsed="false">
      <c r="A49" s="1" t="n">
        <v>36830</v>
      </c>
      <c r="B49" s="0" t="n">
        <f aca="false">ROUND((A49-$B$1-210)/365,0)</f>
        <v>33</v>
      </c>
      <c r="C49" s="0" t="n">
        <f aca="false">ROUND((A49-$C$1-210)/365,0)</f>
        <v>8</v>
      </c>
      <c r="D49" s="0" t="n">
        <f aca="false">ROUND((A49-$D$1-210)/365,0)</f>
        <v>5</v>
      </c>
      <c r="E49" s="2" t="n">
        <v>50</v>
      </c>
      <c r="F49" s="2" t="n">
        <v>100</v>
      </c>
      <c r="J49" s="2" t="n">
        <f aca="false">N48*$J$1/12</f>
        <v>72.2308153520175</v>
      </c>
      <c r="L49" s="2" t="n">
        <f aca="false">L48+E49+F49+G49</f>
        <v>6750</v>
      </c>
      <c r="M49" s="2" t="n">
        <f aca="false">IF(K49=0,M48+J49,M48+K49)</f>
        <v>631.061905390121</v>
      </c>
      <c r="N49" s="2" t="n">
        <f aca="false">IF(K49=0,N48+E49+F49+G49+H49+I49+J49,N48+E49+F49+G49+H49+I49+K49)</f>
        <v>7445.31235055376</v>
      </c>
    </row>
    <row r="50" customFormat="false" ht="12.75" hidden="false" customHeight="false" outlineLevel="0" collapsed="false">
      <c r="A50" s="1" t="n">
        <v>36860</v>
      </c>
      <c r="B50" s="0" t="n">
        <f aca="false">ROUND((A50-$B$1-210)/365,0)</f>
        <v>33</v>
      </c>
      <c r="C50" s="0" t="n">
        <f aca="false">ROUND((A50-$C$1-210)/365,0)</f>
        <v>8</v>
      </c>
      <c r="D50" s="0" t="n">
        <f aca="false">ROUND((A50-$D$1-210)/365,0)</f>
        <v>5</v>
      </c>
      <c r="E50" s="2" t="n">
        <v>50</v>
      </c>
      <c r="F50" s="2" t="n">
        <v>100</v>
      </c>
      <c r="J50" s="2" t="n">
        <f aca="false">N49*$J$1/12</f>
        <v>74.4531235055377</v>
      </c>
      <c r="L50" s="2" t="n">
        <f aca="false">L49+E50+F50+G50</f>
        <v>6900</v>
      </c>
      <c r="M50" s="2" t="n">
        <f aca="false">IF(K50=0,M49+J50,M49+K50)</f>
        <v>705.515028895658</v>
      </c>
      <c r="N50" s="2" t="n">
        <f aca="false">IF(K50=0,N49+E50+F50+G50+H50+I50+J50,N49+E50+F50+G50+H50+I50+K50)</f>
        <v>7669.7654740593</v>
      </c>
    </row>
    <row r="51" customFormat="false" ht="12.75" hidden="false" customHeight="false" outlineLevel="0" collapsed="false">
      <c r="A51" s="1" t="n">
        <v>36891</v>
      </c>
      <c r="B51" s="0" t="n">
        <f aca="false">ROUND((A51-$B$1-210)/365,0)</f>
        <v>33</v>
      </c>
      <c r="C51" s="0" t="n">
        <f aca="false">ROUND((A51-$C$1-210)/365,0)</f>
        <v>8</v>
      </c>
      <c r="D51" s="0" t="n">
        <f aca="false">ROUND((A51-$D$1-210)/365,0)</f>
        <v>5</v>
      </c>
      <c r="E51" s="2" t="n">
        <v>50</v>
      </c>
      <c r="F51" s="2" t="n">
        <v>100</v>
      </c>
      <c r="J51" s="2" t="n">
        <f aca="false">N50*$J$1/12</f>
        <v>76.697654740593</v>
      </c>
      <c r="L51" s="2" t="n">
        <f aca="false">L50+E51+F51+G51</f>
        <v>7050</v>
      </c>
      <c r="M51" s="2" t="n">
        <f aca="false">IF(K51=0,M50+J51,M50+K51)</f>
        <v>782.212683636251</v>
      </c>
      <c r="N51" s="2" t="n">
        <f aca="false">IF(K51=0,N50+E51+F51+G51+H51+I51+J51,N50+E51+F51+G51+H51+I51+K51)</f>
        <v>7896.4631287999</v>
      </c>
      <c r="P51" s="2" t="n">
        <f aca="false">M51</f>
        <v>782.212683636251</v>
      </c>
      <c r="Q51" s="2" t="n">
        <f aca="false">IF(P51&lt;600,0,IF(P51&lt;1500,(P51-600)*0.15,(900*0.15)+((P51-1500))*0.28))</f>
        <v>27.3319025454377</v>
      </c>
    </row>
    <row r="52" customFormat="false" ht="12.75" hidden="false" customHeight="false" outlineLevel="0" collapsed="false">
      <c r="A52" s="1" t="n">
        <v>36922</v>
      </c>
      <c r="B52" s="0" t="n">
        <f aca="false">ROUND((A52-$B$1-210)/365,0)</f>
        <v>33</v>
      </c>
      <c r="C52" s="0" t="n">
        <f aca="false">ROUND((A52-$C$1-210)/365,0)</f>
        <v>8</v>
      </c>
      <c r="D52" s="0" t="n">
        <f aca="false">ROUND((A52-$D$1-210)/365,0)</f>
        <v>5</v>
      </c>
      <c r="E52" s="2" t="n">
        <v>50</v>
      </c>
      <c r="F52" s="2" t="n">
        <v>100</v>
      </c>
      <c r="H52" s="2" t="n">
        <v>-500</v>
      </c>
      <c r="J52" s="2" t="n">
        <f aca="false">N51*$J$1/12</f>
        <v>78.9646312879989</v>
      </c>
      <c r="L52" s="2" t="n">
        <f aca="false">L51+E52+F52+G52</f>
        <v>7200</v>
      </c>
      <c r="M52" s="2" t="n">
        <f aca="false">IF(K52=0,J52,K52)</f>
        <v>78.9646312879989</v>
      </c>
      <c r="N52" s="2" t="n">
        <f aca="false">IF(K52=0,N51+E52+F52+G52+H52+I52+J52,N51+E52+F52+G52+H52+I52+K52)</f>
        <v>7625.42776008789</v>
      </c>
    </row>
    <row r="53" customFormat="false" ht="12.75" hidden="false" customHeight="false" outlineLevel="0" collapsed="false">
      <c r="A53" s="1" t="n">
        <v>36950</v>
      </c>
      <c r="B53" s="0" t="n">
        <f aca="false">ROUND((A53-$B$1-210)/365,0)</f>
        <v>33</v>
      </c>
      <c r="C53" s="0" t="n">
        <f aca="false">ROUND((A53-$C$1-210)/365,0)</f>
        <v>8</v>
      </c>
      <c r="D53" s="0" t="n">
        <f aca="false">ROUND((A53-$D$1-210)/365,0)</f>
        <v>6</v>
      </c>
      <c r="E53" s="2" t="n">
        <v>75</v>
      </c>
      <c r="F53" s="2" t="n">
        <v>100</v>
      </c>
      <c r="J53" s="2" t="n">
        <f aca="false">N52*$J$1/12</f>
        <v>76.2542776008789</v>
      </c>
      <c r="L53" s="2" t="n">
        <f aca="false">L52+E53+F53+G53</f>
        <v>7375</v>
      </c>
      <c r="M53" s="2" t="n">
        <f aca="false">IF(K53=0,M52+J53,M52+K53)</f>
        <v>155.218908888878</v>
      </c>
      <c r="N53" s="2" t="n">
        <f aca="false">IF(K53=0,N52+E53+F53+G53+H53+I53+J53,N52+E53+F53+G53+H53+I53+K53)</f>
        <v>7876.68203768877</v>
      </c>
    </row>
    <row r="54" customFormat="false" ht="12.75" hidden="false" customHeight="false" outlineLevel="0" collapsed="false">
      <c r="A54" s="1" t="n">
        <v>36981</v>
      </c>
      <c r="B54" s="0" t="n">
        <f aca="false">ROUND((A54-$B$1-210)/365,0)</f>
        <v>33</v>
      </c>
      <c r="C54" s="0" t="n">
        <f aca="false">ROUND((A54-$C$1-210)/365,0)</f>
        <v>8</v>
      </c>
      <c r="D54" s="0" t="n">
        <f aca="false">ROUND((A54-$D$1-210)/365,0)</f>
        <v>6</v>
      </c>
      <c r="E54" s="2" t="n">
        <v>75</v>
      </c>
      <c r="F54" s="2" t="n">
        <v>100</v>
      </c>
      <c r="J54" s="2" t="n">
        <f aca="false">N53*$J$1/12</f>
        <v>78.7668203768877</v>
      </c>
      <c r="L54" s="2" t="n">
        <f aca="false">L53+E54+F54+G54</f>
        <v>7550</v>
      </c>
      <c r="M54" s="2" t="n">
        <f aca="false">IF(K54=0,M53+J54,M53+K54)</f>
        <v>233.985729265766</v>
      </c>
      <c r="N54" s="2" t="n">
        <f aca="false">IF(K54=0,N53+E54+F54+G54+H54+I54+J54,N53+E54+F54+G54+H54+I54+K54)</f>
        <v>8130.44885806566</v>
      </c>
    </row>
    <row r="55" customFormat="false" ht="12.75" hidden="false" customHeight="false" outlineLevel="0" collapsed="false">
      <c r="A55" s="1" t="n">
        <v>37011</v>
      </c>
      <c r="B55" s="0" t="n">
        <f aca="false">ROUND((A55-$B$1-210)/365,0)</f>
        <v>34</v>
      </c>
      <c r="C55" s="0" t="n">
        <f aca="false">ROUND((A55-$C$1-210)/365,0)</f>
        <v>9</v>
      </c>
      <c r="D55" s="0" t="n">
        <f aca="false">ROUND((A55-$D$1-210)/365,0)</f>
        <v>6</v>
      </c>
      <c r="E55" s="2" t="n">
        <v>75</v>
      </c>
      <c r="F55" s="2" t="n">
        <v>100</v>
      </c>
      <c r="I55" s="2" t="n">
        <f aca="false">-Q51</f>
        <v>-27.3319025454377</v>
      </c>
      <c r="J55" s="2" t="n">
        <f aca="false">N54*$J$1/12</f>
        <v>81.3044885806566</v>
      </c>
      <c r="L55" s="2" t="n">
        <f aca="false">L54+E55+F55+G55</f>
        <v>7725</v>
      </c>
      <c r="M55" s="2" t="n">
        <f aca="false">IF(K55=0,M54+J55,M54+K55)</f>
        <v>315.290217846422</v>
      </c>
      <c r="N55" s="2" t="n">
        <f aca="false">IF(K55=0,N54+E55+F55+G55+H55+I55+J55,N54+E55+F55+G55+H55+I55+K55)</f>
        <v>8359.42144410088</v>
      </c>
    </row>
    <row r="56" customFormat="false" ht="12.75" hidden="false" customHeight="false" outlineLevel="0" collapsed="false">
      <c r="A56" s="1" t="n">
        <v>37042</v>
      </c>
      <c r="B56" s="0" t="n">
        <f aca="false">ROUND((A56-$B$1-210)/365,0)</f>
        <v>34</v>
      </c>
      <c r="C56" s="0" t="n">
        <f aca="false">ROUND((A56-$C$1-210)/365,0)</f>
        <v>9</v>
      </c>
      <c r="D56" s="0" t="n">
        <f aca="false">ROUND((A56-$D$1-210)/365,0)</f>
        <v>6</v>
      </c>
      <c r="E56" s="2" t="n">
        <v>75</v>
      </c>
      <c r="F56" s="2" t="n">
        <v>100</v>
      </c>
      <c r="J56" s="2" t="n">
        <f aca="false">N55*$J$1/12</f>
        <v>83.5942144410088</v>
      </c>
      <c r="L56" s="2" t="n">
        <f aca="false">L55+E56+F56+G56</f>
        <v>7900</v>
      </c>
      <c r="M56" s="2" t="n">
        <f aca="false">IF(K56=0,M55+J56,M55+K56)</f>
        <v>398.884432287431</v>
      </c>
      <c r="N56" s="2" t="n">
        <f aca="false">IF(K56=0,N55+E56+F56+G56+H56+I56+J56,N55+E56+F56+G56+H56+I56+K56)</f>
        <v>8618.01565854189</v>
      </c>
    </row>
    <row r="57" customFormat="false" ht="12.75" hidden="false" customHeight="false" outlineLevel="0" collapsed="false">
      <c r="A57" s="1" t="n">
        <v>37072</v>
      </c>
      <c r="B57" s="0" t="n">
        <f aca="false">ROUND((A57-$B$1-210)/365,0)</f>
        <v>34</v>
      </c>
      <c r="C57" s="0" t="n">
        <f aca="false">ROUND((A57-$C$1-210)/365,0)</f>
        <v>9</v>
      </c>
      <c r="D57" s="0" t="n">
        <f aca="false">ROUND((A57-$D$1-210)/365,0)</f>
        <v>6</v>
      </c>
      <c r="E57" s="2" t="n">
        <v>75</v>
      </c>
      <c r="F57" s="2" t="n">
        <v>100</v>
      </c>
      <c r="J57" s="2" t="n">
        <f aca="false">N56*$J$1/12</f>
        <v>86.1801565854189</v>
      </c>
      <c r="L57" s="2" t="n">
        <f aca="false">L56+E57+F57+G57</f>
        <v>8075</v>
      </c>
      <c r="M57" s="2" t="n">
        <f aca="false">IF(K57=0,M56+J57,M56+K57)</f>
        <v>485.06458887285</v>
      </c>
      <c r="N57" s="2" t="n">
        <f aca="false">IF(K57=0,N56+E57+F57+G57+H57+I57+J57,N56+E57+F57+G57+H57+I57+K57)</f>
        <v>8879.19581512731</v>
      </c>
    </row>
    <row r="58" customFormat="false" ht="12.75" hidden="false" customHeight="false" outlineLevel="0" collapsed="false">
      <c r="A58" s="1" t="n">
        <v>37103</v>
      </c>
      <c r="B58" s="0" t="n">
        <f aca="false">ROUND((A58-$B$1-210)/365,0)</f>
        <v>34</v>
      </c>
      <c r="C58" s="0" t="n">
        <f aca="false">ROUND((A58-$C$1-210)/365,0)</f>
        <v>9</v>
      </c>
      <c r="D58" s="0" t="n">
        <f aca="false">ROUND((A58-$D$1-210)/365,0)</f>
        <v>6</v>
      </c>
      <c r="E58" s="2" t="n">
        <v>75</v>
      </c>
      <c r="F58" s="2" t="n">
        <v>100</v>
      </c>
      <c r="J58" s="2" t="n">
        <f aca="false">N57*$J$1/12</f>
        <v>88.791958151273</v>
      </c>
      <c r="L58" s="2" t="n">
        <f aca="false">L57+E58+F58+G58</f>
        <v>8250</v>
      </c>
      <c r="M58" s="2" t="n">
        <f aca="false">IF(K58=0,M57+J58,M57+K58)</f>
        <v>573.856547024123</v>
      </c>
      <c r="N58" s="2" t="n">
        <f aca="false">IF(K58=0,N57+E58+F58+G58+H58+I58+J58,N57+E58+F58+G58+H58+I58+K58)</f>
        <v>9142.98777327858</v>
      </c>
    </row>
    <row r="59" customFormat="false" ht="12.75" hidden="false" customHeight="false" outlineLevel="0" collapsed="false">
      <c r="A59" s="1" t="n">
        <v>37134</v>
      </c>
      <c r="B59" s="0" t="n">
        <f aca="false">ROUND((A59-$B$1-210)/365,0)</f>
        <v>34</v>
      </c>
      <c r="C59" s="0" t="n">
        <f aca="false">ROUND((A59-$C$1-210)/365,0)</f>
        <v>9</v>
      </c>
      <c r="D59" s="0" t="n">
        <f aca="false">ROUND((A59-$D$1-210)/365,0)</f>
        <v>6</v>
      </c>
      <c r="E59" s="2" t="n">
        <v>75</v>
      </c>
      <c r="F59" s="2" t="n">
        <v>100</v>
      </c>
      <c r="J59" s="2" t="n">
        <f aca="false">N58*$J$1/12</f>
        <v>91.4298777327858</v>
      </c>
      <c r="L59" s="2" t="n">
        <f aca="false">L58+E59+F59+G59</f>
        <v>8425</v>
      </c>
      <c r="M59" s="2" t="n">
        <f aca="false">IF(K59=0,M58+J59,M58+K59)</f>
        <v>665.286424756909</v>
      </c>
      <c r="N59" s="2" t="n">
        <f aca="false">IF(K59=0,N58+E59+F59+G59+H59+I59+J59,N58+E59+F59+G59+H59+I59+K59)</f>
        <v>9409.41765101136</v>
      </c>
    </row>
    <row r="60" customFormat="false" ht="12.75" hidden="false" customHeight="false" outlineLevel="0" collapsed="false">
      <c r="A60" s="1" t="n">
        <v>37164</v>
      </c>
      <c r="B60" s="0" t="n">
        <f aca="false">ROUND((A60-$B$1-210)/365,0)</f>
        <v>34</v>
      </c>
      <c r="C60" s="0" t="n">
        <f aca="false">ROUND((A60-$C$1-210)/365,0)</f>
        <v>9</v>
      </c>
      <c r="D60" s="0" t="n">
        <f aca="false">ROUND((A60-$D$1-210)/365,0)</f>
        <v>6</v>
      </c>
      <c r="E60" s="2" t="n">
        <v>75</v>
      </c>
      <c r="F60" s="2" t="n">
        <v>100</v>
      </c>
      <c r="J60" s="2" t="n">
        <f aca="false">N59*$J$1/12</f>
        <v>94.0941765101136</v>
      </c>
      <c r="L60" s="2" t="n">
        <f aca="false">L59+E60+F60+G60</f>
        <v>8600</v>
      </c>
      <c r="M60" s="2" t="n">
        <f aca="false">IF(K60=0,M59+J60,M59+K60)</f>
        <v>759.380601267022</v>
      </c>
      <c r="N60" s="2" t="n">
        <f aca="false">IF(K60=0,N59+E60+F60+G60+H60+I60+J60,N59+E60+F60+G60+H60+I60+K60)</f>
        <v>9678.51182752148</v>
      </c>
    </row>
    <row r="61" customFormat="false" ht="12.75" hidden="false" customHeight="false" outlineLevel="0" collapsed="false">
      <c r="A61" s="1" t="n">
        <v>37195</v>
      </c>
      <c r="B61" s="0" t="n">
        <f aca="false">ROUND((A61-$B$1-210)/365,0)</f>
        <v>34</v>
      </c>
      <c r="C61" s="0" t="n">
        <f aca="false">ROUND((A61-$C$1-210)/365,0)</f>
        <v>9</v>
      </c>
      <c r="D61" s="0" t="n">
        <f aca="false">ROUND((A61-$D$1-210)/365,0)</f>
        <v>6</v>
      </c>
      <c r="E61" s="2" t="n">
        <v>75</v>
      </c>
      <c r="F61" s="2" t="n">
        <v>100</v>
      </c>
      <c r="J61" s="2" t="n">
        <f aca="false">N60*$J$1/12</f>
        <v>96.7851182752148</v>
      </c>
      <c r="L61" s="2" t="n">
        <f aca="false">L60+E61+F61+G61</f>
        <v>8775</v>
      </c>
      <c r="M61" s="2" t="n">
        <f aca="false">IF(K61=0,M60+J61,M60+K61)</f>
        <v>856.165719542237</v>
      </c>
      <c r="N61" s="2" t="n">
        <f aca="false">IF(K61=0,N60+E61+F61+G61+H61+I61+J61,N60+E61+F61+G61+H61+I61+K61)</f>
        <v>9950.29694579669</v>
      </c>
    </row>
    <row r="62" customFormat="false" ht="12.75" hidden="false" customHeight="false" outlineLevel="0" collapsed="false">
      <c r="A62" s="1" t="n">
        <v>37225</v>
      </c>
      <c r="B62" s="0" t="n">
        <f aca="false">ROUND((A62-$B$1-210)/365,0)</f>
        <v>34</v>
      </c>
      <c r="C62" s="0" t="n">
        <f aca="false">ROUND((A62-$C$1-210)/365,0)</f>
        <v>9</v>
      </c>
      <c r="D62" s="0" t="n">
        <f aca="false">ROUND((A62-$D$1-210)/365,0)</f>
        <v>6</v>
      </c>
      <c r="E62" s="2" t="n">
        <v>75</v>
      </c>
      <c r="F62" s="2" t="n">
        <v>100</v>
      </c>
      <c r="J62" s="2" t="n">
        <f aca="false">N61*$J$1/12</f>
        <v>99.5029694579669</v>
      </c>
      <c r="L62" s="2" t="n">
        <f aca="false">L61+E62+F62+G62</f>
        <v>8950</v>
      </c>
      <c r="M62" s="2" t="n">
        <f aca="false">IF(K62=0,M61+J62,M61+K62)</f>
        <v>955.668689000204</v>
      </c>
      <c r="N62" s="2" t="n">
        <f aca="false">IF(K62=0,N61+E62+F62+G62+H62+I62+J62,N61+E62+F62+G62+H62+I62+K62)</f>
        <v>10224.7999152547</v>
      </c>
    </row>
    <row r="63" customFormat="false" ht="12.75" hidden="false" customHeight="false" outlineLevel="0" collapsed="false">
      <c r="A63" s="1" t="n">
        <v>37256</v>
      </c>
      <c r="B63" s="0" t="n">
        <f aca="false">ROUND((A63-$B$1-210)/365,0)</f>
        <v>34</v>
      </c>
      <c r="C63" s="0" t="n">
        <f aca="false">ROUND((A63-$C$1-210)/365,0)</f>
        <v>9</v>
      </c>
      <c r="D63" s="0" t="n">
        <f aca="false">ROUND((A63-$D$1-210)/365,0)</f>
        <v>6</v>
      </c>
      <c r="E63" s="2" t="n">
        <v>75</v>
      </c>
      <c r="F63" s="2" t="n">
        <v>100</v>
      </c>
      <c r="J63" s="2" t="n">
        <f aca="false">N62*$J$1/12</f>
        <v>102.247999152547</v>
      </c>
      <c r="L63" s="2" t="n">
        <f aca="false">L62+E63+F63+G63</f>
        <v>9125</v>
      </c>
      <c r="M63" s="2" t="n">
        <f aca="false">IF(K63=0,M62+J63,M62+K63)</f>
        <v>1057.91668815275</v>
      </c>
      <c r="N63" s="2" t="n">
        <f aca="false">IF(K63=0,N62+E63+F63+G63+H63+I63+J63,N62+E63+F63+G63+H63+I63+K63)</f>
        <v>10502.0479144072</v>
      </c>
      <c r="P63" s="2" t="n">
        <f aca="false">M63</f>
        <v>1057.91668815275</v>
      </c>
      <c r="Q63" s="2" t="n">
        <f aca="false">IF(P63&lt;600,0,IF(P63&lt;1500,(P63-600)*0.15,(900*0.15)+((P63-1500))*0.28))</f>
        <v>68.6875032229126</v>
      </c>
    </row>
    <row r="64" customFormat="false" ht="12.75" hidden="false" customHeight="false" outlineLevel="0" collapsed="false">
      <c r="A64" s="1" t="n">
        <v>37287</v>
      </c>
      <c r="B64" s="0" t="n">
        <f aca="false">ROUND((A64-$B$1-210)/365,0)</f>
        <v>34</v>
      </c>
      <c r="C64" s="0" t="n">
        <f aca="false">ROUND((A64-$C$1-210)/365,0)</f>
        <v>9</v>
      </c>
      <c r="D64" s="0" t="n">
        <f aca="false">ROUND((A64-$D$1-210)/365,0)</f>
        <v>6</v>
      </c>
      <c r="E64" s="2" t="n">
        <v>75</v>
      </c>
      <c r="H64" s="2" t="n">
        <v>-500</v>
      </c>
      <c r="J64" s="2" t="n">
        <f aca="false">N63*$J$1/12</f>
        <v>105.020479144072</v>
      </c>
      <c r="L64" s="2" t="n">
        <f aca="false">L63+E64+F64+G64</f>
        <v>9200</v>
      </c>
      <c r="M64" s="2" t="n">
        <f aca="false">IF(K64=0,J64,K64)</f>
        <v>105.020479144072</v>
      </c>
      <c r="N64" s="2" t="n">
        <f aca="false">IF(K64=0,N63+E64+F64+G64+H64+I64+J64,N63+E64+F64+G64+H64+I64+K64)</f>
        <v>10182.0683935513</v>
      </c>
    </row>
    <row r="65" customFormat="false" ht="12.75" hidden="false" customHeight="false" outlineLevel="0" collapsed="false">
      <c r="A65" s="1" t="n">
        <v>37315</v>
      </c>
      <c r="B65" s="0" t="n">
        <f aca="false">ROUND((A65-$B$1-210)/365,0)</f>
        <v>34</v>
      </c>
      <c r="C65" s="0" t="n">
        <f aca="false">ROUND((A65-$C$1-210)/365,0)</f>
        <v>9</v>
      </c>
      <c r="D65" s="0" t="n">
        <f aca="false">ROUND((A65-$D$1-210)/365,0)</f>
        <v>7</v>
      </c>
      <c r="E65" s="2" t="n">
        <v>125</v>
      </c>
      <c r="J65" s="2" t="n">
        <f aca="false">N64*$J$1/12</f>
        <v>101.820683935513</v>
      </c>
      <c r="L65" s="2" t="n">
        <f aca="false">L64+E65+F65+G65</f>
        <v>9325</v>
      </c>
      <c r="M65" s="2" t="n">
        <f aca="false">IF(K65=0,M64+J65,M64+K65)</f>
        <v>206.841163079585</v>
      </c>
      <c r="N65" s="2" t="n">
        <f aca="false">IF(K65=0,N64+E65+F65+G65+H65+I65+J65,N64+E65+F65+G65+H65+I65+K65)</f>
        <v>10408.8890774868</v>
      </c>
    </row>
    <row r="66" customFormat="false" ht="12.75" hidden="false" customHeight="false" outlineLevel="0" collapsed="false">
      <c r="A66" s="1" t="n">
        <v>37346</v>
      </c>
      <c r="B66" s="0" t="n">
        <f aca="false">ROUND((A66-$B$1-210)/365,0)</f>
        <v>34</v>
      </c>
      <c r="C66" s="0" t="n">
        <f aca="false">ROUND((A66-$C$1-210)/365,0)</f>
        <v>9</v>
      </c>
      <c r="D66" s="0" t="n">
        <f aca="false">ROUND((A66-$D$1-210)/365,0)</f>
        <v>7</v>
      </c>
      <c r="E66" s="2" t="n">
        <v>125</v>
      </c>
      <c r="J66" s="2" t="n">
        <f aca="false">N65*$J$1/12</f>
        <v>104.088890774868</v>
      </c>
      <c r="L66" s="2" t="n">
        <f aca="false">L65+E66+F66+G66</f>
        <v>9450</v>
      </c>
      <c r="M66" s="2" t="n">
        <f aca="false">IF(K66=0,M65+J66,M65+K66)</f>
        <v>310.930053854453</v>
      </c>
      <c r="N66" s="2" t="n">
        <f aca="false">IF(K66=0,N65+E66+F66+G66+H66+I66+J66,N65+E66+F66+G66+H66+I66+K66)</f>
        <v>10637.9779682617</v>
      </c>
    </row>
    <row r="67" customFormat="false" ht="12.75" hidden="false" customHeight="false" outlineLevel="0" collapsed="false">
      <c r="A67" s="1" t="n">
        <v>37376</v>
      </c>
      <c r="B67" s="0" t="n">
        <f aca="false">ROUND((A67-$B$1-210)/365,0)</f>
        <v>35</v>
      </c>
      <c r="C67" s="0" t="n">
        <f aca="false">ROUND((A67-$C$1-210)/365,0)</f>
        <v>10</v>
      </c>
      <c r="D67" s="0" t="n">
        <f aca="false">ROUND((A67-$D$1-210)/365,0)</f>
        <v>7</v>
      </c>
      <c r="E67" s="2" t="n">
        <v>125</v>
      </c>
      <c r="I67" s="2" t="n">
        <f aca="false">-Q63</f>
        <v>-68.6875032229126</v>
      </c>
      <c r="J67" s="2" t="n">
        <f aca="false">N66*$J$1/12</f>
        <v>106.379779682617</v>
      </c>
      <c r="L67" s="2" t="n">
        <f aca="false">L66+E67+F67+G67</f>
        <v>9575</v>
      </c>
      <c r="M67" s="2" t="n">
        <f aca="false">IF(K67=0,M66+J67,M66+K67)</f>
        <v>417.309833537069</v>
      </c>
      <c r="N67" s="2" t="n">
        <f aca="false">IF(K67=0,N66+E67+F67+G67+H67+I67+J67,N66+E67+F67+G67+H67+I67+K67)</f>
        <v>10800.6702447214</v>
      </c>
    </row>
    <row r="68" customFormat="false" ht="12.75" hidden="false" customHeight="false" outlineLevel="0" collapsed="false">
      <c r="A68" s="1" t="n">
        <v>37407</v>
      </c>
      <c r="B68" s="0" t="n">
        <f aca="false">ROUND((A68-$B$1-210)/365,0)</f>
        <v>35</v>
      </c>
      <c r="C68" s="0" t="n">
        <f aca="false">ROUND((A68-$C$1-210)/365,0)</f>
        <v>10</v>
      </c>
      <c r="D68" s="0" t="n">
        <f aca="false">ROUND((A68-$D$1-210)/365,0)</f>
        <v>7</v>
      </c>
      <c r="E68" s="2" t="n">
        <v>125</v>
      </c>
      <c r="J68" s="2" t="n">
        <f aca="false">N67*$J$1/12</f>
        <v>108.006702447214</v>
      </c>
      <c r="L68" s="2" t="n">
        <f aca="false">L67+E68+F68+G68</f>
        <v>9700</v>
      </c>
      <c r="M68" s="2" t="n">
        <f aca="false">IF(K68=0,M67+J68,M67+K68)</f>
        <v>525.316535984283</v>
      </c>
      <c r="N68" s="2" t="n">
        <f aca="false">IF(K68=0,N67+E68+F68+G68+H68+I68+J68,N67+E68+F68+G68+H68+I68+K68)</f>
        <v>11033.6769471686</v>
      </c>
    </row>
    <row r="69" customFormat="false" ht="12.75" hidden="false" customHeight="false" outlineLevel="0" collapsed="false">
      <c r="A69" s="1" t="n">
        <v>37437</v>
      </c>
      <c r="B69" s="0" t="n">
        <f aca="false">ROUND((A69-$B$1-210)/365,0)</f>
        <v>35</v>
      </c>
      <c r="C69" s="0" t="n">
        <f aca="false">ROUND((A69-$C$1-210)/365,0)</f>
        <v>10</v>
      </c>
      <c r="D69" s="0" t="n">
        <f aca="false">ROUND((A69-$D$1-210)/365,0)</f>
        <v>7</v>
      </c>
      <c r="E69" s="2" t="n">
        <v>125</v>
      </c>
      <c r="J69" s="2" t="n">
        <f aca="false">N68*$J$1/12</f>
        <v>110.336769471686</v>
      </c>
      <c r="L69" s="2" t="n">
        <f aca="false">L68+E69+F69+G69</f>
        <v>9825</v>
      </c>
      <c r="M69" s="2" t="n">
        <f aca="false">IF(K69=0,M68+J69,M68+K69)</f>
        <v>635.653305455969</v>
      </c>
      <c r="N69" s="2" t="n">
        <f aca="false">IF(K69=0,N68+E69+F69+G69+H69+I69+J69,N68+E69+F69+G69+H69+I69+K69)</f>
        <v>11269.0137166403</v>
      </c>
    </row>
    <row r="70" customFormat="false" ht="12.75" hidden="false" customHeight="false" outlineLevel="0" collapsed="false">
      <c r="A70" s="1" t="n">
        <v>37468</v>
      </c>
      <c r="B70" s="0" t="n">
        <f aca="false">ROUND((A70-$B$1-210)/365,0)</f>
        <v>35</v>
      </c>
      <c r="C70" s="0" t="n">
        <f aca="false">ROUND((A70-$C$1-210)/365,0)</f>
        <v>10</v>
      </c>
      <c r="D70" s="0" t="n">
        <f aca="false">ROUND((A70-$D$1-210)/365,0)</f>
        <v>7</v>
      </c>
      <c r="E70" s="2" t="n">
        <v>125</v>
      </c>
      <c r="J70" s="2" t="n">
        <f aca="false">N69*$J$1/12</f>
        <v>112.690137166403</v>
      </c>
      <c r="L70" s="2" t="n">
        <f aca="false">L69+E70+F70+G70</f>
        <v>9950</v>
      </c>
      <c r="M70" s="2" t="n">
        <f aca="false">IF(K70=0,M69+J70,M69+K70)</f>
        <v>748.343442622371</v>
      </c>
      <c r="N70" s="2" t="n">
        <f aca="false">IF(K70=0,N69+E70+F70+G70+H70+I70+J70,N69+E70+F70+G70+H70+I70+K70)</f>
        <v>11506.7038538067</v>
      </c>
    </row>
    <row r="71" customFormat="false" ht="12.75" hidden="false" customHeight="false" outlineLevel="0" collapsed="false">
      <c r="A71" s="1" t="n">
        <v>37499</v>
      </c>
      <c r="B71" s="0" t="n">
        <f aca="false">ROUND((A71-$B$1-210)/365,0)</f>
        <v>35</v>
      </c>
      <c r="C71" s="0" t="n">
        <f aca="false">ROUND((A71-$C$1-210)/365,0)</f>
        <v>10</v>
      </c>
      <c r="D71" s="0" t="n">
        <f aca="false">ROUND((A71-$D$1-210)/365,0)</f>
        <v>7</v>
      </c>
      <c r="E71" s="2" t="n">
        <v>125</v>
      </c>
      <c r="J71" s="2" t="n">
        <f aca="false">N70*$J$1/12</f>
        <v>115.067038538067</v>
      </c>
      <c r="L71" s="2" t="n">
        <f aca="false">L70+E71+F71+G71</f>
        <v>10075</v>
      </c>
      <c r="M71" s="2" t="n">
        <f aca="false">IF(K71=0,M70+J71,M70+K71)</f>
        <v>863.410481160438</v>
      </c>
      <c r="N71" s="2" t="n">
        <f aca="false">IF(K71=0,N70+E71+F71+G71+H71+I71+J71,N70+E71+F71+G71+H71+I71+K71)</f>
        <v>11746.7708923447</v>
      </c>
    </row>
    <row r="72" customFormat="false" ht="12.75" hidden="false" customHeight="false" outlineLevel="0" collapsed="false">
      <c r="A72" s="1" t="n">
        <v>37529</v>
      </c>
      <c r="B72" s="0" t="n">
        <f aca="false">ROUND((A72-$B$1-210)/365,0)</f>
        <v>35</v>
      </c>
      <c r="C72" s="0" t="n">
        <f aca="false">ROUND((A72-$C$1-210)/365,0)</f>
        <v>10</v>
      </c>
      <c r="D72" s="0" t="n">
        <f aca="false">ROUND((A72-$D$1-210)/365,0)</f>
        <v>7</v>
      </c>
      <c r="E72" s="2" t="n">
        <v>125</v>
      </c>
      <c r="J72" s="2" t="n">
        <f aca="false">N71*$J$1/12</f>
        <v>117.467708923447</v>
      </c>
      <c r="L72" s="2" t="n">
        <f aca="false">L71+E72+F72+G72</f>
        <v>10200</v>
      </c>
      <c r="M72" s="2" t="n">
        <f aca="false">IF(K72=0,M71+J72,M71+K72)</f>
        <v>980.878190083885</v>
      </c>
      <c r="N72" s="2" t="n">
        <f aca="false">IF(K72=0,N71+E72+F72+G72+H72+I72+J72,N71+E72+F72+G72+H72+I72+K72)</f>
        <v>11989.2386012682</v>
      </c>
    </row>
    <row r="73" customFormat="false" ht="12.75" hidden="false" customHeight="false" outlineLevel="0" collapsed="false">
      <c r="A73" s="1" t="n">
        <v>37560</v>
      </c>
      <c r="B73" s="0" t="n">
        <f aca="false">ROUND((A73-$B$1-210)/365,0)</f>
        <v>35</v>
      </c>
      <c r="C73" s="0" t="n">
        <f aca="false">ROUND((A73-$C$1-210)/365,0)</f>
        <v>10</v>
      </c>
      <c r="D73" s="0" t="n">
        <f aca="false">ROUND((A73-$D$1-210)/365,0)</f>
        <v>7</v>
      </c>
      <c r="E73" s="2" t="n">
        <v>125</v>
      </c>
      <c r="J73" s="2" t="n">
        <f aca="false">N72*$J$1/12</f>
        <v>119.892386012682</v>
      </c>
      <c r="L73" s="2" t="n">
        <f aca="false">L72+E73+F73+G73</f>
        <v>10325</v>
      </c>
      <c r="M73" s="2" t="n">
        <f aca="false">IF(K73=0,M72+J73,M72+K73)</f>
        <v>1100.77057609657</v>
      </c>
      <c r="N73" s="2" t="n">
        <f aca="false">IF(K73=0,N72+E73+F73+G73+H73+I73+J73,N72+E73+F73+G73+H73+I73+K73)</f>
        <v>12234.1309872809</v>
      </c>
    </row>
    <row r="74" customFormat="false" ht="12.75" hidden="false" customHeight="false" outlineLevel="0" collapsed="false">
      <c r="A74" s="1" t="n">
        <v>37590</v>
      </c>
      <c r="B74" s="0" t="n">
        <f aca="false">ROUND((A74-$B$1-210)/365,0)</f>
        <v>35</v>
      </c>
      <c r="C74" s="0" t="n">
        <f aca="false">ROUND((A74-$C$1-210)/365,0)</f>
        <v>10</v>
      </c>
      <c r="D74" s="0" t="n">
        <f aca="false">ROUND((A74-$D$1-210)/365,0)</f>
        <v>7</v>
      </c>
      <c r="E74" s="2" t="n">
        <v>125</v>
      </c>
      <c r="J74" s="2" t="n">
        <f aca="false">N73*$J$1/12</f>
        <v>122.341309872809</v>
      </c>
      <c r="L74" s="2" t="n">
        <f aca="false">L73+E74+F74+G74</f>
        <v>10450</v>
      </c>
      <c r="M74" s="2" t="n">
        <f aca="false">IF(K74=0,M73+J74,M73+K74)</f>
        <v>1223.11188596938</v>
      </c>
      <c r="N74" s="2" t="n">
        <f aca="false">IF(K74=0,N73+E74+F74+G74+H74+I74+J74,N73+E74+F74+G74+H74+I74+K74)</f>
        <v>12481.4722971537</v>
      </c>
    </row>
    <row r="75" customFormat="false" ht="12.75" hidden="false" customHeight="false" outlineLevel="0" collapsed="false">
      <c r="A75" s="1" t="n">
        <v>37621</v>
      </c>
      <c r="B75" s="0" t="n">
        <f aca="false">ROUND((A75-$B$1-210)/365,0)</f>
        <v>35</v>
      </c>
      <c r="C75" s="0" t="n">
        <f aca="false">ROUND((A75-$C$1-210)/365,0)</f>
        <v>10</v>
      </c>
      <c r="D75" s="0" t="n">
        <f aca="false">ROUND((A75-$D$1-210)/365,0)</f>
        <v>7</v>
      </c>
      <c r="E75" s="2" t="n">
        <v>125</v>
      </c>
      <c r="J75" s="2" t="n">
        <f aca="false">N74*$J$1/12</f>
        <v>124.814722971537</v>
      </c>
      <c r="L75" s="2" t="n">
        <f aca="false">L74+E75+F75+G75</f>
        <v>10575</v>
      </c>
      <c r="M75" s="2" t="n">
        <f aca="false">IF(K75=0,M74+J75,M74+K75)</f>
        <v>1347.92660894091</v>
      </c>
      <c r="N75" s="2" t="n">
        <f aca="false">IF(K75=0,N74+E75+F75+G75+H75+I75+J75,N74+E75+F75+G75+H75+I75+K75)</f>
        <v>12731.2870201252</v>
      </c>
      <c r="P75" s="2" t="n">
        <f aca="false">M75</f>
        <v>1347.92660894091</v>
      </c>
      <c r="Q75" s="2" t="n">
        <f aca="false">IF(P75&lt;600,0,IF(P75&lt;1500,(P75-600)*0.15,(900*0.15)+((P75-1500))*0.28))</f>
        <v>112.188991341137</v>
      </c>
    </row>
    <row r="76" customFormat="false" ht="12.75" hidden="false" customHeight="false" outlineLevel="0" collapsed="false">
      <c r="A76" s="1" t="n">
        <v>37652</v>
      </c>
      <c r="B76" s="0" t="n">
        <f aca="false">ROUND((A76-$B$1-210)/365,0)</f>
        <v>35</v>
      </c>
      <c r="C76" s="0" t="n">
        <f aca="false">ROUND((A76-$C$1-210)/365,0)</f>
        <v>10</v>
      </c>
      <c r="D76" s="0" t="n">
        <f aca="false">ROUND((A76-$D$1-210)/365,0)</f>
        <v>7</v>
      </c>
      <c r="E76" s="2" t="n">
        <v>125</v>
      </c>
      <c r="H76" s="2" t="n">
        <v>-500</v>
      </c>
      <c r="J76" s="2" t="n">
        <f aca="false">N75*$J$1/12</f>
        <v>127.312870201252</v>
      </c>
      <c r="L76" s="2" t="n">
        <f aca="false">L75+E76+F76+G76</f>
        <v>10700</v>
      </c>
      <c r="M76" s="2" t="n">
        <f aca="false">IF(K76=0,J76,K76)</f>
        <v>127.312870201252</v>
      </c>
      <c r="N76" s="2" t="n">
        <f aca="false">IF(K76=0,N75+E76+F76+G76+H76+I76+J76,N75+E76+F76+G76+H76+I76+K76)</f>
        <v>12483.5998903265</v>
      </c>
    </row>
    <row r="77" customFormat="false" ht="12.75" hidden="false" customHeight="false" outlineLevel="0" collapsed="false">
      <c r="A77" s="1" t="n">
        <v>37680</v>
      </c>
      <c r="B77" s="0" t="n">
        <f aca="false">ROUND((A77-$B$1-210)/365,0)</f>
        <v>35</v>
      </c>
      <c r="C77" s="0" t="n">
        <f aca="false">ROUND((A77-$C$1-210)/365,0)</f>
        <v>10</v>
      </c>
      <c r="D77" s="0" t="n">
        <f aca="false">ROUND((A77-$D$1-210)/365,0)</f>
        <v>8</v>
      </c>
      <c r="E77" s="2" t="n">
        <v>125</v>
      </c>
      <c r="J77" s="2" t="n">
        <f aca="false">N76*$J$1/12</f>
        <v>124.835998903265</v>
      </c>
      <c r="L77" s="2" t="n">
        <f aca="false">L76+E77+F77+G77</f>
        <v>10825</v>
      </c>
      <c r="M77" s="2" t="n">
        <f aca="false">IF(K77=0,M76+J77,M76+K77)</f>
        <v>252.148869104517</v>
      </c>
      <c r="N77" s="2" t="n">
        <f aca="false">IF(K77=0,N76+E77+F77+G77+H77+I77+J77,N76+E77+F77+G77+H77+I77+K77)</f>
        <v>12733.4358892297</v>
      </c>
    </row>
    <row r="78" customFormat="false" ht="12.75" hidden="false" customHeight="false" outlineLevel="0" collapsed="false">
      <c r="A78" s="1" t="n">
        <v>37711</v>
      </c>
      <c r="B78" s="0" t="n">
        <f aca="false">ROUND((A78-$B$1-210)/365,0)</f>
        <v>35</v>
      </c>
      <c r="C78" s="0" t="n">
        <f aca="false">ROUND((A78-$C$1-210)/365,0)</f>
        <v>10</v>
      </c>
      <c r="D78" s="0" t="n">
        <f aca="false">ROUND((A78-$D$1-210)/365,0)</f>
        <v>8</v>
      </c>
      <c r="E78" s="2" t="n">
        <v>125</v>
      </c>
      <c r="J78" s="2" t="n">
        <f aca="false">N77*$J$1/12</f>
        <v>127.334358892297</v>
      </c>
      <c r="L78" s="2" t="n">
        <f aca="false">L77+E78+F78+G78</f>
        <v>10950</v>
      </c>
      <c r="M78" s="2" t="n">
        <f aca="false">IF(K78=0,M77+J78,M77+K78)</f>
        <v>379.483227996814</v>
      </c>
      <c r="N78" s="2" t="n">
        <f aca="false">IF(K78=0,N77+E78+F78+G78+H78+I78+J78,N77+E78+F78+G78+H78+I78+K78)</f>
        <v>12985.770248122</v>
      </c>
    </row>
    <row r="79" customFormat="false" ht="12.75" hidden="false" customHeight="false" outlineLevel="0" collapsed="false">
      <c r="A79" s="1" t="n">
        <v>37741</v>
      </c>
      <c r="B79" s="0" t="n">
        <f aca="false">ROUND((A79-$B$1-210)/365,0)</f>
        <v>36</v>
      </c>
      <c r="C79" s="0" t="n">
        <f aca="false">ROUND((A79-$C$1-210)/365,0)</f>
        <v>11</v>
      </c>
      <c r="D79" s="0" t="n">
        <f aca="false">ROUND((A79-$D$1-210)/365,0)</f>
        <v>8</v>
      </c>
      <c r="E79" s="2" t="n">
        <v>125</v>
      </c>
      <c r="I79" s="2" t="n">
        <f aca="false">-Q75</f>
        <v>-112.188991341137</v>
      </c>
      <c r="J79" s="2" t="n">
        <f aca="false">N78*$J$1/12</f>
        <v>129.85770248122</v>
      </c>
      <c r="L79" s="2" t="n">
        <f aca="false">L78+E79+F79+G79</f>
        <v>11075</v>
      </c>
      <c r="M79" s="2" t="n">
        <f aca="false">IF(K79=0,M78+J79,M78+K79)</f>
        <v>509.340930478034</v>
      </c>
      <c r="N79" s="2" t="n">
        <f aca="false">IF(K79=0,N78+E79+F79+G79+H79+I79+J79,N78+E79+F79+G79+H79+I79+K79)</f>
        <v>13128.4389592621</v>
      </c>
    </row>
    <row r="80" customFormat="false" ht="12.75" hidden="false" customHeight="false" outlineLevel="0" collapsed="false">
      <c r="A80" s="1" t="n">
        <v>37772</v>
      </c>
      <c r="B80" s="0" t="n">
        <f aca="false">ROUND((A80-$B$1-210)/365,0)</f>
        <v>36</v>
      </c>
      <c r="C80" s="0" t="n">
        <f aca="false">ROUND((A80-$C$1-210)/365,0)</f>
        <v>11</v>
      </c>
      <c r="D80" s="0" t="n">
        <f aca="false">ROUND((A80-$D$1-210)/365,0)</f>
        <v>8</v>
      </c>
      <c r="E80" s="2" t="n">
        <v>125</v>
      </c>
      <c r="J80" s="2" t="n">
        <f aca="false">N79*$J$1/12</f>
        <v>131.284389592621</v>
      </c>
      <c r="L80" s="2" t="n">
        <f aca="false">L79+E80+F80+G80</f>
        <v>11200</v>
      </c>
      <c r="M80" s="2" t="n">
        <f aca="false">IF(K80=0,M79+J80,M79+K80)</f>
        <v>640.625320070655</v>
      </c>
      <c r="N80" s="2" t="n">
        <f aca="false">IF(K80=0,N79+E80+F80+G80+H80+I80+J80,N79+E80+F80+G80+H80+I80+K80)</f>
        <v>13384.7233488547</v>
      </c>
    </row>
    <row r="81" customFormat="false" ht="12.75" hidden="false" customHeight="false" outlineLevel="0" collapsed="false">
      <c r="A81" s="1" t="n">
        <v>37802</v>
      </c>
      <c r="B81" s="0" t="n">
        <f aca="false">ROUND((A81-$B$1-210)/365,0)</f>
        <v>36</v>
      </c>
      <c r="C81" s="0" t="n">
        <f aca="false">ROUND((A81-$C$1-210)/365,0)</f>
        <v>11</v>
      </c>
      <c r="D81" s="0" t="n">
        <f aca="false">ROUND((A81-$D$1-210)/365,0)</f>
        <v>8</v>
      </c>
      <c r="E81" s="2" t="n">
        <v>125</v>
      </c>
      <c r="J81" s="2" t="n">
        <f aca="false">N80*$J$1/12</f>
        <v>133.847233488547</v>
      </c>
      <c r="L81" s="2" t="n">
        <f aca="false">L80+E81+F81+G81</f>
        <v>11325</v>
      </c>
      <c r="M81" s="2" t="n">
        <f aca="false">IF(K81=0,M80+J81,M80+K81)</f>
        <v>774.472553559202</v>
      </c>
      <c r="N81" s="2" t="n">
        <f aca="false">IF(K81=0,N80+E81+F81+G81+H81+I81+J81,N80+E81+F81+G81+H81+I81+K81)</f>
        <v>13643.5705823433</v>
      </c>
    </row>
    <row r="82" customFormat="false" ht="12.75" hidden="false" customHeight="false" outlineLevel="0" collapsed="false">
      <c r="A82" s="1" t="n">
        <v>37833</v>
      </c>
      <c r="B82" s="0" t="n">
        <f aca="false">ROUND((A82-$B$1-210)/365,0)</f>
        <v>36</v>
      </c>
      <c r="C82" s="0" t="n">
        <f aca="false">ROUND((A82-$C$1-210)/365,0)</f>
        <v>11</v>
      </c>
      <c r="D82" s="0" t="n">
        <f aca="false">ROUND((A82-$D$1-210)/365,0)</f>
        <v>8</v>
      </c>
      <c r="E82" s="2" t="n">
        <v>125</v>
      </c>
      <c r="J82" s="2" t="n">
        <f aca="false">N81*$J$1/12</f>
        <v>136.435705823433</v>
      </c>
      <c r="L82" s="2" t="n">
        <f aca="false">L81+E82+F82+G82</f>
        <v>11450</v>
      </c>
      <c r="M82" s="2" t="n">
        <f aca="false">IF(K82=0,M81+J82,M81+K82)</f>
        <v>910.908259382635</v>
      </c>
      <c r="N82" s="2" t="n">
        <f aca="false">IF(K82=0,N81+E82+F82+G82+H82+I82+J82,N81+E82+F82+G82+H82+I82+K82)</f>
        <v>13905.0062881667</v>
      </c>
    </row>
    <row r="83" customFormat="false" ht="12.75" hidden="false" customHeight="false" outlineLevel="0" collapsed="false">
      <c r="A83" s="1" t="n">
        <v>37864</v>
      </c>
      <c r="B83" s="0" t="n">
        <f aca="false">ROUND((A83-$B$1-210)/365,0)</f>
        <v>36</v>
      </c>
      <c r="C83" s="0" t="n">
        <f aca="false">ROUND((A83-$C$1-210)/365,0)</f>
        <v>11</v>
      </c>
      <c r="D83" s="0" t="n">
        <f aca="false">ROUND((A83-$D$1-210)/365,0)</f>
        <v>8</v>
      </c>
      <c r="E83" s="2" t="n">
        <v>125</v>
      </c>
      <c r="J83" s="2" t="n">
        <f aca="false">N82*$J$1/12</f>
        <v>139.050062881667</v>
      </c>
      <c r="L83" s="2" t="n">
        <f aca="false">L82+E83+F83+G83</f>
        <v>11575</v>
      </c>
      <c r="M83" s="2" t="n">
        <f aca="false">IF(K83=0,M82+J83,M82+K83)</f>
        <v>1049.9583222643</v>
      </c>
      <c r="N83" s="2" t="n">
        <f aca="false">IF(K83=0,N82+E83+F83+G83+H83+I83+J83,N82+E83+F83+G83+H83+I83+K83)</f>
        <v>14169.0563510484</v>
      </c>
    </row>
    <row r="84" customFormat="false" ht="12.75" hidden="false" customHeight="false" outlineLevel="0" collapsed="false">
      <c r="A84" s="1" t="n">
        <v>37894</v>
      </c>
      <c r="B84" s="0" t="n">
        <f aca="false">ROUND((A84-$B$1-210)/365,0)</f>
        <v>36</v>
      </c>
      <c r="C84" s="0" t="n">
        <f aca="false">ROUND((A84-$C$1-210)/365,0)</f>
        <v>11</v>
      </c>
      <c r="D84" s="0" t="n">
        <f aca="false">ROUND((A84-$D$1-210)/365,0)</f>
        <v>8</v>
      </c>
      <c r="E84" s="2" t="n">
        <v>125</v>
      </c>
      <c r="J84" s="2" t="n">
        <f aca="false">N83*$J$1/12</f>
        <v>141.690563510484</v>
      </c>
      <c r="L84" s="2" t="n">
        <f aca="false">L83+E84+F84+G84</f>
        <v>11700</v>
      </c>
      <c r="M84" s="2" t="n">
        <f aca="false">IF(K84=0,M83+J84,M83+K84)</f>
        <v>1191.64888577479</v>
      </c>
      <c r="N84" s="2" t="n">
        <f aca="false">IF(K84=0,N83+E84+F84+G84+H84+I84+J84,N83+E84+F84+G84+H84+I84+K84)</f>
        <v>14435.7469145589</v>
      </c>
    </row>
    <row r="85" customFormat="false" ht="12.75" hidden="false" customHeight="false" outlineLevel="0" collapsed="false">
      <c r="A85" s="1" t="n">
        <v>37925</v>
      </c>
      <c r="B85" s="0" t="n">
        <f aca="false">ROUND((A85-$B$1-210)/365,0)</f>
        <v>36</v>
      </c>
      <c r="C85" s="0" t="n">
        <f aca="false">ROUND((A85-$C$1-210)/365,0)</f>
        <v>11</v>
      </c>
      <c r="D85" s="0" t="n">
        <f aca="false">ROUND((A85-$D$1-210)/365,0)</f>
        <v>8</v>
      </c>
      <c r="E85" s="2" t="n">
        <v>125</v>
      </c>
      <c r="J85" s="2" t="n">
        <f aca="false">N84*$J$1/12</f>
        <v>144.357469145589</v>
      </c>
      <c r="L85" s="2" t="n">
        <f aca="false">L84+E85+F85+G85</f>
        <v>11825</v>
      </c>
      <c r="M85" s="2" t="n">
        <f aca="false">IF(K85=0,M84+J85,M84+K85)</f>
        <v>1336.00635492037</v>
      </c>
      <c r="N85" s="2" t="n">
        <f aca="false">IF(K85=0,N84+E85+F85+G85+H85+I85+J85,N84+E85+F85+G85+H85+I85+K85)</f>
        <v>14705.1043837044</v>
      </c>
    </row>
    <row r="86" customFormat="false" ht="12.75" hidden="false" customHeight="false" outlineLevel="0" collapsed="false">
      <c r="A86" s="1" t="n">
        <v>37955</v>
      </c>
      <c r="B86" s="0" t="n">
        <f aca="false">ROUND((A86-$B$1-210)/365,0)</f>
        <v>36</v>
      </c>
      <c r="C86" s="0" t="n">
        <f aca="false">ROUND((A86-$C$1-210)/365,0)</f>
        <v>11</v>
      </c>
      <c r="D86" s="0" t="n">
        <f aca="false">ROUND((A86-$D$1-210)/365,0)</f>
        <v>8</v>
      </c>
      <c r="E86" s="2" t="n">
        <v>125</v>
      </c>
      <c r="J86" s="2" t="n">
        <f aca="false">N85*$J$1/12</f>
        <v>147.051043837044</v>
      </c>
      <c r="L86" s="2" t="n">
        <f aca="false">L85+E86+F86+G86</f>
        <v>11950</v>
      </c>
      <c r="M86" s="2" t="n">
        <f aca="false">IF(K86=0,M85+J86,M85+K86)</f>
        <v>1483.05739875742</v>
      </c>
      <c r="N86" s="2" t="n">
        <f aca="false">IF(K86=0,N85+E86+F86+G86+H86+I86+J86,N85+E86+F86+G86+H86+I86+K86)</f>
        <v>14977.1554275415</v>
      </c>
    </row>
    <row r="87" customFormat="false" ht="12.75" hidden="false" customHeight="false" outlineLevel="0" collapsed="false">
      <c r="A87" s="1" t="n">
        <v>37986</v>
      </c>
      <c r="B87" s="0" t="n">
        <f aca="false">ROUND((A87-$B$1-210)/365,0)</f>
        <v>36</v>
      </c>
      <c r="C87" s="0" t="n">
        <f aca="false">ROUND((A87-$C$1-210)/365,0)</f>
        <v>11</v>
      </c>
      <c r="D87" s="0" t="n">
        <f aca="false">ROUND((A87-$D$1-210)/365,0)</f>
        <v>8</v>
      </c>
      <c r="E87" s="2" t="n">
        <v>125</v>
      </c>
      <c r="J87" s="2" t="n">
        <f aca="false">N86*$J$1/12</f>
        <v>149.771554275415</v>
      </c>
      <c r="L87" s="2" t="n">
        <f aca="false">L86+E87+F87+G87</f>
        <v>12075</v>
      </c>
      <c r="M87" s="2" t="n">
        <f aca="false">IF(K87=0,M86+J87,M86+K87)</f>
        <v>1632.82895303283</v>
      </c>
      <c r="N87" s="2" t="n">
        <f aca="false">IF(K87=0,N86+E87+F87+G87+H87+I87+J87,N86+E87+F87+G87+H87+I87+K87)</f>
        <v>15251.9269818169</v>
      </c>
      <c r="P87" s="2" t="n">
        <f aca="false">M87</f>
        <v>1632.82895303283</v>
      </c>
      <c r="Q87" s="2" t="n">
        <f aca="false">IF(P87&lt;600,0,IF(P87&lt;1500,(P87-600)*0.15,(900*0.15)+((P87-1500))*0.28))</f>
        <v>172.192106849194</v>
      </c>
    </row>
    <row r="88" customFormat="false" ht="12.75" hidden="false" customHeight="false" outlineLevel="0" collapsed="false">
      <c r="A88" s="1" t="n">
        <v>38017</v>
      </c>
      <c r="B88" s="0" t="n">
        <f aca="false">ROUND((A88-$B$1-210)/365,0)</f>
        <v>36</v>
      </c>
      <c r="C88" s="0" t="n">
        <f aca="false">ROUND((A88-$C$1-210)/365,0)</f>
        <v>11</v>
      </c>
      <c r="D88" s="0" t="n">
        <f aca="false">ROUND((A88-$D$1-210)/365,0)</f>
        <v>8</v>
      </c>
      <c r="E88" s="2" t="n">
        <v>125</v>
      </c>
      <c r="H88" s="2" t="n">
        <v>-500</v>
      </c>
      <c r="J88" s="2" t="n">
        <f aca="false">N87*$J$1/12</f>
        <v>152.519269818169</v>
      </c>
      <c r="L88" s="2" t="n">
        <f aca="false">L87+E88+F88+G88</f>
        <v>12200</v>
      </c>
      <c r="M88" s="2" t="n">
        <f aca="false">IF(K88=0,J88,K88)</f>
        <v>152.519269818169</v>
      </c>
      <c r="N88" s="2" t="n">
        <f aca="false">IF(K88=0,N87+E88+F88+G88+H88+I88+J88,N87+E88+F88+G88+H88+I88+K88)</f>
        <v>15029.4462516351</v>
      </c>
    </row>
    <row r="89" customFormat="false" ht="12.75" hidden="false" customHeight="false" outlineLevel="0" collapsed="false">
      <c r="A89" s="1" t="n">
        <v>38046</v>
      </c>
      <c r="B89" s="0" t="n">
        <f aca="false">ROUND((A89-$B$1-210)/365,0)</f>
        <v>36</v>
      </c>
      <c r="C89" s="0" t="n">
        <f aca="false">ROUND((A89-$C$1-210)/365,0)</f>
        <v>11</v>
      </c>
      <c r="D89" s="0" t="n">
        <f aca="false">ROUND((A89-$D$1-210)/365,0)</f>
        <v>9</v>
      </c>
      <c r="E89" s="2" t="n">
        <v>125</v>
      </c>
      <c r="J89" s="2" t="n">
        <f aca="false">N88*$J$1/12</f>
        <v>150.294462516351</v>
      </c>
      <c r="L89" s="2" t="n">
        <f aca="false">L88+E89+F89+G89</f>
        <v>12325</v>
      </c>
      <c r="M89" s="2" t="n">
        <f aca="false">IF(K89=0,M88+J89,M88+K89)</f>
        <v>302.81373233452</v>
      </c>
      <c r="N89" s="2" t="n">
        <f aca="false">IF(K89=0,N88+E89+F89+G89+H89+I89+J89,N88+E89+F89+G89+H89+I89+K89)</f>
        <v>15304.7407141514</v>
      </c>
    </row>
    <row r="90" customFormat="false" ht="12.75" hidden="false" customHeight="false" outlineLevel="0" collapsed="false">
      <c r="A90" s="1" t="n">
        <v>38077</v>
      </c>
      <c r="B90" s="0" t="n">
        <f aca="false">ROUND((A90-$B$1-210)/365,0)</f>
        <v>36</v>
      </c>
      <c r="C90" s="0" t="n">
        <f aca="false">ROUND((A90-$C$1-210)/365,0)</f>
        <v>11</v>
      </c>
      <c r="D90" s="0" t="n">
        <f aca="false">ROUND((A90-$D$1-210)/365,0)</f>
        <v>9</v>
      </c>
      <c r="E90" s="2" t="n">
        <v>125</v>
      </c>
      <c r="J90" s="2" t="n">
        <f aca="false">N89*$J$1/12</f>
        <v>153.047407141514</v>
      </c>
      <c r="L90" s="2" t="n">
        <f aca="false">L89+E90+F90+G90</f>
        <v>12450</v>
      </c>
      <c r="M90" s="2" t="n">
        <f aca="false">IF(K90=0,M89+J90,M89+K90)</f>
        <v>455.861139476034</v>
      </c>
      <c r="N90" s="2" t="n">
        <f aca="false">IF(K90=0,N89+E90+F90+G90+H90+I90+J90,N89+E90+F90+G90+H90+I90+K90)</f>
        <v>15582.7881212929</v>
      </c>
    </row>
    <row r="91" customFormat="false" ht="12.75" hidden="false" customHeight="false" outlineLevel="0" collapsed="false">
      <c r="A91" s="1" t="n">
        <v>38107</v>
      </c>
      <c r="B91" s="0" t="n">
        <f aca="false">ROUND((A91-$B$1-210)/365,0)</f>
        <v>37</v>
      </c>
      <c r="C91" s="0" t="n">
        <f aca="false">ROUND((A91-$C$1-210)/365,0)</f>
        <v>12</v>
      </c>
      <c r="D91" s="0" t="n">
        <f aca="false">ROUND((A91-$D$1-210)/365,0)</f>
        <v>9</v>
      </c>
      <c r="E91" s="2" t="n">
        <v>125</v>
      </c>
      <c r="I91" s="2" t="n">
        <f aca="false">-Q87</f>
        <v>-172.192106849194</v>
      </c>
      <c r="J91" s="2" t="n">
        <f aca="false">N90*$J$1/12</f>
        <v>155.827881212929</v>
      </c>
      <c r="L91" s="2" t="n">
        <f aca="false">L90+E91+F91+G91</f>
        <v>12575</v>
      </c>
      <c r="M91" s="2" t="n">
        <f aca="false">IF(K91=0,M90+J91,M90+K91)</f>
        <v>611.689020688963</v>
      </c>
      <c r="N91" s="2" t="n">
        <f aca="false">IF(K91=0,N90+E91+F91+G91+H91+I91+J91,N90+E91+F91+G91+H91+I91+K91)</f>
        <v>15691.4238956567</v>
      </c>
    </row>
    <row r="92" customFormat="false" ht="12.75" hidden="false" customHeight="false" outlineLevel="0" collapsed="false">
      <c r="A92" s="1" t="n">
        <v>38138</v>
      </c>
      <c r="B92" s="0" t="n">
        <f aca="false">ROUND((A92-$B$1-210)/365,0)</f>
        <v>37</v>
      </c>
      <c r="C92" s="0" t="n">
        <f aca="false">ROUND((A92-$C$1-210)/365,0)</f>
        <v>12</v>
      </c>
      <c r="D92" s="0" t="n">
        <f aca="false">ROUND((A92-$D$1-210)/365,0)</f>
        <v>9</v>
      </c>
      <c r="E92" s="2" t="n">
        <v>125</v>
      </c>
      <c r="J92" s="2" t="n">
        <f aca="false">N91*$J$1/12</f>
        <v>156.914238956567</v>
      </c>
      <c r="L92" s="2" t="n">
        <f aca="false">L91+E92+F92+G92</f>
        <v>12700</v>
      </c>
      <c r="M92" s="2" t="n">
        <f aca="false">IF(K92=0,M91+J92,M91+K92)</f>
        <v>768.60325964553</v>
      </c>
      <c r="N92" s="2" t="n">
        <f aca="false">IF(K92=0,N91+E92+F92+G92+H92+I92+J92,N91+E92+F92+G92+H92+I92+K92)</f>
        <v>15973.3381346132</v>
      </c>
    </row>
    <row r="93" customFormat="false" ht="12.75" hidden="false" customHeight="false" outlineLevel="0" collapsed="false">
      <c r="A93" s="1" t="n">
        <v>38168</v>
      </c>
      <c r="B93" s="0" t="n">
        <f aca="false">ROUND((A93-$B$1-210)/365,0)</f>
        <v>37</v>
      </c>
      <c r="C93" s="0" t="n">
        <f aca="false">ROUND((A93-$C$1-210)/365,0)</f>
        <v>12</v>
      </c>
      <c r="D93" s="0" t="n">
        <f aca="false">ROUND((A93-$D$1-210)/365,0)</f>
        <v>9</v>
      </c>
      <c r="E93" s="2" t="n">
        <v>125</v>
      </c>
      <c r="J93" s="2" t="n">
        <f aca="false">N92*$J$1/12</f>
        <v>159.733381346132</v>
      </c>
      <c r="L93" s="2" t="n">
        <f aca="false">L92+E93+F93+G93</f>
        <v>12825</v>
      </c>
      <c r="M93" s="2" t="n">
        <f aca="false">IF(K93=0,M92+J93,M92+K93)</f>
        <v>928.336640991662</v>
      </c>
      <c r="N93" s="2" t="n">
        <f aca="false">IF(K93=0,N92+E93+F93+G93+H93+I93+J93,N92+E93+F93+G93+H93+I93+K93)</f>
        <v>16258.0715159594</v>
      </c>
    </row>
    <row r="94" customFormat="false" ht="12.75" hidden="false" customHeight="false" outlineLevel="0" collapsed="false">
      <c r="A94" s="1" t="n">
        <v>38199</v>
      </c>
      <c r="B94" s="0" t="n">
        <f aca="false">ROUND((A94-$B$1-210)/365,0)</f>
        <v>37</v>
      </c>
      <c r="C94" s="0" t="n">
        <f aca="false">ROUND((A94-$C$1-210)/365,0)</f>
        <v>12</v>
      </c>
      <c r="D94" s="0" t="n">
        <f aca="false">ROUND((A94-$D$1-210)/365,0)</f>
        <v>9</v>
      </c>
      <c r="E94" s="2" t="n">
        <v>125</v>
      </c>
      <c r="J94" s="2" t="n">
        <f aca="false">N93*$J$1/12</f>
        <v>162.580715159594</v>
      </c>
      <c r="L94" s="2" t="n">
        <f aca="false">L93+E94+F94+G94</f>
        <v>12950</v>
      </c>
      <c r="M94" s="2" t="n">
        <f aca="false">IF(K94=0,M93+J94,M93+K94)</f>
        <v>1090.91735615126</v>
      </c>
      <c r="N94" s="2" t="n">
        <f aca="false">IF(K94=0,N93+E94+F94+G94+H94+I94+J94,N93+E94+F94+G94+H94+I94+K94)</f>
        <v>16545.652231119</v>
      </c>
    </row>
    <row r="95" customFormat="false" ht="12.75" hidden="false" customHeight="false" outlineLevel="0" collapsed="false">
      <c r="A95" s="1" t="n">
        <v>38230</v>
      </c>
      <c r="B95" s="0" t="n">
        <f aca="false">ROUND((A95-$B$1-210)/365,0)</f>
        <v>37</v>
      </c>
      <c r="C95" s="0" t="n">
        <f aca="false">ROUND((A95-$C$1-210)/365,0)</f>
        <v>12</v>
      </c>
      <c r="D95" s="0" t="n">
        <f aca="false">ROUND((A95-$D$1-210)/365,0)</f>
        <v>9</v>
      </c>
      <c r="E95" s="2" t="n">
        <v>125</v>
      </c>
      <c r="J95" s="2" t="n">
        <f aca="false">N94*$J$1/12</f>
        <v>165.45652231119</v>
      </c>
      <c r="L95" s="2" t="n">
        <f aca="false">L94+E95+F95+G95</f>
        <v>13075</v>
      </c>
      <c r="M95" s="2" t="n">
        <f aca="false">IF(K95=0,M94+J95,M94+K95)</f>
        <v>1256.37387846245</v>
      </c>
      <c r="N95" s="2" t="n">
        <f aca="false">IF(K95=0,N94+E95+F95+G95+H95+I95+J95,N94+E95+F95+G95+H95+I95+K95)</f>
        <v>16836.1087534302</v>
      </c>
    </row>
    <row r="96" customFormat="false" ht="12.75" hidden="false" customHeight="false" outlineLevel="0" collapsed="false">
      <c r="A96" s="1" t="n">
        <v>38260</v>
      </c>
      <c r="B96" s="0" t="n">
        <f aca="false">ROUND((A96-$B$1-210)/365,0)</f>
        <v>37</v>
      </c>
      <c r="C96" s="0" t="n">
        <f aca="false">ROUND((A96-$C$1-210)/365,0)</f>
        <v>12</v>
      </c>
      <c r="D96" s="0" t="n">
        <f aca="false">ROUND((A96-$D$1-210)/365,0)</f>
        <v>9</v>
      </c>
      <c r="E96" s="2" t="n">
        <v>125</v>
      </c>
      <c r="J96" s="2" t="n">
        <f aca="false">N95*$J$1/12</f>
        <v>168.361087534302</v>
      </c>
      <c r="L96" s="2" t="n">
        <f aca="false">L95+E96+F96+G96</f>
        <v>13200</v>
      </c>
      <c r="M96" s="2" t="n">
        <f aca="false">IF(K96=0,M95+J96,M95+K96)</f>
        <v>1424.73496599675</v>
      </c>
      <c r="N96" s="2" t="n">
        <f aca="false">IF(K96=0,N95+E96+F96+G96+H96+I96+J96,N95+E96+F96+G96+H96+I96+K96)</f>
        <v>17129.4698409645</v>
      </c>
    </row>
    <row r="97" customFormat="false" ht="12.75" hidden="false" customHeight="false" outlineLevel="0" collapsed="false">
      <c r="A97" s="1" t="n">
        <v>38291</v>
      </c>
      <c r="B97" s="0" t="n">
        <f aca="false">ROUND((A97-$B$1-210)/365,0)</f>
        <v>37</v>
      </c>
      <c r="C97" s="0" t="n">
        <f aca="false">ROUND((A97-$C$1-210)/365,0)</f>
        <v>12</v>
      </c>
      <c r="D97" s="0" t="n">
        <f aca="false">ROUND((A97-$D$1-210)/365,0)</f>
        <v>9</v>
      </c>
      <c r="E97" s="2" t="n">
        <v>125</v>
      </c>
      <c r="J97" s="2" t="n">
        <f aca="false">N96*$J$1/12</f>
        <v>171.294698409645</v>
      </c>
      <c r="L97" s="2" t="n">
        <f aca="false">L96+E97+F97+G97</f>
        <v>13325</v>
      </c>
      <c r="M97" s="2" t="n">
        <f aca="false">IF(K97=0,M96+J97,M96+K97)</f>
        <v>1596.02966440639</v>
      </c>
      <c r="N97" s="2" t="n">
        <f aca="false">IF(K97=0,N96+E97+F97+G97+H97+I97+J97,N96+E97+F97+G97+H97+I97+K97)</f>
        <v>17425.7645393741</v>
      </c>
    </row>
    <row r="98" customFormat="false" ht="12.75" hidden="false" customHeight="false" outlineLevel="0" collapsed="false">
      <c r="A98" s="1" t="n">
        <v>38321</v>
      </c>
      <c r="B98" s="0" t="n">
        <f aca="false">ROUND((A98-$B$1-210)/365,0)</f>
        <v>37</v>
      </c>
      <c r="C98" s="0" t="n">
        <f aca="false">ROUND((A98-$C$1-210)/365,0)</f>
        <v>12</v>
      </c>
      <c r="D98" s="0" t="n">
        <f aca="false">ROUND((A98-$D$1-210)/365,0)</f>
        <v>9</v>
      </c>
      <c r="E98" s="2" t="n">
        <v>125</v>
      </c>
      <c r="J98" s="2" t="n">
        <f aca="false">N97*$J$1/12</f>
        <v>174.257645393741</v>
      </c>
      <c r="L98" s="2" t="n">
        <f aca="false">L97+E98+F98+G98</f>
        <v>13450</v>
      </c>
      <c r="M98" s="2" t="n">
        <f aca="false">IF(K98=0,M97+J98,M97+K98)</f>
        <v>1770.28730980013</v>
      </c>
      <c r="N98" s="2" t="n">
        <f aca="false">IF(K98=0,N97+E98+F98+G98+H98+I98+J98,N97+E98+F98+G98+H98+I98+K98)</f>
        <v>17725.0221847678</v>
      </c>
    </row>
    <row r="99" customFormat="false" ht="12.75" hidden="false" customHeight="false" outlineLevel="0" collapsed="false">
      <c r="A99" s="1" t="n">
        <v>38352</v>
      </c>
      <c r="B99" s="0" t="n">
        <f aca="false">ROUND((A99-$B$1-210)/365,0)</f>
        <v>37</v>
      </c>
      <c r="C99" s="0" t="n">
        <f aca="false">ROUND((A99-$C$1-210)/365,0)</f>
        <v>12</v>
      </c>
      <c r="D99" s="0" t="n">
        <f aca="false">ROUND((A99-$D$1-210)/365,0)</f>
        <v>9</v>
      </c>
      <c r="E99" s="2" t="n">
        <v>125</v>
      </c>
      <c r="J99" s="2" t="n">
        <f aca="false">N98*$J$1/12</f>
        <v>177.250221847678</v>
      </c>
      <c r="L99" s="2" t="n">
        <f aca="false">L98+E99+F99+G99</f>
        <v>13575</v>
      </c>
      <c r="M99" s="2" t="n">
        <f aca="false">IF(K99=0,M98+J99,M98+K99)</f>
        <v>1947.53753164781</v>
      </c>
      <c r="N99" s="2" t="n">
        <f aca="false">IF(K99=0,N98+E99+F99+G99+H99+I99+J99,N98+E99+F99+G99+H99+I99+K99)</f>
        <v>18027.2724066155</v>
      </c>
      <c r="P99" s="2" t="n">
        <f aca="false">M99</f>
        <v>1947.53753164781</v>
      </c>
      <c r="Q99" s="2" t="n">
        <f aca="false">IF(P99&lt;600,0,IF(P99&lt;1500,(P99-600)*0.15,(900*0.15)+((P99-1500))*0.28))</f>
        <v>260.310508861387</v>
      </c>
    </row>
    <row r="100" customFormat="false" ht="12.75" hidden="false" customHeight="false" outlineLevel="0" collapsed="false">
      <c r="A100" s="1" t="n">
        <v>38383</v>
      </c>
      <c r="B100" s="0" t="n">
        <f aca="false">ROUND((A100-$B$1-210)/365,0)</f>
        <v>37</v>
      </c>
      <c r="C100" s="0" t="n">
        <f aca="false">ROUND((A100-$C$1-210)/365,0)</f>
        <v>12</v>
      </c>
      <c r="D100" s="0" t="n">
        <f aca="false">ROUND((A100-$D$1-210)/365,0)</f>
        <v>9</v>
      </c>
      <c r="E100" s="2" t="n">
        <v>125</v>
      </c>
      <c r="H100" s="2" t="n">
        <v>-500</v>
      </c>
      <c r="J100" s="2" t="n">
        <f aca="false">N99*$J$1/12</f>
        <v>180.272724066155</v>
      </c>
      <c r="L100" s="2" t="n">
        <f aca="false">L99+E100+F100+G100</f>
        <v>13700</v>
      </c>
      <c r="M100" s="2" t="n">
        <f aca="false">IF(K100=0,J100,K100)</f>
        <v>180.272724066155</v>
      </c>
      <c r="N100" s="2" t="n">
        <f aca="false">IF(K100=0,N99+E100+F100+G100+H100+I100+J100,N99+E100+F100+G100+H100+I100+K100)</f>
        <v>17832.5451306817</v>
      </c>
    </row>
    <row r="101" customFormat="false" ht="12.75" hidden="false" customHeight="false" outlineLevel="0" collapsed="false">
      <c r="A101" s="1" t="n">
        <v>38411</v>
      </c>
      <c r="B101" s="0" t="n">
        <f aca="false">ROUND((A101-$B$1-210)/365,0)</f>
        <v>37</v>
      </c>
      <c r="C101" s="0" t="n">
        <f aca="false">ROUND((A101-$C$1-210)/365,0)</f>
        <v>12</v>
      </c>
      <c r="D101" s="0" t="n">
        <f aca="false">ROUND((A101-$D$1-210)/365,0)</f>
        <v>10</v>
      </c>
      <c r="E101" s="2" t="n">
        <v>125</v>
      </c>
      <c r="J101" s="2" t="n">
        <f aca="false">N100*$J$1/12</f>
        <v>178.325451306817</v>
      </c>
      <c r="L101" s="2" t="n">
        <f aca="false">L100+E101+F101+G101</f>
        <v>13825</v>
      </c>
      <c r="M101" s="2" t="n">
        <f aca="false">IF(K101=0,M100+J101,M100+K101)</f>
        <v>358.598175372972</v>
      </c>
      <c r="N101" s="2" t="n">
        <f aca="false">IF(K101=0,N100+E101+F101+G101+H101+I101+J101,N100+E101+F101+G101+H101+I101+K101)</f>
        <v>18135.8705819885</v>
      </c>
    </row>
    <row r="102" customFormat="false" ht="12.75" hidden="false" customHeight="false" outlineLevel="0" collapsed="false">
      <c r="A102" s="1" t="n">
        <v>38442</v>
      </c>
      <c r="B102" s="0" t="n">
        <f aca="false">ROUND((A102-$B$1-210)/365,0)</f>
        <v>37</v>
      </c>
      <c r="C102" s="0" t="n">
        <f aca="false">ROUND((A102-$C$1-210)/365,0)</f>
        <v>12</v>
      </c>
      <c r="D102" s="0" t="n">
        <f aca="false">ROUND((A102-$D$1-210)/365,0)</f>
        <v>10</v>
      </c>
      <c r="E102" s="2" t="n">
        <v>125</v>
      </c>
      <c r="J102" s="2" t="n">
        <f aca="false">N101*$J$1/12</f>
        <v>181.358705819885</v>
      </c>
      <c r="L102" s="2" t="n">
        <f aca="false">L101+E102+F102+G102</f>
        <v>13950</v>
      </c>
      <c r="M102" s="2" t="n">
        <f aca="false">IF(K102=0,M101+J102,M101+K102)</f>
        <v>539.956881192857</v>
      </c>
      <c r="N102" s="2" t="n">
        <f aca="false">IF(K102=0,N101+E102+F102+G102+H102+I102+J102,N101+E102+F102+G102+H102+I102+K102)</f>
        <v>18442.2292878084</v>
      </c>
    </row>
    <row r="103" customFormat="false" ht="12.75" hidden="false" customHeight="false" outlineLevel="0" collapsed="false">
      <c r="A103" s="1" t="n">
        <v>38472</v>
      </c>
      <c r="B103" s="0" t="n">
        <f aca="false">ROUND((A103-$B$1-210)/365,0)</f>
        <v>38</v>
      </c>
      <c r="C103" s="0" t="n">
        <f aca="false">ROUND((A103-$C$1-210)/365,0)</f>
        <v>13</v>
      </c>
      <c r="D103" s="0" t="n">
        <f aca="false">ROUND((A103-$D$1-210)/365,0)</f>
        <v>10</v>
      </c>
      <c r="E103" s="2" t="n">
        <v>125</v>
      </c>
      <c r="I103" s="2" t="n">
        <f aca="false">-Q99</f>
        <v>-260.310508861387</v>
      </c>
      <c r="J103" s="2" t="n">
        <f aca="false">N102*$J$1/12</f>
        <v>184.422292878084</v>
      </c>
      <c r="L103" s="2" t="n">
        <f aca="false">L102+E103+F103+G103</f>
        <v>14075</v>
      </c>
      <c r="M103" s="2" t="n">
        <f aca="false">IF(K103=0,M102+J103,M102+K103)</f>
        <v>724.37917407094</v>
      </c>
      <c r="N103" s="2" t="n">
        <f aca="false">IF(K103=0,N102+E103+F103+G103+H103+I103+J103,N102+E103+F103+G103+H103+I103+K103)</f>
        <v>18491.3410718251</v>
      </c>
    </row>
    <row r="104" customFormat="false" ht="12.75" hidden="false" customHeight="false" outlineLevel="0" collapsed="false">
      <c r="A104" s="1" t="n">
        <v>38503</v>
      </c>
      <c r="B104" s="0" t="n">
        <f aca="false">ROUND((A104-$B$1-210)/365,0)</f>
        <v>38</v>
      </c>
      <c r="C104" s="0" t="n">
        <f aca="false">ROUND((A104-$C$1-210)/365,0)</f>
        <v>13</v>
      </c>
      <c r="D104" s="0" t="n">
        <f aca="false">ROUND((A104-$D$1-210)/365,0)</f>
        <v>10</v>
      </c>
      <c r="E104" s="2" t="n">
        <v>125</v>
      </c>
      <c r="J104" s="2" t="n">
        <f aca="false">N103*$J$1/12</f>
        <v>184.913410718251</v>
      </c>
      <c r="L104" s="2" t="n">
        <f aca="false">L103+E104+F104+G104</f>
        <v>14200</v>
      </c>
      <c r="M104" s="2" t="n">
        <f aca="false">IF(K104=0,M103+J104,M103+K104)</f>
        <v>909.292584789191</v>
      </c>
      <c r="N104" s="2" t="n">
        <f aca="false">IF(K104=0,N103+E104+F104+G104+H104+I104+J104,N103+E104+F104+G104+H104+I104+K104)</f>
        <v>18801.2544825433</v>
      </c>
    </row>
    <row r="105" customFormat="false" ht="12.75" hidden="false" customHeight="false" outlineLevel="0" collapsed="false">
      <c r="A105" s="1" t="n">
        <v>38533</v>
      </c>
      <c r="B105" s="0" t="n">
        <f aca="false">ROUND((A105-$B$1-210)/365,0)</f>
        <v>38</v>
      </c>
      <c r="C105" s="0" t="n">
        <f aca="false">ROUND((A105-$C$1-210)/365,0)</f>
        <v>13</v>
      </c>
      <c r="D105" s="0" t="n">
        <f aca="false">ROUND((A105-$D$1-210)/365,0)</f>
        <v>10</v>
      </c>
      <c r="E105" s="2" t="n">
        <v>125</v>
      </c>
      <c r="J105" s="2" t="n">
        <f aca="false">N104*$J$1/12</f>
        <v>188.012544825433</v>
      </c>
      <c r="L105" s="2" t="n">
        <f aca="false">L104+E105+F105+G105</f>
        <v>14325</v>
      </c>
      <c r="M105" s="2" t="n">
        <f aca="false">IF(K105=0,M104+J105,M104+K105)</f>
        <v>1097.30512961462</v>
      </c>
      <c r="N105" s="2" t="n">
        <f aca="false">IF(K105=0,N104+E105+F105+G105+H105+I105+J105,N104+E105+F105+G105+H105+I105+K105)</f>
        <v>19114.2670273688</v>
      </c>
    </row>
    <row r="106" customFormat="false" ht="12.75" hidden="false" customHeight="false" outlineLevel="0" collapsed="false">
      <c r="A106" s="1" t="n">
        <v>38564</v>
      </c>
      <c r="B106" s="0" t="n">
        <f aca="false">ROUND((A106-$B$1-210)/365,0)</f>
        <v>38</v>
      </c>
      <c r="C106" s="0" t="n">
        <f aca="false">ROUND((A106-$C$1-210)/365,0)</f>
        <v>13</v>
      </c>
      <c r="D106" s="0" t="n">
        <f aca="false">ROUND((A106-$D$1-210)/365,0)</f>
        <v>10</v>
      </c>
      <c r="E106" s="2" t="n">
        <v>125</v>
      </c>
      <c r="J106" s="2" t="n">
        <f aca="false">N105*$J$1/12</f>
        <v>191.142670273688</v>
      </c>
      <c r="L106" s="2" t="n">
        <f aca="false">L105+E106+F106+G106</f>
        <v>14450</v>
      </c>
      <c r="M106" s="2" t="n">
        <f aca="false">IF(K106=0,M105+J106,M105+K106)</f>
        <v>1288.44779988831</v>
      </c>
      <c r="N106" s="2" t="n">
        <f aca="false">IF(K106=0,N105+E106+F106+G106+H106+I106+J106,N105+E106+F106+G106+H106+I106+K106)</f>
        <v>19430.4096976424</v>
      </c>
    </row>
    <row r="107" customFormat="false" ht="12.75" hidden="false" customHeight="false" outlineLevel="0" collapsed="false">
      <c r="A107" s="1" t="n">
        <v>38595</v>
      </c>
      <c r="B107" s="0" t="n">
        <f aca="false">ROUND((A107-$B$1-210)/365,0)</f>
        <v>38</v>
      </c>
      <c r="C107" s="0" t="n">
        <f aca="false">ROUND((A107-$C$1-210)/365,0)</f>
        <v>13</v>
      </c>
      <c r="D107" s="0" t="n">
        <f aca="false">ROUND((A107-$D$1-210)/365,0)</f>
        <v>10</v>
      </c>
      <c r="E107" s="2" t="n">
        <v>125</v>
      </c>
      <c r="J107" s="2" t="n">
        <f aca="false">N106*$J$1/12</f>
        <v>194.304096976424</v>
      </c>
      <c r="L107" s="2" t="n">
        <f aca="false">L106+E107+F107+G107</f>
        <v>14575</v>
      </c>
      <c r="M107" s="2" t="n">
        <f aca="false">IF(K107=0,M106+J107,M106+K107)</f>
        <v>1482.75189686474</v>
      </c>
      <c r="N107" s="2" t="n">
        <f aca="false">IF(K107=0,N106+E107+F107+G107+H107+I107+J107,N106+E107+F107+G107+H107+I107+K107)</f>
        <v>19749.7137946189</v>
      </c>
    </row>
    <row r="108" customFormat="false" ht="12.75" hidden="false" customHeight="false" outlineLevel="0" collapsed="false">
      <c r="A108" s="1" t="n">
        <v>38625</v>
      </c>
      <c r="B108" s="0" t="n">
        <f aca="false">ROUND((A108-$B$1-210)/365,0)</f>
        <v>38</v>
      </c>
      <c r="C108" s="0" t="n">
        <f aca="false">ROUND((A108-$C$1-210)/365,0)</f>
        <v>13</v>
      </c>
      <c r="D108" s="0" t="n">
        <f aca="false">ROUND((A108-$D$1-210)/365,0)</f>
        <v>10</v>
      </c>
      <c r="E108" s="2" t="n">
        <v>125</v>
      </c>
      <c r="J108" s="2" t="n">
        <f aca="false">N107*$J$1/12</f>
        <v>197.497137946189</v>
      </c>
      <c r="L108" s="2" t="n">
        <f aca="false">L107+E108+F108+G108</f>
        <v>14700</v>
      </c>
      <c r="M108" s="2" t="n">
        <f aca="false">IF(K108=0,M107+J108,M107+K108)</f>
        <v>1680.24903481092</v>
      </c>
      <c r="N108" s="2" t="n">
        <f aca="false">IF(K108=0,N107+E108+F108+G108+H108+I108+J108,N107+E108+F108+G108+H108+I108+K108)</f>
        <v>20072.2109325651</v>
      </c>
    </row>
    <row r="109" customFormat="false" ht="12.75" hidden="false" customHeight="false" outlineLevel="0" collapsed="false">
      <c r="A109" s="1" t="n">
        <v>38656</v>
      </c>
      <c r="B109" s="0" t="n">
        <f aca="false">ROUND((A109-$B$1-210)/365,0)</f>
        <v>38</v>
      </c>
      <c r="C109" s="0" t="n">
        <f aca="false">ROUND((A109-$C$1-210)/365,0)</f>
        <v>13</v>
      </c>
      <c r="D109" s="0" t="n">
        <f aca="false">ROUND((A109-$D$1-210)/365,0)</f>
        <v>10</v>
      </c>
      <c r="E109" s="2" t="n">
        <v>125</v>
      </c>
      <c r="J109" s="2" t="n">
        <f aca="false">N108*$J$1/12</f>
        <v>200.722109325651</v>
      </c>
      <c r="L109" s="2" t="n">
        <f aca="false">L108+E109+F109+G109</f>
        <v>14825</v>
      </c>
      <c r="M109" s="2" t="n">
        <f aca="false">IF(K109=0,M108+J109,M108+K109)</f>
        <v>1880.97114413658</v>
      </c>
      <c r="N109" s="2" t="n">
        <f aca="false">IF(K109=0,N108+E109+F109+G109+H109+I109+J109,N108+E109+F109+G109+H109+I109+K109)</f>
        <v>20397.9330418907</v>
      </c>
    </row>
    <row r="110" customFormat="false" ht="12.75" hidden="false" customHeight="false" outlineLevel="0" collapsed="false">
      <c r="A110" s="1" t="n">
        <v>38686</v>
      </c>
      <c r="B110" s="0" t="n">
        <f aca="false">ROUND((A110-$B$1-210)/365,0)</f>
        <v>38</v>
      </c>
      <c r="C110" s="0" t="n">
        <f aca="false">ROUND((A110-$C$1-210)/365,0)</f>
        <v>13</v>
      </c>
      <c r="D110" s="0" t="n">
        <f aca="false">ROUND((A110-$D$1-210)/365,0)</f>
        <v>10</v>
      </c>
      <c r="E110" s="2" t="n">
        <v>125</v>
      </c>
      <c r="J110" s="2" t="n">
        <f aca="false">N109*$J$1/12</f>
        <v>203.979330418907</v>
      </c>
      <c r="L110" s="2" t="n">
        <f aca="false">L109+E110+F110+G110</f>
        <v>14950</v>
      </c>
      <c r="M110" s="2" t="n">
        <f aca="false">IF(K110=0,M109+J110,M109+K110)</f>
        <v>2084.95047455548</v>
      </c>
      <c r="N110" s="2" t="n">
        <f aca="false">IF(K110=0,N109+E110+F110+G110+H110+I110+J110,N109+E110+F110+G110+H110+I110+K110)</f>
        <v>20726.9123723096</v>
      </c>
    </row>
    <row r="111" customFormat="false" ht="12.75" hidden="false" customHeight="false" outlineLevel="0" collapsed="false">
      <c r="A111" s="1" t="n">
        <v>38717</v>
      </c>
      <c r="B111" s="0" t="n">
        <f aca="false">ROUND((A111-$B$1-210)/365,0)</f>
        <v>38</v>
      </c>
      <c r="C111" s="0" t="n">
        <f aca="false">ROUND((A111-$C$1-210)/365,0)</f>
        <v>13</v>
      </c>
      <c r="D111" s="0" t="n">
        <f aca="false">ROUND((A111-$D$1-210)/365,0)</f>
        <v>10</v>
      </c>
      <c r="E111" s="2" t="n">
        <v>125</v>
      </c>
      <c r="J111" s="2" t="n">
        <f aca="false">N110*$J$1/12</f>
        <v>207.269123723096</v>
      </c>
      <c r="L111" s="2" t="n">
        <f aca="false">L110+E111+F111+G111</f>
        <v>15075</v>
      </c>
      <c r="M111" s="2" t="n">
        <f aca="false">IF(K111=0,M110+J111,M110+K111)</f>
        <v>2292.21959827858</v>
      </c>
      <c r="N111" s="2" t="n">
        <f aca="false">IF(K111=0,N110+E111+F111+G111+H111+I111+J111,N110+E111+F111+G111+H111+I111+K111)</f>
        <v>21059.1814960327</v>
      </c>
      <c r="P111" s="2" t="n">
        <f aca="false">M111</f>
        <v>2292.21959827858</v>
      </c>
      <c r="Q111" s="2" t="n">
        <f aca="false">IF(P111&lt;600,0,IF(P111&lt;1500,(P111-600)*0.15,(900*0.15)+((P111-1500))*0.28))</f>
        <v>356.821487518002</v>
      </c>
    </row>
    <row r="112" customFormat="false" ht="12.75" hidden="false" customHeight="false" outlineLevel="0" collapsed="false">
      <c r="A112" s="1" t="n">
        <v>38748</v>
      </c>
      <c r="B112" s="0" t="n">
        <f aca="false">ROUND((A112-$B$1-210)/365,0)</f>
        <v>38</v>
      </c>
      <c r="C112" s="0" t="n">
        <f aca="false">ROUND((A112-$C$1-210)/365,0)</f>
        <v>13</v>
      </c>
      <c r="D112" s="0" t="n">
        <f aca="false">ROUND((A112-$D$1-210)/365,0)</f>
        <v>10</v>
      </c>
      <c r="E112" s="2" t="n">
        <v>125</v>
      </c>
      <c r="H112" s="2" t="n">
        <v>-500</v>
      </c>
      <c r="J112" s="2" t="n">
        <f aca="false">N111*$J$1/12</f>
        <v>210.591814960327</v>
      </c>
      <c r="L112" s="2" t="n">
        <f aca="false">L111+E112+F112+G112</f>
        <v>15200</v>
      </c>
      <c r="M112" s="2" t="n">
        <f aca="false">IF(K112=0,J112,K112)</f>
        <v>210.591814960327</v>
      </c>
      <c r="N112" s="2" t="n">
        <f aca="false">IF(K112=0,N111+E112+F112+G112+H112+I112+J112,N111+E112+F112+G112+H112+I112+K112)</f>
        <v>20894.773310993</v>
      </c>
    </row>
    <row r="113" customFormat="false" ht="12.75" hidden="false" customHeight="false" outlineLevel="0" collapsed="false">
      <c r="A113" s="1" t="n">
        <v>38776</v>
      </c>
      <c r="B113" s="0" t="n">
        <f aca="false">ROUND((A113-$B$1-210)/365,0)</f>
        <v>38</v>
      </c>
      <c r="C113" s="0" t="n">
        <f aca="false">ROUND((A113-$C$1-210)/365,0)</f>
        <v>13</v>
      </c>
      <c r="D113" s="0" t="n">
        <f aca="false">ROUND((A113-$D$1-210)/365,0)</f>
        <v>11</v>
      </c>
      <c r="E113" s="2" t="n">
        <v>125</v>
      </c>
      <c r="J113" s="2" t="n">
        <f aca="false">N112*$J$1/12</f>
        <v>208.94773310993</v>
      </c>
      <c r="L113" s="2" t="n">
        <f aca="false">L112+E113+F113+G113</f>
        <v>15325</v>
      </c>
      <c r="M113" s="2" t="n">
        <f aca="false">IF(K113=0,M112+J113,M112+K113)</f>
        <v>419.539548070257</v>
      </c>
      <c r="N113" s="2" t="n">
        <f aca="false">IF(K113=0,N112+E113+F113+G113+H113+I113+J113,N112+E113+F113+G113+H113+I113+K113)</f>
        <v>21228.721044103</v>
      </c>
    </row>
    <row r="114" customFormat="false" ht="12.75" hidden="false" customHeight="false" outlineLevel="0" collapsed="false">
      <c r="A114" s="1" t="n">
        <v>38807</v>
      </c>
      <c r="B114" s="0" t="n">
        <f aca="false">ROUND((A114-$B$1-210)/365,0)</f>
        <v>38</v>
      </c>
      <c r="C114" s="0" t="n">
        <f aca="false">ROUND((A114-$C$1-210)/365,0)</f>
        <v>13</v>
      </c>
      <c r="D114" s="0" t="n">
        <f aca="false">ROUND((A114-$D$1-210)/365,0)</f>
        <v>11</v>
      </c>
      <c r="E114" s="2" t="n">
        <v>125</v>
      </c>
      <c r="J114" s="2" t="n">
        <f aca="false">N113*$J$1/12</f>
        <v>212.28721044103</v>
      </c>
      <c r="L114" s="2" t="n">
        <f aca="false">L113+E114+F114+G114</f>
        <v>15450</v>
      </c>
      <c r="M114" s="2" t="n">
        <f aca="false">IF(K114=0,M113+J114,M113+K114)</f>
        <v>631.826758511287</v>
      </c>
      <c r="N114" s="2" t="n">
        <f aca="false">IF(K114=0,N113+E114+F114+G114+H114+I114+J114,N113+E114+F114+G114+H114+I114+K114)</f>
        <v>21566.008254544</v>
      </c>
    </row>
    <row r="115" customFormat="false" ht="12.75" hidden="false" customHeight="false" outlineLevel="0" collapsed="false">
      <c r="A115" s="1" t="n">
        <v>38837</v>
      </c>
      <c r="B115" s="0" t="n">
        <f aca="false">ROUND((A115-$B$1-210)/365,0)</f>
        <v>39</v>
      </c>
      <c r="C115" s="0" t="n">
        <f aca="false">ROUND((A115-$C$1-210)/365,0)</f>
        <v>14</v>
      </c>
      <c r="D115" s="0" t="n">
        <f aca="false">ROUND((A115-$D$1-210)/365,0)</f>
        <v>11</v>
      </c>
      <c r="E115" s="2" t="n">
        <v>125</v>
      </c>
      <c r="I115" s="2" t="n">
        <f aca="false">-Q111</f>
        <v>-356.821487518002</v>
      </c>
      <c r="J115" s="2" t="n">
        <f aca="false">N114*$J$1/12</f>
        <v>215.66008254544</v>
      </c>
      <c r="L115" s="2" t="n">
        <f aca="false">L114+E115+F115+G115</f>
        <v>15575</v>
      </c>
      <c r="M115" s="2" t="n">
        <f aca="false">IF(K115=0,M114+J115,M114+K115)</f>
        <v>847.486841056727</v>
      </c>
      <c r="N115" s="2" t="n">
        <f aca="false">IF(K115=0,N114+E115+F115+G115+H115+I115+J115,N114+E115+F115+G115+H115+I115+K115)</f>
        <v>21549.8468495714</v>
      </c>
    </row>
    <row r="116" customFormat="false" ht="12.75" hidden="false" customHeight="false" outlineLevel="0" collapsed="false">
      <c r="A116" s="1" t="n">
        <v>38868</v>
      </c>
      <c r="B116" s="0" t="n">
        <f aca="false">ROUND((A116-$B$1-210)/365,0)</f>
        <v>39</v>
      </c>
      <c r="C116" s="0" t="n">
        <f aca="false">ROUND((A116-$C$1-210)/365,0)</f>
        <v>14</v>
      </c>
      <c r="D116" s="0" t="n">
        <f aca="false">ROUND((A116-$D$1-210)/365,0)</f>
        <v>11</v>
      </c>
      <c r="E116" s="2" t="n">
        <v>125</v>
      </c>
      <c r="J116" s="2" t="n">
        <f aca="false">N115*$J$1/12</f>
        <v>215.498468495714</v>
      </c>
      <c r="L116" s="2" t="n">
        <f aca="false">L115+E116+F116+G116</f>
        <v>15700</v>
      </c>
      <c r="M116" s="2" t="n">
        <f aca="false">IF(K116=0,M115+J116,M115+K116)</f>
        <v>1062.98530955244</v>
      </c>
      <c r="N116" s="2" t="n">
        <f aca="false">IF(K116=0,N115+E116+F116+G116+H116+I116+J116,N115+E116+F116+G116+H116+I116+K116)</f>
        <v>21890.3453180672</v>
      </c>
    </row>
    <row r="117" customFormat="false" ht="12.75" hidden="false" customHeight="false" outlineLevel="0" collapsed="false">
      <c r="A117" s="1" t="n">
        <v>38898</v>
      </c>
      <c r="B117" s="0" t="n">
        <f aca="false">ROUND((A117-$B$1-210)/365,0)</f>
        <v>39</v>
      </c>
      <c r="C117" s="0" t="n">
        <f aca="false">ROUND((A117-$C$1-210)/365,0)</f>
        <v>14</v>
      </c>
      <c r="D117" s="0" t="n">
        <f aca="false">ROUND((A117-$D$1-210)/365,0)</f>
        <v>11</v>
      </c>
      <c r="E117" s="2" t="n">
        <v>125</v>
      </c>
      <c r="J117" s="2" t="n">
        <f aca="false">N116*$J$1/12</f>
        <v>218.903453180671</v>
      </c>
      <c r="L117" s="2" t="n">
        <f aca="false">L116+E117+F117+G117</f>
        <v>15825</v>
      </c>
      <c r="M117" s="2" t="n">
        <f aca="false">IF(K117=0,M116+J117,M116+K117)</f>
        <v>1281.88876273311</v>
      </c>
      <c r="N117" s="2" t="n">
        <f aca="false">IF(K117=0,N116+E117+F117+G117+H117+I117+J117,N116+E117+F117+G117+H117+I117+K117)</f>
        <v>22234.2487712478</v>
      </c>
    </row>
    <row r="118" customFormat="false" ht="12.75" hidden="false" customHeight="false" outlineLevel="0" collapsed="false">
      <c r="A118" s="1" t="n">
        <v>38929</v>
      </c>
      <c r="B118" s="0" t="n">
        <f aca="false">ROUND((A118-$B$1-210)/365,0)</f>
        <v>39</v>
      </c>
      <c r="C118" s="0" t="n">
        <f aca="false">ROUND((A118-$C$1-210)/365,0)</f>
        <v>14</v>
      </c>
      <c r="D118" s="0" t="n">
        <f aca="false">ROUND((A118-$D$1-210)/365,0)</f>
        <v>11</v>
      </c>
      <c r="E118" s="2" t="n">
        <v>125</v>
      </c>
      <c r="J118" s="2" t="n">
        <f aca="false">N117*$J$1/12</f>
        <v>222.342487712478</v>
      </c>
      <c r="L118" s="2" t="n">
        <f aca="false">L117+E118+F118+G118</f>
        <v>15950</v>
      </c>
      <c r="M118" s="2" t="n">
        <f aca="false">IF(K118=0,M117+J118,M117+K118)</f>
        <v>1504.23125044559</v>
      </c>
      <c r="N118" s="2" t="n">
        <f aca="false">IF(K118=0,N117+E118+F118+G118+H118+I118+J118,N117+E118+F118+G118+H118+I118+K118)</f>
        <v>22581.5912589603</v>
      </c>
    </row>
    <row r="119" customFormat="false" ht="12.75" hidden="false" customHeight="false" outlineLevel="0" collapsed="false">
      <c r="A119" s="1" t="n">
        <v>38960</v>
      </c>
      <c r="B119" s="0" t="n">
        <f aca="false">ROUND((A119-$B$1-210)/365,0)</f>
        <v>39</v>
      </c>
      <c r="C119" s="0" t="n">
        <f aca="false">ROUND((A119-$C$1-210)/365,0)</f>
        <v>14</v>
      </c>
      <c r="D119" s="0" t="n">
        <f aca="false">ROUND((A119-$D$1-210)/365,0)</f>
        <v>11</v>
      </c>
      <c r="E119" s="2" t="n">
        <v>125</v>
      </c>
      <c r="J119" s="2" t="n">
        <f aca="false">N118*$J$1/12</f>
        <v>225.815912589603</v>
      </c>
      <c r="L119" s="2" t="n">
        <f aca="false">L118+E119+F119+G119</f>
        <v>16075</v>
      </c>
      <c r="M119" s="2" t="n">
        <f aca="false">IF(K119=0,M118+J119,M118+K119)</f>
        <v>1730.04716303519</v>
      </c>
      <c r="N119" s="2" t="n">
        <f aca="false">IF(K119=0,N118+E119+F119+G119+H119+I119+J119,N118+E119+F119+G119+H119+I119+K119)</f>
        <v>22932.4071715499</v>
      </c>
    </row>
    <row r="120" customFormat="false" ht="12.75" hidden="false" customHeight="false" outlineLevel="0" collapsed="false">
      <c r="A120" s="1" t="n">
        <v>38990</v>
      </c>
      <c r="B120" s="0" t="n">
        <f aca="false">ROUND((A120-$B$1-210)/365,0)</f>
        <v>39</v>
      </c>
      <c r="C120" s="0" t="n">
        <f aca="false">ROUND((A120-$C$1-210)/365,0)</f>
        <v>14</v>
      </c>
      <c r="D120" s="0" t="n">
        <f aca="false">ROUND((A120-$D$1-210)/365,0)</f>
        <v>11</v>
      </c>
      <c r="E120" s="2" t="n">
        <v>125</v>
      </c>
      <c r="J120" s="2" t="n">
        <f aca="false">N119*$J$1/12</f>
        <v>229.324071715499</v>
      </c>
      <c r="L120" s="2" t="n">
        <f aca="false">L119+E120+F120+G120</f>
        <v>16200</v>
      </c>
      <c r="M120" s="2" t="n">
        <f aca="false">IF(K120=0,M119+J120,M119+K120)</f>
        <v>1959.37123475069</v>
      </c>
      <c r="N120" s="2" t="n">
        <f aca="false">IF(K120=0,N119+E120+F120+G120+H120+I120+J120,N119+E120+F120+G120+H120+I120+K120)</f>
        <v>23286.7312432654</v>
      </c>
    </row>
    <row r="121" customFormat="false" ht="12.75" hidden="false" customHeight="false" outlineLevel="0" collapsed="false">
      <c r="A121" s="1" t="n">
        <v>39021</v>
      </c>
      <c r="B121" s="0" t="n">
        <f aca="false">ROUND((A121-$B$1-210)/365,0)</f>
        <v>39</v>
      </c>
      <c r="C121" s="0" t="n">
        <f aca="false">ROUND((A121-$C$1-210)/365,0)</f>
        <v>14</v>
      </c>
      <c r="D121" s="0" t="n">
        <f aca="false">ROUND((A121-$D$1-210)/365,0)</f>
        <v>11</v>
      </c>
      <c r="E121" s="2" t="n">
        <v>125</v>
      </c>
      <c r="J121" s="2" t="n">
        <f aca="false">N120*$J$1/12</f>
        <v>232.867312432654</v>
      </c>
      <c r="L121" s="2" t="n">
        <f aca="false">L120+E121+F121+G121</f>
        <v>16325</v>
      </c>
      <c r="M121" s="2" t="n">
        <f aca="false">IF(K121=0,M120+J121,M120+K121)</f>
        <v>2192.23854718335</v>
      </c>
      <c r="N121" s="2" t="n">
        <f aca="false">IF(K121=0,N120+E121+F121+G121+H121+I121+J121,N120+E121+F121+G121+H121+I121+K121)</f>
        <v>23644.5985556981</v>
      </c>
    </row>
    <row r="122" customFormat="false" ht="12.75" hidden="false" customHeight="false" outlineLevel="0" collapsed="false">
      <c r="A122" s="1" t="n">
        <v>39051</v>
      </c>
      <c r="B122" s="0" t="n">
        <f aca="false">ROUND((A122-$B$1-210)/365,0)</f>
        <v>39</v>
      </c>
      <c r="C122" s="0" t="n">
        <f aca="false">ROUND((A122-$C$1-210)/365,0)</f>
        <v>14</v>
      </c>
      <c r="D122" s="0" t="n">
        <f aca="false">ROUND((A122-$D$1-210)/365,0)</f>
        <v>11</v>
      </c>
      <c r="E122" s="2" t="n">
        <v>125</v>
      </c>
      <c r="J122" s="2" t="n">
        <f aca="false">N121*$J$1/12</f>
        <v>236.445985556981</v>
      </c>
      <c r="L122" s="2" t="n">
        <f aca="false">L121+E122+F122+G122</f>
        <v>16450</v>
      </c>
      <c r="M122" s="2" t="n">
        <f aca="false">IF(K122=0,M121+J122,M121+K122)</f>
        <v>2428.68453274033</v>
      </c>
      <c r="N122" s="2" t="n">
        <f aca="false">IF(K122=0,N121+E122+F122+G122+H122+I122+J122,N121+E122+F122+G122+H122+I122+K122)</f>
        <v>24006.044541255</v>
      </c>
    </row>
    <row r="123" customFormat="false" ht="12.75" hidden="false" customHeight="false" outlineLevel="0" collapsed="false">
      <c r="A123" s="1" t="n">
        <v>39082</v>
      </c>
      <c r="B123" s="0" t="n">
        <f aca="false">ROUND((A123-$B$1-210)/365,0)</f>
        <v>39</v>
      </c>
      <c r="C123" s="0" t="n">
        <f aca="false">ROUND((A123-$C$1-210)/365,0)</f>
        <v>14</v>
      </c>
      <c r="D123" s="0" t="n">
        <f aca="false">ROUND((A123-$D$1-210)/365,0)</f>
        <v>11</v>
      </c>
      <c r="E123" s="2" t="n">
        <v>125</v>
      </c>
      <c r="J123" s="2" t="n">
        <f aca="false">N122*$J$1/12</f>
        <v>240.06044541255</v>
      </c>
      <c r="L123" s="2" t="n">
        <f aca="false">L122+E123+F123+G123</f>
        <v>16575</v>
      </c>
      <c r="M123" s="2" t="n">
        <f aca="false">IF(K123=0,M122+J123,M122+K123)</f>
        <v>2668.74497815288</v>
      </c>
      <c r="N123" s="2" t="n">
        <f aca="false">IF(K123=0,N122+E123+F123+G123+H123+I123+J123,N122+E123+F123+G123+H123+I123+K123)</f>
        <v>24371.1049866676</v>
      </c>
      <c r="P123" s="2" t="n">
        <f aca="false">M123</f>
        <v>2668.74497815288</v>
      </c>
      <c r="Q123" s="2" t="n">
        <f aca="false">IF(P123&lt;600,0,IF(P123&lt;1500,(P123-600)*0.15,(900*0.15)+((P123-1500))*0.28))</f>
        <v>462.248593882806</v>
      </c>
    </row>
    <row r="124" customFormat="false" ht="12.75" hidden="false" customHeight="false" outlineLevel="0" collapsed="false">
      <c r="A124" s="1" t="n">
        <v>39113</v>
      </c>
      <c r="B124" s="0" t="n">
        <f aca="false">ROUND((A124-$B$1-210)/365,0)</f>
        <v>39</v>
      </c>
      <c r="C124" s="0" t="n">
        <f aca="false">ROUND((A124-$C$1-210)/365,0)</f>
        <v>14</v>
      </c>
      <c r="D124" s="0" t="n">
        <f aca="false">ROUND((A124-$D$1-210)/365,0)</f>
        <v>11</v>
      </c>
      <c r="E124" s="2" t="n">
        <v>125</v>
      </c>
      <c r="H124" s="2" t="n">
        <v>-500</v>
      </c>
      <c r="J124" s="2" t="n">
        <f aca="false">N123*$J$1/12</f>
        <v>243.711049866676</v>
      </c>
      <c r="L124" s="2" t="n">
        <f aca="false">L123+E124+F124+G124</f>
        <v>16700</v>
      </c>
      <c r="M124" s="2" t="n">
        <f aca="false">IF(K124=0,J124,K124)</f>
        <v>243.711049866676</v>
      </c>
      <c r="N124" s="2" t="n">
        <f aca="false">IF(K124=0,N123+E124+F124+G124+H124+I124+J124,N123+E124+F124+G124+H124+I124+K124)</f>
        <v>24239.8160365343</v>
      </c>
    </row>
    <row r="125" customFormat="false" ht="12.75" hidden="false" customHeight="false" outlineLevel="0" collapsed="false">
      <c r="A125" s="1" t="n">
        <v>39141</v>
      </c>
      <c r="B125" s="0" t="n">
        <f aca="false">ROUND((A125-$B$1-210)/365,0)</f>
        <v>39</v>
      </c>
      <c r="C125" s="0" t="n">
        <f aca="false">ROUND((A125-$C$1-210)/365,0)</f>
        <v>14</v>
      </c>
      <c r="D125" s="0" t="n">
        <f aca="false">ROUND((A125-$D$1-210)/365,0)</f>
        <v>12</v>
      </c>
      <c r="E125" s="2" t="n">
        <v>125</v>
      </c>
      <c r="J125" s="2" t="n">
        <f aca="false">N124*$J$1/12</f>
        <v>242.398160365343</v>
      </c>
      <c r="L125" s="2" t="n">
        <f aca="false">L124+E125+F125+G125</f>
        <v>16825</v>
      </c>
      <c r="M125" s="2" t="n">
        <f aca="false">IF(K125=0,M124+J125,M124+K125)</f>
        <v>486.109210232018</v>
      </c>
      <c r="N125" s="2" t="n">
        <f aca="false">IF(K125=0,N124+E125+F125+G125+H125+I125+J125,N124+E125+F125+G125+H125+I125+K125)</f>
        <v>24607.2141968996</v>
      </c>
    </row>
    <row r="126" customFormat="false" ht="12.75" hidden="false" customHeight="false" outlineLevel="0" collapsed="false">
      <c r="A126" s="1" t="n">
        <v>39172</v>
      </c>
      <c r="B126" s="0" t="n">
        <f aca="false">ROUND((A126-$B$1-210)/365,0)</f>
        <v>39</v>
      </c>
      <c r="C126" s="0" t="n">
        <f aca="false">ROUND((A126-$C$1-210)/365,0)</f>
        <v>14</v>
      </c>
      <c r="D126" s="0" t="n">
        <f aca="false">ROUND((A126-$D$1-210)/365,0)</f>
        <v>12</v>
      </c>
      <c r="E126" s="2" t="n">
        <v>125</v>
      </c>
      <c r="J126" s="2" t="n">
        <f aca="false">N125*$J$1/12</f>
        <v>246.072141968996</v>
      </c>
      <c r="L126" s="2" t="n">
        <f aca="false">L125+E126+F126+G126</f>
        <v>16950</v>
      </c>
      <c r="M126" s="2" t="n">
        <f aca="false">IF(K126=0,M125+J126,M125+K126)</f>
        <v>732.181352201014</v>
      </c>
      <c r="N126" s="2" t="n">
        <f aca="false">IF(K126=0,N125+E126+F126+G126+H126+I126+J126,N125+E126+F126+G126+H126+I126+K126)</f>
        <v>24978.2863388686</v>
      </c>
    </row>
    <row r="127" customFormat="false" ht="12.75" hidden="false" customHeight="false" outlineLevel="0" collapsed="false">
      <c r="A127" s="1" t="n">
        <v>39202</v>
      </c>
      <c r="B127" s="0" t="n">
        <f aca="false">ROUND((A127-$B$1-210)/365,0)</f>
        <v>40</v>
      </c>
      <c r="C127" s="0" t="n">
        <f aca="false">ROUND((A127-$C$1-210)/365,0)</f>
        <v>15</v>
      </c>
      <c r="D127" s="0" t="n">
        <f aca="false">ROUND((A127-$D$1-210)/365,0)</f>
        <v>12</v>
      </c>
      <c r="E127" s="2" t="n">
        <v>125</v>
      </c>
      <c r="I127" s="2" t="n">
        <f aca="false">-Q123</f>
        <v>-462.248593882806</v>
      </c>
      <c r="J127" s="2" t="n">
        <f aca="false">N126*$J$1/12</f>
        <v>249.782863388686</v>
      </c>
      <c r="L127" s="2" t="n">
        <f aca="false">L126+E127+F127+G127</f>
        <v>17075</v>
      </c>
      <c r="M127" s="2" t="n">
        <f aca="false">IF(K127=0,M126+J127,M126+K127)</f>
        <v>981.9642155897</v>
      </c>
      <c r="N127" s="2" t="n">
        <f aca="false">IF(K127=0,N126+E127+F127+G127+H127+I127+J127,N126+E127+F127+G127+H127+I127+K127)</f>
        <v>24890.8206083745</v>
      </c>
    </row>
    <row r="128" customFormat="false" ht="12.75" hidden="false" customHeight="false" outlineLevel="0" collapsed="false">
      <c r="A128" s="1" t="n">
        <v>39233</v>
      </c>
      <c r="B128" s="0" t="n">
        <f aca="false">ROUND((A128-$B$1-210)/365,0)</f>
        <v>40</v>
      </c>
      <c r="C128" s="0" t="n">
        <f aca="false">ROUND((A128-$C$1-210)/365,0)</f>
        <v>15</v>
      </c>
      <c r="D128" s="0" t="n">
        <f aca="false">ROUND((A128-$D$1-210)/365,0)</f>
        <v>12</v>
      </c>
      <c r="E128" s="2" t="n">
        <v>125</v>
      </c>
      <c r="J128" s="2" t="n">
        <f aca="false">N127*$J$1/12</f>
        <v>248.908206083745</v>
      </c>
      <c r="L128" s="2" t="n">
        <f aca="false">L127+E128+F128+G128</f>
        <v>17200</v>
      </c>
      <c r="M128" s="2" t="n">
        <f aca="false">IF(K128=0,M127+J128,M127+K128)</f>
        <v>1230.87242167345</v>
      </c>
      <c r="N128" s="2" t="n">
        <f aca="false">IF(K128=0,N127+E128+F128+G128+H128+I128+J128,N127+E128+F128+G128+H128+I128+K128)</f>
        <v>25264.7288144582</v>
      </c>
    </row>
    <row r="129" customFormat="false" ht="12.75" hidden="false" customHeight="false" outlineLevel="0" collapsed="false">
      <c r="A129" s="1" t="n">
        <v>39263</v>
      </c>
      <c r="B129" s="0" t="n">
        <f aca="false">ROUND((A129-$B$1-210)/365,0)</f>
        <v>40</v>
      </c>
      <c r="C129" s="0" t="n">
        <f aca="false">ROUND((A129-$C$1-210)/365,0)</f>
        <v>15</v>
      </c>
      <c r="D129" s="0" t="n">
        <f aca="false">ROUND((A129-$D$1-210)/365,0)</f>
        <v>12</v>
      </c>
      <c r="E129" s="2" t="n">
        <v>125</v>
      </c>
      <c r="J129" s="2" t="n">
        <f aca="false">N128*$J$1/12</f>
        <v>252.647288144582</v>
      </c>
      <c r="L129" s="2" t="n">
        <f aca="false">L128+E129+F129+G129</f>
        <v>17325</v>
      </c>
      <c r="M129" s="2" t="n">
        <f aca="false">IF(K129=0,M128+J129,M128+K129)</f>
        <v>1483.51970981803</v>
      </c>
      <c r="N129" s="2" t="n">
        <f aca="false">IF(K129=0,N128+E129+F129+G129+H129+I129+J129,N128+E129+F129+G129+H129+I129+K129)</f>
        <v>25642.3761026028</v>
      </c>
    </row>
    <row r="130" customFormat="false" ht="12.75" hidden="false" customHeight="false" outlineLevel="0" collapsed="false">
      <c r="A130" s="1" t="n">
        <v>39294</v>
      </c>
      <c r="B130" s="0" t="n">
        <f aca="false">ROUND((A130-$B$1-210)/365,0)</f>
        <v>40</v>
      </c>
      <c r="C130" s="0" t="n">
        <f aca="false">ROUND((A130-$C$1-210)/365,0)</f>
        <v>15</v>
      </c>
      <c r="D130" s="0" t="n">
        <f aca="false">ROUND((A130-$D$1-210)/365,0)</f>
        <v>12</v>
      </c>
      <c r="E130" s="2" t="n">
        <v>125</v>
      </c>
      <c r="J130" s="2" t="n">
        <f aca="false">N129*$J$1/12</f>
        <v>256.423761026028</v>
      </c>
      <c r="L130" s="2" t="n">
        <f aca="false">L129+E130+F130+G130</f>
        <v>17450</v>
      </c>
      <c r="M130" s="2" t="n">
        <f aca="false">IF(K130=0,M129+J130,M129+K130)</f>
        <v>1739.94347084406</v>
      </c>
      <c r="N130" s="2" t="n">
        <f aca="false">IF(K130=0,N129+E130+F130+G130+H130+I130+J130,N129+E130+F130+G130+H130+I130+K130)</f>
        <v>26023.7998636288</v>
      </c>
    </row>
    <row r="131" customFormat="false" ht="12.75" hidden="false" customHeight="false" outlineLevel="0" collapsed="false">
      <c r="A131" s="1" t="n">
        <v>39325</v>
      </c>
      <c r="B131" s="0" t="n">
        <f aca="false">ROUND((A131-$B$1-210)/365,0)</f>
        <v>40</v>
      </c>
      <c r="C131" s="0" t="n">
        <f aca="false">ROUND((A131-$C$1-210)/365,0)</f>
        <v>15</v>
      </c>
      <c r="D131" s="0" t="n">
        <f aca="false">ROUND((A131-$D$1-210)/365,0)</f>
        <v>12</v>
      </c>
      <c r="E131" s="2" t="n">
        <v>125</v>
      </c>
      <c r="J131" s="2" t="n">
        <f aca="false">N130*$J$1/12</f>
        <v>260.237998636288</v>
      </c>
      <c r="L131" s="2" t="n">
        <f aca="false">L130+E131+F131+G131</f>
        <v>17575</v>
      </c>
      <c r="M131" s="2" t="n">
        <f aca="false">IF(K131=0,M130+J131,M130+K131)</f>
        <v>2000.18146948034</v>
      </c>
      <c r="N131" s="2" t="n">
        <f aca="false">IF(K131=0,N130+E131+F131+G131+H131+I131+J131,N130+E131+F131+G131+H131+I131+K131)</f>
        <v>26409.0378622651</v>
      </c>
    </row>
    <row r="132" customFormat="false" ht="12.75" hidden="false" customHeight="false" outlineLevel="0" collapsed="false">
      <c r="A132" s="1" t="n">
        <v>39355</v>
      </c>
      <c r="B132" s="0" t="n">
        <f aca="false">ROUND((A132-$B$1-210)/365,0)</f>
        <v>40</v>
      </c>
      <c r="C132" s="0" t="n">
        <f aca="false">ROUND((A132-$C$1-210)/365,0)</f>
        <v>15</v>
      </c>
      <c r="D132" s="0" t="n">
        <f aca="false">ROUND((A132-$D$1-210)/365,0)</f>
        <v>12</v>
      </c>
      <c r="E132" s="2" t="n">
        <v>125</v>
      </c>
      <c r="J132" s="2" t="n">
        <f aca="false">N131*$J$1/12</f>
        <v>264.090378622651</v>
      </c>
      <c r="L132" s="2" t="n">
        <f aca="false">L131+E132+F132+G132</f>
        <v>17700</v>
      </c>
      <c r="M132" s="2" t="n">
        <f aca="false">IF(K132=0,M131+J132,M131+K132)</f>
        <v>2264.27184810299</v>
      </c>
      <c r="N132" s="2" t="n">
        <f aca="false">IF(K132=0,N131+E132+F132+G132+H132+I132+J132,N131+E132+F132+G132+H132+I132+K132)</f>
        <v>26798.1282408878</v>
      </c>
    </row>
    <row r="133" customFormat="false" ht="12.75" hidden="false" customHeight="false" outlineLevel="0" collapsed="false">
      <c r="A133" s="1" t="n">
        <v>39386</v>
      </c>
      <c r="B133" s="0" t="n">
        <f aca="false">ROUND((A133-$B$1-210)/365,0)</f>
        <v>40</v>
      </c>
      <c r="C133" s="0" t="n">
        <f aca="false">ROUND((A133-$C$1-210)/365,0)</f>
        <v>15</v>
      </c>
      <c r="D133" s="0" t="n">
        <f aca="false">ROUND((A133-$D$1-210)/365,0)</f>
        <v>12</v>
      </c>
      <c r="E133" s="2" t="n">
        <v>125</v>
      </c>
      <c r="J133" s="2" t="n">
        <f aca="false">N132*$J$1/12</f>
        <v>267.981282408878</v>
      </c>
      <c r="L133" s="2" t="n">
        <f aca="false">L132+E133+F133+G133</f>
        <v>17825</v>
      </c>
      <c r="M133" s="2" t="n">
        <f aca="false">IF(K133=0,M132+J133,M132+K133)</f>
        <v>2532.25313051187</v>
      </c>
      <c r="N133" s="2" t="n">
        <f aca="false">IF(K133=0,N132+E133+F133+G133+H133+I133+J133,N132+E133+F133+G133+H133+I133+K133)</f>
        <v>27191.1095232966</v>
      </c>
    </row>
    <row r="134" customFormat="false" ht="12.75" hidden="false" customHeight="false" outlineLevel="0" collapsed="false">
      <c r="A134" s="1" t="n">
        <v>39416</v>
      </c>
      <c r="B134" s="0" t="n">
        <f aca="false">ROUND((A134-$B$1-210)/365,0)</f>
        <v>40</v>
      </c>
      <c r="C134" s="0" t="n">
        <f aca="false">ROUND((A134-$C$1-210)/365,0)</f>
        <v>15</v>
      </c>
      <c r="D134" s="0" t="n">
        <f aca="false">ROUND((A134-$D$1-210)/365,0)</f>
        <v>12</v>
      </c>
      <c r="E134" s="2" t="n">
        <v>125</v>
      </c>
      <c r="J134" s="2" t="n">
        <f aca="false">N133*$J$1/12</f>
        <v>271.911095232966</v>
      </c>
      <c r="L134" s="2" t="n">
        <f aca="false">L133+E134+F134+G134</f>
        <v>17950</v>
      </c>
      <c r="M134" s="2" t="n">
        <f aca="false">IF(K134=0,M133+J134,M133+K134)</f>
        <v>2804.16422574484</v>
      </c>
      <c r="N134" s="2" t="n">
        <f aca="false">IF(K134=0,N133+E134+F134+G134+H134+I134+J134,N133+E134+F134+G134+H134+I134+K134)</f>
        <v>27588.0206185296</v>
      </c>
    </row>
    <row r="135" customFormat="false" ht="12.75" hidden="false" customHeight="false" outlineLevel="0" collapsed="false">
      <c r="A135" s="1" t="n">
        <v>39447</v>
      </c>
      <c r="B135" s="0" t="n">
        <f aca="false">ROUND((A135-$B$1-210)/365,0)</f>
        <v>40</v>
      </c>
      <c r="C135" s="0" t="n">
        <f aca="false">ROUND((A135-$C$1-210)/365,0)</f>
        <v>15</v>
      </c>
      <c r="D135" s="0" t="n">
        <f aca="false">ROUND((A135-$D$1-210)/365,0)</f>
        <v>12</v>
      </c>
      <c r="E135" s="2" t="n">
        <v>125</v>
      </c>
      <c r="J135" s="2" t="n">
        <f aca="false">N134*$J$1/12</f>
        <v>275.880206185296</v>
      </c>
      <c r="L135" s="2" t="n">
        <f aca="false">L134+E135+F135+G135</f>
        <v>18075</v>
      </c>
      <c r="M135" s="2" t="n">
        <f aca="false">IF(K135=0,M134+J135,M134+K135)</f>
        <v>3080.04443193014</v>
      </c>
      <c r="N135" s="2" t="n">
        <f aca="false">IF(K135=0,N134+E135+F135+G135+H135+I135+J135,N134+E135+F135+G135+H135+I135+K135)</f>
        <v>27988.9008247149</v>
      </c>
      <c r="P135" s="2" t="n">
        <f aca="false">M135</f>
        <v>3080.04443193014</v>
      </c>
      <c r="Q135" s="2" t="n">
        <f aca="false">IF(P135&lt;600,0,IF(P135&lt;1500,(P135-600)*0.15,(900*0.15)+((P135-1500))*0.28))</f>
        <v>577.412440940438</v>
      </c>
    </row>
    <row r="136" customFormat="false" ht="12.75" hidden="false" customHeight="false" outlineLevel="0" collapsed="false">
      <c r="A136" s="1" t="n">
        <v>39478</v>
      </c>
      <c r="B136" s="0" t="n">
        <f aca="false">ROUND((A136-$B$1-210)/365,0)</f>
        <v>40</v>
      </c>
      <c r="C136" s="0" t="n">
        <f aca="false">ROUND((A136-$C$1-210)/365,0)</f>
        <v>15</v>
      </c>
      <c r="D136" s="0" t="n">
        <f aca="false">ROUND((A136-$D$1-210)/365,0)</f>
        <v>12</v>
      </c>
      <c r="E136" s="2" t="n">
        <v>125</v>
      </c>
      <c r="H136" s="2" t="n">
        <v>-500</v>
      </c>
      <c r="J136" s="2" t="n">
        <f aca="false">N135*$J$1/12</f>
        <v>279.889008247149</v>
      </c>
      <c r="L136" s="2" t="n">
        <f aca="false">L135+E136+F136+G136</f>
        <v>18200</v>
      </c>
      <c r="M136" s="2" t="n">
        <f aca="false">IF(K136=0,J136,K136)</f>
        <v>279.889008247149</v>
      </c>
      <c r="N136" s="2" t="n">
        <f aca="false">IF(K136=0,N135+E136+F136+G136+H136+I136+J136,N135+E136+F136+G136+H136+I136+K136)</f>
        <v>27893.7898329621</v>
      </c>
    </row>
    <row r="137" customFormat="false" ht="12.75" hidden="false" customHeight="false" outlineLevel="0" collapsed="false">
      <c r="A137" s="1" t="n">
        <v>39507</v>
      </c>
      <c r="B137" s="0" t="n">
        <f aca="false">ROUND((A137-$B$1-210)/365,0)</f>
        <v>40</v>
      </c>
      <c r="C137" s="0" t="n">
        <f aca="false">ROUND((A137-$C$1-210)/365,0)</f>
        <v>15</v>
      </c>
      <c r="D137" s="0" t="n">
        <f aca="false">ROUND((A137-$D$1-210)/365,0)</f>
        <v>13</v>
      </c>
      <c r="E137" s="2" t="n">
        <v>125</v>
      </c>
      <c r="J137" s="2" t="n">
        <f aca="false">N136*$J$1/12</f>
        <v>278.937898329621</v>
      </c>
      <c r="L137" s="2" t="n">
        <f aca="false">L136+E137+F137+G137</f>
        <v>18325</v>
      </c>
      <c r="M137" s="2" t="n">
        <f aca="false">IF(K137=0,M136+J137,M136+K137)</f>
        <v>558.82690657677</v>
      </c>
      <c r="N137" s="2" t="n">
        <f aca="false">IF(K137=0,N136+E137+F137+G137+H137+I137+J137,N136+E137+F137+G137+H137+I137+K137)</f>
        <v>28297.7277312917</v>
      </c>
    </row>
    <row r="138" customFormat="false" ht="12.75" hidden="false" customHeight="false" outlineLevel="0" collapsed="false">
      <c r="A138" s="1" t="n">
        <v>39538</v>
      </c>
      <c r="B138" s="0" t="n">
        <f aca="false">ROUND((A138-$B$1-210)/365,0)</f>
        <v>40</v>
      </c>
      <c r="C138" s="0" t="n">
        <f aca="false">ROUND((A138-$C$1-210)/365,0)</f>
        <v>15</v>
      </c>
      <c r="D138" s="0" t="n">
        <f aca="false">ROUND((A138-$D$1-210)/365,0)</f>
        <v>13</v>
      </c>
      <c r="E138" s="2" t="n">
        <v>125</v>
      </c>
      <c r="J138" s="2" t="n">
        <f aca="false">N137*$J$1/12</f>
        <v>282.977277312917</v>
      </c>
      <c r="L138" s="2" t="n">
        <f aca="false">L137+E138+F138+G138</f>
        <v>18450</v>
      </c>
      <c r="M138" s="2" t="n">
        <f aca="false">IF(K138=0,M137+J138,M137+K138)</f>
        <v>841.804183889686</v>
      </c>
      <c r="N138" s="2" t="n">
        <f aca="false">IF(K138=0,N137+E138+F138+G138+H138+I138+J138,N137+E138+F138+G138+H138+I138+K138)</f>
        <v>28705.7050086046</v>
      </c>
    </row>
    <row r="139" customFormat="false" ht="12.75" hidden="false" customHeight="false" outlineLevel="0" collapsed="false">
      <c r="A139" s="1" t="n">
        <v>39568</v>
      </c>
      <c r="B139" s="0" t="n">
        <f aca="false">ROUND((A139-$B$1-210)/365,0)</f>
        <v>41</v>
      </c>
      <c r="C139" s="0" t="n">
        <f aca="false">ROUND((A139-$C$1-210)/365,0)</f>
        <v>16</v>
      </c>
      <c r="D139" s="0" t="n">
        <f aca="false">ROUND((A139-$D$1-210)/365,0)</f>
        <v>13</v>
      </c>
      <c r="E139" s="2" t="n">
        <v>125</v>
      </c>
      <c r="I139" s="2" t="n">
        <f aca="false">-Q135</f>
        <v>-577.412440940438</v>
      </c>
      <c r="J139" s="2" t="n">
        <f aca="false">N138*$J$1/12</f>
        <v>287.057050086046</v>
      </c>
      <c r="L139" s="2" t="n">
        <f aca="false">L138+E139+F139+G139</f>
        <v>18575</v>
      </c>
      <c r="M139" s="2" t="n">
        <f aca="false">IF(K139=0,M138+J139,M138+K139)</f>
        <v>1128.86123397573</v>
      </c>
      <c r="N139" s="2" t="n">
        <f aca="false">IF(K139=0,N138+E139+F139+G139+H139+I139+J139,N138+E139+F139+G139+H139+I139+K139)</f>
        <v>28540.3496177502</v>
      </c>
    </row>
    <row r="140" customFormat="false" ht="12.75" hidden="false" customHeight="false" outlineLevel="0" collapsed="false">
      <c r="A140" s="1" t="n">
        <v>39599</v>
      </c>
      <c r="B140" s="0" t="n">
        <f aca="false">ROUND((A140-$B$1-210)/365,0)</f>
        <v>41</v>
      </c>
      <c r="C140" s="0" t="n">
        <f aca="false">ROUND((A140-$C$1-210)/365,0)</f>
        <v>16</v>
      </c>
      <c r="D140" s="0" t="n">
        <f aca="false">ROUND((A140-$D$1-210)/365,0)</f>
        <v>13</v>
      </c>
      <c r="E140" s="2" t="n">
        <v>125</v>
      </c>
      <c r="J140" s="2" t="n">
        <f aca="false">N139*$J$1/12</f>
        <v>285.403496177502</v>
      </c>
      <c r="L140" s="2" t="n">
        <f aca="false">L139+E140+F140+G140</f>
        <v>18700</v>
      </c>
      <c r="M140" s="2" t="n">
        <f aca="false">IF(K140=0,M139+J140,M139+K140)</f>
        <v>1414.26473015323</v>
      </c>
      <c r="N140" s="2" t="n">
        <f aca="false">IF(K140=0,N139+E140+F140+G140+H140+I140+J140,N139+E140+F140+G140+H140+I140+K140)</f>
        <v>28950.7531139277</v>
      </c>
    </row>
    <row r="141" customFormat="false" ht="12.75" hidden="false" customHeight="false" outlineLevel="0" collapsed="false">
      <c r="A141" s="1" t="n">
        <v>39629</v>
      </c>
      <c r="B141" s="0" t="n">
        <f aca="false">ROUND((A141-$B$1-210)/365,0)</f>
        <v>41</v>
      </c>
      <c r="C141" s="0" t="n">
        <f aca="false">ROUND((A141-$C$1-210)/365,0)</f>
        <v>16</v>
      </c>
      <c r="D141" s="0" t="n">
        <f aca="false">ROUND((A141-$D$1-210)/365,0)</f>
        <v>13</v>
      </c>
      <c r="E141" s="2" t="n">
        <v>125</v>
      </c>
      <c r="J141" s="2" t="n">
        <f aca="false">N140*$J$1/12</f>
        <v>289.507531139277</v>
      </c>
      <c r="L141" s="2" t="n">
        <f aca="false">L140+E141+F141+G141</f>
        <v>18825</v>
      </c>
      <c r="M141" s="2" t="n">
        <f aca="false">IF(K141=0,M140+J141,M140+K141)</f>
        <v>1703.77226129251</v>
      </c>
      <c r="N141" s="2" t="n">
        <f aca="false">IF(K141=0,N140+E141+F141+G141+H141+I141+J141,N140+E141+F141+G141+H141+I141+K141)</f>
        <v>29365.260645067</v>
      </c>
    </row>
    <row r="142" customFormat="false" ht="12.75" hidden="false" customHeight="false" outlineLevel="0" collapsed="false">
      <c r="A142" s="1" t="n">
        <v>39660</v>
      </c>
      <c r="B142" s="0" t="n">
        <f aca="false">ROUND((A142-$B$1-210)/365,0)</f>
        <v>41</v>
      </c>
      <c r="C142" s="0" t="n">
        <f aca="false">ROUND((A142-$C$1-210)/365,0)</f>
        <v>16</v>
      </c>
      <c r="D142" s="0" t="n">
        <f aca="false">ROUND((A142-$D$1-210)/365,0)</f>
        <v>13</v>
      </c>
      <c r="E142" s="2" t="n">
        <v>125</v>
      </c>
      <c r="J142" s="2" t="n">
        <f aca="false">N141*$J$1/12</f>
        <v>293.65260645067</v>
      </c>
      <c r="L142" s="2" t="n">
        <f aca="false">L141+E142+F142+G142</f>
        <v>18950</v>
      </c>
      <c r="M142" s="2" t="n">
        <f aca="false">IF(K142=0,M141+J142,M141+K142)</f>
        <v>1997.42486774318</v>
      </c>
      <c r="N142" s="2" t="n">
        <f aca="false">IF(K142=0,N141+E142+F142+G142+H142+I142+J142,N141+E142+F142+G142+H142+I142+K142)</f>
        <v>29783.9132515176</v>
      </c>
    </row>
    <row r="143" customFormat="false" ht="12.75" hidden="false" customHeight="false" outlineLevel="0" collapsed="false">
      <c r="A143" s="1" t="n">
        <v>39691</v>
      </c>
      <c r="B143" s="0" t="n">
        <f aca="false">ROUND((A143-$B$1-210)/365,0)</f>
        <v>41</v>
      </c>
      <c r="C143" s="0" t="n">
        <f aca="false">ROUND((A143-$C$1-210)/365,0)</f>
        <v>16</v>
      </c>
      <c r="D143" s="0" t="n">
        <f aca="false">ROUND((A143-$D$1-210)/365,0)</f>
        <v>13</v>
      </c>
      <c r="E143" s="2" t="n">
        <v>125</v>
      </c>
      <c r="J143" s="2" t="n">
        <f aca="false">N142*$J$1/12</f>
        <v>297.839132515176</v>
      </c>
      <c r="L143" s="2" t="n">
        <f aca="false">L142+E143+F143+G143</f>
        <v>19075</v>
      </c>
      <c r="M143" s="2" t="n">
        <f aca="false">IF(K143=0,M142+J143,M142+K143)</f>
        <v>2295.26400025836</v>
      </c>
      <c r="N143" s="2" t="n">
        <f aca="false">IF(K143=0,N142+E143+F143+G143+H143+I143+J143,N142+E143+F143+G143+H143+I143+K143)</f>
        <v>30206.7523840328</v>
      </c>
    </row>
    <row r="144" customFormat="false" ht="12.75" hidden="false" customHeight="false" outlineLevel="0" collapsed="false">
      <c r="A144" s="1" t="n">
        <v>39721</v>
      </c>
      <c r="B144" s="0" t="n">
        <f aca="false">ROUND((A144-$B$1-210)/365,0)</f>
        <v>41</v>
      </c>
      <c r="C144" s="0" t="n">
        <f aca="false">ROUND((A144-$C$1-210)/365,0)</f>
        <v>16</v>
      </c>
      <c r="D144" s="0" t="n">
        <f aca="false">ROUND((A144-$D$1-210)/365,0)</f>
        <v>13</v>
      </c>
      <c r="E144" s="2" t="n">
        <v>125</v>
      </c>
      <c r="J144" s="2" t="n">
        <f aca="false">N143*$J$1/12</f>
        <v>302.067523840328</v>
      </c>
      <c r="L144" s="2" t="n">
        <f aca="false">L143+E144+F144+G144</f>
        <v>19200</v>
      </c>
      <c r="M144" s="2" t="n">
        <f aca="false">IF(K144=0,M143+J144,M143+K144)</f>
        <v>2597.33152409869</v>
      </c>
      <c r="N144" s="2" t="n">
        <f aca="false">IF(K144=0,N143+E144+F144+G144+H144+I144+J144,N143+E144+F144+G144+H144+I144+K144)</f>
        <v>30633.8199078731</v>
      </c>
    </row>
    <row r="145" customFormat="false" ht="12.75" hidden="false" customHeight="false" outlineLevel="0" collapsed="false">
      <c r="A145" s="1" t="n">
        <v>39752</v>
      </c>
      <c r="B145" s="0" t="n">
        <f aca="false">ROUND((A145-$B$1-210)/365,0)</f>
        <v>41</v>
      </c>
      <c r="C145" s="0" t="n">
        <f aca="false">ROUND((A145-$C$1-210)/365,0)</f>
        <v>16</v>
      </c>
      <c r="D145" s="0" t="n">
        <f aca="false">ROUND((A145-$D$1-210)/365,0)</f>
        <v>13</v>
      </c>
      <c r="E145" s="2" t="n">
        <v>125</v>
      </c>
      <c r="J145" s="2" t="n">
        <f aca="false">N144*$J$1/12</f>
        <v>306.338199078731</v>
      </c>
      <c r="L145" s="2" t="n">
        <f aca="false">L144+E145+F145+G145</f>
        <v>19325</v>
      </c>
      <c r="M145" s="2" t="n">
        <f aca="false">IF(K145=0,M144+J145,M144+K145)</f>
        <v>2903.66972317742</v>
      </c>
      <c r="N145" s="2" t="n">
        <f aca="false">IF(K145=0,N144+E145+F145+G145+H145+I145+J145,N144+E145+F145+G145+H145+I145+K145)</f>
        <v>31065.1581069519</v>
      </c>
    </row>
    <row r="146" customFormat="false" ht="12.75" hidden="false" customHeight="false" outlineLevel="0" collapsed="false">
      <c r="A146" s="1" t="n">
        <v>39782</v>
      </c>
      <c r="B146" s="0" t="n">
        <f aca="false">ROUND((A146-$B$1-210)/365,0)</f>
        <v>41</v>
      </c>
      <c r="C146" s="0" t="n">
        <f aca="false">ROUND((A146-$C$1-210)/365,0)</f>
        <v>16</v>
      </c>
      <c r="D146" s="0" t="n">
        <f aca="false">ROUND((A146-$D$1-210)/365,0)</f>
        <v>13</v>
      </c>
      <c r="E146" s="2" t="n">
        <v>125</v>
      </c>
      <c r="J146" s="2" t="n">
        <f aca="false">N145*$J$1/12</f>
        <v>310.651581069519</v>
      </c>
      <c r="L146" s="2" t="n">
        <f aca="false">L145+E146+F146+G146</f>
        <v>19450</v>
      </c>
      <c r="M146" s="2" t="n">
        <f aca="false">IF(K146=0,M145+J146,M145+K146)</f>
        <v>3214.32130424694</v>
      </c>
      <c r="N146" s="2" t="n">
        <f aca="false">IF(K146=0,N145+E146+F146+G146+H146+I146+J146,N145+E146+F146+G146+H146+I146+K146)</f>
        <v>31500.8096880214</v>
      </c>
    </row>
    <row r="147" customFormat="false" ht="12.75" hidden="false" customHeight="false" outlineLevel="0" collapsed="false">
      <c r="A147" s="1" t="n">
        <v>39813</v>
      </c>
      <c r="B147" s="0" t="n">
        <f aca="false">ROUND((A147-$B$1-210)/365,0)</f>
        <v>41</v>
      </c>
      <c r="C147" s="0" t="n">
        <f aca="false">ROUND((A147-$C$1-210)/365,0)</f>
        <v>16</v>
      </c>
      <c r="D147" s="0" t="n">
        <f aca="false">ROUND((A147-$D$1-210)/365,0)</f>
        <v>13</v>
      </c>
      <c r="E147" s="2" t="n">
        <v>125</v>
      </c>
      <c r="J147" s="2" t="n">
        <f aca="false">N146*$J$1/12</f>
        <v>315.008096880214</v>
      </c>
      <c r="L147" s="2" t="n">
        <f aca="false">L146+E147+F147+G147</f>
        <v>19575</v>
      </c>
      <c r="M147" s="2" t="n">
        <f aca="false">IF(K147=0,M146+J147,M146+K147)</f>
        <v>3529.32940112715</v>
      </c>
      <c r="N147" s="2" t="n">
        <f aca="false">IF(K147=0,N146+E147+F147+G147+H147+I147+J147,N146+E147+F147+G147+H147+I147+K147)</f>
        <v>31940.8177849016</v>
      </c>
      <c r="P147" s="2" t="n">
        <f aca="false">M147</f>
        <v>3529.32940112715</v>
      </c>
      <c r="Q147" s="2" t="n">
        <f aca="false">IF(P147&lt;600,0,IF(P147&lt;1500,(P147-600)*0.15,(900*0.15)+((P147-1500))*0.28))</f>
        <v>703.212232315602</v>
      </c>
    </row>
    <row r="148" customFormat="false" ht="12.75" hidden="false" customHeight="false" outlineLevel="0" collapsed="false">
      <c r="A148" s="1" t="n">
        <v>39844</v>
      </c>
      <c r="B148" s="0" t="n">
        <f aca="false">ROUND((A148-$B$1-210)/365,0)</f>
        <v>41</v>
      </c>
      <c r="C148" s="0" t="n">
        <f aca="false">ROUND((A148-$C$1-210)/365,0)</f>
        <v>16</v>
      </c>
      <c r="D148" s="0" t="n">
        <f aca="false">ROUND((A148-$D$1-210)/365,0)</f>
        <v>13</v>
      </c>
      <c r="E148" s="2" t="n">
        <v>125</v>
      </c>
      <c r="H148" s="2" t="n">
        <v>-500</v>
      </c>
      <c r="J148" s="2" t="n">
        <f aca="false">N147*$J$1/12</f>
        <v>319.408177849016</v>
      </c>
      <c r="L148" s="2" t="n">
        <f aca="false">L147+E148+F148+G148</f>
        <v>19700</v>
      </c>
      <c r="M148" s="2" t="n">
        <f aca="false">IF(K148=0,J148,K148)</f>
        <v>319.408177849016</v>
      </c>
      <c r="N148" s="2" t="n">
        <f aca="false">IF(K148=0,N147+E148+F148+G148+H148+I148+J148,N147+E148+F148+G148+H148+I148+K148)</f>
        <v>31885.2259627506</v>
      </c>
    </row>
    <row r="149" customFormat="false" ht="12.75" hidden="false" customHeight="false" outlineLevel="0" collapsed="false">
      <c r="A149" s="1" t="n">
        <v>39872</v>
      </c>
      <c r="B149" s="0" t="n">
        <f aca="false">ROUND((A149-$B$1-210)/365,0)</f>
        <v>41</v>
      </c>
      <c r="C149" s="0" t="n">
        <f aca="false">ROUND((A149-$C$1-210)/365,0)</f>
        <v>16</v>
      </c>
      <c r="D149" s="0" t="n">
        <f aca="false">ROUND((A149-$D$1-210)/365,0)</f>
        <v>14</v>
      </c>
      <c r="E149" s="2" t="n">
        <v>125</v>
      </c>
      <c r="J149" s="2" t="n">
        <f aca="false">N148*$J$1/12</f>
        <v>318.852259627506</v>
      </c>
      <c r="L149" s="2" t="n">
        <f aca="false">L148+E149+F149+G149</f>
        <v>19825</v>
      </c>
      <c r="M149" s="2" t="n">
        <f aca="false">IF(K149=0,M148+J149,M148+K149)</f>
        <v>638.260437476522</v>
      </c>
      <c r="N149" s="2" t="n">
        <f aca="false">IF(K149=0,N148+E149+F149+G149+H149+I149+J149,N148+E149+F149+G149+H149+I149+K149)</f>
        <v>32329.0782223781</v>
      </c>
    </row>
    <row r="150" customFormat="false" ht="12.75" hidden="false" customHeight="false" outlineLevel="0" collapsed="false">
      <c r="A150" s="1" t="n">
        <v>39903</v>
      </c>
      <c r="B150" s="0" t="n">
        <f aca="false">ROUND((A150-$B$1-210)/365,0)</f>
        <v>41</v>
      </c>
      <c r="C150" s="0" t="n">
        <f aca="false">ROUND((A150-$C$1-210)/365,0)</f>
        <v>16</v>
      </c>
      <c r="D150" s="0" t="n">
        <f aca="false">ROUND((A150-$D$1-210)/365,0)</f>
        <v>14</v>
      </c>
      <c r="E150" s="2" t="n">
        <v>125</v>
      </c>
      <c r="J150" s="2" t="n">
        <f aca="false">N149*$J$1/12</f>
        <v>323.290782223781</v>
      </c>
      <c r="L150" s="2" t="n">
        <f aca="false">L149+E150+F150+G150</f>
        <v>19950</v>
      </c>
      <c r="M150" s="2" t="n">
        <f aca="false">IF(K150=0,M149+J150,M149+K150)</f>
        <v>961.551219700304</v>
      </c>
      <c r="N150" s="2" t="n">
        <f aca="false">IF(K150=0,N149+E150+F150+G150+H150+I150+J150,N149+E150+F150+G150+H150+I150+K150)</f>
        <v>32777.3690046019</v>
      </c>
    </row>
    <row r="151" customFormat="false" ht="12.75" hidden="false" customHeight="false" outlineLevel="0" collapsed="false">
      <c r="A151" s="1" t="n">
        <v>39933</v>
      </c>
      <c r="B151" s="0" t="n">
        <f aca="false">ROUND((A151-$B$1-210)/365,0)</f>
        <v>42</v>
      </c>
      <c r="C151" s="0" t="n">
        <f aca="false">ROUND((A151-$C$1-210)/365,0)</f>
        <v>17</v>
      </c>
      <c r="D151" s="0" t="n">
        <f aca="false">ROUND((A151-$D$1-210)/365,0)</f>
        <v>14</v>
      </c>
      <c r="E151" s="2" t="n">
        <v>125</v>
      </c>
      <c r="I151" s="2" t="n">
        <f aca="false">-Q147</f>
        <v>-703.212232315602</v>
      </c>
      <c r="J151" s="2" t="n">
        <f aca="false">N150*$J$1/12</f>
        <v>327.773690046019</v>
      </c>
      <c r="L151" s="2" t="n">
        <f aca="false">L150+E151+F151+G151</f>
        <v>20075</v>
      </c>
      <c r="M151" s="2" t="n">
        <f aca="false">IF(K151=0,M150+J151,M150+K151)</f>
        <v>1289.32490974632</v>
      </c>
      <c r="N151" s="2" t="n">
        <f aca="false">IF(K151=0,N150+E151+F151+G151+H151+I151+J151,N150+E151+F151+G151+H151+I151+K151)</f>
        <v>32526.9304623323</v>
      </c>
    </row>
    <row r="152" customFormat="false" ht="12.75" hidden="false" customHeight="false" outlineLevel="0" collapsed="false">
      <c r="A152" s="1" t="n">
        <v>39964</v>
      </c>
      <c r="B152" s="0" t="n">
        <f aca="false">ROUND((A152-$B$1-210)/365,0)</f>
        <v>42</v>
      </c>
      <c r="C152" s="0" t="n">
        <f aca="false">ROUND((A152-$C$1-210)/365,0)</f>
        <v>17</v>
      </c>
      <c r="D152" s="0" t="n">
        <f aca="false">ROUND((A152-$D$1-210)/365,0)</f>
        <v>14</v>
      </c>
      <c r="E152" s="2" t="n">
        <v>125</v>
      </c>
      <c r="J152" s="2" t="n">
        <f aca="false">N151*$J$1/12</f>
        <v>325.269304623323</v>
      </c>
      <c r="L152" s="2" t="n">
        <f aca="false">L151+E152+F152+G152</f>
        <v>20200</v>
      </c>
      <c r="M152" s="2" t="n">
        <f aca="false">IF(K152=0,M151+J152,M151+K152)</f>
        <v>1614.59421436965</v>
      </c>
      <c r="N152" s="2" t="n">
        <f aca="false">IF(K152=0,N151+E152+F152+G152+H152+I152+J152,N151+E152+F152+G152+H152+I152+K152)</f>
        <v>32977.1997669557</v>
      </c>
    </row>
    <row r="153" customFormat="false" ht="12.75" hidden="false" customHeight="false" outlineLevel="0" collapsed="false">
      <c r="A153" s="1" t="n">
        <v>39994</v>
      </c>
      <c r="B153" s="0" t="n">
        <f aca="false">ROUND((A153-$B$1-210)/365,0)</f>
        <v>42</v>
      </c>
      <c r="C153" s="0" t="n">
        <f aca="false">ROUND((A153-$C$1-210)/365,0)</f>
        <v>17</v>
      </c>
      <c r="D153" s="0" t="n">
        <f aca="false">ROUND((A153-$D$1-210)/365,0)</f>
        <v>14</v>
      </c>
      <c r="E153" s="2" t="n">
        <v>125</v>
      </c>
      <c r="J153" s="2" t="n">
        <f aca="false">N152*$J$1/12</f>
        <v>329.771997669556</v>
      </c>
      <c r="L153" s="2" t="n">
        <f aca="false">L152+E153+F153+G153</f>
        <v>20325</v>
      </c>
      <c r="M153" s="2" t="n">
        <f aca="false">IF(K153=0,M152+J153,M152+K153)</f>
        <v>1944.3662120392</v>
      </c>
      <c r="N153" s="2" t="n">
        <f aca="false">IF(K153=0,N152+E153+F153+G153+H153+I153+J153,N152+E153+F153+G153+H153+I153+K153)</f>
        <v>33431.9717646252</v>
      </c>
    </row>
    <row r="154" customFormat="false" ht="12.75" hidden="false" customHeight="false" outlineLevel="0" collapsed="false">
      <c r="A154" s="1" t="n">
        <v>40025</v>
      </c>
      <c r="B154" s="0" t="n">
        <f aca="false">ROUND((A154-$B$1-210)/365,0)</f>
        <v>42</v>
      </c>
      <c r="C154" s="0" t="n">
        <f aca="false">ROUND((A154-$C$1-210)/365,0)</f>
        <v>17</v>
      </c>
      <c r="D154" s="0" t="n">
        <f aca="false">ROUND((A154-$D$1-210)/365,0)</f>
        <v>14</v>
      </c>
      <c r="E154" s="2" t="n">
        <v>125</v>
      </c>
      <c r="J154" s="2" t="n">
        <f aca="false">N153*$J$1/12</f>
        <v>334.319717646252</v>
      </c>
      <c r="L154" s="2" t="n">
        <f aca="false">L153+E154+F154+G154</f>
        <v>20450</v>
      </c>
      <c r="M154" s="2" t="n">
        <f aca="false">IF(K154=0,M153+J154,M153+K154)</f>
        <v>2278.68592968545</v>
      </c>
      <c r="N154" s="2" t="n">
        <f aca="false">IF(K154=0,N153+E154+F154+G154+H154+I154+J154,N153+E154+F154+G154+H154+I154+K154)</f>
        <v>33891.2914822715</v>
      </c>
    </row>
    <row r="155" customFormat="false" ht="12.75" hidden="false" customHeight="false" outlineLevel="0" collapsed="false">
      <c r="A155" s="1" t="n">
        <v>40056</v>
      </c>
      <c r="B155" s="0" t="n">
        <f aca="false">ROUND((A155-$B$1-210)/365,0)</f>
        <v>42</v>
      </c>
      <c r="C155" s="0" t="n">
        <f aca="false">ROUND((A155-$C$1-210)/365,0)</f>
        <v>17</v>
      </c>
      <c r="D155" s="0" t="n">
        <f aca="false">ROUND((A155-$D$1-210)/365,0)</f>
        <v>14</v>
      </c>
      <c r="E155" s="2" t="n">
        <v>125</v>
      </c>
      <c r="J155" s="2" t="n">
        <f aca="false">N154*$J$1/12</f>
        <v>338.912914822715</v>
      </c>
      <c r="L155" s="2" t="n">
        <f aca="false">L154+E155+F155+G155</f>
        <v>20575</v>
      </c>
      <c r="M155" s="2" t="n">
        <f aca="false">IF(K155=0,M154+J155,M154+K155)</f>
        <v>2617.59884450817</v>
      </c>
      <c r="N155" s="2" t="n">
        <f aca="false">IF(K155=0,N154+E155+F155+G155+H155+I155+J155,N154+E155+F155+G155+H155+I155+K155)</f>
        <v>34355.2043970942</v>
      </c>
    </row>
    <row r="156" customFormat="false" ht="12.75" hidden="false" customHeight="false" outlineLevel="0" collapsed="false">
      <c r="A156" s="1" t="n">
        <v>40086</v>
      </c>
      <c r="B156" s="0" t="n">
        <f aca="false">ROUND((A156-$B$1-210)/365,0)</f>
        <v>42</v>
      </c>
      <c r="C156" s="0" t="n">
        <f aca="false">ROUND((A156-$C$1-210)/365,0)</f>
        <v>17</v>
      </c>
      <c r="D156" s="0" t="n">
        <f aca="false">ROUND((A156-$D$1-210)/365,0)</f>
        <v>14</v>
      </c>
      <c r="E156" s="2" t="n">
        <v>125</v>
      </c>
      <c r="J156" s="2" t="n">
        <f aca="false">N155*$J$1/12</f>
        <v>343.552043970942</v>
      </c>
      <c r="L156" s="2" t="n">
        <f aca="false">L155+E156+F156+G156</f>
        <v>20700</v>
      </c>
      <c r="M156" s="2" t="n">
        <f aca="false">IF(K156=0,M155+J156,M155+K156)</f>
        <v>2961.15088847911</v>
      </c>
      <c r="N156" s="2" t="n">
        <f aca="false">IF(K156=0,N155+E156+F156+G156+H156+I156+J156,N155+E156+F156+G156+H156+I156+K156)</f>
        <v>34823.7564410651</v>
      </c>
    </row>
    <row r="157" customFormat="false" ht="12.75" hidden="false" customHeight="false" outlineLevel="0" collapsed="false">
      <c r="A157" s="1" t="n">
        <v>40117</v>
      </c>
      <c r="B157" s="0" t="n">
        <f aca="false">ROUND((A157-$B$1-210)/365,0)</f>
        <v>42</v>
      </c>
      <c r="C157" s="0" t="n">
        <f aca="false">ROUND((A157-$C$1-210)/365,0)</f>
        <v>17</v>
      </c>
      <c r="D157" s="0" t="n">
        <f aca="false">ROUND((A157-$D$1-210)/365,0)</f>
        <v>14</v>
      </c>
      <c r="E157" s="2" t="n">
        <v>125</v>
      </c>
      <c r="J157" s="2" t="n">
        <f aca="false">N156*$J$1/12</f>
        <v>348.237564410651</v>
      </c>
      <c r="L157" s="2" t="n">
        <f aca="false">L156+E157+F157+G157</f>
        <v>20825</v>
      </c>
      <c r="M157" s="2" t="n">
        <f aca="false">IF(K157=0,M156+J157,M156+K157)</f>
        <v>3309.38845288976</v>
      </c>
      <c r="N157" s="2" t="n">
        <f aca="false">IF(K157=0,N156+E157+F157+G157+H157+I157+J157,N156+E157+F157+G157+H157+I157+K157)</f>
        <v>35296.9940054758</v>
      </c>
    </row>
    <row r="158" customFormat="false" ht="12.75" hidden="false" customHeight="false" outlineLevel="0" collapsed="false">
      <c r="A158" s="1" t="n">
        <v>40147</v>
      </c>
      <c r="B158" s="0" t="n">
        <f aca="false">ROUND((A158-$B$1-210)/365,0)</f>
        <v>42</v>
      </c>
      <c r="C158" s="0" t="n">
        <f aca="false">ROUND((A158-$C$1-210)/365,0)</f>
        <v>17</v>
      </c>
      <c r="D158" s="0" t="n">
        <f aca="false">ROUND((A158-$D$1-210)/365,0)</f>
        <v>14</v>
      </c>
      <c r="E158" s="2" t="n">
        <v>125</v>
      </c>
      <c r="J158" s="2" t="n">
        <f aca="false">N157*$J$1/12</f>
        <v>352.969940054758</v>
      </c>
      <c r="L158" s="2" t="n">
        <f aca="false">L157+E158+F158+G158</f>
        <v>20950</v>
      </c>
      <c r="M158" s="2" t="n">
        <f aca="false">IF(K158=0,M157+J158,M157+K158)</f>
        <v>3662.35839294452</v>
      </c>
      <c r="N158" s="2" t="n">
        <f aca="false">IF(K158=0,N157+E158+F158+G158+H158+I158+J158,N157+E158+F158+G158+H158+I158+K158)</f>
        <v>35774.9639455305</v>
      </c>
    </row>
    <row r="159" customFormat="false" ht="12.75" hidden="false" customHeight="false" outlineLevel="0" collapsed="false">
      <c r="A159" s="1" t="n">
        <v>40178</v>
      </c>
      <c r="B159" s="0" t="n">
        <f aca="false">ROUND((A159-$B$1-210)/365,0)</f>
        <v>42</v>
      </c>
      <c r="C159" s="0" t="n">
        <f aca="false">ROUND((A159-$C$1-210)/365,0)</f>
        <v>17</v>
      </c>
      <c r="D159" s="0" t="n">
        <f aca="false">ROUND((A159-$D$1-210)/365,0)</f>
        <v>14</v>
      </c>
      <c r="E159" s="2" t="n">
        <v>125</v>
      </c>
      <c r="J159" s="2" t="n">
        <f aca="false">N158*$J$1/12</f>
        <v>357.749639455305</v>
      </c>
      <c r="L159" s="2" t="n">
        <f aca="false">L158+E159+F159+G159</f>
        <v>21075</v>
      </c>
      <c r="M159" s="2" t="n">
        <f aca="false">IF(K159=0,M158+J159,M158+K159)</f>
        <v>4020.10803239983</v>
      </c>
      <c r="N159" s="2" t="n">
        <f aca="false">IF(K159=0,N158+E159+F159+G159+H159+I159+J159,N158+E159+F159+G159+H159+I159+K159)</f>
        <v>36257.7135849858</v>
      </c>
      <c r="P159" s="2" t="n">
        <f aca="false">M159</f>
        <v>4020.10803239983</v>
      </c>
      <c r="Q159" s="2" t="n">
        <f aca="false">IF(P159&lt;600,0,IF(P159&lt;1500,(P159-600)*0.15,(900*0.15)+((P159-1500))*0.28))</f>
        <v>840.630249071951</v>
      </c>
    </row>
    <row r="160" customFormat="false" ht="12.75" hidden="false" customHeight="false" outlineLevel="0" collapsed="false">
      <c r="A160" s="1" t="n">
        <v>40209</v>
      </c>
      <c r="B160" s="0" t="n">
        <f aca="false">ROUND((A160-$B$1-210)/365,0)</f>
        <v>42</v>
      </c>
      <c r="C160" s="0" t="n">
        <f aca="false">ROUND((A160-$C$1-210)/365,0)</f>
        <v>17</v>
      </c>
      <c r="D160" s="0" t="n">
        <f aca="false">ROUND((A160-$D$1-210)/365,0)</f>
        <v>14</v>
      </c>
      <c r="E160" s="2" t="n">
        <v>125</v>
      </c>
      <c r="H160" s="2" t="n">
        <v>-500</v>
      </c>
      <c r="J160" s="2" t="n">
        <f aca="false">N159*$J$1/12</f>
        <v>362.577135849858</v>
      </c>
      <c r="L160" s="2" t="n">
        <f aca="false">L159+E160+F160+G160</f>
        <v>21200</v>
      </c>
      <c r="M160" s="2" t="n">
        <f aca="false">IF(K160=0,J160,K160)</f>
        <v>362.577135849858</v>
      </c>
      <c r="N160" s="2" t="n">
        <f aca="false">IF(K160=0,N159+E160+F160+G160+H160+I160+J160,N159+E160+F160+G160+H160+I160+K160)</f>
        <v>36245.2907208357</v>
      </c>
    </row>
    <row r="161" customFormat="false" ht="12.75" hidden="false" customHeight="false" outlineLevel="0" collapsed="false">
      <c r="A161" s="1" t="n">
        <v>40237</v>
      </c>
      <c r="B161" s="0" t="n">
        <f aca="false">ROUND((A161-$B$1-210)/365,0)</f>
        <v>42</v>
      </c>
      <c r="C161" s="0" t="n">
        <f aca="false">ROUND((A161-$C$1-210)/365,0)</f>
        <v>17</v>
      </c>
      <c r="D161" s="0" t="n">
        <f aca="false">ROUND((A161-$D$1-210)/365,0)</f>
        <v>15</v>
      </c>
      <c r="E161" s="2" t="n">
        <v>125</v>
      </c>
      <c r="J161" s="2" t="n">
        <f aca="false">N160*$J$1/12</f>
        <v>362.452907208357</v>
      </c>
      <c r="L161" s="2" t="n">
        <f aca="false">L160+E161+F161+G161</f>
        <v>21325</v>
      </c>
      <c r="M161" s="2" t="n">
        <f aca="false">IF(K161=0,M160+J161,M160+K161)</f>
        <v>725.030043058215</v>
      </c>
      <c r="N161" s="2" t="n">
        <f aca="false">IF(K161=0,N160+E161+F161+G161+H161+I161+J161,N160+E161+F161+G161+H161+I161+K161)</f>
        <v>36732.743628044</v>
      </c>
    </row>
    <row r="162" customFormat="false" ht="12.75" hidden="false" customHeight="false" outlineLevel="0" collapsed="false">
      <c r="A162" s="1" t="n">
        <v>40268</v>
      </c>
      <c r="B162" s="0" t="n">
        <f aca="false">ROUND((A162-$B$1-210)/365,0)</f>
        <v>42</v>
      </c>
      <c r="C162" s="0" t="n">
        <f aca="false">ROUND((A162-$C$1-210)/365,0)</f>
        <v>17</v>
      </c>
      <c r="D162" s="0" t="n">
        <f aca="false">ROUND((A162-$D$1-210)/365,0)</f>
        <v>15</v>
      </c>
      <c r="E162" s="2" t="n">
        <v>125</v>
      </c>
      <c r="J162" s="2" t="n">
        <f aca="false">N161*$J$1/12</f>
        <v>367.32743628044</v>
      </c>
      <c r="L162" s="2" t="n">
        <f aca="false">L161+E162+F162+G162</f>
        <v>21450</v>
      </c>
      <c r="M162" s="2" t="n">
        <f aca="false">IF(K162=0,M161+J162,M161+K162)</f>
        <v>1092.35747933866</v>
      </c>
      <c r="N162" s="2" t="n">
        <f aca="false">IF(K162=0,N161+E162+F162+G162+H162+I162+J162,N161+E162+F162+G162+H162+I162+K162)</f>
        <v>37225.0710643245</v>
      </c>
    </row>
    <row r="163" customFormat="false" ht="12.75" hidden="false" customHeight="false" outlineLevel="0" collapsed="false">
      <c r="A163" s="1" t="n">
        <v>40298</v>
      </c>
      <c r="B163" s="0" t="n">
        <f aca="false">ROUND((A163-$B$1-210)/365,0)</f>
        <v>43</v>
      </c>
      <c r="C163" s="0" t="n">
        <f aca="false">ROUND((A163-$C$1-210)/365,0)</f>
        <v>18</v>
      </c>
      <c r="D163" s="0" t="n">
        <f aca="false">ROUND((A163-$D$1-210)/365,0)</f>
        <v>15</v>
      </c>
      <c r="E163" s="2" t="n">
        <v>125</v>
      </c>
      <c r="I163" s="2" t="n">
        <f aca="false">-Q159</f>
        <v>-840.630249071951</v>
      </c>
      <c r="J163" s="2" t="n">
        <f aca="false">N162*$J$1/12</f>
        <v>372.250710643245</v>
      </c>
      <c r="L163" s="2" t="n">
        <f aca="false">L162+E163+F163+G163</f>
        <v>21575</v>
      </c>
      <c r="M163" s="2" t="n">
        <f aca="false">IF(K163=0,M162+J163,M162+K163)</f>
        <v>1464.6081899819</v>
      </c>
      <c r="N163" s="2" t="n">
        <f aca="false">IF(K163=0,N162+E163+F163+G163+H163+I163+J163,N162+E163+F163+G163+H163+I163+K163)</f>
        <v>36881.6915258958</v>
      </c>
    </row>
    <row r="164" customFormat="false" ht="12.75" hidden="false" customHeight="false" outlineLevel="0" collapsed="false">
      <c r="A164" s="1" t="n">
        <v>40329</v>
      </c>
      <c r="B164" s="0" t="n">
        <f aca="false">ROUND((A164-$B$1-210)/365,0)</f>
        <v>43</v>
      </c>
      <c r="C164" s="0" t="n">
        <f aca="false">ROUND((A164-$C$1-210)/365,0)</f>
        <v>18</v>
      </c>
      <c r="D164" s="0" t="n">
        <f aca="false">ROUND((A164-$D$1-210)/365,0)</f>
        <v>15</v>
      </c>
      <c r="E164" s="2" t="n">
        <v>125</v>
      </c>
      <c r="J164" s="2" t="n">
        <f aca="false">N163*$J$1/12</f>
        <v>368.816915258958</v>
      </c>
      <c r="L164" s="2" t="n">
        <f aca="false">L163+E164+F164+G164</f>
        <v>21700</v>
      </c>
      <c r="M164" s="2" t="n">
        <f aca="false">IF(K164=0,M163+J164,M163+K164)</f>
        <v>1833.42510524086</v>
      </c>
      <c r="N164" s="2" t="n">
        <f aca="false">IF(K164=0,N163+E164+F164+G164+H164+I164+J164,N163+E164+F164+G164+H164+I164+K164)</f>
        <v>37375.5084411547</v>
      </c>
    </row>
    <row r="165" customFormat="false" ht="12.75" hidden="false" customHeight="false" outlineLevel="0" collapsed="false">
      <c r="A165" s="1" t="n">
        <v>40359</v>
      </c>
      <c r="B165" s="0" t="n">
        <f aca="false">ROUND((A165-$B$1-210)/365,0)</f>
        <v>43</v>
      </c>
      <c r="C165" s="0" t="n">
        <f aca="false">ROUND((A165-$C$1-210)/365,0)</f>
        <v>18</v>
      </c>
      <c r="D165" s="0" t="n">
        <f aca="false">ROUND((A165-$D$1-210)/365,0)</f>
        <v>15</v>
      </c>
      <c r="E165" s="2" t="n">
        <v>125</v>
      </c>
      <c r="J165" s="2" t="n">
        <f aca="false">N164*$J$1/12</f>
        <v>373.755084411547</v>
      </c>
      <c r="L165" s="2" t="n">
        <f aca="false">L164+E165+F165+G165</f>
        <v>21825</v>
      </c>
      <c r="M165" s="2" t="n">
        <f aca="false">IF(K165=0,M164+J165,M164+K165)</f>
        <v>2207.18018965241</v>
      </c>
      <c r="N165" s="2" t="n">
        <f aca="false">IF(K165=0,N164+E165+F165+G165+H165+I165+J165,N164+E165+F165+G165+H165+I165+K165)</f>
        <v>37874.2635255663</v>
      </c>
    </row>
    <row r="166" customFormat="false" ht="12.75" hidden="false" customHeight="false" outlineLevel="0" collapsed="false">
      <c r="A166" s="1" t="n">
        <v>40390</v>
      </c>
      <c r="B166" s="0" t="n">
        <f aca="false">ROUND((A166-$B$1-210)/365,0)</f>
        <v>43</v>
      </c>
      <c r="C166" s="0" t="n">
        <f aca="false">ROUND((A166-$C$1-210)/365,0)</f>
        <v>18</v>
      </c>
      <c r="D166" s="0" t="n">
        <f aca="false">ROUND((A166-$D$1-210)/365,0)</f>
        <v>15</v>
      </c>
      <c r="E166" s="2" t="n">
        <v>125</v>
      </c>
      <c r="J166" s="2" t="n">
        <f aca="false">N165*$J$1/12</f>
        <v>378.742635255663</v>
      </c>
      <c r="L166" s="2" t="n">
        <f aca="false">L165+E166+F166+G166</f>
        <v>21950</v>
      </c>
      <c r="M166" s="2" t="n">
        <f aca="false">IF(K166=0,M165+J166,M165+K166)</f>
        <v>2585.92282490807</v>
      </c>
      <c r="N166" s="2" t="n">
        <f aca="false">IF(K166=0,N165+E166+F166+G166+H166+I166+J166,N165+E166+F166+G166+H166+I166+K166)</f>
        <v>38378.0061608219</v>
      </c>
    </row>
    <row r="167" customFormat="false" ht="12.75" hidden="false" customHeight="false" outlineLevel="0" collapsed="false">
      <c r="A167" s="1" t="n">
        <v>40421</v>
      </c>
      <c r="B167" s="0" t="n">
        <f aca="false">ROUND((A167-$B$1-210)/365,0)</f>
        <v>43</v>
      </c>
      <c r="C167" s="0" t="n">
        <f aca="false">ROUND((A167-$C$1-210)/365,0)</f>
        <v>18</v>
      </c>
      <c r="D167" s="0" t="n">
        <f aca="false">ROUND((A167-$D$1-210)/365,0)</f>
        <v>15</v>
      </c>
      <c r="E167" s="2" t="n">
        <v>125</v>
      </c>
      <c r="J167" s="2" t="n">
        <f aca="false">N166*$J$1/12</f>
        <v>383.780061608219</v>
      </c>
      <c r="L167" s="2" t="n">
        <f aca="false">L166+E167+F167+G167</f>
        <v>22075</v>
      </c>
      <c r="M167" s="2" t="n">
        <f aca="false">IF(K167=0,M166+J167,M166+K167)</f>
        <v>2969.70288651629</v>
      </c>
      <c r="N167" s="2" t="n">
        <f aca="false">IF(K167=0,N166+E167+F167+G167+H167+I167+J167,N166+E167+F167+G167+H167+I167+K167)</f>
        <v>38886.7862224302</v>
      </c>
    </row>
    <row r="168" customFormat="false" ht="12.75" hidden="false" customHeight="false" outlineLevel="0" collapsed="false">
      <c r="A168" s="1" t="n">
        <v>40451</v>
      </c>
      <c r="B168" s="0" t="n">
        <f aca="false">ROUND((A168-$B$1-210)/365,0)</f>
        <v>43</v>
      </c>
      <c r="C168" s="0" t="n">
        <f aca="false">ROUND((A168-$C$1-210)/365,0)</f>
        <v>18</v>
      </c>
      <c r="D168" s="0" t="n">
        <f aca="false">ROUND((A168-$D$1-210)/365,0)</f>
        <v>15</v>
      </c>
      <c r="E168" s="2" t="n">
        <v>125</v>
      </c>
      <c r="J168" s="2" t="n">
        <f aca="false">N167*$J$1/12</f>
        <v>388.867862224301</v>
      </c>
      <c r="L168" s="2" t="n">
        <f aca="false">L167+E168+F168+G168</f>
        <v>22200</v>
      </c>
      <c r="M168" s="2" t="n">
        <f aca="false">IF(K168=0,M167+J168,M167+K168)</f>
        <v>3358.57074874059</v>
      </c>
      <c r="N168" s="2" t="n">
        <f aca="false">IF(K168=0,N167+E168+F168+G168+H168+I168+J168,N167+E168+F168+G168+H168+I168+K168)</f>
        <v>39400.6540846545</v>
      </c>
    </row>
    <row r="169" customFormat="false" ht="12.75" hidden="false" customHeight="false" outlineLevel="0" collapsed="false">
      <c r="A169" s="1" t="n">
        <v>40482</v>
      </c>
      <c r="B169" s="0" t="n">
        <f aca="false">ROUND((A169-$B$1-210)/365,0)</f>
        <v>43</v>
      </c>
      <c r="C169" s="0" t="n">
        <f aca="false">ROUND((A169-$C$1-210)/365,0)</f>
        <v>18</v>
      </c>
      <c r="D169" s="0" t="n">
        <f aca="false">ROUND((A169-$D$1-210)/365,0)</f>
        <v>15</v>
      </c>
      <c r="E169" s="2" t="n">
        <v>125</v>
      </c>
      <c r="J169" s="2" t="n">
        <f aca="false">N168*$J$1/12</f>
        <v>394.006540846545</v>
      </c>
      <c r="L169" s="2" t="n">
        <f aca="false">L168+E169+F169+G169</f>
        <v>22325</v>
      </c>
      <c r="M169" s="2" t="n">
        <f aca="false">IF(K169=0,M168+J169,M168+K169)</f>
        <v>3752.57728958713</v>
      </c>
      <c r="N169" s="2" t="n">
        <f aca="false">IF(K169=0,N168+E169+F169+G169+H169+I169+J169,N168+E169+F169+G169+H169+I169+K169)</f>
        <v>39919.660625501</v>
      </c>
    </row>
    <row r="170" customFormat="false" ht="12.75" hidden="false" customHeight="false" outlineLevel="0" collapsed="false">
      <c r="A170" s="1" t="n">
        <v>40512</v>
      </c>
      <c r="B170" s="0" t="n">
        <f aca="false">ROUND((A170-$B$1-210)/365,0)</f>
        <v>43</v>
      </c>
      <c r="C170" s="0" t="n">
        <f aca="false">ROUND((A170-$C$1-210)/365,0)</f>
        <v>18</v>
      </c>
      <c r="D170" s="0" t="n">
        <f aca="false">ROUND((A170-$D$1-210)/365,0)</f>
        <v>15</v>
      </c>
      <c r="E170" s="2" t="n">
        <v>125</v>
      </c>
      <c r="J170" s="2" t="n">
        <f aca="false">N169*$J$1/12</f>
        <v>399.19660625501</v>
      </c>
      <c r="L170" s="2" t="n">
        <f aca="false">L169+E170+F170+G170</f>
        <v>22450</v>
      </c>
      <c r="M170" s="2" t="n">
        <f aca="false">IF(K170=0,M169+J170,M169+K170)</f>
        <v>4151.77389584214</v>
      </c>
      <c r="N170" s="2" t="n">
        <f aca="false">IF(K170=0,N169+E170+F170+G170+H170+I170+J170,N169+E170+F170+G170+H170+I170+K170)</f>
        <v>40443.857231756</v>
      </c>
    </row>
    <row r="171" customFormat="false" ht="12.75" hidden="false" customHeight="false" outlineLevel="0" collapsed="false">
      <c r="A171" s="1" t="n">
        <v>40543</v>
      </c>
      <c r="B171" s="0" t="n">
        <f aca="false">ROUND((A171-$B$1-210)/365,0)</f>
        <v>43</v>
      </c>
      <c r="C171" s="0" t="n">
        <f aca="false">ROUND((A171-$C$1-210)/365,0)</f>
        <v>18</v>
      </c>
      <c r="D171" s="0" t="n">
        <f aca="false">ROUND((A171-$D$1-210)/365,0)</f>
        <v>15</v>
      </c>
      <c r="E171" s="2" t="n">
        <v>125</v>
      </c>
      <c r="J171" s="2" t="n">
        <f aca="false">N170*$J$1/12</f>
        <v>404.43857231756</v>
      </c>
      <c r="L171" s="2" t="n">
        <f aca="false">L170+E171+F171+G171</f>
        <v>22575</v>
      </c>
      <c r="M171" s="2" t="n">
        <f aca="false">IF(K171=0,M170+J171,M170+K171)</f>
        <v>4556.2124681597</v>
      </c>
      <c r="N171" s="2" t="n">
        <f aca="false">IF(K171=0,N170+E171+F171+G171+H171+I171+J171,N170+E171+F171+G171+H171+I171+K171)</f>
        <v>40973.2958040736</v>
      </c>
      <c r="P171" s="2" t="n">
        <f aca="false">M171</f>
        <v>4556.2124681597</v>
      </c>
      <c r="Q171" s="2" t="n">
        <f aca="false">IF(P171&lt;600,0,IF(P171&lt;1500,(P171-600)*0.15,(900*0.15)+((P171-1500))*0.28))</f>
        <v>990.739491084717</v>
      </c>
    </row>
    <row r="172" customFormat="false" ht="12.75" hidden="false" customHeight="false" outlineLevel="0" collapsed="false">
      <c r="A172" s="1" t="n">
        <v>40574</v>
      </c>
      <c r="B172" s="0" t="n">
        <f aca="false">ROUND((A172-$B$1-210)/365,0)</f>
        <v>43</v>
      </c>
      <c r="C172" s="0" t="n">
        <f aca="false">ROUND((A172-$C$1-210)/365,0)</f>
        <v>18</v>
      </c>
      <c r="D172" s="0" t="n">
        <f aca="false">ROUND((A172-$D$1-210)/365,0)</f>
        <v>15</v>
      </c>
      <c r="E172" s="2" t="n">
        <v>125</v>
      </c>
      <c r="J172" s="2" t="n">
        <f aca="false">N171*$J$1/12</f>
        <v>409.732958040736</v>
      </c>
      <c r="L172" s="2" t="n">
        <f aca="false">L171+E172+F172+G172</f>
        <v>22700</v>
      </c>
      <c r="M172" s="2" t="n">
        <f aca="false">IF(K172=0,J172,K172)</f>
        <v>409.732958040736</v>
      </c>
      <c r="N172" s="2" t="n">
        <f aca="false">IF(K172=0,N171+E172+F172+G172+H172+I172+J172,N171+E172+F172+G172+H172+I172+K172)</f>
        <v>41508.0287621143</v>
      </c>
    </row>
    <row r="173" customFormat="false" ht="12.75" hidden="false" customHeight="false" outlineLevel="0" collapsed="false">
      <c r="A173" s="1" t="n">
        <v>40602</v>
      </c>
      <c r="B173" s="0" t="n">
        <f aca="false">ROUND((A173-$B$1-210)/365,0)</f>
        <v>43</v>
      </c>
      <c r="C173" s="0" t="n">
        <f aca="false">ROUND((A173-$C$1-210)/365,0)</f>
        <v>18</v>
      </c>
      <c r="D173" s="0" t="n">
        <f aca="false">ROUND((A173-$D$1-210)/365,0)</f>
        <v>16</v>
      </c>
      <c r="E173" s="2" t="n">
        <v>125</v>
      </c>
      <c r="J173" s="2" t="n">
        <f aca="false">N172*$J$1/12</f>
        <v>415.080287621143</v>
      </c>
      <c r="L173" s="2" t="n">
        <f aca="false">L172+E173+F173+G173</f>
        <v>22825</v>
      </c>
      <c r="M173" s="2" t="n">
        <f aca="false">IF(K173=0,M172+J173,M172+K173)</f>
        <v>824.813245661879</v>
      </c>
      <c r="N173" s="2" t="n">
        <f aca="false">IF(K173=0,N172+E173+F173+G173+H173+I173+J173,N172+E173+F173+G173+H173+I173+K173)</f>
        <v>42048.1090497355</v>
      </c>
    </row>
    <row r="174" customFormat="false" ht="12.75" hidden="false" customHeight="false" outlineLevel="0" collapsed="false">
      <c r="A174" s="1" t="n">
        <v>40633</v>
      </c>
      <c r="B174" s="0" t="n">
        <f aca="false">ROUND((A174-$B$1-210)/365,0)</f>
        <v>43</v>
      </c>
      <c r="C174" s="0" t="n">
        <f aca="false">ROUND((A174-$C$1-210)/365,0)</f>
        <v>18</v>
      </c>
      <c r="D174" s="0" t="n">
        <f aca="false">ROUND((A174-$D$1-210)/365,0)</f>
        <v>16</v>
      </c>
      <c r="E174" s="2" t="n">
        <v>125</v>
      </c>
      <c r="J174" s="2" t="n">
        <f aca="false">N173*$J$1/12</f>
        <v>420.481090497355</v>
      </c>
      <c r="L174" s="2" t="n">
        <f aca="false">L173+E174+F174+G174</f>
        <v>22950</v>
      </c>
      <c r="M174" s="2" t="n">
        <f aca="false">IF(K174=0,M173+J174,M173+K174)</f>
        <v>1245.29433615923</v>
      </c>
      <c r="N174" s="2" t="n">
        <f aca="false">IF(K174=0,N173+E174+F174+G174+H174+I174+J174,N173+E174+F174+G174+H174+I174+K174)</f>
        <v>42593.5901402328</v>
      </c>
    </row>
    <row r="175" customFormat="false" ht="12.75" hidden="false" customHeight="false" outlineLevel="0" collapsed="false">
      <c r="A175" s="1" t="n">
        <v>40663</v>
      </c>
      <c r="B175" s="0" t="n">
        <f aca="false">ROUND((A175-$B$1-210)/365,0)</f>
        <v>44</v>
      </c>
      <c r="C175" s="0" t="n">
        <f aca="false">ROUND((A175-$C$1-210)/365,0)</f>
        <v>19</v>
      </c>
      <c r="D175" s="0" t="n">
        <f aca="false">ROUND((A175-$D$1-210)/365,0)</f>
        <v>16</v>
      </c>
      <c r="E175" s="2" t="n">
        <v>125</v>
      </c>
      <c r="I175" s="2" t="n">
        <f aca="false">-Q171</f>
        <v>-990.739491084717</v>
      </c>
      <c r="J175" s="2" t="n">
        <f aca="false">N174*$J$1/12</f>
        <v>425.935901402328</v>
      </c>
      <c r="L175" s="2" t="n">
        <f aca="false">L174+E175+F175+G175</f>
        <v>23075</v>
      </c>
      <c r="M175" s="2" t="n">
        <f aca="false">IF(K175=0,M174+J175,M174+K175)</f>
        <v>1671.23023756156</v>
      </c>
      <c r="N175" s="2" t="n">
        <f aca="false">IF(K175=0,N174+E175+F175+G175+H175+I175+J175,N174+E175+F175+G175+H175+I175+K175)</f>
        <v>42153.7865505504</v>
      </c>
    </row>
    <row r="176" customFormat="false" ht="12.75" hidden="false" customHeight="false" outlineLevel="0" collapsed="false">
      <c r="A176" s="1" t="n">
        <v>40694</v>
      </c>
      <c r="B176" s="0" t="n">
        <f aca="false">ROUND((A176-$B$1-210)/365,0)</f>
        <v>44</v>
      </c>
      <c r="C176" s="0" t="n">
        <f aca="false">ROUND((A176-$C$1-210)/365,0)</f>
        <v>19</v>
      </c>
      <c r="D176" s="0" t="n">
        <f aca="false">ROUND((A176-$D$1-210)/365,0)</f>
        <v>16</v>
      </c>
      <c r="E176" s="2" t="n">
        <v>125</v>
      </c>
      <c r="J176" s="2" t="n">
        <f aca="false">N175*$J$1/12</f>
        <v>421.537865505504</v>
      </c>
      <c r="L176" s="2" t="n">
        <f aca="false">L175+E176+F176+G176</f>
        <v>23200</v>
      </c>
      <c r="M176" s="2" t="n">
        <f aca="false">IF(K176=0,M175+J176,M175+K176)</f>
        <v>2092.76810306707</v>
      </c>
      <c r="N176" s="2" t="n">
        <f aca="false">IF(K176=0,N175+E176+F176+G176+H176+I176+J176,N175+E176+F176+G176+H176+I176+K176)</f>
        <v>42700.3244160559</v>
      </c>
    </row>
    <row r="177" customFormat="false" ht="12.75" hidden="false" customHeight="false" outlineLevel="0" collapsed="false">
      <c r="A177" s="1" t="n">
        <v>40724</v>
      </c>
      <c r="B177" s="0" t="n">
        <f aca="false">ROUND((A177-$B$1-210)/365,0)</f>
        <v>44</v>
      </c>
      <c r="C177" s="0" t="n">
        <f aca="false">ROUND((A177-$C$1-210)/365,0)</f>
        <v>19</v>
      </c>
      <c r="D177" s="0" t="n">
        <f aca="false">ROUND((A177-$D$1-210)/365,0)</f>
        <v>16</v>
      </c>
      <c r="E177" s="2" t="n">
        <v>125</v>
      </c>
      <c r="J177" s="2" t="n">
        <f aca="false">N176*$J$1/12</f>
        <v>427.003244160559</v>
      </c>
      <c r="L177" s="2" t="n">
        <f aca="false">L176+E177+F177+G177</f>
        <v>23325</v>
      </c>
      <c r="M177" s="2" t="n">
        <f aca="false">IF(K177=0,M176+J177,M176+K177)</f>
        <v>2519.77134722762</v>
      </c>
      <c r="N177" s="2" t="n">
        <f aca="false">IF(K177=0,N176+E177+F177+G177+H177+I177+J177,N176+E177+F177+G177+H177+I177+K177)</f>
        <v>43252.3276602165</v>
      </c>
    </row>
    <row r="178" customFormat="false" ht="12.75" hidden="false" customHeight="false" outlineLevel="0" collapsed="false">
      <c r="A178" s="1" t="n">
        <v>40755</v>
      </c>
      <c r="B178" s="0" t="n">
        <f aca="false">ROUND((A178-$B$1-210)/365,0)</f>
        <v>44</v>
      </c>
      <c r="C178" s="0" t="n">
        <f aca="false">ROUND((A178-$C$1-210)/365,0)</f>
        <v>19</v>
      </c>
      <c r="D178" s="0" t="n">
        <f aca="false">ROUND((A178-$D$1-210)/365,0)</f>
        <v>16</v>
      </c>
      <c r="E178" s="2" t="n">
        <v>125</v>
      </c>
      <c r="J178" s="2" t="n">
        <f aca="false">N177*$J$1/12</f>
        <v>432.523276602165</v>
      </c>
      <c r="L178" s="2" t="n">
        <f aca="false">L177+E178+F178+G178</f>
        <v>23450</v>
      </c>
      <c r="M178" s="2" t="n">
        <f aca="false">IF(K178=0,M177+J178,M177+K178)</f>
        <v>2952.29462382979</v>
      </c>
      <c r="N178" s="2" t="n">
        <f aca="false">IF(K178=0,N177+E178+F178+G178+H178+I178+J178,N177+E178+F178+G178+H178+I178+K178)</f>
        <v>43809.8509368187</v>
      </c>
    </row>
    <row r="179" customFormat="false" ht="12.75" hidden="false" customHeight="false" outlineLevel="0" collapsed="false">
      <c r="A179" s="1" t="n">
        <v>40786</v>
      </c>
      <c r="B179" s="0" t="n">
        <f aca="false">ROUND((A179-$B$1-210)/365,0)</f>
        <v>44</v>
      </c>
      <c r="C179" s="0" t="n">
        <f aca="false">ROUND((A179-$C$1-210)/365,0)</f>
        <v>19</v>
      </c>
      <c r="D179" s="0" t="n">
        <f aca="false">ROUND((A179-$D$1-210)/365,0)</f>
        <v>16</v>
      </c>
      <c r="E179" s="2" t="n">
        <v>125</v>
      </c>
      <c r="J179" s="2" t="n">
        <f aca="false">N178*$J$1/12</f>
        <v>438.098509368187</v>
      </c>
      <c r="L179" s="2" t="n">
        <f aca="false">L178+E179+F179+G179</f>
        <v>23575</v>
      </c>
      <c r="M179" s="2" t="n">
        <f aca="false">IF(K179=0,M178+J179,M178+K179)</f>
        <v>3390.39313319798</v>
      </c>
      <c r="N179" s="2" t="n">
        <f aca="false">IF(K179=0,N178+E179+F179+G179+H179+I179+J179,N178+E179+F179+G179+H179+I179+K179)</f>
        <v>44372.9494461868</v>
      </c>
    </row>
    <row r="180" customFormat="false" ht="12.75" hidden="false" customHeight="false" outlineLevel="0" collapsed="false">
      <c r="A180" s="1" t="n">
        <v>40816</v>
      </c>
      <c r="B180" s="0" t="n">
        <f aca="false">ROUND((A180-$B$1-210)/365,0)</f>
        <v>44</v>
      </c>
      <c r="C180" s="0" t="n">
        <f aca="false">ROUND((A180-$C$1-210)/365,0)</f>
        <v>19</v>
      </c>
      <c r="D180" s="0" t="n">
        <f aca="false">ROUND((A180-$D$1-210)/365,0)</f>
        <v>16</v>
      </c>
      <c r="E180" s="2" t="n">
        <v>125</v>
      </c>
      <c r="J180" s="2" t="n">
        <f aca="false">N179*$J$1/12</f>
        <v>443.729494461868</v>
      </c>
      <c r="L180" s="2" t="n">
        <f aca="false">L179+E180+F180+G180</f>
        <v>23700</v>
      </c>
      <c r="M180" s="2" t="n">
        <f aca="false">IF(K180=0,M179+J180,M179+K180)</f>
        <v>3834.12262765984</v>
      </c>
      <c r="N180" s="2" t="n">
        <f aca="false">IF(K180=0,N179+E180+F180+G180+H180+I180+J180,N179+E180+F180+G180+H180+I180+K180)</f>
        <v>44941.6789406487</v>
      </c>
    </row>
    <row r="181" customFormat="false" ht="12.75" hidden="false" customHeight="false" outlineLevel="0" collapsed="false">
      <c r="A181" s="1" t="n">
        <v>40847</v>
      </c>
      <c r="B181" s="0" t="n">
        <f aca="false">ROUND((A181-$B$1-210)/365,0)</f>
        <v>44</v>
      </c>
      <c r="C181" s="0" t="n">
        <f aca="false">ROUND((A181-$C$1-210)/365,0)</f>
        <v>19</v>
      </c>
      <c r="D181" s="0" t="n">
        <f aca="false">ROUND((A181-$D$1-210)/365,0)</f>
        <v>16</v>
      </c>
      <c r="E181" s="2" t="n">
        <v>125</v>
      </c>
      <c r="J181" s="2" t="n">
        <f aca="false">N180*$J$1/12</f>
        <v>449.416789406487</v>
      </c>
      <c r="L181" s="2" t="n">
        <f aca="false">L180+E181+F181+G181</f>
        <v>23825</v>
      </c>
      <c r="M181" s="2" t="n">
        <f aca="false">IF(K181=0,M180+J181,M180+K181)</f>
        <v>4283.53941706633</v>
      </c>
      <c r="N181" s="2" t="n">
        <f aca="false">IF(K181=0,N180+E181+F181+G181+H181+I181+J181,N180+E181+F181+G181+H181+I181+K181)</f>
        <v>45516.0957300552</v>
      </c>
    </row>
    <row r="182" customFormat="false" ht="12.75" hidden="false" customHeight="false" outlineLevel="0" collapsed="false">
      <c r="A182" s="1" t="n">
        <v>40877</v>
      </c>
      <c r="B182" s="0" t="n">
        <f aca="false">ROUND((A182-$B$1-210)/365,0)</f>
        <v>44</v>
      </c>
      <c r="C182" s="0" t="n">
        <f aca="false">ROUND((A182-$C$1-210)/365,0)</f>
        <v>19</v>
      </c>
      <c r="D182" s="0" t="n">
        <f aca="false">ROUND((A182-$D$1-210)/365,0)</f>
        <v>16</v>
      </c>
      <c r="E182" s="2" t="n">
        <v>125</v>
      </c>
      <c r="J182" s="2" t="n">
        <f aca="false">N181*$J$1/12</f>
        <v>455.160957300552</v>
      </c>
      <c r="L182" s="2" t="n">
        <f aca="false">L181+E182+F182+G182</f>
        <v>23950</v>
      </c>
      <c r="M182" s="2" t="n">
        <f aca="false">IF(K182=0,M181+J182,M181+K182)</f>
        <v>4738.70037436688</v>
      </c>
      <c r="N182" s="2" t="n">
        <f aca="false">IF(K182=0,N181+E182+F182+G182+H182+I182+J182,N181+E182+F182+G182+H182+I182+K182)</f>
        <v>46096.2566873558</v>
      </c>
    </row>
    <row r="183" customFormat="false" ht="12.75" hidden="false" customHeight="false" outlineLevel="0" collapsed="false">
      <c r="A183" s="1" t="n">
        <v>40908</v>
      </c>
      <c r="B183" s="0" t="n">
        <f aca="false">ROUND((A183-$B$1-210)/365,0)</f>
        <v>44</v>
      </c>
      <c r="C183" s="0" t="n">
        <f aca="false">ROUND((A183-$C$1-210)/365,0)</f>
        <v>19</v>
      </c>
      <c r="D183" s="0" t="n">
        <f aca="false">ROUND((A183-$D$1-210)/365,0)</f>
        <v>16</v>
      </c>
      <c r="E183" s="2" t="n">
        <v>125</v>
      </c>
      <c r="J183" s="2" t="n">
        <f aca="false">N182*$J$1/12</f>
        <v>460.962566873558</v>
      </c>
      <c r="L183" s="2" t="n">
        <f aca="false">L182+E183+F183+G183</f>
        <v>24075</v>
      </c>
      <c r="M183" s="2" t="n">
        <f aca="false">IF(K183=0,M182+J183,M182+K183)</f>
        <v>5199.66294124044</v>
      </c>
      <c r="N183" s="2" t="n">
        <f aca="false">IF(K183=0,N182+E183+F183+G183+H183+I183+J183,N182+E183+F183+G183+H183+I183+K183)</f>
        <v>46682.2192542293</v>
      </c>
      <c r="P183" s="2" t="n">
        <f aca="false">M183</f>
        <v>5199.66294124044</v>
      </c>
      <c r="Q183" s="2" t="n">
        <f aca="false">IF(P183&lt;600,0,IF(P183&lt;1500,(P183-600)*0.15,(900*0.15)+((P183-1500))*0.28))</f>
        <v>1170.90562354732</v>
      </c>
    </row>
    <row r="184" customFormat="false" ht="12.75" hidden="false" customHeight="false" outlineLevel="0" collapsed="false">
      <c r="A184" s="1" t="n">
        <v>40939</v>
      </c>
      <c r="B184" s="0" t="n">
        <f aca="false">ROUND((A184-$B$1-210)/365,0)</f>
        <v>44</v>
      </c>
      <c r="C184" s="0" t="n">
        <f aca="false">ROUND((A184-$C$1-210)/365,0)</f>
        <v>19</v>
      </c>
      <c r="D184" s="0" t="n">
        <f aca="false">ROUND((A184-$D$1-210)/365,0)</f>
        <v>16</v>
      </c>
      <c r="E184" s="2" t="n">
        <v>125</v>
      </c>
      <c r="H184" s="2" t="n">
        <v>-2750</v>
      </c>
      <c r="J184" s="2" t="n">
        <f aca="false">N183*$J$1/12</f>
        <v>466.822192542293</v>
      </c>
      <c r="L184" s="2" t="n">
        <f aca="false">L183+E184+F184+G184</f>
        <v>24200</v>
      </c>
      <c r="M184" s="2" t="n">
        <f aca="false">IF(K184=0,J184,K184)</f>
        <v>466.822192542293</v>
      </c>
      <c r="N184" s="2" t="n">
        <f aca="false">IF(K184=0,N183+E184+F184+G184+H184+I184+J184,N183+E184+F184+G184+H184+I184+K184)</f>
        <v>44524.0414467716</v>
      </c>
    </row>
    <row r="185" customFormat="false" ht="12.75" hidden="false" customHeight="false" outlineLevel="0" collapsed="false">
      <c r="A185" s="1" t="n">
        <v>40968</v>
      </c>
      <c r="B185" s="0" t="n">
        <f aca="false">ROUND((A185-$B$1-210)/365,0)</f>
        <v>44</v>
      </c>
      <c r="C185" s="0" t="n">
        <f aca="false">ROUND((A185-$C$1-210)/365,0)</f>
        <v>19</v>
      </c>
      <c r="D185" s="0" t="n">
        <f aca="false">ROUND((A185-$D$1-210)/365,0)</f>
        <v>17</v>
      </c>
      <c r="E185" s="2" t="n">
        <v>125</v>
      </c>
      <c r="H185" s="2" t="n">
        <v>-750</v>
      </c>
      <c r="J185" s="2" t="n">
        <f aca="false">N184*$J$1/12</f>
        <v>445.240414467716</v>
      </c>
      <c r="L185" s="2" t="n">
        <f aca="false">L184+E185+F185+G185</f>
        <v>24325</v>
      </c>
      <c r="M185" s="2" t="n">
        <f aca="false">IF(K185=0,M184+J185,M184+K185)</f>
        <v>912.062607010009</v>
      </c>
      <c r="N185" s="2" t="n">
        <f aca="false">IF(K185=0,N184+E185+F185+G185+H185+I185+J185,N184+E185+F185+G185+H185+I185+K185)</f>
        <v>44344.2818612393</v>
      </c>
    </row>
    <row r="186" customFormat="false" ht="12.75" hidden="false" customHeight="false" outlineLevel="0" collapsed="false">
      <c r="A186" s="1" t="n">
        <v>40999</v>
      </c>
      <c r="B186" s="0" t="n">
        <f aca="false">ROUND((A186-$B$1-210)/365,0)</f>
        <v>44</v>
      </c>
      <c r="C186" s="0" t="n">
        <f aca="false">ROUND((A186-$C$1-210)/365,0)</f>
        <v>19</v>
      </c>
      <c r="D186" s="0" t="n">
        <f aca="false">ROUND((A186-$D$1-210)/365,0)</f>
        <v>17</v>
      </c>
      <c r="E186" s="2" t="n">
        <v>125</v>
      </c>
      <c r="H186" s="2" t="n">
        <v>-750</v>
      </c>
      <c r="J186" s="2" t="n">
        <f aca="false">N185*$J$1/12</f>
        <v>443.442818612393</v>
      </c>
      <c r="L186" s="2" t="n">
        <f aca="false">L185+E186+F186+G186</f>
        <v>24450</v>
      </c>
      <c r="M186" s="2" t="n">
        <f aca="false">IF(K186=0,M185+J186,M185+K186)</f>
        <v>1355.5054256224</v>
      </c>
      <c r="N186" s="2" t="n">
        <f aca="false">IF(K186=0,N185+E186+F186+G186+H186+I186+J186,N185+E186+F186+G186+H186+I186+K186)</f>
        <v>44162.7246798517</v>
      </c>
    </row>
    <row r="187" customFormat="false" ht="12.75" hidden="false" customHeight="false" outlineLevel="0" collapsed="false">
      <c r="A187" s="1" t="n">
        <v>41029</v>
      </c>
      <c r="B187" s="0" t="n">
        <f aca="false">ROUND((A187-$B$1-210)/365,0)</f>
        <v>45</v>
      </c>
      <c r="C187" s="0" t="n">
        <f aca="false">ROUND((A187-$C$1-210)/365,0)</f>
        <v>20</v>
      </c>
      <c r="D187" s="0" t="n">
        <f aca="false">ROUND((A187-$D$1-210)/365,0)</f>
        <v>17</v>
      </c>
      <c r="E187" s="2" t="n">
        <v>125</v>
      </c>
      <c r="H187" s="2" t="n">
        <v>-750</v>
      </c>
      <c r="I187" s="2" t="n">
        <f aca="false">-Q183</f>
        <v>-1170.90562354732</v>
      </c>
      <c r="J187" s="2" t="n">
        <f aca="false">N186*$J$1/12</f>
        <v>441.627246798517</v>
      </c>
      <c r="L187" s="2" t="n">
        <f aca="false">L186+E187+F187+G187</f>
        <v>24575</v>
      </c>
      <c r="M187" s="2" t="n">
        <f aca="false">IF(K187=0,M186+J187,M186+K187)</f>
        <v>1797.13267242092</v>
      </c>
      <c r="N187" s="2" t="n">
        <f aca="false">IF(K187=0,N186+E187+F187+G187+H187+I187+J187,N186+E187+F187+G187+H187+I187+K187)</f>
        <v>42808.4463031029</v>
      </c>
    </row>
    <row r="188" customFormat="false" ht="12.75" hidden="false" customHeight="false" outlineLevel="0" collapsed="false">
      <c r="A188" s="1" t="n">
        <v>41060</v>
      </c>
      <c r="B188" s="0" t="n">
        <f aca="false">ROUND((A188-$B$1-210)/365,0)</f>
        <v>45</v>
      </c>
      <c r="C188" s="0" t="n">
        <f aca="false">ROUND((A188-$C$1-210)/365,0)</f>
        <v>20</v>
      </c>
      <c r="D188" s="0" t="n">
        <f aca="false">ROUND((A188-$D$1-210)/365,0)</f>
        <v>17</v>
      </c>
      <c r="E188" s="2" t="n">
        <v>125</v>
      </c>
      <c r="H188" s="2" t="n">
        <v>-750</v>
      </c>
      <c r="J188" s="2" t="n">
        <f aca="false">N187*$J$1/12</f>
        <v>428.084463031029</v>
      </c>
      <c r="L188" s="2" t="n">
        <f aca="false">L187+E188+F188+G188</f>
        <v>24700</v>
      </c>
      <c r="M188" s="2" t="n">
        <f aca="false">IF(K188=0,M187+J188,M187+K188)</f>
        <v>2225.21713545195</v>
      </c>
      <c r="N188" s="2" t="n">
        <f aca="false">IF(K188=0,N187+E188+F188+G188+H188+I188+J188,N187+E188+F188+G188+H188+I188+K188)</f>
        <v>42611.5307661339</v>
      </c>
    </row>
    <row r="189" customFormat="false" ht="12.75" hidden="false" customHeight="false" outlineLevel="0" collapsed="false">
      <c r="A189" s="1" t="n">
        <v>41090</v>
      </c>
      <c r="B189" s="0" t="n">
        <f aca="false">ROUND((A189-$B$1-210)/365,0)</f>
        <v>45</v>
      </c>
      <c r="C189" s="0" t="n">
        <f aca="false">ROUND((A189-$C$1-210)/365,0)</f>
        <v>20</v>
      </c>
      <c r="D189" s="0" t="n">
        <f aca="false">ROUND((A189-$D$1-210)/365,0)</f>
        <v>17</v>
      </c>
      <c r="E189" s="2" t="n">
        <v>125</v>
      </c>
      <c r="J189" s="2" t="n">
        <f aca="false">N188*$J$1/12</f>
        <v>426.115307661339</v>
      </c>
      <c r="L189" s="2" t="n">
        <f aca="false">L188+E189+F189+G189</f>
        <v>24825</v>
      </c>
      <c r="M189" s="2" t="n">
        <f aca="false">IF(K189=0,M188+J189,M188+K189)</f>
        <v>2651.33244311329</v>
      </c>
      <c r="N189" s="2" t="n">
        <f aca="false">IF(K189=0,N188+E189+F189+G189+H189+I189+J189,N188+E189+F189+G189+H189+I189+K189)</f>
        <v>43162.6460737953</v>
      </c>
    </row>
    <row r="190" customFormat="false" ht="12.75" hidden="false" customHeight="false" outlineLevel="0" collapsed="false">
      <c r="A190" s="1" t="n">
        <v>41121</v>
      </c>
      <c r="B190" s="0" t="n">
        <f aca="false">ROUND((A190-$B$1-210)/365,0)</f>
        <v>45</v>
      </c>
      <c r="C190" s="0" t="n">
        <f aca="false">ROUND((A190-$C$1-210)/365,0)</f>
        <v>20</v>
      </c>
      <c r="D190" s="0" t="n">
        <f aca="false">ROUND((A190-$D$1-210)/365,0)</f>
        <v>17</v>
      </c>
      <c r="E190" s="2" t="n">
        <v>125</v>
      </c>
      <c r="J190" s="2" t="n">
        <f aca="false">N189*$J$1/12</f>
        <v>431.626460737953</v>
      </c>
      <c r="L190" s="2" t="n">
        <f aca="false">L189+E190+F190+G190</f>
        <v>24950</v>
      </c>
      <c r="M190" s="2" t="n">
        <f aca="false">IF(K190=0,M189+J190,M189+K190)</f>
        <v>3082.95890385124</v>
      </c>
      <c r="N190" s="2" t="n">
        <f aca="false">IF(K190=0,N189+E190+F190+G190+H190+I190+J190,N189+E190+F190+G190+H190+I190+K190)</f>
        <v>43719.2725345332</v>
      </c>
    </row>
    <row r="191" customFormat="false" ht="12.75" hidden="false" customHeight="false" outlineLevel="0" collapsed="false">
      <c r="A191" s="1" t="n">
        <v>41152</v>
      </c>
      <c r="B191" s="0" t="n">
        <f aca="false">ROUND((A191-$B$1-210)/365,0)</f>
        <v>45</v>
      </c>
      <c r="C191" s="0" t="n">
        <f aca="false">ROUND((A191-$C$1-210)/365,0)</f>
        <v>20</v>
      </c>
      <c r="D191" s="0" t="n">
        <f aca="false">ROUND((A191-$D$1-210)/365,0)</f>
        <v>17</v>
      </c>
      <c r="E191" s="2" t="n">
        <v>125</v>
      </c>
      <c r="H191" s="2" t="n">
        <v>-2750</v>
      </c>
      <c r="J191" s="2" t="n">
        <f aca="false">N190*$J$1/12</f>
        <v>437.192725345332</v>
      </c>
      <c r="L191" s="2" t="n">
        <f aca="false">L190+E191+F191+G191</f>
        <v>25075</v>
      </c>
      <c r="M191" s="2" t="n">
        <f aca="false">IF(K191=0,M190+J191,M190+K191)</f>
        <v>3520.15162919657</v>
      </c>
      <c r="N191" s="2" t="n">
        <f aca="false">IF(K191=0,N190+E191+F191+G191+H191+I191+J191,N190+E191+F191+G191+H191+I191+K191)</f>
        <v>41531.4652598786</v>
      </c>
    </row>
    <row r="192" customFormat="false" ht="12.75" hidden="false" customHeight="false" outlineLevel="0" collapsed="false">
      <c r="A192" s="1" t="n">
        <v>41182</v>
      </c>
      <c r="B192" s="0" t="n">
        <f aca="false">ROUND((A192-$B$1-210)/365,0)</f>
        <v>45</v>
      </c>
      <c r="C192" s="0" t="n">
        <f aca="false">ROUND((A192-$C$1-210)/365,0)</f>
        <v>20</v>
      </c>
      <c r="D192" s="0" t="n">
        <f aca="false">ROUND((A192-$D$1-210)/365,0)</f>
        <v>17</v>
      </c>
      <c r="E192" s="2" t="n">
        <v>125</v>
      </c>
      <c r="H192" s="2" t="n">
        <v>-750</v>
      </c>
      <c r="J192" s="2" t="n">
        <f aca="false">N191*$J$1/12</f>
        <v>415.314652598786</v>
      </c>
      <c r="L192" s="2" t="n">
        <f aca="false">L191+E192+F192+G192</f>
        <v>25200</v>
      </c>
      <c r="M192" s="2" t="n">
        <f aca="false">IF(K192=0,M191+J192,M191+K192)</f>
        <v>3935.46628179536</v>
      </c>
      <c r="N192" s="2" t="n">
        <f aca="false">IF(K192=0,N191+E192+F192+G192+H192+I192+J192,N191+E192+F192+G192+H192+I192+K192)</f>
        <v>41321.7799124773</v>
      </c>
    </row>
    <row r="193" customFormat="false" ht="12.75" hidden="false" customHeight="false" outlineLevel="0" collapsed="false">
      <c r="A193" s="1" t="n">
        <v>41213</v>
      </c>
      <c r="B193" s="0" t="n">
        <f aca="false">ROUND((A193-$B$1-210)/365,0)</f>
        <v>45</v>
      </c>
      <c r="C193" s="0" t="n">
        <f aca="false">ROUND((A193-$C$1-210)/365,0)</f>
        <v>20</v>
      </c>
      <c r="D193" s="0" t="n">
        <f aca="false">ROUND((A193-$D$1-210)/365,0)</f>
        <v>17</v>
      </c>
      <c r="E193" s="2" t="n">
        <v>125</v>
      </c>
      <c r="H193" s="2" t="n">
        <v>-750</v>
      </c>
      <c r="J193" s="2" t="n">
        <f aca="false">N192*$J$1/12</f>
        <v>413.217799124773</v>
      </c>
      <c r="L193" s="2" t="n">
        <f aca="false">L192+E193+F193+G193</f>
        <v>25325</v>
      </c>
      <c r="M193" s="2" t="n">
        <f aca="false">IF(K193=0,M192+J193,M192+K193)</f>
        <v>4348.68408092013</v>
      </c>
      <c r="N193" s="2" t="n">
        <f aca="false">IF(K193=0,N192+E193+F193+G193+H193+I193+J193,N192+E193+F193+G193+H193+I193+K193)</f>
        <v>41109.9977116021</v>
      </c>
    </row>
    <row r="194" customFormat="false" ht="12.75" hidden="false" customHeight="false" outlineLevel="0" collapsed="false">
      <c r="A194" s="1" t="n">
        <v>41243</v>
      </c>
      <c r="B194" s="0" t="n">
        <f aca="false">ROUND((A194-$B$1-210)/365,0)</f>
        <v>45</v>
      </c>
      <c r="C194" s="0" t="n">
        <f aca="false">ROUND((A194-$C$1-210)/365,0)</f>
        <v>20</v>
      </c>
      <c r="D194" s="0" t="n">
        <f aca="false">ROUND((A194-$D$1-210)/365,0)</f>
        <v>17</v>
      </c>
      <c r="E194" s="2" t="n">
        <v>125</v>
      </c>
      <c r="H194" s="2" t="n">
        <v>-750</v>
      </c>
      <c r="J194" s="2" t="n">
        <f aca="false">N193*$J$1/12</f>
        <v>411.099977116021</v>
      </c>
      <c r="L194" s="2" t="n">
        <f aca="false">L193+E194+F194+G194</f>
        <v>25450</v>
      </c>
      <c r="M194" s="2" t="n">
        <f aca="false">IF(K194=0,M193+J194,M193+K194)</f>
        <v>4759.78405803615</v>
      </c>
      <c r="N194" s="2" t="n">
        <f aca="false">IF(K194=0,N193+E194+F194+G194+H194+I194+J194,N193+E194+F194+G194+H194+I194+K194)</f>
        <v>40896.0976887181</v>
      </c>
    </row>
    <row r="195" customFormat="false" ht="12.75" hidden="false" customHeight="false" outlineLevel="0" collapsed="false">
      <c r="A195" s="1" t="n">
        <v>41274</v>
      </c>
      <c r="B195" s="0" t="n">
        <f aca="false">ROUND((A195-$B$1-210)/365,0)</f>
        <v>45</v>
      </c>
      <c r="C195" s="0" t="n">
        <f aca="false">ROUND((A195-$C$1-210)/365,0)</f>
        <v>20</v>
      </c>
      <c r="D195" s="0" t="n">
        <f aca="false">ROUND((A195-$D$1-210)/365,0)</f>
        <v>17</v>
      </c>
      <c r="E195" s="2" t="n">
        <v>125</v>
      </c>
      <c r="H195" s="2" t="n">
        <v>-750</v>
      </c>
      <c r="J195" s="2" t="n">
        <f aca="false">N194*$J$1/12</f>
        <v>408.960976887181</v>
      </c>
      <c r="L195" s="2" t="n">
        <f aca="false">L194+E195+F195+G195</f>
        <v>25575</v>
      </c>
      <c r="M195" s="2" t="n">
        <f aca="false">IF(K195=0,M194+J195,M194+K195)</f>
        <v>5168.74503492333</v>
      </c>
      <c r="N195" s="2" t="n">
        <f aca="false">IF(K195=0,N194+E195+F195+G195+H195+I195+J195,N194+E195+F195+G195+H195+I195+K195)</f>
        <v>40680.0586656053</v>
      </c>
      <c r="P195" s="2" t="n">
        <f aca="false">M195</f>
        <v>5168.74503492333</v>
      </c>
      <c r="Q195" s="2" t="n">
        <f aca="false">IF(P195&lt;600,0,IF(P195&lt;1500,(P195-600)*0.15,(900*0.15)+((P195-1500))*0.28))</f>
        <v>1162.24860977853</v>
      </c>
    </row>
    <row r="196" customFormat="false" ht="12.75" hidden="false" customHeight="false" outlineLevel="0" collapsed="false">
      <c r="A196" s="1" t="n">
        <v>41305</v>
      </c>
      <c r="B196" s="0" t="n">
        <f aca="false">ROUND((A196-$B$1-210)/365,0)</f>
        <v>45</v>
      </c>
      <c r="C196" s="0" t="n">
        <f aca="false">ROUND((A196-$C$1-210)/365,0)</f>
        <v>20</v>
      </c>
      <c r="D196" s="0" t="n">
        <f aca="false">ROUND((A196-$D$1-210)/365,0)</f>
        <v>17</v>
      </c>
      <c r="E196" s="2" t="n">
        <v>125</v>
      </c>
      <c r="H196" s="2" t="n">
        <v>-2750</v>
      </c>
      <c r="J196" s="2" t="n">
        <f aca="false">N195*$J$1/12</f>
        <v>406.800586656053</v>
      </c>
      <c r="L196" s="2" t="n">
        <f aca="false">L195+E196+F196+G196</f>
        <v>25700</v>
      </c>
      <c r="M196" s="2" t="n">
        <f aca="false">IF(K196=0,J196,K196)</f>
        <v>406.800586656053</v>
      </c>
      <c r="N196" s="2" t="n">
        <f aca="false">IF(K196=0,N195+E196+F196+G196+H196+I196+J196,N195+E196+F196+G196+H196+I196+K196)</f>
        <v>38461.8592522614</v>
      </c>
    </row>
    <row r="197" customFormat="false" ht="12.75" hidden="false" customHeight="false" outlineLevel="0" collapsed="false">
      <c r="A197" s="1" t="n">
        <v>41333</v>
      </c>
      <c r="B197" s="0" t="n">
        <f aca="false">ROUND((A197-$B$1-210)/365,0)</f>
        <v>45</v>
      </c>
      <c r="C197" s="0" t="n">
        <f aca="false">ROUND((A197-$C$1-210)/365,0)</f>
        <v>20</v>
      </c>
      <c r="D197" s="0" t="n">
        <f aca="false">ROUND((A197-$D$1-210)/365,0)</f>
        <v>18</v>
      </c>
      <c r="E197" s="2" t="n">
        <v>125</v>
      </c>
      <c r="H197" s="2" t="n">
        <v>-750</v>
      </c>
      <c r="J197" s="2" t="n">
        <f aca="false">N196*$J$1/12</f>
        <v>384.618592522614</v>
      </c>
      <c r="L197" s="2" t="n">
        <f aca="false">L196+E197+F197+G197</f>
        <v>25825</v>
      </c>
      <c r="M197" s="2" t="n">
        <f aca="false">IF(K197=0,M196+J197,M196+K197)</f>
        <v>791.419179178667</v>
      </c>
      <c r="N197" s="2" t="n">
        <f aca="false">IF(K197=0,N196+E197+F197+G197+H197+I197+J197,N196+E197+F197+G197+H197+I197+K197)</f>
        <v>38221.477844784</v>
      </c>
    </row>
    <row r="198" customFormat="false" ht="12.75" hidden="false" customHeight="false" outlineLevel="0" collapsed="false">
      <c r="A198" s="1" t="n">
        <v>41364</v>
      </c>
      <c r="B198" s="0" t="n">
        <f aca="false">ROUND((A198-$B$1-210)/365,0)</f>
        <v>45</v>
      </c>
      <c r="C198" s="0" t="n">
        <f aca="false">ROUND((A198-$C$1-210)/365,0)</f>
        <v>20</v>
      </c>
      <c r="D198" s="0" t="n">
        <f aca="false">ROUND((A198-$D$1-210)/365,0)</f>
        <v>18</v>
      </c>
      <c r="E198" s="2" t="n">
        <v>125</v>
      </c>
      <c r="H198" s="2" t="n">
        <v>-750</v>
      </c>
      <c r="J198" s="2" t="n">
        <f aca="false">N197*$J$1/12</f>
        <v>382.21477844784</v>
      </c>
      <c r="L198" s="2" t="n">
        <f aca="false">L197+E198+F198+G198</f>
        <v>25950</v>
      </c>
      <c r="M198" s="2" t="n">
        <f aca="false">IF(K198=0,M197+J198,M197+K198)</f>
        <v>1173.63395762651</v>
      </c>
      <c r="N198" s="2" t="n">
        <f aca="false">IF(K198=0,N197+E198+F198+G198+H198+I198+J198,N197+E198+F198+G198+H198+I198+K198)</f>
        <v>37978.6926232318</v>
      </c>
    </row>
    <row r="199" customFormat="false" ht="12.75" hidden="false" customHeight="false" outlineLevel="0" collapsed="false">
      <c r="A199" s="1" t="n">
        <v>41394</v>
      </c>
      <c r="B199" s="0" t="n">
        <f aca="false">ROUND((A199-$B$1-210)/365,0)</f>
        <v>46</v>
      </c>
      <c r="C199" s="0" t="n">
        <f aca="false">ROUND((A199-$C$1-210)/365,0)</f>
        <v>21</v>
      </c>
      <c r="D199" s="0" t="n">
        <f aca="false">ROUND((A199-$D$1-210)/365,0)</f>
        <v>18</v>
      </c>
      <c r="E199" s="2" t="n">
        <v>125</v>
      </c>
      <c r="H199" s="2" t="n">
        <v>-750</v>
      </c>
      <c r="I199" s="2" t="n">
        <f aca="false">-Q195</f>
        <v>-1162.24860977853</v>
      </c>
      <c r="J199" s="2" t="n">
        <f aca="false">N198*$J$1/12</f>
        <v>379.786926232318</v>
      </c>
      <c r="L199" s="2" t="n">
        <f aca="false">L198+E199+F199+G199</f>
        <v>26075</v>
      </c>
      <c r="M199" s="2" t="n">
        <f aca="false">IF(K199=0,M198+J199,M198+K199)</f>
        <v>1553.42088385883</v>
      </c>
      <c r="N199" s="2" t="n">
        <f aca="false">IF(K199=0,N198+E199+F199+G199+H199+I199+J199,N198+E199+F199+G199+H199+I199+K199)</f>
        <v>36571.2309396856</v>
      </c>
    </row>
    <row r="200" customFormat="false" ht="12.75" hidden="false" customHeight="false" outlineLevel="0" collapsed="false">
      <c r="A200" s="1" t="n">
        <v>41425</v>
      </c>
      <c r="B200" s="0" t="n">
        <f aca="false">ROUND((A200-$B$1-210)/365,0)</f>
        <v>46</v>
      </c>
      <c r="C200" s="0" t="n">
        <f aca="false">ROUND((A200-$C$1-210)/365,0)</f>
        <v>21</v>
      </c>
      <c r="D200" s="0" t="n">
        <f aca="false">ROUND((A200-$D$1-210)/365,0)</f>
        <v>18</v>
      </c>
      <c r="E200" s="2" t="n">
        <v>125</v>
      </c>
      <c r="H200" s="2" t="n">
        <v>-750</v>
      </c>
      <c r="J200" s="2" t="n">
        <f aca="false">N199*$J$1/12</f>
        <v>365.712309396856</v>
      </c>
      <c r="L200" s="2" t="n">
        <f aca="false">L199+E200+F200+G200</f>
        <v>26200</v>
      </c>
      <c r="M200" s="2" t="n">
        <f aca="false">IF(K200=0,M199+J200,M199+K200)</f>
        <v>1919.13319325568</v>
      </c>
      <c r="N200" s="2" t="n">
        <f aca="false">IF(K200=0,N199+E200+F200+G200+H200+I200+J200,N199+E200+F200+G200+H200+I200+K200)</f>
        <v>36311.9432490825</v>
      </c>
    </row>
    <row r="201" customFormat="false" ht="12.75" hidden="false" customHeight="false" outlineLevel="0" collapsed="false">
      <c r="A201" s="1" t="n">
        <v>41455</v>
      </c>
      <c r="B201" s="0" t="n">
        <f aca="false">ROUND((A201-$B$1-210)/365,0)</f>
        <v>46</v>
      </c>
      <c r="C201" s="0" t="n">
        <f aca="false">ROUND((A201-$C$1-210)/365,0)</f>
        <v>21</v>
      </c>
      <c r="D201" s="0" t="n">
        <f aca="false">ROUND((A201-$D$1-210)/365,0)</f>
        <v>18</v>
      </c>
      <c r="E201" s="2" t="n">
        <v>125</v>
      </c>
      <c r="J201" s="2" t="n">
        <f aca="false">N200*$J$1/12</f>
        <v>363.119432490825</v>
      </c>
      <c r="L201" s="2" t="n">
        <f aca="false">L200+E201+F201+G201</f>
        <v>26325</v>
      </c>
      <c r="M201" s="2" t="n">
        <f aca="false">IF(K201=0,M200+J201,M200+K201)</f>
        <v>2282.25262574651</v>
      </c>
      <c r="N201" s="2" t="n">
        <f aca="false">IF(K201=0,N200+E201+F201+G201+H201+I201+J201,N200+E201+F201+G201+H201+I201+K201)</f>
        <v>36800.0626815733</v>
      </c>
    </row>
    <row r="202" customFormat="false" ht="12.75" hidden="false" customHeight="false" outlineLevel="0" collapsed="false">
      <c r="A202" s="1" t="n">
        <v>41486</v>
      </c>
      <c r="B202" s="0" t="n">
        <f aca="false">ROUND((A202-$B$1-210)/365,0)</f>
        <v>46</v>
      </c>
      <c r="C202" s="0" t="n">
        <f aca="false">ROUND((A202-$C$1-210)/365,0)</f>
        <v>21</v>
      </c>
      <c r="D202" s="0" t="n">
        <f aca="false">ROUND((A202-$D$1-210)/365,0)</f>
        <v>18</v>
      </c>
      <c r="E202" s="2" t="n">
        <v>125</v>
      </c>
      <c r="J202" s="2" t="n">
        <f aca="false">N201*$J$1/12</f>
        <v>368.000626815733</v>
      </c>
      <c r="L202" s="2" t="n">
        <f aca="false">L201+E202+F202+G202</f>
        <v>26450</v>
      </c>
      <c r="M202" s="2" t="n">
        <f aca="false">IF(K202=0,M201+J202,M201+K202)</f>
        <v>2650.25325256224</v>
      </c>
      <c r="N202" s="2" t="n">
        <f aca="false">IF(K202=0,N201+E202+F202+G202+H202+I202+J202,N201+E202+F202+G202+H202+I202+K202)</f>
        <v>37293.063308389</v>
      </c>
    </row>
    <row r="203" customFormat="false" ht="12.75" hidden="false" customHeight="false" outlineLevel="0" collapsed="false">
      <c r="A203" s="1" t="n">
        <v>41517</v>
      </c>
      <c r="B203" s="0" t="n">
        <f aca="false">ROUND((A203-$B$1-210)/365,0)</f>
        <v>46</v>
      </c>
      <c r="C203" s="0" t="n">
        <f aca="false">ROUND((A203-$C$1-210)/365,0)</f>
        <v>21</v>
      </c>
      <c r="D203" s="0" t="n">
        <f aca="false">ROUND((A203-$D$1-210)/365,0)</f>
        <v>18</v>
      </c>
      <c r="E203" s="2" t="n">
        <v>125</v>
      </c>
      <c r="H203" s="2" t="n">
        <v>-2750</v>
      </c>
      <c r="J203" s="2" t="n">
        <f aca="false">N202*$J$1/12</f>
        <v>372.93063308389</v>
      </c>
      <c r="L203" s="2" t="n">
        <f aca="false">L202+E203+F203+G203</f>
        <v>26575</v>
      </c>
      <c r="M203" s="2" t="n">
        <f aca="false">IF(K203=0,M202+J203,M202+K203)</f>
        <v>3023.18388564613</v>
      </c>
      <c r="N203" s="2" t="n">
        <f aca="false">IF(K203=0,N202+E203+F203+G203+H203+I203+J203,N202+E203+F203+G203+H203+I203+K203)</f>
        <v>35040.9939414729</v>
      </c>
    </row>
    <row r="204" customFormat="false" ht="12.75" hidden="false" customHeight="false" outlineLevel="0" collapsed="false">
      <c r="A204" s="1" t="n">
        <v>41547</v>
      </c>
      <c r="B204" s="0" t="n">
        <f aca="false">ROUND((A204-$B$1-210)/365,0)</f>
        <v>46</v>
      </c>
      <c r="C204" s="0" t="n">
        <f aca="false">ROUND((A204-$C$1-210)/365,0)</f>
        <v>21</v>
      </c>
      <c r="D204" s="0" t="n">
        <f aca="false">ROUND((A204-$D$1-210)/365,0)</f>
        <v>18</v>
      </c>
      <c r="E204" s="2" t="n">
        <v>125</v>
      </c>
      <c r="H204" s="2" t="n">
        <v>-750</v>
      </c>
      <c r="J204" s="2" t="n">
        <f aca="false">N203*$J$1/12</f>
        <v>350.409939414729</v>
      </c>
      <c r="L204" s="2" t="n">
        <f aca="false">L203+E204+F204+G204</f>
        <v>26700</v>
      </c>
      <c r="M204" s="2" t="n">
        <f aca="false">IF(K204=0,M203+J204,M203+K204)</f>
        <v>3373.59382506086</v>
      </c>
      <c r="N204" s="2" t="n">
        <f aca="false">IF(K204=0,N203+E204+F204+G204+H204+I204+J204,N203+E204+F204+G204+H204+I204+K204)</f>
        <v>34766.4038808876</v>
      </c>
    </row>
    <row r="205" customFormat="false" ht="12.75" hidden="false" customHeight="false" outlineLevel="0" collapsed="false">
      <c r="A205" s="1" t="n">
        <v>41578</v>
      </c>
      <c r="B205" s="0" t="n">
        <f aca="false">ROUND((A205-$B$1-210)/365,0)</f>
        <v>46</v>
      </c>
      <c r="C205" s="0" t="n">
        <f aca="false">ROUND((A205-$C$1-210)/365,0)</f>
        <v>21</v>
      </c>
      <c r="D205" s="0" t="n">
        <f aca="false">ROUND((A205-$D$1-210)/365,0)</f>
        <v>18</v>
      </c>
      <c r="E205" s="2" t="n">
        <v>125</v>
      </c>
      <c r="H205" s="2" t="n">
        <v>-750</v>
      </c>
      <c r="J205" s="2" t="n">
        <f aca="false">N204*$J$1/12</f>
        <v>347.664038808876</v>
      </c>
      <c r="L205" s="2" t="n">
        <f aca="false">L204+E205+F205+G205</f>
        <v>26825</v>
      </c>
      <c r="M205" s="2" t="n">
        <f aca="false">IF(K205=0,M204+J205,M204+K205)</f>
        <v>3721.25786386973</v>
      </c>
      <c r="N205" s="2" t="n">
        <f aca="false">IF(K205=0,N204+E205+F205+G205+H205+I205+J205,N204+E205+F205+G205+H205+I205+K205)</f>
        <v>34489.0679196965</v>
      </c>
    </row>
    <row r="206" customFormat="false" ht="12.75" hidden="false" customHeight="false" outlineLevel="0" collapsed="false">
      <c r="A206" s="1" t="n">
        <v>41608</v>
      </c>
      <c r="B206" s="0" t="n">
        <f aca="false">ROUND((A206-$B$1-210)/365,0)</f>
        <v>46</v>
      </c>
      <c r="C206" s="0" t="n">
        <f aca="false">ROUND((A206-$C$1-210)/365,0)</f>
        <v>21</v>
      </c>
      <c r="D206" s="0" t="n">
        <f aca="false">ROUND((A206-$D$1-210)/365,0)</f>
        <v>18</v>
      </c>
      <c r="E206" s="2" t="n">
        <v>125</v>
      </c>
      <c r="H206" s="2" t="n">
        <v>-750</v>
      </c>
      <c r="J206" s="2" t="n">
        <f aca="false">N205*$J$1/12</f>
        <v>344.890679196965</v>
      </c>
      <c r="L206" s="2" t="n">
        <f aca="false">L205+E206+F206+G206</f>
        <v>26950</v>
      </c>
      <c r="M206" s="2" t="n">
        <f aca="false">IF(K206=0,M205+J206,M205+K206)</f>
        <v>4066.1485430667</v>
      </c>
      <c r="N206" s="2" t="n">
        <f aca="false">IF(K206=0,N205+E206+F206+G206+H206+I206+J206,N205+E206+F206+G206+H206+I206+K206)</f>
        <v>34208.9585988935</v>
      </c>
    </row>
    <row r="207" customFormat="false" ht="12.75" hidden="false" customHeight="false" outlineLevel="0" collapsed="false">
      <c r="A207" s="1" t="n">
        <v>41639</v>
      </c>
      <c r="B207" s="0" t="n">
        <f aca="false">ROUND((A207-$B$1-210)/365,0)</f>
        <v>46</v>
      </c>
      <c r="C207" s="0" t="n">
        <f aca="false">ROUND((A207-$C$1-210)/365,0)</f>
        <v>21</v>
      </c>
      <c r="D207" s="0" t="n">
        <f aca="false">ROUND((A207-$D$1-210)/365,0)</f>
        <v>18</v>
      </c>
      <c r="E207" s="2" t="n">
        <v>125</v>
      </c>
      <c r="H207" s="2" t="n">
        <v>-750</v>
      </c>
      <c r="J207" s="2" t="n">
        <f aca="false">N206*$J$1/12</f>
        <v>342.089585988935</v>
      </c>
      <c r="L207" s="2" t="n">
        <f aca="false">L206+E207+F207+G207</f>
        <v>27075</v>
      </c>
      <c r="M207" s="2" t="n">
        <f aca="false">IF(K207=0,M206+J207,M206+K207)</f>
        <v>4408.23812905563</v>
      </c>
      <c r="N207" s="2" t="n">
        <f aca="false">IF(K207=0,N206+E207+F207+G207+H207+I207+J207,N206+E207+F207+G207+H207+I207+K207)</f>
        <v>33926.0481848824</v>
      </c>
      <c r="P207" s="2" t="n">
        <f aca="false">M207</f>
        <v>4408.23812905563</v>
      </c>
      <c r="Q207" s="2" t="n">
        <f aca="false">IF(P207&lt;600,0,IF(P207&lt;1500,(P207-600)*0.15,(900*0.15)+((P207-1500))*0.28))</f>
        <v>949.306676135577</v>
      </c>
    </row>
    <row r="208" customFormat="false" ht="12.75" hidden="false" customHeight="false" outlineLevel="0" collapsed="false">
      <c r="A208" s="1" t="n">
        <v>41670</v>
      </c>
      <c r="B208" s="0" t="n">
        <f aca="false">ROUND((A208-$B$1-210)/365,0)</f>
        <v>46</v>
      </c>
      <c r="C208" s="0" t="n">
        <f aca="false">ROUND((A208-$C$1-210)/365,0)</f>
        <v>21</v>
      </c>
      <c r="D208" s="0" t="n">
        <f aca="false">ROUND((A208-$D$1-210)/365,0)</f>
        <v>18</v>
      </c>
      <c r="E208" s="2" t="n">
        <v>125</v>
      </c>
      <c r="H208" s="2" t="n">
        <v>-2750</v>
      </c>
      <c r="J208" s="2" t="n">
        <f aca="false">N207*$J$1/12</f>
        <v>339.260481848824</v>
      </c>
      <c r="L208" s="2" t="n">
        <f aca="false">L207+E208+F208+G208</f>
        <v>27200</v>
      </c>
      <c r="M208" s="2" t="n">
        <f aca="false">IF(K208=0,J208,K208)</f>
        <v>339.260481848824</v>
      </c>
      <c r="N208" s="2" t="n">
        <f aca="false">IF(K208=0,N207+E208+F208+G208+H208+I208+J208,N207+E208+F208+G208+H208+I208+K208)</f>
        <v>31640.3086667312</v>
      </c>
    </row>
    <row r="209" customFormat="false" ht="12.75" hidden="false" customHeight="false" outlineLevel="0" collapsed="false">
      <c r="A209" s="1" t="n">
        <v>41698</v>
      </c>
      <c r="B209" s="0" t="n">
        <f aca="false">ROUND((A209-$B$1-210)/365,0)</f>
        <v>46</v>
      </c>
      <c r="C209" s="0" t="n">
        <f aca="false">ROUND((A209-$C$1-210)/365,0)</f>
        <v>21</v>
      </c>
      <c r="D209" s="0" t="n">
        <f aca="false">ROUND((A209-$D$1-210)/365,0)</f>
        <v>19</v>
      </c>
      <c r="E209" s="2" t="n">
        <v>125</v>
      </c>
      <c r="H209" s="2" t="n">
        <v>-750</v>
      </c>
      <c r="J209" s="2" t="n">
        <f aca="false">N208*$J$1/12</f>
        <v>316.403086667312</v>
      </c>
      <c r="L209" s="2" t="n">
        <f aca="false">L208+E209+F209+G209</f>
        <v>27325</v>
      </c>
      <c r="M209" s="2" t="n">
        <f aca="false">IF(K209=0,M208+J209,M208+K209)</f>
        <v>655.663568516136</v>
      </c>
      <c r="N209" s="2" t="n">
        <f aca="false">IF(K209=0,N208+E209+F209+G209+H209+I209+J209,N208+E209+F209+G209+H209+I209+K209)</f>
        <v>31331.7117533985</v>
      </c>
    </row>
    <row r="210" customFormat="false" ht="12.75" hidden="false" customHeight="false" outlineLevel="0" collapsed="false">
      <c r="A210" s="1" t="n">
        <v>41729</v>
      </c>
      <c r="B210" s="0" t="n">
        <f aca="false">ROUND((A210-$B$1-210)/365,0)</f>
        <v>46</v>
      </c>
      <c r="C210" s="0" t="n">
        <f aca="false">ROUND((A210-$C$1-210)/365,0)</f>
        <v>21</v>
      </c>
      <c r="D210" s="0" t="n">
        <f aca="false">ROUND((A210-$D$1-210)/365,0)</f>
        <v>19</v>
      </c>
      <c r="E210" s="2" t="n">
        <v>125</v>
      </c>
      <c r="H210" s="2" t="n">
        <v>-750</v>
      </c>
      <c r="J210" s="2" t="n">
        <f aca="false">N209*$J$1/12</f>
        <v>313.317117533985</v>
      </c>
      <c r="L210" s="2" t="n">
        <f aca="false">L209+E210+F210+G210</f>
        <v>27450</v>
      </c>
      <c r="M210" s="2" t="n">
        <f aca="false">IF(K210=0,M209+J210,M209+K210)</f>
        <v>968.980686050122</v>
      </c>
      <c r="N210" s="2" t="n">
        <f aca="false">IF(K210=0,N209+E210+F210+G210+H210+I210+J210,N209+E210+F210+G210+H210+I210+K210)</f>
        <v>31020.0288709325</v>
      </c>
    </row>
    <row r="211" customFormat="false" ht="12.75" hidden="false" customHeight="false" outlineLevel="0" collapsed="false">
      <c r="A211" s="1" t="n">
        <v>41759</v>
      </c>
      <c r="B211" s="0" t="n">
        <f aca="false">ROUND((A211-$B$1-210)/365,0)</f>
        <v>47</v>
      </c>
      <c r="C211" s="0" t="n">
        <f aca="false">ROUND((A211-$C$1-210)/365,0)</f>
        <v>22</v>
      </c>
      <c r="D211" s="0" t="n">
        <f aca="false">ROUND((A211-$D$1-210)/365,0)</f>
        <v>19</v>
      </c>
      <c r="E211" s="2" t="n">
        <v>125</v>
      </c>
      <c r="H211" s="2" t="n">
        <v>-750</v>
      </c>
      <c r="I211" s="2" t="n">
        <f aca="false">-Q207</f>
        <v>-949.306676135577</v>
      </c>
      <c r="J211" s="2" t="n">
        <f aca="false">N210*$J$1/12</f>
        <v>310.200288709325</v>
      </c>
      <c r="L211" s="2" t="n">
        <f aca="false">L210+E211+F211+G211</f>
        <v>27575</v>
      </c>
      <c r="M211" s="2" t="n">
        <f aca="false">IF(K211=0,M210+J211,M210+K211)</f>
        <v>1279.18097475945</v>
      </c>
      <c r="N211" s="2" t="n">
        <f aca="false">IF(K211=0,N210+E211+F211+G211+H211+I211+J211,N210+E211+F211+G211+H211+I211+K211)</f>
        <v>29755.9224835063</v>
      </c>
    </row>
    <row r="212" customFormat="false" ht="12.75" hidden="false" customHeight="false" outlineLevel="0" collapsed="false">
      <c r="A212" s="1" t="n">
        <v>41790</v>
      </c>
      <c r="B212" s="0" t="n">
        <f aca="false">ROUND((A212-$B$1-210)/365,0)</f>
        <v>47</v>
      </c>
      <c r="C212" s="0" t="n">
        <f aca="false">ROUND((A212-$C$1-210)/365,0)</f>
        <v>22</v>
      </c>
      <c r="D212" s="0" t="n">
        <f aca="false">ROUND((A212-$D$1-210)/365,0)</f>
        <v>19</v>
      </c>
      <c r="E212" s="2" t="n">
        <v>125</v>
      </c>
      <c r="H212" s="2" t="n">
        <v>-750</v>
      </c>
      <c r="J212" s="2" t="n">
        <f aca="false">N211*$J$1/12</f>
        <v>297.559224835063</v>
      </c>
      <c r="L212" s="2" t="n">
        <f aca="false">L211+E212+F212+G212</f>
        <v>27700</v>
      </c>
      <c r="M212" s="2" t="n">
        <f aca="false">IF(K212=0,M211+J212,M211+K212)</f>
        <v>1576.74019959451</v>
      </c>
      <c r="N212" s="2" t="n">
        <f aca="false">IF(K212=0,N211+E212+F212+G212+H212+I212+J212,N211+E212+F212+G212+H212+I212+K212)</f>
        <v>29428.4817083413</v>
      </c>
    </row>
    <row r="213" customFormat="false" ht="12.75" hidden="false" customHeight="false" outlineLevel="0" collapsed="false">
      <c r="A213" s="1" t="n">
        <v>41820</v>
      </c>
      <c r="B213" s="0" t="n">
        <f aca="false">ROUND((A213-$B$1-210)/365,0)</f>
        <v>47</v>
      </c>
      <c r="C213" s="0" t="n">
        <f aca="false">ROUND((A213-$C$1-210)/365,0)</f>
        <v>22</v>
      </c>
      <c r="D213" s="0" t="n">
        <f aca="false">ROUND((A213-$D$1-210)/365,0)</f>
        <v>19</v>
      </c>
      <c r="E213" s="2" t="n">
        <v>125</v>
      </c>
      <c r="J213" s="2" t="n">
        <f aca="false">N212*$J$1/12</f>
        <v>294.284817083413</v>
      </c>
      <c r="L213" s="2" t="n">
        <f aca="false">L212+E213+F213+G213</f>
        <v>27825</v>
      </c>
      <c r="M213" s="2" t="n">
        <f aca="false">IF(K213=0,M212+J213,M212+K213)</f>
        <v>1871.02501667792</v>
      </c>
      <c r="N213" s="2" t="n">
        <f aca="false">IF(K213=0,N212+E213+F213+G213+H213+I213+J213,N212+E213+F213+G213+H213+I213+K213)</f>
        <v>29847.7665254248</v>
      </c>
    </row>
    <row r="214" customFormat="false" ht="12.75" hidden="false" customHeight="false" outlineLevel="0" collapsed="false">
      <c r="A214" s="1" t="n">
        <v>41851</v>
      </c>
      <c r="B214" s="0" t="n">
        <f aca="false">ROUND((A214-$B$1-210)/365,0)</f>
        <v>47</v>
      </c>
      <c r="C214" s="0" t="n">
        <f aca="false">ROUND((A214-$C$1-210)/365,0)</f>
        <v>22</v>
      </c>
      <c r="D214" s="0" t="n">
        <f aca="false">ROUND((A214-$D$1-210)/365,0)</f>
        <v>19</v>
      </c>
      <c r="E214" s="2" t="n">
        <v>125</v>
      </c>
      <c r="J214" s="2" t="n">
        <f aca="false">N213*$J$1/12</f>
        <v>298.477665254248</v>
      </c>
      <c r="L214" s="2" t="n">
        <f aca="false">L213+E214+F214+G214</f>
        <v>27950</v>
      </c>
      <c r="M214" s="2" t="n">
        <f aca="false">IF(K214=0,M213+J214,M213+K214)</f>
        <v>2169.50268193217</v>
      </c>
      <c r="N214" s="2" t="n">
        <f aca="false">IF(K214=0,N213+E214+F214+G214+H214+I214+J214,N213+E214+F214+G214+H214+I214+K214)</f>
        <v>30271.244190679</v>
      </c>
    </row>
    <row r="215" customFormat="false" ht="12.75" hidden="false" customHeight="false" outlineLevel="0" collapsed="false">
      <c r="A215" s="1" t="n">
        <v>41882</v>
      </c>
      <c r="B215" s="0" t="n">
        <f aca="false">ROUND((A215-$B$1-210)/365,0)</f>
        <v>47</v>
      </c>
      <c r="C215" s="0" t="n">
        <f aca="false">ROUND((A215-$C$1-210)/365,0)</f>
        <v>22</v>
      </c>
      <c r="D215" s="0" t="n">
        <f aca="false">ROUND((A215-$D$1-210)/365,0)</f>
        <v>19</v>
      </c>
      <c r="E215" s="2" t="n">
        <v>125</v>
      </c>
      <c r="H215" s="2" t="n">
        <v>-2750</v>
      </c>
      <c r="J215" s="2" t="n">
        <f aca="false">N214*$J$1/12</f>
        <v>302.71244190679</v>
      </c>
      <c r="L215" s="2" t="n">
        <f aca="false">L214+E215+F215+G215</f>
        <v>28075</v>
      </c>
      <c r="M215" s="2" t="n">
        <f aca="false">IF(K215=0,M214+J215,M214+K215)</f>
        <v>2472.21512383896</v>
      </c>
      <c r="N215" s="2" t="n">
        <f aca="false">IF(K215=0,N214+E215+F215+G215+H215+I215+J215,N214+E215+F215+G215+H215+I215+K215)</f>
        <v>27948.9566325858</v>
      </c>
    </row>
    <row r="216" customFormat="false" ht="12.75" hidden="false" customHeight="false" outlineLevel="0" collapsed="false">
      <c r="A216" s="1" t="n">
        <v>41912</v>
      </c>
      <c r="B216" s="0" t="n">
        <f aca="false">ROUND((A216-$B$1-210)/365,0)</f>
        <v>47</v>
      </c>
      <c r="C216" s="0" t="n">
        <f aca="false">ROUND((A216-$C$1-210)/365,0)</f>
        <v>22</v>
      </c>
      <c r="D216" s="0" t="n">
        <f aca="false">ROUND((A216-$D$1-210)/365,0)</f>
        <v>19</v>
      </c>
      <c r="E216" s="2" t="n">
        <v>125</v>
      </c>
      <c r="H216" s="2" t="n">
        <v>-750</v>
      </c>
      <c r="J216" s="2" t="n">
        <f aca="false">N215*$J$1/12</f>
        <v>279.489566325858</v>
      </c>
      <c r="L216" s="2" t="n">
        <f aca="false">L215+E216+F216+G216</f>
        <v>28200</v>
      </c>
      <c r="M216" s="2" t="n">
        <f aca="false">IF(K216=0,M215+J216,M215+K216)</f>
        <v>2751.70469016482</v>
      </c>
      <c r="N216" s="2" t="n">
        <f aca="false">IF(K216=0,N215+E216+F216+G216+H216+I216+J216,N215+E216+F216+G216+H216+I216+K216)</f>
        <v>27603.4461989117</v>
      </c>
    </row>
    <row r="217" customFormat="false" ht="12.75" hidden="false" customHeight="false" outlineLevel="0" collapsed="false">
      <c r="A217" s="1" t="n">
        <v>41943</v>
      </c>
      <c r="B217" s="0" t="n">
        <f aca="false">ROUND((A217-$B$1-210)/365,0)</f>
        <v>47</v>
      </c>
      <c r="C217" s="0" t="n">
        <f aca="false">ROUND((A217-$C$1-210)/365,0)</f>
        <v>22</v>
      </c>
      <c r="D217" s="0" t="n">
        <f aca="false">ROUND((A217-$D$1-210)/365,0)</f>
        <v>19</v>
      </c>
      <c r="E217" s="2" t="n">
        <v>125</v>
      </c>
      <c r="H217" s="2" t="n">
        <v>-750</v>
      </c>
      <c r="J217" s="2" t="n">
        <f aca="false">N216*$J$1/12</f>
        <v>276.034461989117</v>
      </c>
      <c r="L217" s="2" t="n">
        <f aca="false">L216+E217+F217+G217</f>
        <v>28325</v>
      </c>
      <c r="M217" s="2" t="n">
        <f aca="false">IF(K217=0,M216+J217,M216+K217)</f>
        <v>3027.73915215394</v>
      </c>
      <c r="N217" s="2" t="n">
        <f aca="false">IF(K217=0,N216+E217+F217+G217+H217+I217+J217,N216+E217+F217+G217+H217+I217+K217)</f>
        <v>27254.4806609008</v>
      </c>
    </row>
    <row r="218" customFormat="false" ht="12.75" hidden="false" customHeight="false" outlineLevel="0" collapsed="false">
      <c r="A218" s="1" t="n">
        <v>41973</v>
      </c>
      <c r="B218" s="0" t="n">
        <f aca="false">ROUND((A218-$B$1-210)/365,0)</f>
        <v>47</v>
      </c>
      <c r="C218" s="0" t="n">
        <f aca="false">ROUND((A218-$C$1-210)/365,0)</f>
        <v>22</v>
      </c>
      <c r="D218" s="0" t="n">
        <f aca="false">ROUND((A218-$D$1-210)/365,0)</f>
        <v>19</v>
      </c>
      <c r="E218" s="2" t="n">
        <v>125</v>
      </c>
      <c r="H218" s="2" t="n">
        <v>-750</v>
      </c>
      <c r="J218" s="2" t="n">
        <f aca="false">N217*$J$1/12</f>
        <v>272.544806609008</v>
      </c>
      <c r="L218" s="2" t="n">
        <f aca="false">L217+E218+F218+G218</f>
        <v>28450</v>
      </c>
      <c r="M218" s="2" t="n">
        <f aca="false">IF(K218=0,M217+J218,M217+K218)</f>
        <v>3300.28395876294</v>
      </c>
      <c r="N218" s="2" t="n">
        <f aca="false">IF(K218=0,N217+E218+F218+G218+H218+I218+J218,N217+E218+F218+G218+H218+I218+K218)</f>
        <v>26902.0254675098</v>
      </c>
    </row>
    <row r="219" customFormat="false" ht="12.75" hidden="false" customHeight="false" outlineLevel="0" collapsed="false">
      <c r="A219" s="1" t="n">
        <v>42004</v>
      </c>
      <c r="B219" s="0" t="n">
        <f aca="false">ROUND((A219-$B$1-210)/365,0)</f>
        <v>47</v>
      </c>
      <c r="C219" s="0" t="n">
        <f aca="false">ROUND((A219-$C$1-210)/365,0)</f>
        <v>22</v>
      </c>
      <c r="D219" s="0" t="n">
        <f aca="false">ROUND((A219-$D$1-210)/365,0)</f>
        <v>19</v>
      </c>
      <c r="E219" s="2" t="n">
        <v>125</v>
      </c>
      <c r="H219" s="2" t="n">
        <v>-750</v>
      </c>
      <c r="J219" s="2" t="n">
        <f aca="false">N218*$J$1/12</f>
        <v>269.020254675098</v>
      </c>
      <c r="L219" s="2" t="n">
        <f aca="false">L218+E219+F219+G219</f>
        <v>28575</v>
      </c>
      <c r="M219" s="2" t="n">
        <f aca="false">IF(K219=0,M218+J219,M218+K219)</f>
        <v>3569.30421343804</v>
      </c>
      <c r="N219" s="2" t="n">
        <f aca="false">IF(K219=0,N218+E219+F219+G219+H219+I219+J219,N218+E219+F219+G219+H219+I219+K219)</f>
        <v>26546.0457221849</v>
      </c>
      <c r="P219" s="2" t="n">
        <f aca="false">M219</f>
        <v>3569.30421343804</v>
      </c>
      <c r="Q219" s="2" t="n">
        <f aca="false">IF(P219&lt;600,0,IF(P219&lt;1500,(P219-600)*0.15,(900*0.15)+((P219-1500))*0.28))</f>
        <v>714.405179762651</v>
      </c>
    </row>
    <row r="220" customFormat="false" ht="12.75" hidden="false" customHeight="false" outlineLevel="0" collapsed="false">
      <c r="A220" s="1" t="n">
        <v>42035</v>
      </c>
      <c r="B220" s="0" t="n">
        <f aca="false">ROUND((A220-$B$1-210)/365,0)</f>
        <v>47</v>
      </c>
      <c r="C220" s="0" t="n">
        <f aca="false">ROUND((A220-$C$1-210)/365,0)</f>
        <v>22</v>
      </c>
      <c r="D220" s="0" t="n">
        <f aca="false">ROUND((A220-$D$1-210)/365,0)</f>
        <v>19</v>
      </c>
      <c r="E220" s="2" t="n">
        <v>125</v>
      </c>
      <c r="H220" s="2" t="n">
        <v>-2750</v>
      </c>
      <c r="J220" s="2" t="n">
        <f aca="false">N219*$J$1/12</f>
        <v>265.460457221849</v>
      </c>
      <c r="L220" s="2" t="n">
        <f aca="false">L219+E220+F220+G220</f>
        <v>28700</v>
      </c>
      <c r="M220" s="2" t="n">
        <f aca="false">IF(K220=0,J220,K220)</f>
        <v>265.460457221849</v>
      </c>
      <c r="N220" s="2" t="n">
        <f aca="false">IF(K220=0,N219+E220+F220+G220+H220+I220+J220,N219+E220+F220+G220+H220+I220+K220)</f>
        <v>24186.5061794067</v>
      </c>
    </row>
    <row r="221" customFormat="false" ht="12.75" hidden="false" customHeight="false" outlineLevel="0" collapsed="false">
      <c r="A221" s="1" t="n">
        <v>42063</v>
      </c>
      <c r="B221" s="0" t="n">
        <f aca="false">ROUND((A221-$B$1-210)/365,0)</f>
        <v>47</v>
      </c>
      <c r="C221" s="0" t="n">
        <f aca="false">ROUND((A221-$C$1-210)/365,0)</f>
        <v>22</v>
      </c>
      <c r="D221" s="0" t="n">
        <f aca="false">ROUND((A221-$D$1-210)/365,0)</f>
        <v>20</v>
      </c>
      <c r="E221" s="2" t="n">
        <v>125</v>
      </c>
      <c r="H221" s="2" t="n">
        <v>-750</v>
      </c>
      <c r="J221" s="2" t="n">
        <f aca="false">N220*$J$1/12</f>
        <v>241.865061794067</v>
      </c>
      <c r="L221" s="2" t="n">
        <f aca="false">L220+E221+F221+G221</f>
        <v>28825</v>
      </c>
      <c r="M221" s="2" t="n">
        <f aca="false">IF(K221=0,M220+J221,M220+K221)</f>
        <v>507.325519015916</v>
      </c>
      <c r="N221" s="2" t="n">
        <f aca="false">IF(K221=0,N220+E221+F221+G221+H221+I221+J221,N220+E221+F221+G221+H221+I221+K221)</f>
        <v>23803.3712412008</v>
      </c>
    </row>
    <row r="222" customFormat="false" ht="12.75" hidden="false" customHeight="false" outlineLevel="0" collapsed="false">
      <c r="A222" s="1" t="n">
        <v>42094</v>
      </c>
      <c r="B222" s="0" t="n">
        <f aca="false">ROUND((A222-$B$1-210)/365,0)</f>
        <v>47</v>
      </c>
      <c r="C222" s="0" t="n">
        <f aca="false">ROUND((A222-$C$1-210)/365,0)</f>
        <v>22</v>
      </c>
      <c r="D222" s="0" t="n">
        <f aca="false">ROUND((A222-$D$1-210)/365,0)</f>
        <v>20</v>
      </c>
      <c r="E222" s="2" t="n">
        <v>125</v>
      </c>
      <c r="H222" s="2" t="n">
        <v>-750</v>
      </c>
      <c r="J222" s="2" t="n">
        <f aca="false">N221*$J$1/12</f>
        <v>238.033712412008</v>
      </c>
      <c r="L222" s="2" t="n">
        <f aca="false">L221+E222+F222+G222</f>
        <v>28950</v>
      </c>
      <c r="M222" s="2" t="n">
        <f aca="false">IF(K222=0,M221+J222,M221+K222)</f>
        <v>745.359231427924</v>
      </c>
      <c r="N222" s="2" t="n">
        <f aca="false">IF(K222=0,N221+E222+F222+G222+H222+I222+J222,N221+E222+F222+G222+H222+I222+K222)</f>
        <v>23416.4049536128</v>
      </c>
    </row>
    <row r="223" customFormat="false" ht="12.75" hidden="false" customHeight="false" outlineLevel="0" collapsed="false">
      <c r="A223" s="1" t="n">
        <v>42124</v>
      </c>
      <c r="B223" s="0" t="n">
        <f aca="false">ROUND((A223-$B$1-210)/365,0)</f>
        <v>48</v>
      </c>
      <c r="C223" s="0" t="n">
        <f aca="false">ROUND((A223-$C$1-210)/365,0)</f>
        <v>23</v>
      </c>
      <c r="D223" s="0" t="n">
        <f aca="false">ROUND((A223-$D$1-210)/365,0)</f>
        <v>20</v>
      </c>
      <c r="E223" s="2" t="n">
        <v>125</v>
      </c>
      <c r="H223" s="2" t="n">
        <v>-750</v>
      </c>
      <c r="I223" s="2" t="n">
        <f aca="false">-Q219</f>
        <v>-714.405179762651</v>
      </c>
      <c r="J223" s="2" t="n">
        <f aca="false">N222*$J$1/12</f>
        <v>234.164049536128</v>
      </c>
      <c r="L223" s="2" t="n">
        <f aca="false">L222+E223+F223+G223</f>
        <v>29075</v>
      </c>
      <c r="M223" s="2" t="n">
        <f aca="false">IF(K223=0,M222+J223,M222+K223)</f>
        <v>979.523280964052</v>
      </c>
      <c r="N223" s="2" t="n">
        <f aca="false">IF(K223=0,N222+E223+F223+G223+H223+I223+J223,N222+E223+F223+G223+H223+I223+K223)</f>
        <v>22311.1638233863</v>
      </c>
    </row>
    <row r="224" customFormat="false" ht="12.75" hidden="false" customHeight="false" outlineLevel="0" collapsed="false">
      <c r="A224" s="1" t="n">
        <v>42155</v>
      </c>
      <c r="B224" s="0" t="n">
        <f aca="false">ROUND((A224-$B$1-210)/365,0)</f>
        <v>48</v>
      </c>
      <c r="C224" s="0" t="n">
        <f aca="false">ROUND((A224-$C$1-210)/365,0)</f>
        <v>23</v>
      </c>
      <c r="D224" s="0" t="n">
        <f aca="false">ROUND((A224-$D$1-210)/365,0)</f>
        <v>20</v>
      </c>
      <c r="E224" s="2" t="n">
        <v>125</v>
      </c>
      <c r="H224" s="2" t="n">
        <v>-750</v>
      </c>
      <c r="J224" s="2" t="n">
        <f aca="false">N223*$J$1/12</f>
        <v>223.111638233863</v>
      </c>
      <c r="L224" s="2" t="n">
        <f aca="false">L223+E224+F224+G224</f>
        <v>29200</v>
      </c>
      <c r="M224" s="2" t="n">
        <f aca="false">IF(K224=0,M223+J224,M223+K224)</f>
        <v>1202.63491919791</v>
      </c>
      <c r="N224" s="2" t="n">
        <f aca="false">IF(K224=0,N223+E224+F224+G224+H224+I224+J224,N223+E224+F224+G224+H224+I224+K224)</f>
        <v>21909.2754616201</v>
      </c>
    </row>
    <row r="225" customFormat="false" ht="12.75" hidden="false" customHeight="false" outlineLevel="0" collapsed="false">
      <c r="A225" s="1" t="n">
        <v>42185</v>
      </c>
      <c r="B225" s="0" t="n">
        <f aca="false">ROUND((A225-$B$1-210)/365,0)</f>
        <v>48</v>
      </c>
      <c r="C225" s="0" t="n">
        <f aca="false">ROUND((A225-$C$1-210)/365,0)</f>
        <v>23</v>
      </c>
      <c r="D225" s="0" t="n">
        <f aca="false">ROUND((A225-$D$1-210)/365,0)</f>
        <v>20</v>
      </c>
      <c r="E225" s="2" t="n">
        <v>125</v>
      </c>
      <c r="J225" s="2" t="n">
        <f aca="false">N224*$J$1/12</f>
        <v>219.092754616201</v>
      </c>
      <c r="L225" s="2" t="n">
        <f aca="false">L224+E225+F225+G225</f>
        <v>29325</v>
      </c>
      <c r="M225" s="2" t="n">
        <f aca="false">IF(K225=0,M224+J225,M224+K225)</f>
        <v>1421.72767381412</v>
      </c>
      <c r="N225" s="2" t="n">
        <f aca="false">IF(K225=0,N224+E225+F225+G225+H225+I225+J225,N224+E225+F225+G225+H225+I225+K225)</f>
        <v>22253.3682162363</v>
      </c>
    </row>
    <row r="226" customFormat="false" ht="12.75" hidden="false" customHeight="false" outlineLevel="0" collapsed="false">
      <c r="A226" s="1" t="n">
        <v>42216</v>
      </c>
      <c r="B226" s="0" t="n">
        <f aca="false">ROUND((A226-$B$1-210)/365,0)</f>
        <v>48</v>
      </c>
      <c r="C226" s="0" t="n">
        <f aca="false">ROUND((A226-$C$1-210)/365,0)</f>
        <v>23</v>
      </c>
      <c r="D226" s="0" t="n">
        <f aca="false">ROUND((A226-$D$1-210)/365,0)</f>
        <v>20</v>
      </c>
      <c r="E226" s="2" t="n">
        <v>125</v>
      </c>
      <c r="J226" s="2" t="n">
        <f aca="false">N225*$J$1/12</f>
        <v>222.533682162363</v>
      </c>
      <c r="L226" s="2" t="n">
        <f aca="false">L225+E226+F226+G226</f>
        <v>29450</v>
      </c>
      <c r="M226" s="2" t="n">
        <f aca="false">IF(K226=0,M225+J226,M225+K226)</f>
        <v>1644.26135597648</v>
      </c>
      <c r="N226" s="2" t="n">
        <f aca="false">IF(K226=0,N225+E226+F226+G226+H226+I226+J226,N225+E226+F226+G226+H226+I226+K226)</f>
        <v>22600.9018983987</v>
      </c>
    </row>
    <row r="227" customFormat="false" ht="12.75" hidden="false" customHeight="false" outlineLevel="0" collapsed="false">
      <c r="A227" s="1" t="n">
        <v>42247</v>
      </c>
      <c r="B227" s="0" t="n">
        <f aca="false">ROUND((A227-$B$1-210)/365,0)</f>
        <v>48</v>
      </c>
      <c r="C227" s="0" t="n">
        <f aca="false">ROUND((A227-$C$1-210)/365,0)</f>
        <v>23</v>
      </c>
      <c r="D227" s="0" t="n">
        <f aca="false">ROUND((A227-$D$1-210)/365,0)</f>
        <v>20</v>
      </c>
      <c r="E227" s="2" t="n">
        <v>125</v>
      </c>
      <c r="H227" s="2" t="n">
        <v>-2750</v>
      </c>
      <c r="J227" s="2" t="n">
        <f aca="false">N226*$J$1/12</f>
        <v>226.009018983987</v>
      </c>
      <c r="L227" s="2" t="n">
        <f aca="false">L226+E227+F227+G227</f>
        <v>29575</v>
      </c>
      <c r="M227" s="2" t="n">
        <f aca="false">IF(K227=0,M226+J227,M226+K227)</f>
        <v>1870.27037496047</v>
      </c>
      <c r="N227" s="2" t="n">
        <f aca="false">IF(K227=0,N226+E227+F227+G227+H227+I227+J227,N226+E227+F227+G227+H227+I227+K227)</f>
        <v>20201.9109173827</v>
      </c>
    </row>
    <row r="228" customFormat="false" ht="12.75" hidden="false" customHeight="false" outlineLevel="0" collapsed="false">
      <c r="A228" s="1" t="n">
        <v>42277</v>
      </c>
      <c r="B228" s="0" t="n">
        <f aca="false">ROUND((A228-$B$1-210)/365,0)</f>
        <v>48</v>
      </c>
      <c r="C228" s="0" t="n">
        <f aca="false">ROUND((A228-$C$1-210)/365,0)</f>
        <v>23</v>
      </c>
      <c r="D228" s="0" t="n">
        <f aca="false">ROUND((A228-$D$1-210)/365,0)</f>
        <v>20</v>
      </c>
      <c r="E228" s="2" t="n">
        <v>125</v>
      </c>
      <c r="H228" s="2" t="n">
        <v>-750</v>
      </c>
      <c r="J228" s="2" t="n">
        <f aca="false">N227*$J$1/12</f>
        <v>202.019109173827</v>
      </c>
      <c r="L228" s="2" t="n">
        <f aca="false">L227+E228+F228+G228</f>
        <v>29700</v>
      </c>
      <c r="M228" s="2" t="n">
        <f aca="false">IF(K228=0,M227+J228,M227+K228)</f>
        <v>2072.28948413429</v>
      </c>
      <c r="N228" s="2" t="n">
        <f aca="false">IF(K228=0,N227+E228+F228+G228+H228+I228+J228,N227+E228+F228+G228+H228+I228+K228)</f>
        <v>19778.9300265565</v>
      </c>
    </row>
    <row r="229" customFormat="false" ht="12.75" hidden="false" customHeight="false" outlineLevel="0" collapsed="false">
      <c r="A229" s="1" t="n">
        <v>42308</v>
      </c>
      <c r="B229" s="0" t="n">
        <f aca="false">ROUND((A229-$B$1-210)/365,0)</f>
        <v>48</v>
      </c>
      <c r="C229" s="0" t="n">
        <f aca="false">ROUND((A229-$C$1-210)/365,0)</f>
        <v>23</v>
      </c>
      <c r="D229" s="0" t="n">
        <f aca="false">ROUND((A229-$D$1-210)/365,0)</f>
        <v>20</v>
      </c>
      <c r="E229" s="2" t="n">
        <v>125</v>
      </c>
      <c r="H229" s="2" t="n">
        <v>-750</v>
      </c>
      <c r="J229" s="2" t="n">
        <f aca="false">N228*$J$1/12</f>
        <v>197.789300265565</v>
      </c>
      <c r="L229" s="2" t="n">
        <f aca="false">L228+E229+F229+G229</f>
        <v>29825</v>
      </c>
      <c r="M229" s="2" t="n">
        <f aca="false">IF(K229=0,M228+J229,M228+K229)</f>
        <v>2270.07878439986</v>
      </c>
      <c r="N229" s="2" t="n">
        <f aca="false">IF(K229=0,N228+E229+F229+G229+H229+I229+J229,N228+E229+F229+G229+H229+I229+K229)</f>
        <v>19351.7193268221</v>
      </c>
    </row>
    <row r="230" customFormat="false" ht="12.75" hidden="false" customHeight="false" outlineLevel="0" collapsed="false">
      <c r="A230" s="1" t="n">
        <v>42338</v>
      </c>
      <c r="B230" s="0" t="n">
        <f aca="false">ROUND((A230-$B$1-210)/365,0)</f>
        <v>48</v>
      </c>
      <c r="C230" s="0" t="n">
        <f aca="false">ROUND((A230-$C$1-210)/365,0)</f>
        <v>23</v>
      </c>
      <c r="D230" s="0" t="n">
        <f aca="false">ROUND((A230-$D$1-210)/365,0)</f>
        <v>20</v>
      </c>
      <c r="E230" s="2" t="n">
        <v>125</v>
      </c>
      <c r="H230" s="2" t="n">
        <v>-750</v>
      </c>
      <c r="J230" s="2" t="n">
        <f aca="false">N229*$J$1/12</f>
        <v>193.517193268221</v>
      </c>
      <c r="L230" s="2" t="n">
        <f aca="false">L229+E230+F230+G230</f>
        <v>29950</v>
      </c>
      <c r="M230" s="2" t="n">
        <f aca="false">IF(K230=0,M229+J230,M229+K230)</f>
        <v>2463.59597766808</v>
      </c>
      <c r="N230" s="2" t="n">
        <f aca="false">IF(K230=0,N229+E230+F230+G230+H230+I230+J230,N229+E230+F230+G230+H230+I230+K230)</f>
        <v>18920.2365200903</v>
      </c>
    </row>
    <row r="231" customFormat="false" ht="12.75" hidden="false" customHeight="false" outlineLevel="0" collapsed="false">
      <c r="A231" s="1" t="n">
        <v>42369</v>
      </c>
      <c r="B231" s="0" t="n">
        <f aca="false">ROUND((A231-$B$1-210)/365,0)</f>
        <v>48</v>
      </c>
      <c r="C231" s="0" t="n">
        <f aca="false">ROUND((A231-$C$1-210)/365,0)</f>
        <v>23</v>
      </c>
      <c r="D231" s="0" t="n">
        <f aca="false">ROUND((A231-$D$1-210)/365,0)</f>
        <v>20</v>
      </c>
      <c r="E231" s="2" t="n">
        <v>125</v>
      </c>
      <c r="H231" s="2" t="n">
        <v>-750</v>
      </c>
      <c r="J231" s="2" t="n">
        <f aca="false">N230*$J$1/12</f>
        <v>189.202365200903</v>
      </c>
      <c r="L231" s="2" t="n">
        <f aca="false">L230+E231+F231+G231</f>
        <v>30075</v>
      </c>
      <c r="M231" s="2" t="n">
        <f aca="false">IF(K231=0,M230+J231,M230+K231)</f>
        <v>2652.79834286898</v>
      </c>
      <c r="N231" s="2" t="n">
        <f aca="false">IF(K231=0,N230+E231+F231+G231+H231+I231+J231,N230+E231+F231+G231+H231+I231+K231)</f>
        <v>18484.4388852912</v>
      </c>
      <c r="P231" s="2" t="n">
        <f aca="false">M231</f>
        <v>2652.79834286898</v>
      </c>
      <c r="Q231" s="2" t="n">
        <f aca="false">IF(P231&lt;600,0,IF(P231&lt;1500,(P231-600)*0.15,(900*0.15)+((P231-1500))*0.28))</f>
        <v>457.783536003315</v>
      </c>
    </row>
    <row r="232" customFormat="false" ht="12.75" hidden="false" customHeight="false" outlineLevel="0" collapsed="false">
      <c r="A232" s="1" t="n">
        <v>42400</v>
      </c>
      <c r="B232" s="0" t="n">
        <f aca="false">ROUND((A232-$B$1-210)/365,0)</f>
        <v>48</v>
      </c>
      <c r="C232" s="0" t="n">
        <f aca="false">ROUND((A232-$C$1-210)/365,0)</f>
        <v>23</v>
      </c>
      <c r="D232" s="0" t="n">
        <f aca="false">ROUND((A232-$D$1-210)/365,0)</f>
        <v>20</v>
      </c>
      <c r="E232" s="2" t="n">
        <v>125</v>
      </c>
      <c r="H232" s="2" t="n">
        <v>-2750</v>
      </c>
      <c r="J232" s="2" t="n">
        <f aca="false">N231*$J$1/12</f>
        <v>184.844388852912</v>
      </c>
      <c r="L232" s="2" t="n">
        <f aca="false">L231+E232+F232+G232</f>
        <v>30200</v>
      </c>
      <c r="M232" s="2" t="n">
        <f aca="false">IF(K232=0,J232,K232)</f>
        <v>184.844388852912</v>
      </c>
      <c r="N232" s="2" t="n">
        <f aca="false">IF(K232=0,N231+E232+F232+G232+H232+I232+J232,N231+E232+F232+G232+H232+I232+K232)</f>
        <v>16044.2832741441</v>
      </c>
    </row>
    <row r="233" customFormat="false" ht="12.75" hidden="false" customHeight="false" outlineLevel="0" collapsed="false">
      <c r="A233" s="1" t="n">
        <v>42429</v>
      </c>
      <c r="B233" s="0" t="n">
        <f aca="false">ROUND((A233-$B$1-210)/365,0)</f>
        <v>48</v>
      </c>
      <c r="C233" s="0" t="n">
        <f aca="false">ROUND((A233-$C$1-210)/365,0)</f>
        <v>23</v>
      </c>
      <c r="D233" s="0" t="n">
        <f aca="false">ROUND((A233-$D$1-210)/365,0)</f>
        <v>21</v>
      </c>
      <c r="E233" s="2" t="n">
        <v>125</v>
      </c>
      <c r="H233" s="2" t="n">
        <v>-750</v>
      </c>
      <c r="J233" s="2" t="n">
        <f aca="false">N232*$J$1/12</f>
        <v>160.442832741441</v>
      </c>
      <c r="L233" s="2" t="n">
        <f aca="false">L232+E233+F233+G233</f>
        <v>30325</v>
      </c>
      <c r="M233" s="2" t="n">
        <f aca="false">IF(K233=0,M232+J233,M232+K233)</f>
        <v>345.287221594353</v>
      </c>
      <c r="N233" s="2" t="n">
        <f aca="false">IF(K233=0,N232+E233+F233+G233+H233+I233+J233,N232+E233+F233+G233+H233+I233+K233)</f>
        <v>15579.7261068856</v>
      </c>
    </row>
    <row r="234" customFormat="false" ht="12.75" hidden="false" customHeight="false" outlineLevel="0" collapsed="false">
      <c r="A234" s="1" t="n">
        <v>42460</v>
      </c>
      <c r="B234" s="0" t="n">
        <f aca="false">ROUND((A234-$B$1-210)/365,0)</f>
        <v>48</v>
      </c>
      <c r="C234" s="0" t="n">
        <f aca="false">ROUND((A234-$C$1-210)/365,0)</f>
        <v>23</v>
      </c>
      <c r="D234" s="0" t="n">
        <f aca="false">ROUND((A234-$D$1-210)/365,0)</f>
        <v>21</v>
      </c>
      <c r="E234" s="2" t="n">
        <v>125</v>
      </c>
      <c r="H234" s="2" t="n">
        <v>-750</v>
      </c>
      <c r="J234" s="2" t="n">
        <f aca="false">N233*$J$1/12</f>
        <v>155.797261068856</v>
      </c>
      <c r="L234" s="2" t="n">
        <f aca="false">L233+E234+F234+G234</f>
        <v>30450</v>
      </c>
      <c r="M234" s="2" t="n">
        <f aca="false">IF(K234=0,M233+J234,M233+K234)</f>
        <v>501.084482663209</v>
      </c>
      <c r="N234" s="2" t="n">
        <f aca="false">IF(K234=0,N233+E234+F234+G234+H234+I234+J234,N233+E234+F234+G234+H234+I234+K234)</f>
        <v>15110.5233679544</v>
      </c>
    </row>
    <row r="235" customFormat="false" ht="12.75" hidden="false" customHeight="false" outlineLevel="0" collapsed="false">
      <c r="A235" s="1" t="n">
        <v>42490</v>
      </c>
      <c r="B235" s="0" t="n">
        <f aca="false">ROUND((A235-$B$1-210)/365,0)</f>
        <v>49</v>
      </c>
      <c r="C235" s="0" t="n">
        <f aca="false">ROUND((A235-$C$1-210)/365,0)</f>
        <v>24</v>
      </c>
      <c r="D235" s="0" t="n">
        <f aca="false">ROUND((A235-$D$1-210)/365,0)</f>
        <v>21</v>
      </c>
      <c r="E235" s="2" t="n">
        <v>125</v>
      </c>
      <c r="H235" s="2" t="n">
        <v>-750</v>
      </c>
      <c r="I235" s="2" t="n">
        <f aca="false">-Q231</f>
        <v>-457.783536003315</v>
      </c>
      <c r="J235" s="2" t="n">
        <f aca="false">N234*$J$1/12</f>
        <v>151.105233679544</v>
      </c>
      <c r="L235" s="2" t="n">
        <f aca="false">L234+E235+F235+G235</f>
        <v>30575</v>
      </c>
      <c r="M235" s="2" t="n">
        <f aca="false">IF(K235=0,M234+J235,M234+K235)</f>
        <v>652.189716342753</v>
      </c>
      <c r="N235" s="2" t="n">
        <f aca="false">IF(K235=0,N234+E235+F235+G235+H235+I235+J235,N234+E235+F235+G235+H235+I235+K235)</f>
        <v>14178.8450656306</v>
      </c>
    </row>
    <row r="236" customFormat="false" ht="12.75" hidden="false" customHeight="false" outlineLevel="0" collapsed="false">
      <c r="A236" s="1" t="n">
        <v>42521</v>
      </c>
      <c r="B236" s="0" t="n">
        <f aca="false">ROUND((A236-$B$1-210)/365,0)</f>
        <v>49</v>
      </c>
      <c r="C236" s="0" t="n">
        <f aca="false">ROUND((A236-$C$1-210)/365,0)</f>
        <v>24</v>
      </c>
      <c r="D236" s="0" t="n">
        <f aca="false">ROUND((A236-$D$1-210)/365,0)</f>
        <v>21</v>
      </c>
      <c r="E236" s="2" t="n">
        <v>125</v>
      </c>
      <c r="H236" s="2" t="n">
        <v>-750</v>
      </c>
      <c r="J236" s="2" t="n">
        <f aca="false">N235*$J$1/12</f>
        <v>141.788450656306</v>
      </c>
      <c r="L236" s="2" t="n">
        <f aca="false">L235+E236+F236+G236</f>
        <v>30700</v>
      </c>
      <c r="M236" s="2" t="n">
        <f aca="false">IF(K236=0,M235+J236,M235+K236)</f>
        <v>793.978166999059</v>
      </c>
      <c r="N236" s="2" t="n">
        <f aca="false">IF(K236=0,N235+E236+F236+G236+H236+I236+J236,N235+E236+F236+G236+H236+I236+K236)</f>
        <v>13695.6335162869</v>
      </c>
    </row>
    <row r="237" customFormat="false" ht="12.75" hidden="false" customHeight="false" outlineLevel="0" collapsed="false">
      <c r="A237" s="1" t="n">
        <v>42551</v>
      </c>
      <c r="B237" s="0" t="n">
        <f aca="false">ROUND((A237-$B$1-210)/365,0)</f>
        <v>49</v>
      </c>
      <c r="C237" s="0" t="n">
        <f aca="false">ROUND((A237-$C$1-210)/365,0)</f>
        <v>24</v>
      </c>
      <c r="D237" s="0" t="n">
        <f aca="false">ROUND((A237-$D$1-210)/365,0)</f>
        <v>21</v>
      </c>
      <c r="E237" s="2" t="n">
        <v>0</v>
      </c>
      <c r="J237" s="2" t="n">
        <f aca="false">N236*$J$1/12</f>
        <v>136.956335162869</v>
      </c>
      <c r="L237" s="2" t="n">
        <f aca="false">L236+E237+F237+G237</f>
        <v>30700</v>
      </c>
      <c r="M237" s="2" t="n">
        <f aca="false">IF(K237=0,M236+J237,M236+K237)</f>
        <v>930.934502161929</v>
      </c>
      <c r="N237" s="2" t="n">
        <f aca="false">IF(K237=0,N236+E237+F237+G237+H237+I237+J237,N236+E237+F237+G237+H237+I237+K237)</f>
        <v>13832.5898514498</v>
      </c>
    </row>
    <row r="238" customFormat="false" ht="12.75" hidden="false" customHeight="false" outlineLevel="0" collapsed="false">
      <c r="A238" s="1" t="n">
        <v>42582</v>
      </c>
      <c r="B238" s="0" t="n">
        <f aca="false">ROUND((A238-$B$1-210)/365,0)</f>
        <v>49</v>
      </c>
      <c r="C238" s="0" t="n">
        <f aca="false">ROUND((A238-$C$1-210)/365,0)</f>
        <v>24</v>
      </c>
      <c r="D238" s="0" t="n">
        <f aca="false">ROUND((A238-$D$1-210)/365,0)</f>
        <v>21</v>
      </c>
      <c r="E238" s="2" t="n">
        <v>0</v>
      </c>
      <c r="J238" s="2" t="n">
        <f aca="false">N237*$J$1/12</f>
        <v>138.325898514498</v>
      </c>
      <c r="L238" s="2" t="n">
        <f aca="false">L237+E238+F238+G238</f>
        <v>30700</v>
      </c>
      <c r="M238" s="2" t="n">
        <f aca="false">IF(K238=0,M237+J238,M237+K238)</f>
        <v>1069.26040067643</v>
      </c>
      <c r="N238" s="2" t="n">
        <f aca="false">IF(K238=0,N237+E238+F238+G238+H238+I238+J238,N237+E238+F238+G238+H238+I238+K238)</f>
        <v>13970.9157499643</v>
      </c>
    </row>
    <row r="239" customFormat="false" ht="12.75" hidden="false" customHeight="false" outlineLevel="0" collapsed="false">
      <c r="A239" s="1" t="n">
        <v>42613</v>
      </c>
      <c r="B239" s="0" t="n">
        <f aca="false">ROUND((A239-$B$1-210)/365,0)</f>
        <v>49</v>
      </c>
      <c r="C239" s="0" t="n">
        <f aca="false">ROUND((A239-$C$1-210)/365,0)</f>
        <v>24</v>
      </c>
      <c r="D239" s="0" t="n">
        <f aca="false">ROUND((A239-$D$1-210)/365,0)</f>
        <v>21</v>
      </c>
      <c r="E239" s="2" t="n">
        <v>0</v>
      </c>
      <c r="J239" s="2" t="n">
        <f aca="false">N238*$J$1/12</f>
        <v>139.709157499643</v>
      </c>
      <c r="L239" s="2" t="n">
        <f aca="false">L238+E239+F239+G239</f>
        <v>30700</v>
      </c>
      <c r="M239" s="2" t="n">
        <f aca="false">IF(K239=0,M238+J239,M238+K239)</f>
        <v>1208.96955817607</v>
      </c>
      <c r="N239" s="2" t="n">
        <f aca="false">IF(K239=0,N238+E239+F239+G239+H239+I239+J239,N238+E239+F239+G239+H239+I239+K239)</f>
        <v>14110.624907464</v>
      </c>
    </row>
    <row r="240" customFormat="false" ht="12.75" hidden="false" customHeight="false" outlineLevel="0" collapsed="false">
      <c r="A240" s="1" t="n">
        <v>42643</v>
      </c>
      <c r="B240" s="0" t="n">
        <f aca="false">ROUND((A240-$B$1-210)/365,0)</f>
        <v>49</v>
      </c>
      <c r="C240" s="0" t="n">
        <f aca="false">ROUND((A240-$C$1-210)/365,0)</f>
        <v>24</v>
      </c>
      <c r="D240" s="0" t="n">
        <f aca="false">ROUND((A240-$D$1-210)/365,0)</f>
        <v>21</v>
      </c>
      <c r="E240" s="2" t="n">
        <v>0</v>
      </c>
      <c r="J240" s="2" t="n">
        <f aca="false">N239*$J$1/12</f>
        <v>141.10624907464</v>
      </c>
      <c r="L240" s="2" t="n">
        <f aca="false">L239+E240+F240+G240</f>
        <v>30700</v>
      </c>
      <c r="M240" s="2" t="n">
        <f aca="false">IF(K240=0,M239+J240,M239+K240)</f>
        <v>1350.07580725071</v>
      </c>
      <c r="N240" s="2" t="n">
        <f aca="false">IF(K240=0,N239+E240+F240+G240+H240+I240+J240,N239+E240+F240+G240+H240+I240+K240)</f>
        <v>14251.7311565386</v>
      </c>
    </row>
    <row r="241" customFormat="false" ht="12.75" hidden="false" customHeight="false" outlineLevel="0" collapsed="false">
      <c r="A241" s="1" t="n">
        <v>42674</v>
      </c>
      <c r="B241" s="0" t="n">
        <f aca="false">ROUND((A241-$B$1-210)/365,0)</f>
        <v>49</v>
      </c>
      <c r="C241" s="0" t="n">
        <f aca="false">ROUND((A241-$C$1-210)/365,0)</f>
        <v>24</v>
      </c>
      <c r="D241" s="0" t="n">
        <f aca="false">ROUND((A241-$D$1-210)/365,0)</f>
        <v>21</v>
      </c>
      <c r="E241" s="2" t="n">
        <v>0</v>
      </c>
      <c r="J241" s="2" t="n">
        <f aca="false">N240*$J$1/12</f>
        <v>142.517311565386</v>
      </c>
      <c r="L241" s="2" t="n">
        <f aca="false">L240+E241+F241+G241</f>
        <v>30700</v>
      </c>
      <c r="M241" s="2" t="n">
        <f aca="false">IF(K241=0,M240+J241,M240+K241)</f>
        <v>1492.5931188161</v>
      </c>
      <c r="N241" s="2" t="n">
        <f aca="false">IF(K241=0,N240+E241+F241+G241+H241+I241+J241,N240+E241+F241+G241+H241+I241+K241)</f>
        <v>14394.248468104</v>
      </c>
    </row>
    <row r="242" customFormat="false" ht="12.75" hidden="false" customHeight="false" outlineLevel="0" collapsed="false">
      <c r="A242" s="1" t="n">
        <v>42704</v>
      </c>
      <c r="B242" s="0" t="n">
        <f aca="false">ROUND((A242-$B$1-210)/365,0)</f>
        <v>49</v>
      </c>
      <c r="C242" s="0" t="n">
        <f aca="false">ROUND((A242-$C$1-210)/365,0)</f>
        <v>24</v>
      </c>
      <c r="D242" s="0" t="n">
        <f aca="false">ROUND((A242-$D$1-210)/365,0)</f>
        <v>21</v>
      </c>
      <c r="E242" s="2" t="n">
        <v>0</v>
      </c>
      <c r="J242" s="2" t="n">
        <f aca="false">N241*$J$1/12</f>
        <v>143.94248468104</v>
      </c>
      <c r="L242" s="2" t="n">
        <f aca="false">L241+E242+F242+G242</f>
        <v>30700</v>
      </c>
      <c r="M242" s="2" t="n">
        <f aca="false">IF(K242=0,M241+J242,M241+K242)</f>
        <v>1636.53560349714</v>
      </c>
      <c r="N242" s="2" t="n">
        <f aca="false">IF(K242=0,N241+E242+F242+G242+H242+I242+J242,N241+E242+F242+G242+H242+I242+K242)</f>
        <v>14538.190952785</v>
      </c>
    </row>
    <row r="243" customFormat="false" ht="12.75" hidden="false" customHeight="false" outlineLevel="0" collapsed="false">
      <c r="A243" s="1" t="n">
        <v>42735</v>
      </c>
      <c r="B243" s="0" t="n">
        <f aca="false">ROUND((A243-$B$1-210)/365,0)</f>
        <v>49</v>
      </c>
      <c r="C243" s="0" t="n">
        <f aca="false">ROUND((A243-$C$1-210)/365,0)</f>
        <v>24</v>
      </c>
      <c r="D243" s="0" t="n">
        <f aca="false">ROUND((A243-$D$1-210)/365,0)</f>
        <v>21</v>
      </c>
      <c r="E243" s="2" t="n">
        <v>0</v>
      </c>
      <c r="J243" s="2" t="n">
        <f aca="false">N242*$J$1/12</f>
        <v>145.38190952785</v>
      </c>
      <c r="L243" s="2" t="n">
        <f aca="false">L242+E243+F243+G243</f>
        <v>30700</v>
      </c>
      <c r="M243" s="2" t="n">
        <f aca="false">IF(K243=0,M242+J243,M242+K243)</f>
        <v>1781.91751302499</v>
      </c>
      <c r="N243" s="2" t="n">
        <f aca="false">IF(K243=0,N242+E243+F243+G243+H243+I243+J243,N242+E243+F243+G243+H243+I243+K243)</f>
        <v>14683.5728623129</v>
      </c>
      <c r="P243" s="2" t="n">
        <f aca="false">M243</f>
        <v>1781.91751302499</v>
      </c>
      <c r="Q243" s="2" t="n">
        <f aca="false">IF(P243&lt;600,0,IF(P243&lt;1500,(P243-600)*0.15,(900*0.15)+((P243-1500))*0.28))</f>
        <v>213.936903646996</v>
      </c>
    </row>
    <row r="244" customFormat="false" ht="12.75" hidden="false" customHeight="false" outlineLevel="0" collapsed="false">
      <c r="A244" s="1" t="n">
        <v>42766</v>
      </c>
      <c r="B244" s="0" t="n">
        <f aca="false">ROUND((A244-$B$1-210)/365,0)</f>
        <v>49</v>
      </c>
      <c r="C244" s="0" t="n">
        <f aca="false">ROUND((A244-$C$1-210)/365,0)</f>
        <v>24</v>
      </c>
      <c r="D244" s="0" t="n">
        <f aca="false">ROUND((A244-$D$1-210)/365,0)</f>
        <v>21</v>
      </c>
      <c r="E244" s="2" t="n">
        <v>0</v>
      </c>
      <c r="J244" s="2" t="n">
        <f aca="false">N243*$J$1/12</f>
        <v>146.835728623129</v>
      </c>
      <c r="L244" s="2" t="n">
        <f aca="false">L243+E244+F244+G244</f>
        <v>30700</v>
      </c>
      <c r="M244" s="2" t="n">
        <f aca="false">IF(K244=0,J244,K244)</f>
        <v>146.835728623129</v>
      </c>
      <c r="N244" s="2" t="n">
        <f aca="false">IF(K244=0,N243+E244+F244+G244+H244+I244+J244,N243+E244+F244+G244+H244+I244+K244)</f>
        <v>14830.408590936</v>
      </c>
    </row>
    <row r="245" customFormat="false" ht="12.75" hidden="false" customHeight="false" outlineLevel="0" collapsed="false">
      <c r="A245" s="1" t="n">
        <v>42794</v>
      </c>
      <c r="B245" s="0" t="n">
        <f aca="false">ROUND((A245-$B$1-210)/365,0)</f>
        <v>49</v>
      </c>
      <c r="C245" s="0" t="n">
        <f aca="false">ROUND((A245-$C$1-210)/365,0)</f>
        <v>24</v>
      </c>
      <c r="D245" s="0" t="n">
        <f aca="false">ROUND((A245-$D$1-210)/365,0)</f>
        <v>22</v>
      </c>
      <c r="E245" s="2" t="n">
        <v>0</v>
      </c>
      <c r="J245" s="2" t="n">
        <f aca="false">N244*$J$1/12</f>
        <v>148.30408590936</v>
      </c>
      <c r="L245" s="2" t="n">
        <f aca="false">L244+E245+F245+G245</f>
        <v>30700</v>
      </c>
      <c r="M245" s="2" t="n">
        <f aca="false">IF(K245=0,M244+J245,M244+K245)</f>
        <v>295.139814532489</v>
      </c>
      <c r="N245" s="2" t="n">
        <f aca="false">IF(K245=0,N244+E245+F245+G245+H245+I245+J245,N244+E245+F245+G245+H245+I245+K245)</f>
        <v>14978.7126768454</v>
      </c>
    </row>
    <row r="246" customFormat="false" ht="12.75" hidden="false" customHeight="false" outlineLevel="0" collapsed="false">
      <c r="A246" s="1" t="n">
        <v>42825</v>
      </c>
      <c r="B246" s="0" t="n">
        <f aca="false">ROUND((A246-$B$1-210)/365,0)</f>
        <v>49</v>
      </c>
      <c r="C246" s="0" t="n">
        <f aca="false">ROUND((A246-$C$1-210)/365,0)</f>
        <v>24</v>
      </c>
      <c r="D246" s="0" t="n">
        <f aca="false">ROUND((A246-$D$1-210)/365,0)</f>
        <v>22</v>
      </c>
      <c r="E246" s="2" t="n">
        <v>0</v>
      </c>
      <c r="J246" s="2" t="n">
        <f aca="false">N245*$J$1/12</f>
        <v>149.787126768454</v>
      </c>
      <c r="L246" s="2" t="n">
        <f aca="false">L245+E246+F246+G246</f>
        <v>30700</v>
      </c>
      <c r="M246" s="2" t="n">
        <f aca="false">IF(K246=0,M245+J246,M245+K246)</f>
        <v>444.926941300942</v>
      </c>
      <c r="N246" s="2" t="n">
        <f aca="false">IF(K246=0,N245+E246+F246+G246+H246+I246+J246,N245+E246+F246+G246+H246+I246+K246)</f>
        <v>15128.4998036138</v>
      </c>
    </row>
    <row r="247" customFormat="false" ht="12.75" hidden="false" customHeight="false" outlineLevel="0" collapsed="false">
      <c r="A247" s="1" t="n">
        <v>42855</v>
      </c>
      <c r="B247" s="0" t="n">
        <f aca="false">ROUND((A247-$B$1-210)/365,0)</f>
        <v>50</v>
      </c>
      <c r="C247" s="0" t="n">
        <f aca="false">ROUND((A247-$C$1-210)/365,0)</f>
        <v>25</v>
      </c>
      <c r="D247" s="0" t="n">
        <f aca="false">ROUND((A247-$D$1-210)/365,0)</f>
        <v>22</v>
      </c>
      <c r="E247" s="2" t="n">
        <v>0</v>
      </c>
      <c r="I247" s="2" t="n">
        <f aca="false">-Q243</f>
        <v>-213.936903646996</v>
      </c>
      <c r="J247" s="2" t="n">
        <f aca="false">N246*$J$1/12</f>
        <v>151.284998036138</v>
      </c>
      <c r="L247" s="2" t="n">
        <f aca="false">L246+E247+F247+G247</f>
        <v>30700</v>
      </c>
      <c r="M247" s="2" t="n">
        <f aca="false">IF(K247=0,M246+J247,M246+K247)</f>
        <v>596.21193933708</v>
      </c>
      <c r="N247" s="2" t="n">
        <f aca="false">IF(K247=0,N246+E247+F247+G247+H247+I247+J247,N246+E247+F247+G247+H247+I247+K247)</f>
        <v>15065.847898003</v>
      </c>
    </row>
    <row r="248" customFormat="false" ht="12.75" hidden="false" customHeight="false" outlineLevel="0" collapsed="false">
      <c r="A248" s="1" t="n">
        <v>42886</v>
      </c>
      <c r="B248" s="0" t="n">
        <f aca="false">ROUND((A248-$B$1-210)/365,0)</f>
        <v>50</v>
      </c>
      <c r="C248" s="0" t="n">
        <f aca="false">ROUND((A248-$C$1-210)/365,0)</f>
        <v>25</v>
      </c>
      <c r="D248" s="0" t="n">
        <f aca="false">ROUND((A248-$D$1-210)/365,0)</f>
        <v>22</v>
      </c>
      <c r="E248" s="2" t="n">
        <v>0</v>
      </c>
      <c r="J248" s="2" t="n">
        <f aca="false">N247*$J$1/12</f>
        <v>150.65847898003</v>
      </c>
      <c r="L248" s="2" t="n">
        <f aca="false">L247+E248+F248+G248</f>
        <v>30700</v>
      </c>
      <c r="M248" s="2" t="n">
        <f aca="false">IF(K248=0,M247+J248,M247+K248)</f>
        <v>746.87041831711</v>
      </c>
      <c r="N248" s="2" t="n">
        <f aca="false">IF(K248=0,N247+E248+F248+G248+H248+I248+J248,N247+E248+F248+G248+H248+I248+K248)</f>
        <v>15216.506376983</v>
      </c>
    </row>
    <row r="249" customFormat="false" ht="12.75" hidden="false" customHeight="false" outlineLevel="0" collapsed="false">
      <c r="A249" s="1" t="n">
        <v>42916</v>
      </c>
      <c r="B249" s="0" t="n">
        <f aca="false">ROUND((A249-$B$1-210)/365,0)</f>
        <v>50</v>
      </c>
      <c r="C249" s="0" t="n">
        <f aca="false">ROUND((A249-$C$1-210)/365,0)</f>
        <v>25</v>
      </c>
      <c r="D249" s="0" t="n">
        <f aca="false">ROUND((A249-$D$1-210)/365,0)</f>
        <v>22</v>
      </c>
      <c r="E249" s="2" t="n">
        <v>0</v>
      </c>
      <c r="J249" s="2" t="n">
        <f aca="false">N248*$J$1/12</f>
        <v>152.16506376983</v>
      </c>
      <c r="L249" s="2" t="n">
        <f aca="false">L248+E249+F249+G249</f>
        <v>30700</v>
      </c>
      <c r="M249" s="2" t="n">
        <f aca="false">IF(K249=0,M248+J249,M248+K249)</f>
        <v>899.03548208694</v>
      </c>
      <c r="N249" s="2" t="n">
        <f aca="false">IF(K249=0,N248+E249+F249+G249+H249+I249+J249,N248+E249+F249+G249+H249+I249+K249)</f>
        <v>15368.6714407528</v>
      </c>
    </row>
    <row r="250" customFormat="false" ht="12.75" hidden="false" customHeight="false" outlineLevel="0" collapsed="false">
      <c r="A250" s="1" t="n">
        <v>42947</v>
      </c>
      <c r="B250" s="0" t="n">
        <f aca="false">ROUND((A250-$B$1-210)/365,0)</f>
        <v>50</v>
      </c>
      <c r="C250" s="0" t="n">
        <f aca="false">ROUND((A250-$C$1-210)/365,0)</f>
        <v>25</v>
      </c>
      <c r="D250" s="0" t="n">
        <f aca="false">ROUND((A250-$D$1-210)/365,0)</f>
        <v>22</v>
      </c>
      <c r="E250" s="2" t="n">
        <v>0</v>
      </c>
      <c r="J250" s="2" t="n">
        <f aca="false">N249*$J$1/12</f>
        <v>153.686714407528</v>
      </c>
      <c r="L250" s="2" t="n">
        <f aca="false">L249+E250+F250+G250</f>
        <v>30700</v>
      </c>
      <c r="M250" s="2" t="n">
        <f aca="false">IF(K250=0,M249+J250,M249+K250)</f>
        <v>1052.72219649447</v>
      </c>
      <c r="N250" s="2" t="n">
        <f aca="false">IF(K250=0,N249+E250+F250+G250+H250+I250+J250,N249+E250+F250+G250+H250+I250+K250)</f>
        <v>15522.3581551603</v>
      </c>
    </row>
    <row r="251" customFormat="false" ht="12.75" hidden="false" customHeight="false" outlineLevel="0" collapsed="false">
      <c r="A251" s="1" t="n">
        <v>42978</v>
      </c>
      <c r="B251" s="0" t="n">
        <f aca="false">ROUND((A251-$B$1-210)/365,0)</f>
        <v>50</v>
      </c>
      <c r="C251" s="0" t="n">
        <f aca="false">ROUND((A251-$C$1-210)/365,0)</f>
        <v>25</v>
      </c>
      <c r="D251" s="0" t="n">
        <f aca="false">ROUND((A251-$D$1-210)/365,0)</f>
        <v>22</v>
      </c>
      <c r="E251" s="2" t="n">
        <v>0</v>
      </c>
      <c r="J251" s="2" t="n">
        <f aca="false">N250*$J$1/12</f>
        <v>155.223581551603</v>
      </c>
      <c r="L251" s="2" t="n">
        <f aca="false">L250+E251+F251+G251</f>
        <v>30700</v>
      </c>
      <c r="M251" s="2" t="n">
        <f aca="false">IF(K251=0,M250+J251,M250+K251)</f>
        <v>1207.94577804607</v>
      </c>
      <c r="N251" s="2" t="n">
        <f aca="false">IF(K251=0,N250+E251+F251+G251+H251+I251+J251,N250+E251+F251+G251+H251+I251+K251)</f>
        <v>15677.5817367119</v>
      </c>
    </row>
    <row r="252" customFormat="false" ht="12.75" hidden="false" customHeight="false" outlineLevel="0" collapsed="false">
      <c r="A252" s="1" t="n">
        <v>43008</v>
      </c>
      <c r="B252" s="0" t="n">
        <f aca="false">ROUND((A252-$B$1-210)/365,0)</f>
        <v>50</v>
      </c>
      <c r="C252" s="0" t="n">
        <f aca="false">ROUND((A252-$C$1-210)/365,0)</f>
        <v>25</v>
      </c>
      <c r="D252" s="0" t="n">
        <f aca="false">ROUND((A252-$D$1-210)/365,0)</f>
        <v>22</v>
      </c>
      <c r="E252" s="2" t="n">
        <v>0</v>
      </c>
      <c r="J252" s="2" t="n">
        <f aca="false">N251*$J$1/12</f>
        <v>156.775817367119</v>
      </c>
      <c r="L252" s="2" t="n">
        <f aca="false">L251+E252+F252+G252</f>
        <v>30700</v>
      </c>
      <c r="M252" s="2" t="n">
        <f aca="false">IF(K252=0,M251+J252,M251+K252)</f>
        <v>1364.72159541319</v>
      </c>
      <c r="N252" s="2" t="n">
        <f aca="false">IF(K252=0,N251+E252+F252+G252+H252+I252+J252,N251+E252+F252+G252+H252+I252+K252)</f>
        <v>15834.3575540791</v>
      </c>
    </row>
    <row r="253" customFormat="false" ht="12.75" hidden="false" customHeight="false" outlineLevel="0" collapsed="false">
      <c r="A253" s="1" t="n">
        <v>43039</v>
      </c>
      <c r="B253" s="0" t="n">
        <f aca="false">ROUND((A253-$B$1-210)/365,0)</f>
        <v>50</v>
      </c>
      <c r="C253" s="0" t="n">
        <f aca="false">ROUND((A253-$C$1-210)/365,0)</f>
        <v>25</v>
      </c>
      <c r="D253" s="0" t="n">
        <f aca="false">ROUND((A253-$D$1-210)/365,0)</f>
        <v>22</v>
      </c>
      <c r="E253" s="2" t="n">
        <v>0</v>
      </c>
      <c r="J253" s="2" t="n">
        <f aca="false">N252*$J$1/12</f>
        <v>158.343575540791</v>
      </c>
      <c r="L253" s="2" t="n">
        <f aca="false">L252+E253+F253+G253</f>
        <v>30700</v>
      </c>
      <c r="M253" s="2" t="n">
        <f aca="false">IF(K253=0,M252+J253,M252+K253)</f>
        <v>1523.06517095398</v>
      </c>
      <c r="N253" s="2" t="n">
        <f aca="false">IF(K253=0,N252+E253+F253+G253+H253+I253+J253,N252+E253+F253+G253+H253+I253+K253)</f>
        <v>15992.7011296199</v>
      </c>
    </row>
    <row r="254" customFormat="false" ht="12.75" hidden="false" customHeight="false" outlineLevel="0" collapsed="false">
      <c r="A254" s="1" t="n">
        <v>43069</v>
      </c>
      <c r="B254" s="0" t="n">
        <f aca="false">ROUND((A254-$B$1-210)/365,0)</f>
        <v>50</v>
      </c>
      <c r="C254" s="0" t="n">
        <f aca="false">ROUND((A254-$C$1-210)/365,0)</f>
        <v>25</v>
      </c>
      <c r="D254" s="0" t="n">
        <f aca="false">ROUND((A254-$D$1-210)/365,0)</f>
        <v>22</v>
      </c>
      <c r="E254" s="2" t="n">
        <v>0</v>
      </c>
      <c r="J254" s="2" t="n">
        <f aca="false">N253*$J$1/12</f>
        <v>159.927011296199</v>
      </c>
      <c r="L254" s="2" t="n">
        <f aca="false">L253+E254+F254+G254</f>
        <v>30700</v>
      </c>
      <c r="M254" s="2" t="n">
        <f aca="false">IF(K254=0,M253+J254,M253+K254)</f>
        <v>1682.99218225018</v>
      </c>
      <c r="N254" s="2" t="n">
        <f aca="false">IF(K254=0,N253+E254+F254+G254+H254+I254+J254,N253+E254+F254+G254+H254+I254+K254)</f>
        <v>16152.6281409161</v>
      </c>
    </row>
    <row r="255" customFormat="false" ht="12.75" hidden="false" customHeight="false" outlineLevel="0" collapsed="false">
      <c r="A255" s="1" t="n">
        <v>43100</v>
      </c>
      <c r="B255" s="0" t="n">
        <f aca="false">ROUND((A255-$B$1-210)/365,0)</f>
        <v>50</v>
      </c>
      <c r="C255" s="0" t="n">
        <f aca="false">ROUND((A255-$C$1-210)/365,0)</f>
        <v>25</v>
      </c>
      <c r="D255" s="0" t="n">
        <f aca="false">ROUND((A255-$D$1-210)/365,0)</f>
        <v>22</v>
      </c>
      <c r="E255" s="2" t="n">
        <v>0</v>
      </c>
      <c r="J255" s="2" t="n">
        <f aca="false">N254*$J$1/12</f>
        <v>161.526281409161</v>
      </c>
      <c r="L255" s="2" t="n">
        <f aca="false">L254+E255+F255+G255</f>
        <v>30700</v>
      </c>
      <c r="M255" s="2" t="n">
        <f aca="false">IF(K255=0,M254+J255,M254+K255)</f>
        <v>1844.51846365934</v>
      </c>
      <c r="N255" s="2" t="n">
        <f aca="false">IF(K255=0,N254+E255+F255+G255+H255+I255+J255,N254+E255+F255+G255+H255+I255+K255)</f>
        <v>16314.1544223252</v>
      </c>
      <c r="P255" s="2" t="n">
        <f aca="false">M255</f>
        <v>1844.51846365934</v>
      </c>
      <c r="Q255" s="2" t="n">
        <f aca="false">IF(P255&lt;600,0,IF(P255&lt;1500,(P255-600)*0.15,(900*0.15)+((P255-1500))*0.28))</f>
        <v>231.465169824615</v>
      </c>
    </row>
    <row r="256" customFormat="false" ht="12.75" hidden="false" customHeight="false" outlineLevel="0" collapsed="false">
      <c r="A256" s="1" t="n">
        <v>43131</v>
      </c>
      <c r="B256" s="0" t="n">
        <f aca="false">ROUND((A256-$B$1-210)/365,0)</f>
        <v>50</v>
      </c>
      <c r="C256" s="0" t="n">
        <f aca="false">ROUND((A256-$C$1-210)/365,0)</f>
        <v>25</v>
      </c>
      <c r="D256" s="0" t="n">
        <f aca="false">ROUND((A256-$D$1-210)/365,0)</f>
        <v>22</v>
      </c>
      <c r="E256" s="2" t="n">
        <v>0</v>
      </c>
      <c r="J256" s="2" t="n">
        <f aca="false">N255*$J$1/12</f>
        <v>163.141544223252</v>
      </c>
      <c r="L256" s="2" t="n">
        <f aca="false">L255+E256+F256+G256</f>
        <v>30700</v>
      </c>
      <c r="M256" s="2" t="n">
        <f aca="false">IF(K256=0,J256,K256)</f>
        <v>163.141544223252</v>
      </c>
      <c r="N256" s="2" t="n">
        <f aca="false">IF(K256=0,N255+E256+F256+G256+H256+I256+J256,N255+E256+F256+G256+H256+I256+K256)</f>
        <v>16477.2959665485</v>
      </c>
    </row>
    <row r="257" customFormat="false" ht="12.75" hidden="false" customHeight="false" outlineLevel="0" collapsed="false">
      <c r="A257" s="1" t="n">
        <v>43159</v>
      </c>
      <c r="B257" s="0" t="n">
        <f aca="false">ROUND((A257-$B$1-210)/365,0)</f>
        <v>50</v>
      </c>
      <c r="C257" s="0" t="n">
        <f aca="false">ROUND((A257-$C$1-210)/365,0)</f>
        <v>25</v>
      </c>
      <c r="D257" s="0" t="n">
        <f aca="false">ROUND((A257-$D$1-210)/365,0)</f>
        <v>23</v>
      </c>
      <c r="E257" s="2" t="n">
        <v>0</v>
      </c>
      <c r="J257" s="2" t="n">
        <f aca="false">N256*$J$1/12</f>
        <v>164.772959665485</v>
      </c>
      <c r="L257" s="2" t="n">
        <f aca="false">L256+E257+F257+G257</f>
        <v>30700</v>
      </c>
      <c r="M257" s="2" t="n">
        <f aca="false">IF(K257=0,M256+J257,M256+K257)</f>
        <v>327.914503888737</v>
      </c>
      <c r="N257" s="2" t="n">
        <f aca="false">IF(K257=0,N256+E257+F257+G257+H257+I257+J257,N256+E257+F257+G257+H257+I257+K257)</f>
        <v>16642.068926214</v>
      </c>
    </row>
    <row r="258" customFormat="false" ht="12.75" hidden="false" customHeight="false" outlineLevel="0" collapsed="false">
      <c r="A258" s="1" t="n">
        <v>43190</v>
      </c>
      <c r="B258" s="0" t="n">
        <f aca="false">ROUND((A258-$B$1-210)/365,0)</f>
        <v>50</v>
      </c>
      <c r="C258" s="0" t="n">
        <f aca="false">ROUND((A258-$C$1-210)/365,0)</f>
        <v>25</v>
      </c>
      <c r="D258" s="0" t="n">
        <f aca="false">ROUND((A258-$D$1-210)/365,0)</f>
        <v>23</v>
      </c>
      <c r="E258" s="2" t="n">
        <v>0</v>
      </c>
      <c r="J258" s="2" t="n">
        <f aca="false">N257*$J$1/12</f>
        <v>166.42068926214</v>
      </c>
      <c r="L258" s="2" t="n">
        <f aca="false">L257+E258+F258+G258</f>
        <v>30700</v>
      </c>
      <c r="M258" s="2" t="n">
        <f aca="false">IF(K258=0,M257+J258,M257+K258)</f>
        <v>494.335193150876</v>
      </c>
      <c r="N258" s="2" t="n">
        <f aca="false">IF(K258=0,N257+E258+F258+G258+H258+I258+J258,N257+E258+F258+G258+H258+I258+K258)</f>
        <v>16808.4896154761</v>
      </c>
    </row>
    <row r="259" customFormat="false" ht="12.75" hidden="false" customHeight="false" outlineLevel="0" collapsed="false">
      <c r="A259" s="1" t="n">
        <v>43220</v>
      </c>
      <c r="B259" s="0" t="n">
        <f aca="false">ROUND((A259-$B$1-210)/365,0)</f>
        <v>51</v>
      </c>
      <c r="C259" s="0" t="n">
        <f aca="false">ROUND((A259-$C$1-210)/365,0)</f>
        <v>26</v>
      </c>
      <c r="D259" s="0" t="n">
        <f aca="false">ROUND((A259-$D$1-210)/365,0)</f>
        <v>23</v>
      </c>
      <c r="E259" s="2" t="n">
        <v>0</v>
      </c>
      <c r="I259" s="2" t="n">
        <f aca="false">-Q255</f>
        <v>-231.465169824615</v>
      </c>
      <c r="J259" s="2" t="n">
        <f aca="false">N258*$J$1/12</f>
        <v>168.084896154761</v>
      </c>
      <c r="L259" s="2" t="n">
        <f aca="false">L258+E259+F259+G259</f>
        <v>30700</v>
      </c>
      <c r="M259" s="2" t="n">
        <f aca="false">IF(K259=0,M258+J259,M258+K259)</f>
        <v>662.420089305637</v>
      </c>
      <c r="N259" s="2" t="n">
        <f aca="false">IF(K259=0,N258+E259+F259+G259+H259+I259+J259,N258+E259+F259+G259+H259+I259+K259)</f>
        <v>16745.1093418062</v>
      </c>
    </row>
    <row r="260" customFormat="false" ht="12.75" hidden="false" customHeight="false" outlineLevel="0" collapsed="false">
      <c r="A260" s="1" t="n">
        <v>43251</v>
      </c>
      <c r="B260" s="0" t="n">
        <f aca="false">ROUND((A260-$B$1-210)/365,0)</f>
        <v>51</v>
      </c>
      <c r="C260" s="0" t="n">
        <f aca="false">ROUND((A260-$C$1-210)/365,0)</f>
        <v>26</v>
      </c>
      <c r="D260" s="0" t="n">
        <f aca="false">ROUND((A260-$D$1-210)/365,0)</f>
        <v>23</v>
      </c>
      <c r="E260" s="2" t="n">
        <v>0</v>
      </c>
      <c r="J260" s="2" t="n">
        <f aca="false">N259*$J$1/12</f>
        <v>167.451093418062</v>
      </c>
      <c r="L260" s="2" t="n">
        <f aca="false">L259+E260+F260+G260</f>
        <v>30700</v>
      </c>
      <c r="M260" s="2" t="n">
        <f aca="false">IF(K260=0,M259+J260,M259+K260)</f>
        <v>829.8711827237</v>
      </c>
      <c r="N260" s="2" t="n">
        <f aca="false">IF(K260=0,N259+E260+F260+G260+H260+I260+J260,N259+E260+F260+G260+H260+I260+K260)</f>
        <v>16912.5604352243</v>
      </c>
    </row>
    <row r="261" customFormat="false" ht="12.75" hidden="false" customHeight="false" outlineLevel="0" collapsed="false">
      <c r="A261" s="1" t="n">
        <v>43281</v>
      </c>
      <c r="B261" s="0" t="n">
        <f aca="false">ROUND((A261-$B$1-210)/365,0)</f>
        <v>51</v>
      </c>
      <c r="C261" s="0" t="n">
        <f aca="false">ROUND((A261-$C$1-210)/365,0)</f>
        <v>26</v>
      </c>
      <c r="D261" s="0" t="n">
        <f aca="false">ROUND((A261-$D$1-210)/365,0)</f>
        <v>23</v>
      </c>
      <c r="E261" s="2" t="n">
        <v>0</v>
      </c>
      <c r="J261" s="2" t="n">
        <f aca="false">N260*$J$1/12</f>
        <v>169.125604352243</v>
      </c>
      <c r="L261" s="2" t="n">
        <f aca="false">L260+E261+F261+G261</f>
        <v>30700</v>
      </c>
      <c r="M261" s="2" t="n">
        <f aca="false">IF(K261=0,M260+J261,M260+K261)</f>
        <v>998.996787075943</v>
      </c>
      <c r="N261" s="2" t="n">
        <f aca="false">IF(K261=0,N260+E261+F261+G261+H261+I261+J261,N260+E261+F261+G261+H261+I261+K261)</f>
        <v>17081.6860395765</v>
      </c>
    </row>
    <row r="262" customFormat="false" ht="12.75" hidden="false" customHeight="false" outlineLevel="0" collapsed="false">
      <c r="A262" s="1" t="n">
        <v>43312</v>
      </c>
      <c r="B262" s="0" t="n">
        <f aca="false">ROUND((A262-$B$1-210)/365,0)</f>
        <v>51</v>
      </c>
      <c r="C262" s="0" t="n">
        <f aca="false">ROUND((A262-$C$1-210)/365,0)</f>
        <v>26</v>
      </c>
      <c r="D262" s="0" t="n">
        <f aca="false">ROUND((A262-$D$1-210)/365,0)</f>
        <v>23</v>
      </c>
      <c r="E262" s="2" t="n">
        <v>0</v>
      </c>
      <c r="J262" s="2" t="n">
        <f aca="false">N261*$J$1/12</f>
        <v>170.816860395765</v>
      </c>
      <c r="L262" s="2" t="n">
        <f aca="false">L261+E262+F262+G262</f>
        <v>30700</v>
      </c>
      <c r="M262" s="2" t="n">
        <f aca="false">IF(K262=0,M261+J262,M261+K262)</f>
        <v>1169.81364747171</v>
      </c>
      <c r="N262" s="2" t="n">
        <f aca="false">IF(K262=0,N261+E262+F262+G262+H262+I262+J262,N261+E262+F262+G262+H262+I262+K262)</f>
        <v>17252.5028999723</v>
      </c>
    </row>
    <row r="263" customFormat="false" ht="12.75" hidden="false" customHeight="false" outlineLevel="0" collapsed="false">
      <c r="A263" s="1" t="n">
        <v>43343</v>
      </c>
      <c r="B263" s="0" t="n">
        <f aca="false">ROUND((A263-$B$1-210)/365,0)</f>
        <v>51</v>
      </c>
      <c r="C263" s="0" t="n">
        <f aca="false">ROUND((A263-$C$1-210)/365,0)</f>
        <v>26</v>
      </c>
      <c r="D263" s="0" t="n">
        <f aca="false">ROUND((A263-$D$1-210)/365,0)</f>
        <v>23</v>
      </c>
      <c r="E263" s="2" t="n">
        <v>0</v>
      </c>
      <c r="J263" s="2" t="n">
        <f aca="false">N262*$J$1/12</f>
        <v>172.525028999723</v>
      </c>
      <c r="L263" s="2" t="n">
        <f aca="false">L262+E263+F263+G263</f>
        <v>30700</v>
      </c>
      <c r="M263" s="2" t="n">
        <f aca="false">IF(K263=0,M262+J263,M262+K263)</f>
        <v>1342.33867647143</v>
      </c>
      <c r="N263" s="2" t="n">
        <f aca="false">IF(K263=0,N262+E263+F263+G263+H263+I263+J263,N262+E263+F263+G263+H263+I263+K263)</f>
        <v>17425.027928972</v>
      </c>
    </row>
    <row r="264" customFormat="false" ht="12.75" hidden="false" customHeight="false" outlineLevel="0" collapsed="false">
      <c r="A264" s="1" t="n">
        <v>43373</v>
      </c>
      <c r="B264" s="0" t="n">
        <f aca="false">ROUND((A264-$B$1-210)/365,0)</f>
        <v>51</v>
      </c>
      <c r="C264" s="0" t="n">
        <f aca="false">ROUND((A264-$C$1-210)/365,0)</f>
        <v>26</v>
      </c>
      <c r="D264" s="0" t="n">
        <f aca="false">ROUND((A264-$D$1-210)/365,0)</f>
        <v>23</v>
      </c>
      <c r="E264" s="2" t="n">
        <v>0</v>
      </c>
      <c r="J264" s="2" t="n">
        <f aca="false">N263*$J$1/12</f>
        <v>174.25027928972</v>
      </c>
      <c r="L264" s="2" t="n">
        <f aca="false">L263+E264+F264+G264</f>
        <v>30700</v>
      </c>
      <c r="M264" s="2" t="n">
        <f aca="false">IF(K264=0,M263+J264,M263+K264)</f>
        <v>1516.58895576115</v>
      </c>
      <c r="N264" s="2" t="n">
        <f aca="false">IF(K264=0,N263+E264+F264+G264+H264+I264+J264,N263+E264+F264+G264+H264+I264+K264)</f>
        <v>17599.2782082618</v>
      </c>
    </row>
    <row r="265" customFormat="false" ht="12.75" hidden="false" customHeight="false" outlineLevel="0" collapsed="false">
      <c r="A265" s="1" t="n">
        <v>43404</v>
      </c>
      <c r="B265" s="0" t="n">
        <f aca="false">ROUND((A265-$B$1-210)/365,0)</f>
        <v>51</v>
      </c>
      <c r="C265" s="0" t="n">
        <f aca="false">ROUND((A265-$C$1-210)/365,0)</f>
        <v>26</v>
      </c>
      <c r="D265" s="0" t="n">
        <f aca="false">ROUND((A265-$D$1-210)/365,0)</f>
        <v>23</v>
      </c>
      <c r="E265" s="2" t="n">
        <v>0</v>
      </c>
      <c r="J265" s="2" t="n">
        <f aca="false">N264*$J$1/12</f>
        <v>175.992782082618</v>
      </c>
      <c r="L265" s="2" t="n">
        <f aca="false">L264+E265+F265+G265</f>
        <v>30700</v>
      </c>
      <c r="M265" s="2" t="n">
        <f aca="false">IF(K265=0,M264+J265,M264+K265)</f>
        <v>1692.58173784377</v>
      </c>
      <c r="N265" s="2" t="n">
        <f aca="false">IF(K265=0,N264+E265+F265+G265+H265+I265+J265,N264+E265+F265+G265+H265+I265+K265)</f>
        <v>17775.2709903444</v>
      </c>
    </row>
    <row r="266" customFormat="false" ht="12.75" hidden="false" customHeight="false" outlineLevel="0" collapsed="false">
      <c r="A266" s="1" t="n">
        <v>43434</v>
      </c>
      <c r="B266" s="0" t="n">
        <f aca="false">ROUND((A266-$B$1-210)/365,0)</f>
        <v>51</v>
      </c>
      <c r="C266" s="0" t="n">
        <f aca="false">ROUND((A266-$C$1-210)/365,0)</f>
        <v>26</v>
      </c>
      <c r="D266" s="0" t="n">
        <f aca="false">ROUND((A266-$D$1-210)/365,0)</f>
        <v>23</v>
      </c>
      <c r="E266" s="2" t="n">
        <v>0</v>
      </c>
      <c r="J266" s="2" t="n">
        <f aca="false">N265*$J$1/12</f>
        <v>177.752709903444</v>
      </c>
      <c r="L266" s="2" t="n">
        <f aca="false">L265+E266+F266+G266</f>
        <v>30700</v>
      </c>
      <c r="M266" s="2" t="n">
        <f aca="false">IF(K266=0,M265+J266,M265+K266)</f>
        <v>1870.33444774721</v>
      </c>
      <c r="N266" s="2" t="n">
        <f aca="false">IF(K266=0,N265+E266+F266+G266+H266+I266+J266,N265+E266+F266+G266+H266+I266+K266)</f>
        <v>17953.0237002478</v>
      </c>
    </row>
    <row r="267" customFormat="false" ht="12.75" hidden="false" customHeight="false" outlineLevel="0" collapsed="false">
      <c r="A267" s="1" t="n">
        <v>43465</v>
      </c>
      <c r="B267" s="0" t="n">
        <f aca="false">ROUND((A267-$B$1-210)/365,0)</f>
        <v>51</v>
      </c>
      <c r="C267" s="0" t="n">
        <f aca="false">ROUND((A267-$C$1-210)/365,0)</f>
        <v>26</v>
      </c>
      <c r="D267" s="0" t="n">
        <f aca="false">ROUND((A267-$D$1-210)/365,0)</f>
        <v>23</v>
      </c>
      <c r="E267" s="2" t="n">
        <v>0</v>
      </c>
      <c r="J267" s="2" t="n">
        <f aca="false">N266*$J$1/12</f>
        <v>179.530237002478</v>
      </c>
      <c r="L267" s="2" t="n">
        <f aca="false">L266+E267+F267+G267</f>
        <v>30700</v>
      </c>
      <c r="M267" s="2" t="n">
        <f aca="false">IF(K267=0,M266+J267,M266+K267)</f>
        <v>2049.86468474969</v>
      </c>
      <c r="N267" s="2" t="n">
        <f aca="false">IF(K267=0,N266+E267+F267+G267+H267+I267+J267,N266+E267+F267+G267+H267+I267+K267)</f>
        <v>18132.5539372503</v>
      </c>
      <c r="P267" s="2" t="n">
        <f aca="false">M267</f>
        <v>2049.86468474969</v>
      </c>
      <c r="Q267" s="2" t="n">
        <f aca="false">IF(P267&lt;600,0,IF(P267&lt;1500,(P267-600)*0.15,(900*0.15)+((P267-1500))*0.28))</f>
        <v>288.962111729913</v>
      </c>
    </row>
    <row r="268" customFormat="false" ht="12.75" hidden="false" customHeight="false" outlineLevel="0" collapsed="false">
      <c r="A268" s="1" t="n">
        <v>43496</v>
      </c>
      <c r="B268" s="0" t="n">
        <f aca="false">ROUND((A268-$B$1-210)/365,0)</f>
        <v>51</v>
      </c>
      <c r="C268" s="0" t="n">
        <f aca="false">ROUND((A268-$C$1-210)/365,0)</f>
        <v>26</v>
      </c>
      <c r="D268" s="0" t="n">
        <f aca="false">ROUND((A268-$D$1-210)/365,0)</f>
        <v>23</v>
      </c>
      <c r="E268" s="2" t="n">
        <v>0</v>
      </c>
      <c r="J268" s="2" t="n">
        <f aca="false">N267*$J$1/12</f>
        <v>181.325539372503</v>
      </c>
      <c r="L268" s="2" t="n">
        <f aca="false">L267+E268+F268+G268</f>
        <v>30700</v>
      </c>
      <c r="M268" s="2" t="n">
        <f aca="false">IF(K268=0,J268,K268)</f>
        <v>181.325539372503</v>
      </c>
      <c r="N268" s="2" t="n">
        <f aca="false">IF(K268=0,N267+E268+F268+G268+H268+I268+J268,N267+E268+F268+G268+H268+I268+K268)</f>
        <v>18313.8794766228</v>
      </c>
    </row>
    <row r="269" customFormat="false" ht="12.75" hidden="false" customHeight="false" outlineLevel="0" collapsed="false">
      <c r="A269" s="1" t="n">
        <v>43524</v>
      </c>
      <c r="B269" s="0" t="n">
        <f aca="false">ROUND((A269-$B$1-210)/365,0)</f>
        <v>51</v>
      </c>
      <c r="C269" s="0" t="n">
        <f aca="false">ROUND((A269-$C$1-210)/365,0)</f>
        <v>26</v>
      </c>
      <c r="D269" s="0" t="n">
        <f aca="false">ROUND((A269-$D$1-210)/365,0)</f>
        <v>24</v>
      </c>
      <c r="E269" s="2" t="n">
        <v>0</v>
      </c>
      <c r="J269" s="2" t="n">
        <f aca="false">N268*$J$1/12</f>
        <v>183.138794766228</v>
      </c>
      <c r="L269" s="2" t="n">
        <f aca="false">L268+E269+F269+G269</f>
        <v>30700</v>
      </c>
      <c r="M269" s="2" t="n">
        <f aca="false">IF(K269=0,M268+J269,M268+K269)</f>
        <v>364.464334138731</v>
      </c>
      <c r="N269" s="2" t="n">
        <f aca="false">IF(K269=0,N268+E269+F269+G269+H269+I269+J269,N268+E269+F269+G269+H269+I269+K269)</f>
        <v>18497.018271389</v>
      </c>
    </row>
    <row r="270" customFormat="false" ht="12.75" hidden="false" customHeight="false" outlineLevel="0" collapsed="false">
      <c r="A270" s="1" t="n">
        <v>43555</v>
      </c>
      <c r="B270" s="0" t="n">
        <f aca="false">ROUND((A270-$B$1-210)/365,0)</f>
        <v>51</v>
      </c>
      <c r="C270" s="0" t="n">
        <f aca="false">ROUND((A270-$C$1-210)/365,0)</f>
        <v>26</v>
      </c>
      <c r="D270" s="0" t="n">
        <f aca="false">ROUND((A270-$D$1-210)/365,0)</f>
        <v>24</v>
      </c>
      <c r="E270" s="2" t="n">
        <v>0</v>
      </c>
      <c r="J270" s="2" t="n">
        <f aca="false">N269*$J$1/12</f>
        <v>184.97018271389</v>
      </c>
      <c r="L270" s="2" t="n">
        <f aca="false">L269+E270+F270+G270</f>
        <v>30700</v>
      </c>
      <c r="M270" s="2" t="n">
        <f aca="false">IF(K270=0,M269+J270,M269+K270)</f>
        <v>549.434516852621</v>
      </c>
      <c r="N270" s="2" t="n">
        <f aca="false">IF(K270=0,N269+E270+F270+G270+H270+I270+J270,N269+E270+F270+G270+H270+I270+K270)</f>
        <v>18681.9884541029</v>
      </c>
    </row>
    <row r="271" customFormat="false" ht="12.75" hidden="false" customHeight="false" outlineLevel="0" collapsed="false">
      <c r="A271" s="1" t="n">
        <v>43585</v>
      </c>
      <c r="B271" s="0" t="n">
        <f aca="false">ROUND((A271-$B$1-210)/365,0)</f>
        <v>52</v>
      </c>
      <c r="C271" s="0" t="n">
        <f aca="false">ROUND((A271-$C$1-210)/365,0)</f>
        <v>27</v>
      </c>
      <c r="D271" s="0" t="n">
        <f aca="false">ROUND((A271-$D$1-210)/365,0)</f>
        <v>24</v>
      </c>
      <c r="E271" s="2" t="n">
        <v>0</v>
      </c>
      <c r="I271" s="2" t="n">
        <f aca="false">-Q267</f>
        <v>-288.962111729913</v>
      </c>
      <c r="J271" s="2" t="n">
        <f aca="false">N270*$J$1/12</f>
        <v>186.819884541029</v>
      </c>
      <c r="L271" s="2" t="n">
        <f aca="false">L270+E271+F271+G271</f>
        <v>30700</v>
      </c>
      <c r="M271" s="2" t="n">
        <f aca="false">IF(K271=0,M270+J271,M270+K271)</f>
        <v>736.25440139365</v>
      </c>
      <c r="N271" s="2" t="n">
        <f aca="false">IF(K271=0,N270+E271+F271+G271+H271+I271+J271,N270+E271+F271+G271+H271+I271+K271)</f>
        <v>18579.846226914</v>
      </c>
    </row>
    <row r="272" customFormat="false" ht="12.75" hidden="false" customHeight="false" outlineLevel="0" collapsed="false">
      <c r="A272" s="1" t="n">
        <v>43616</v>
      </c>
      <c r="B272" s="0" t="n">
        <f aca="false">ROUND((A272-$B$1-210)/365,0)</f>
        <v>52</v>
      </c>
      <c r="C272" s="0" t="n">
        <f aca="false">ROUND((A272-$C$1-210)/365,0)</f>
        <v>27</v>
      </c>
      <c r="D272" s="0" t="n">
        <f aca="false">ROUND((A272-$D$1-210)/365,0)</f>
        <v>24</v>
      </c>
      <c r="E272" s="2" t="n">
        <v>0</v>
      </c>
      <c r="I272" s="2" t="n">
        <f aca="false">-Q272</f>
        <v>-48.3079295494185</v>
      </c>
      <c r="J272" s="2" t="n">
        <f aca="false">N271*$J$1/12</f>
        <v>185.79846226914</v>
      </c>
      <c r="L272" s="2" t="n">
        <f aca="false">L271+E272+F272+G272</f>
        <v>30700</v>
      </c>
      <c r="M272" s="2" t="n">
        <f aca="false">IF(K272=0,M271+J272,M271+K272)</f>
        <v>922.05286366279</v>
      </c>
      <c r="N272" s="2" t="n">
        <f aca="false">IF(K272=0,N271+E272+F272+G272+H272+I272+J272,N271+E272+F272+G272+H272+I272+K272)</f>
        <v>18717.3367596338</v>
      </c>
      <c r="P272" s="2" t="n">
        <f aca="false">M272</f>
        <v>922.05286366279</v>
      </c>
      <c r="Q272" s="2" t="n">
        <f aca="false">IF(P272&lt;600,0,IF(P272&lt;1500,(P272-600)*0.15,(900*0.15)+((P272-1500))*0.28))</f>
        <v>48.3079295494185</v>
      </c>
    </row>
    <row r="273" customFormat="false" ht="12.75" hidden="false" customHeight="false" outlineLevel="0" collapsed="false">
      <c r="C273" s="12"/>
      <c r="D273" s="12"/>
    </row>
    <row r="274" customFormat="false" ht="12.75" hidden="false" customHeight="false" outlineLevel="0" collapsed="false">
      <c r="C274" s="12"/>
      <c r="D274" s="12"/>
      <c r="E274" s="2" t="n">
        <f aca="false">SUM(E8:E272)</f>
        <v>23975</v>
      </c>
      <c r="F274" s="2" t="n">
        <f aca="false">SUM(F8:F272)</f>
        <v>5100</v>
      </c>
      <c r="G274" s="2" t="n">
        <f aca="false">SUM(G8:G272)</f>
        <v>1100</v>
      </c>
      <c r="H274" s="2" t="n">
        <f aca="false">SUM(H8:H272)</f>
        <v>-58250</v>
      </c>
      <c r="I274" s="2" t="n">
        <f aca="false">SUM(I8:I272)</f>
        <v>-9809.09724761193</v>
      </c>
      <c r="J274" s="2" t="n">
        <f aca="false">SUM(J8:J272)</f>
        <v>55504.5626072457</v>
      </c>
      <c r="O274" s="2"/>
      <c r="P274" s="2" t="n">
        <f aca="false">SUM(P8:P272)</f>
        <v>56067.4340072457</v>
      </c>
      <c r="Q274" s="2" t="n">
        <f aca="false">SUM(Q8:Q272)</f>
        <v>9867.16674761193</v>
      </c>
    </row>
    <row r="275" customFormat="false" ht="12.75" hidden="false" customHeight="false" outlineLevel="0" collapsed="false">
      <c r="C275" s="12"/>
      <c r="D275" s="12"/>
    </row>
    <row r="276" customFormat="false" ht="12.75" hidden="false" customHeight="false" outlineLevel="0" collapsed="false">
      <c r="C276" s="12"/>
      <c r="D276" s="12"/>
    </row>
    <row r="277" customFormat="false" ht="12.75" hidden="false" customHeight="false" outlineLevel="0" collapsed="false">
      <c r="C277" s="12"/>
      <c r="D277" s="12"/>
    </row>
    <row r="278" customFormat="false" ht="12.75" hidden="false" customHeight="false" outlineLevel="0" collapsed="false">
      <c r="C278" s="12"/>
      <c r="D278" s="12"/>
    </row>
    <row r="279" customFormat="false" ht="12.75" hidden="false" customHeight="false" outlineLevel="0" collapsed="false">
      <c r="C279" s="12"/>
      <c r="D279" s="12"/>
    </row>
    <row r="280" customFormat="false" ht="12.75" hidden="false" customHeight="false" outlineLevel="0" collapsed="false">
      <c r="C280" s="12"/>
      <c r="D280" s="12"/>
    </row>
    <row r="281" customFormat="false" ht="12.75" hidden="false" customHeight="false" outlineLevel="0" collapsed="false">
      <c r="C281" s="12"/>
      <c r="D281" s="12"/>
    </row>
    <row r="282" customFormat="false" ht="12.75" hidden="false" customHeight="false" outlineLevel="0" collapsed="false">
      <c r="C282" s="12"/>
      <c r="D282" s="12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30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pane xSplit="0" ySplit="3" topLeftCell="BM6" activePane="bottomLeft" state="frozen"/>
      <selection pane="topLeft" activeCell="A1" activeCellId="0" sqref="A1"/>
      <selection pane="bottomLeft" activeCell="K32" activeCellId="0" sqref="K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3" min="2" style="0" width="6.7"/>
    <col collapsed="false" customWidth="true" hidden="false" outlineLevel="0" max="4" min="4" style="0" width="7.28"/>
    <col collapsed="false" customWidth="true" hidden="false" outlineLevel="0" max="5" min="5" style="2" width="9.7"/>
    <col collapsed="false" customWidth="true" hidden="false" outlineLevel="0" max="6" min="6" style="2" width="6.28"/>
    <col collapsed="false" customWidth="true" hidden="false" outlineLevel="0" max="7" min="7" style="2" width="12.28"/>
    <col collapsed="false" customWidth="true" hidden="false" outlineLevel="0" max="8" min="8" style="2" width="10.41"/>
    <col collapsed="false" customWidth="true" hidden="false" outlineLevel="0" max="9" min="9" style="2" width="10.28"/>
    <col collapsed="false" customWidth="true" hidden="false" outlineLevel="0" max="10" min="10" style="2" width="9.7"/>
    <col collapsed="false" customWidth="true" hidden="false" outlineLevel="0" max="11" min="11" style="2" width="6.85"/>
    <col collapsed="false" customWidth="true" hidden="false" outlineLevel="0" max="12" min="12" style="2" width="9.7"/>
    <col collapsed="false" customWidth="true" hidden="false" outlineLevel="0" max="13" min="13" style="2" width="8.7"/>
    <col collapsed="false" customWidth="true" hidden="false" outlineLevel="0" max="14" min="14" style="2" width="9.7"/>
    <col collapsed="false" customWidth="true" hidden="false" outlineLevel="0" max="15" min="15" style="0" width="1.99"/>
    <col collapsed="false" customWidth="true" hidden="false" outlineLevel="0" max="16" min="16" style="0" width="11.28"/>
    <col collapsed="false" customWidth="true" hidden="false" outlineLevel="0" max="17" min="17" style="2" width="11.28"/>
  </cols>
  <sheetData>
    <row r="1" customFormat="false" ht="12.75" hidden="false" customHeight="false" outlineLevel="0" collapsed="false">
      <c r="A1" s="1"/>
      <c r="B1" s="3" t="n">
        <v>24563</v>
      </c>
      <c r="C1" s="3" t="n">
        <v>33695</v>
      </c>
      <c r="D1" s="3" t="n">
        <v>34731</v>
      </c>
      <c r="J1" s="4" t="n">
        <v>0.12</v>
      </c>
    </row>
    <row r="2" customFormat="false" ht="12.75" hidden="false" customHeight="false" outlineLevel="0" collapsed="false">
      <c r="A2" s="5"/>
      <c r="B2" s="6"/>
      <c r="C2" s="6"/>
      <c r="D2" s="6"/>
      <c r="E2" s="7"/>
      <c r="F2" s="7"/>
      <c r="G2" s="7"/>
      <c r="H2" s="7"/>
      <c r="I2" s="7" t="s">
        <v>1</v>
      </c>
      <c r="J2" s="6" t="s">
        <v>2</v>
      </c>
      <c r="K2" s="4" t="s">
        <v>3</v>
      </c>
      <c r="L2" s="7"/>
      <c r="M2" s="7" t="s">
        <v>4</v>
      </c>
      <c r="N2" s="7"/>
      <c r="O2" s="6"/>
      <c r="P2" s="6" t="s">
        <v>5</v>
      </c>
      <c r="Q2" s="7" t="s">
        <v>2</v>
      </c>
    </row>
    <row r="3" customFormat="false" ht="12.75" hidden="false" customHeight="false" outlineLevel="0" collapsed="false">
      <c r="A3" s="5"/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19</v>
      </c>
      <c r="H3" s="9" t="s">
        <v>12</v>
      </c>
      <c r="I3" s="9" t="s">
        <v>13</v>
      </c>
      <c r="J3" s="9" t="s">
        <v>14</v>
      </c>
      <c r="K3" s="9" t="s">
        <v>14</v>
      </c>
      <c r="L3" s="9" t="s">
        <v>15</v>
      </c>
      <c r="M3" s="9" t="s">
        <v>14</v>
      </c>
      <c r="N3" s="9" t="s">
        <v>16</v>
      </c>
      <c r="O3" s="6"/>
      <c r="P3" s="6" t="s">
        <v>17</v>
      </c>
      <c r="Q3" s="7" t="s">
        <v>18</v>
      </c>
    </row>
    <row r="4" customFormat="false" ht="12.75" hidden="false" customHeight="false" outlineLevel="0" collapsed="false">
      <c r="A4" s="5"/>
      <c r="B4" s="10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6"/>
      <c r="P4" s="6"/>
      <c r="Q4" s="7"/>
    </row>
    <row r="5" customFormat="false" ht="12.75" hidden="false" customHeight="false" outlineLevel="0" collapsed="false">
      <c r="A5" s="1"/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2" t="n">
        <v>0</v>
      </c>
      <c r="O5" s="6"/>
      <c r="P5" s="6"/>
      <c r="Q5" s="7"/>
    </row>
    <row r="6" customFormat="false" ht="12.75" hidden="false" customHeight="false" outlineLevel="0" collapsed="false">
      <c r="A6" s="1" t="n">
        <v>35520</v>
      </c>
      <c r="B6" s="0" t="n">
        <f aca="false">ROUND((A6-$B$1-210)/365,0)</f>
        <v>29</v>
      </c>
      <c r="C6" s="0" t="n">
        <f aca="false">ROUND((A6-$C$1-210)/365,0)</f>
        <v>4</v>
      </c>
      <c r="D6" s="0" t="n">
        <f aca="false">ROUND((A6-$D$1-210)/365,0)</f>
        <v>2</v>
      </c>
      <c r="E6" s="11"/>
      <c r="F6" s="11"/>
      <c r="G6" s="11"/>
      <c r="H6" s="11"/>
      <c r="I6" s="11"/>
      <c r="J6" s="11"/>
      <c r="K6" s="11"/>
      <c r="L6" s="11"/>
      <c r="M6" s="2" t="n">
        <f aca="false">IF(K6=0,M5+J6,M5+K6)</f>
        <v>0</v>
      </c>
      <c r="N6" s="2" t="n">
        <f aca="false">IF(K6=0,N5+E6+F6+G6+H6+I6,N5+E6+F6+G6+H6+I6+K6)</f>
        <v>0</v>
      </c>
      <c r="O6" s="6"/>
      <c r="P6" s="6"/>
      <c r="Q6" s="7"/>
    </row>
    <row r="7" customFormat="false" ht="12.75" hidden="false" customHeight="false" outlineLevel="0" collapsed="false">
      <c r="A7" s="1" t="n">
        <v>35550</v>
      </c>
      <c r="B7" s="0" t="n">
        <f aca="false">ROUND((A7-$B$1-210)/365,0)</f>
        <v>30</v>
      </c>
      <c r="C7" s="0" t="n">
        <f aca="false">ROUND((A7-$C$1-210)/365,0)</f>
        <v>5</v>
      </c>
      <c r="D7" s="0" t="n">
        <f aca="false">ROUND((A7-$D$1-210)/365,0)</f>
        <v>2</v>
      </c>
      <c r="M7" s="2" t="n">
        <f aca="false">IF(K7=0,M6+J7,M6+K7)</f>
        <v>0</v>
      </c>
      <c r="N7" s="2" t="n">
        <f aca="false">IF(K7=0,N6+E7+F7+G7+H7+I7,N6+E7+F7+G7+H7+I7+K7)</f>
        <v>0</v>
      </c>
    </row>
    <row r="8" customFormat="false" ht="12.75" hidden="false" customHeight="false" outlineLevel="0" collapsed="false">
      <c r="A8" s="1" t="n">
        <v>35581</v>
      </c>
      <c r="B8" s="0" t="n">
        <f aca="false">ROUND((A8-$B$1-210)/365,0)</f>
        <v>30</v>
      </c>
      <c r="C8" s="0" t="n">
        <f aca="false">ROUND((A8-$C$1-210)/365,0)</f>
        <v>5</v>
      </c>
      <c r="D8" s="0" t="n">
        <f aca="false">ROUND((A8-$D$1-210)/365,0)</f>
        <v>2</v>
      </c>
      <c r="J8" s="2" t="n">
        <f aca="false">N7*$J$1/12</f>
        <v>0</v>
      </c>
      <c r="L8" s="2" t="n">
        <f aca="false">E8</f>
        <v>0</v>
      </c>
      <c r="M8" s="2" t="n">
        <f aca="false">IF(K8=0,M7+J8,M7+K8)</f>
        <v>0</v>
      </c>
      <c r="N8" s="2" t="n">
        <f aca="false">IF(K8=0,N7+E8+F8+G8+H8+I8,N7+E8+F8+G8+H8+I8+K8)</f>
        <v>0</v>
      </c>
    </row>
    <row r="9" customFormat="false" ht="12.75" hidden="false" customHeight="false" outlineLevel="0" collapsed="false">
      <c r="A9" s="1" t="n">
        <v>35611</v>
      </c>
      <c r="B9" s="0" t="n">
        <f aca="false">ROUND((A9-$B$1-210)/365,0)</f>
        <v>30</v>
      </c>
      <c r="C9" s="0" t="n">
        <f aca="false">ROUND((A9-$C$1-210)/365,0)</f>
        <v>5</v>
      </c>
      <c r="D9" s="0" t="n">
        <f aca="false">ROUND((A9-$D$1-210)/365,0)</f>
        <v>2</v>
      </c>
      <c r="J9" s="2" t="n">
        <f aca="false">N8*$J$1/12</f>
        <v>0</v>
      </c>
      <c r="L9" s="2" t="n">
        <f aca="false">L8+E9</f>
        <v>0</v>
      </c>
      <c r="M9" s="2" t="n">
        <f aca="false">IF(K9=0,M8+J9,M8+K9)</f>
        <v>0</v>
      </c>
      <c r="N9" s="2" t="n">
        <f aca="false">IF(K9=0,N8+E9+F9+G9+H9+I9,N8+E9+F9+G9+H9+I9+K9)</f>
        <v>0</v>
      </c>
    </row>
    <row r="10" customFormat="false" ht="12.75" hidden="false" customHeight="false" outlineLevel="0" collapsed="false">
      <c r="A10" s="1" t="n">
        <v>35642</v>
      </c>
      <c r="B10" s="0" t="n">
        <f aca="false">ROUND((A10-$B$1-210)/365,0)</f>
        <v>30</v>
      </c>
      <c r="C10" s="0" t="n">
        <f aca="false">ROUND((A10-$C$1-210)/365,0)</f>
        <v>5</v>
      </c>
      <c r="D10" s="0" t="n">
        <f aca="false">ROUND((A10-$D$1-210)/365,0)</f>
        <v>2</v>
      </c>
      <c r="J10" s="2" t="n">
        <f aca="false">N9*$J$1/12</f>
        <v>0</v>
      </c>
      <c r="L10" s="2" t="n">
        <f aca="false">L9+E10</f>
        <v>0</v>
      </c>
      <c r="M10" s="2" t="n">
        <f aca="false">IF(K10=0,M9+J10,M9+K10)</f>
        <v>0</v>
      </c>
      <c r="N10" s="2" t="n">
        <f aca="false">IF(K10=0,N9+E10+F10+G10+H10+I10,N9+E10+F10+G10+H10+I10+K10)</f>
        <v>0</v>
      </c>
    </row>
    <row r="11" customFormat="false" ht="12.75" hidden="false" customHeight="false" outlineLevel="0" collapsed="false">
      <c r="A11" s="1" t="n">
        <v>35673</v>
      </c>
      <c r="B11" s="0" t="n">
        <f aca="false">ROUND((A11-$B$1-210)/365,0)</f>
        <v>30</v>
      </c>
      <c r="C11" s="0" t="n">
        <f aca="false">ROUND((A11-$C$1-210)/365,0)</f>
        <v>5</v>
      </c>
      <c r="D11" s="0" t="n">
        <f aca="false">ROUND((A11-$D$1-210)/365,0)</f>
        <v>2</v>
      </c>
      <c r="J11" s="2" t="n">
        <f aca="false">N10*$J$1/12</f>
        <v>0</v>
      </c>
      <c r="L11" s="2" t="n">
        <f aca="false">L10+E11</f>
        <v>0</v>
      </c>
      <c r="M11" s="2" t="n">
        <f aca="false">IF(K11=0,M10+J11,M10+K11)</f>
        <v>0</v>
      </c>
      <c r="N11" s="2" t="n">
        <f aca="false">IF(K11=0,N10+E11+F11+G11+H11+I11+J11,N10+E11+F11+G11+H11+I11+K11)</f>
        <v>0</v>
      </c>
    </row>
    <row r="12" customFormat="false" ht="12.75" hidden="false" customHeight="false" outlineLevel="0" collapsed="false">
      <c r="A12" s="1" t="n">
        <v>35703</v>
      </c>
      <c r="B12" s="0" t="n">
        <f aca="false">ROUND((A12-$B$1-210)/365,0)</f>
        <v>30</v>
      </c>
      <c r="C12" s="0" t="n">
        <f aca="false">ROUND((A12-$C$1-210)/365,0)</f>
        <v>5</v>
      </c>
      <c r="D12" s="0" t="n">
        <f aca="false">ROUND((A12-$D$1-210)/365,0)</f>
        <v>2</v>
      </c>
      <c r="J12" s="2" t="n">
        <f aca="false">N11*$J$1/12</f>
        <v>0</v>
      </c>
      <c r="L12" s="2" t="n">
        <f aca="false">L11+E12</f>
        <v>0</v>
      </c>
      <c r="M12" s="2" t="n">
        <f aca="false">IF(K12=0,M11+J12,M11+K12)</f>
        <v>0</v>
      </c>
      <c r="N12" s="2" t="n">
        <f aca="false">IF(K12=0,N11+E12+F12+G12+H12+I12+J12,N11+E12+F12+G12+H12+I12+K12)</f>
        <v>0</v>
      </c>
    </row>
    <row r="13" customFormat="false" ht="12.75" hidden="false" customHeight="false" outlineLevel="0" collapsed="false">
      <c r="A13" s="1" t="n">
        <v>35734</v>
      </c>
      <c r="B13" s="0" t="n">
        <f aca="false">ROUND((A13-$B$1-210)/365,0)</f>
        <v>30</v>
      </c>
      <c r="C13" s="0" t="n">
        <f aca="false">ROUND((A13-$C$1-210)/365,0)</f>
        <v>5</v>
      </c>
      <c r="D13" s="0" t="n">
        <f aca="false">ROUND((A13-$D$1-210)/365,0)</f>
        <v>2</v>
      </c>
      <c r="J13" s="2" t="n">
        <f aca="false">N12*$J$1/12</f>
        <v>0</v>
      </c>
      <c r="L13" s="2" t="n">
        <f aca="false">L12+E13</f>
        <v>0</v>
      </c>
      <c r="M13" s="2" t="n">
        <f aca="false">IF(K13=0,M12+J13,M12+K13)</f>
        <v>0</v>
      </c>
      <c r="N13" s="2" t="n">
        <f aca="false">IF(K13=0,N12+E13+F13+G13+H13+I13+J13,N12+E13+F13+G13+H13+I13+K13)</f>
        <v>0</v>
      </c>
    </row>
    <row r="14" customFormat="false" ht="12.75" hidden="false" customHeight="false" outlineLevel="0" collapsed="false">
      <c r="A14" s="1" t="n">
        <v>35764</v>
      </c>
      <c r="B14" s="0" t="n">
        <f aca="false">ROUND((A14-$B$1-210)/365,0)</f>
        <v>30</v>
      </c>
      <c r="C14" s="0" t="n">
        <f aca="false">ROUND((A14-$C$1-210)/365,0)</f>
        <v>5</v>
      </c>
      <c r="D14" s="0" t="n">
        <f aca="false">ROUND((A14-$D$1-210)/365,0)</f>
        <v>2</v>
      </c>
      <c r="J14" s="2" t="n">
        <f aca="false">N13*$J$1/12</f>
        <v>0</v>
      </c>
      <c r="L14" s="2" t="n">
        <f aca="false">L13+E14</f>
        <v>0</v>
      </c>
      <c r="M14" s="2" t="n">
        <f aca="false">IF(K14=0,M13+J14,M13+K14)</f>
        <v>0</v>
      </c>
      <c r="N14" s="2" t="n">
        <f aca="false">IF(K14=0,N13+E14+F14+G14+H14+I14+J14,N13+E14+F14+G14+H14+I14+K14)</f>
        <v>0</v>
      </c>
    </row>
    <row r="15" customFormat="false" ht="12.75" hidden="false" customHeight="false" outlineLevel="0" collapsed="false">
      <c r="A15" s="1" t="n">
        <v>35795</v>
      </c>
      <c r="B15" s="0" t="n">
        <f aca="false">ROUND((A15-$B$1-210)/365,0)</f>
        <v>30</v>
      </c>
      <c r="C15" s="0" t="n">
        <f aca="false">ROUND((A15-$C$1-210)/365,0)</f>
        <v>5</v>
      </c>
      <c r="D15" s="0" t="n">
        <f aca="false">ROUND((A15-$D$1-210)/365,0)</f>
        <v>2</v>
      </c>
      <c r="J15" s="2" t="n">
        <f aca="false">N14*$J$1/12</f>
        <v>0</v>
      </c>
      <c r="L15" s="2" t="n">
        <f aca="false">L14+E15</f>
        <v>0</v>
      </c>
      <c r="M15" s="2" t="n">
        <f aca="false">IF(K15=0,M14+J15,M14+K15)</f>
        <v>0</v>
      </c>
      <c r="N15" s="2" t="n">
        <f aca="false">IF(K15=0,N14+E15+F15+G15+H15+I15+J15,N14+E15+F15+G15+H15+I15+K15)</f>
        <v>0</v>
      </c>
      <c r="P15" s="2" t="n">
        <f aca="false">M15</f>
        <v>0</v>
      </c>
      <c r="Q15" s="2" t="n">
        <f aca="false">IF(P15&lt;600,0,IF(P15&lt;1500,(P15-600)*0.15,(900*0.15)+((P15-1500))*0.28))</f>
        <v>0</v>
      </c>
    </row>
    <row r="16" customFormat="false" ht="12.75" hidden="false" customHeight="false" outlineLevel="0" collapsed="false">
      <c r="A16" s="1" t="n">
        <v>35826</v>
      </c>
      <c r="B16" s="0" t="n">
        <f aca="false">ROUND((A16-$B$1-210)/365,0)</f>
        <v>30</v>
      </c>
      <c r="C16" s="0" t="n">
        <f aca="false">ROUND((A16-$C$1-210)/365,0)</f>
        <v>5</v>
      </c>
      <c r="D16" s="0" t="n">
        <f aca="false">ROUND((A16-$D$1-210)/365,0)</f>
        <v>2</v>
      </c>
      <c r="J16" s="2" t="n">
        <f aca="false">N15*$J$1/12</f>
        <v>0</v>
      </c>
      <c r="L16" s="2" t="n">
        <f aca="false">L15+E16</f>
        <v>0</v>
      </c>
      <c r="M16" s="2" t="n">
        <f aca="false">IF(K16=0,J16,K16)</f>
        <v>0</v>
      </c>
      <c r="N16" s="2" t="n">
        <f aca="false">IF(K16=0,N15+E16+F16+G16+H16+I16+J16,N15+E16+F16+G16+H16+I16+K16)</f>
        <v>0</v>
      </c>
    </row>
    <row r="17" customFormat="false" ht="12.75" hidden="false" customHeight="false" outlineLevel="0" collapsed="false">
      <c r="A17" s="1" t="n">
        <v>35854</v>
      </c>
      <c r="B17" s="0" t="n">
        <f aca="false">ROUND((A17-$B$1-210)/365,0)</f>
        <v>30</v>
      </c>
      <c r="C17" s="0" t="n">
        <f aca="false">ROUND((A17-$C$1-210)/365,0)</f>
        <v>5</v>
      </c>
      <c r="D17" s="0" t="n">
        <f aca="false">ROUND((A17-$D$1-210)/365,0)</f>
        <v>3</v>
      </c>
      <c r="J17" s="2" t="n">
        <f aca="false">N16*$J$1/12</f>
        <v>0</v>
      </c>
      <c r="L17" s="2" t="n">
        <f aca="false">L16+E17</f>
        <v>0</v>
      </c>
      <c r="M17" s="2" t="n">
        <f aca="false">IF(K17=0,M16+J17,M16+K17)</f>
        <v>0</v>
      </c>
      <c r="N17" s="2" t="n">
        <f aca="false">IF(K17=0,N16+E17+F17+G17+H17+I17+J17,N16+E17+F17+G17+H17+I17+K17)</f>
        <v>0</v>
      </c>
    </row>
    <row r="18" customFormat="false" ht="12.75" hidden="false" customHeight="false" outlineLevel="0" collapsed="false">
      <c r="A18" s="1" t="n">
        <v>35885</v>
      </c>
      <c r="B18" s="0" t="n">
        <f aca="false">ROUND((A18-$B$1-210)/365,0)</f>
        <v>30</v>
      </c>
      <c r="C18" s="0" t="n">
        <f aca="false">ROUND((A18-$C$1-210)/365,0)</f>
        <v>5</v>
      </c>
      <c r="D18" s="0" t="n">
        <f aca="false">ROUND((A18-$D$1-210)/365,0)</f>
        <v>3</v>
      </c>
      <c r="J18" s="2" t="n">
        <f aca="false">N17*$J$1/12</f>
        <v>0</v>
      </c>
      <c r="L18" s="2" t="n">
        <f aca="false">L17+E18</f>
        <v>0</v>
      </c>
      <c r="M18" s="2" t="n">
        <f aca="false">IF(K18=0,M17+J18,M17+K18)</f>
        <v>0</v>
      </c>
      <c r="N18" s="2" t="n">
        <f aca="false">IF(K18=0,N17+E18+F18+G18+H18+I18+J18,N17+E18+F18+G18+H18+I18+K18)</f>
        <v>0</v>
      </c>
    </row>
    <row r="19" customFormat="false" ht="12.75" hidden="false" customHeight="false" outlineLevel="0" collapsed="false">
      <c r="A19" s="1" t="n">
        <v>35915</v>
      </c>
      <c r="B19" s="0" t="n">
        <f aca="false">ROUND((A19-$B$1-210)/365,0)</f>
        <v>31</v>
      </c>
      <c r="C19" s="0" t="n">
        <f aca="false">ROUND((A19-$C$1-210)/365,0)</f>
        <v>6</v>
      </c>
      <c r="D19" s="0" t="n">
        <f aca="false">ROUND((A19-$D$1-210)/365,0)</f>
        <v>3</v>
      </c>
      <c r="I19" s="2" t="n">
        <f aca="false">-Q15</f>
        <v>-0</v>
      </c>
      <c r="J19" s="2" t="n">
        <f aca="false">N18*$J$1/12</f>
        <v>0</v>
      </c>
      <c r="L19" s="2" t="n">
        <f aca="false">L18+E19</f>
        <v>0</v>
      </c>
      <c r="M19" s="2" t="n">
        <f aca="false">IF(K19=0,M18+J19,M18+K19)</f>
        <v>0</v>
      </c>
      <c r="N19" s="2" t="n">
        <f aca="false">IF(K19=0,N18+E19+F19+G19+H19+I19+J19,N18+E19+F19+G19+H19+I19+K19)</f>
        <v>0</v>
      </c>
    </row>
    <row r="20" customFormat="false" ht="12.75" hidden="false" customHeight="false" outlineLevel="0" collapsed="false">
      <c r="A20" s="1" t="n">
        <v>35946</v>
      </c>
      <c r="B20" s="0" t="n">
        <f aca="false">ROUND((A20-$B$1-210)/365,0)</f>
        <v>31</v>
      </c>
      <c r="C20" s="0" t="n">
        <f aca="false">ROUND((A20-$C$1-210)/365,0)</f>
        <v>6</v>
      </c>
      <c r="D20" s="0" t="n">
        <f aca="false">ROUND((A20-$D$1-210)/365,0)</f>
        <v>3</v>
      </c>
      <c r="J20" s="2" t="n">
        <f aca="false">N19*$J$1/12</f>
        <v>0</v>
      </c>
      <c r="L20" s="2" t="n">
        <f aca="false">L19+E20</f>
        <v>0</v>
      </c>
      <c r="M20" s="2" t="n">
        <f aca="false">IF(K20=0,M19+J20,M19+K20)</f>
        <v>0</v>
      </c>
      <c r="N20" s="2" t="n">
        <f aca="false">IF(K20=0,N19+E20+F20+G20+H20+I20+J20,N19+E20+F20+G20+H20+I20+K20)</f>
        <v>0</v>
      </c>
    </row>
    <row r="21" customFormat="false" ht="12.75" hidden="false" customHeight="false" outlineLevel="0" collapsed="false">
      <c r="A21" s="1" t="n">
        <v>35976</v>
      </c>
      <c r="B21" s="0" t="n">
        <f aca="false">ROUND((A21-$B$1-210)/365,0)</f>
        <v>31</v>
      </c>
      <c r="C21" s="0" t="n">
        <f aca="false">ROUND((A21-$C$1-210)/365,0)</f>
        <v>6</v>
      </c>
      <c r="D21" s="0" t="n">
        <f aca="false">ROUND((A21-$D$1-210)/365,0)</f>
        <v>3</v>
      </c>
      <c r="E21" s="2" t="n">
        <v>500</v>
      </c>
      <c r="J21" s="2" t="n">
        <f aca="false">N20*$J$1/12</f>
        <v>0</v>
      </c>
      <c r="K21" s="2" t="n">
        <v>0.01</v>
      </c>
      <c r="L21" s="2" t="n">
        <f aca="false">L20+E21</f>
        <v>500</v>
      </c>
      <c r="M21" s="2" t="n">
        <f aca="false">IF(K21=0,M20+J21,M20+K21)</f>
        <v>0.01</v>
      </c>
      <c r="N21" s="2" t="n">
        <f aca="false">IF(K21=0,N20+E21+F21+G21+H21+I21+J21,N20+E21+F21+G21+H21+I21+K21)</f>
        <v>500.01</v>
      </c>
    </row>
    <row r="22" customFormat="false" ht="12.75" hidden="false" customHeight="false" outlineLevel="0" collapsed="false">
      <c r="A22" s="1" t="n">
        <v>36007</v>
      </c>
      <c r="B22" s="0" t="n">
        <f aca="false">ROUND((A22-$B$1-210)/365,0)</f>
        <v>31</v>
      </c>
      <c r="C22" s="0" t="n">
        <f aca="false">ROUND((A22-$C$1-210)/365,0)</f>
        <v>6</v>
      </c>
      <c r="D22" s="0" t="n">
        <f aca="false">ROUND((A22-$D$1-210)/365,0)</f>
        <v>3</v>
      </c>
      <c r="J22" s="2" t="n">
        <f aca="false">N21*$J$1/12</f>
        <v>5.0001</v>
      </c>
      <c r="K22" s="2" t="n">
        <v>-0.01</v>
      </c>
      <c r="L22" s="2" t="n">
        <f aca="false">L21+E22</f>
        <v>500</v>
      </c>
      <c r="M22" s="2" t="n">
        <f aca="false">IF(K22=0,M21+J22,M21+K22)</f>
        <v>0</v>
      </c>
      <c r="N22" s="2" t="n">
        <f aca="false">IF(K22=0,N21+E22+F22+G22+H22+I22+J22,N21+E22+F22+G22+H22+I22+K22)</f>
        <v>500</v>
      </c>
    </row>
    <row r="23" customFormat="false" ht="12.75" hidden="false" customHeight="false" outlineLevel="0" collapsed="false">
      <c r="A23" s="1" t="n">
        <v>36038</v>
      </c>
      <c r="B23" s="0" t="n">
        <f aca="false">ROUND((A23-$B$1-210)/365,0)</f>
        <v>31</v>
      </c>
      <c r="C23" s="0" t="n">
        <f aca="false">ROUND((A23-$C$1-210)/365,0)</f>
        <v>6</v>
      </c>
      <c r="D23" s="0" t="n">
        <f aca="false">ROUND((A23-$D$1-210)/365,0)</f>
        <v>3</v>
      </c>
      <c r="E23" s="2" t="n">
        <v>50</v>
      </c>
      <c r="G23" s="2" t="n">
        <v>100</v>
      </c>
      <c r="J23" s="2" t="n">
        <f aca="false">N22*$J$1/12</f>
        <v>5</v>
      </c>
      <c r="K23" s="2" t="n">
        <v>3.01</v>
      </c>
      <c r="L23" s="2" t="n">
        <f aca="false">L22+E23</f>
        <v>550</v>
      </c>
      <c r="M23" s="2" t="n">
        <f aca="false">IF(K23=0,M22+J23,M22+K23)</f>
        <v>3.01</v>
      </c>
      <c r="N23" s="2" t="n">
        <f aca="false">IF(K23=0,N22+E23+F23+G23+H23+I23+J23,N22+E23+F23+G23+H23+I23+K23)</f>
        <v>653.01</v>
      </c>
    </row>
    <row r="24" customFormat="false" ht="12.75" hidden="false" customHeight="false" outlineLevel="0" collapsed="false">
      <c r="A24" s="1" t="n">
        <v>36068</v>
      </c>
      <c r="B24" s="0" t="n">
        <f aca="false">ROUND((A24-$B$1-210)/365,0)</f>
        <v>31</v>
      </c>
      <c r="C24" s="0" t="n">
        <f aca="false">ROUND((A24-$C$1-210)/365,0)</f>
        <v>6</v>
      </c>
      <c r="D24" s="0" t="n">
        <f aca="false">ROUND((A24-$D$1-210)/365,0)</f>
        <v>3</v>
      </c>
      <c r="E24" s="2" t="n">
        <v>50</v>
      </c>
      <c r="G24" s="2" t="n">
        <v>100</v>
      </c>
      <c r="H24" s="2" t="n">
        <v>-500</v>
      </c>
      <c r="J24" s="2" t="n">
        <f aca="false">N23*$J$1/12</f>
        <v>6.5301</v>
      </c>
      <c r="K24" s="2" t="n">
        <v>2.49</v>
      </c>
      <c r="L24" s="2" t="n">
        <f aca="false">L23+E24</f>
        <v>600</v>
      </c>
      <c r="M24" s="2" t="n">
        <f aca="false">IF(K24=0,M23+J24,M23+K24)</f>
        <v>5.5</v>
      </c>
      <c r="N24" s="2" t="n">
        <f aca="false">IF(K24=0,N23+E24+F24+G24+H24+I24+J24,N23+E24+F24+G24+H24+I24+K24)</f>
        <v>305.5</v>
      </c>
    </row>
    <row r="25" customFormat="false" ht="12.75" hidden="false" customHeight="false" outlineLevel="0" collapsed="false">
      <c r="A25" s="1" t="n">
        <v>36099</v>
      </c>
      <c r="B25" s="0" t="n">
        <f aca="false">ROUND((A25-$B$1-210)/365,0)</f>
        <v>31</v>
      </c>
      <c r="C25" s="0" t="n">
        <f aca="false">ROUND((A25-$C$1-210)/365,0)</f>
        <v>6</v>
      </c>
      <c r="D25" s="0" t="n">
        <f aca="false">ROUND((A25-$D$1-210)/365,0)</f>
        <v>3</v>
      </c>
      <c r="E25" s="2" t="n">
        <v>50</v>
      </c>
      <c r="G25" s="2" t="n">
        <v>100</v>
      </c>
      <c r="J25" s="2" t="n">
        <f aca="false">N24*$J$1/12</f>
        <v>3.055</v>
      </c>
      <c r="K25" s="2" t="n">
        <v>1.73</v>
      </c>
      <c r="L25" s="2" t="n">
        <f aca="false">L24+E25</f>
        <v>650</v>
      </c>
      <c r="M25" s="2" t="n">
        <f aca="false">IF(K25=0,M24+J25,M24+K25)</f>
        <v>7.23</v>
      </c>
      <c r="N25" s="2" t="n">
        <f aca="false">IF(K25=0,N24+E25+F25+G25+H25+I25+J25,N24+E25+F25+G25+H25+I25+K25)</f>
        <v>457.23</v>
      </c>
    </row>
    <row r="26" customFormat="false" ht="12.75" hidden="false" customHeight="false" outlineLevel="0" collapsed="false">
      <c r="A26" s="1" t="n">
        <v>36129</v>
      </c>
      <c r="B26" s="0" t="n">
        <f aca="false">ROUND((A26-$B$1-210)/365,0)</f>
        <v>31</v>
      </c>
      <c r="C26" s="0" t="n">
        <f aca="false">ROUND((A26-$C$1-210)/365,0)</f>
        <v>6</v>
      </c>
      <c r="D26" s="0" t="n">
        <f aca="false">ROUND((A26-$D$1-210)/365,0)</f>
        <v>3</v>
      </c>
      <c r="E26" s="2" t="n">
        <v>50</v>
      </c>
      <c r="G26" s="2" t="n">
        <v>100</v>
      </c>
      <c r="J26" s="2" t="n">
        <f aca="false">N25*$J$1/12</f>
        <v>4.5723</v>
      </c>
      <c r="K26" s="2" t="n">
        <v>1.86</v>
      </c>
      <c r="L26" s="2" t="n">
        <f aca="false">L25+E26</f>
        <v>700</v>
      </c>
      <c r="M26" s="2" t="n">
        <f aca="false">IF(K26=0,M25+J26,M25+K26)</f>
        <v>9.09</v>
      </c>
      <c r="N26" s="2" t="n">
        <f aca="false">IF(K26=0,N25+E26+F26+G26+H26+I26+J26,N25+E26+F26+G26+H26+I26+K26)</f>
        <v>609.09</v>
      </c>
    </row>
    <row r="27" customFormat="false" ht="12.75" hidden="false" customHeight="false" outlineLevel="0" collapsed="false">
      <c r="A27" s="1" t="n">
        <v>36160</v>
      </c>
      <c r="B27" s="0" t="n">
        <f aca="false">ROUND((A27-$B$1-210)/365,0)</f>
        <v>31</v>
      </c>
      <c r="C27" s="0" t="n">
        <f aca="false">ROUND((A27-$C$1-210)/365,0)</f>
        <v>6</v>
      </c>
      <c r="D27" s="0" t="n">
        <f aca="false">ROUND((A27-$D$1-210)/365,0)</f>
        <v>3</v>
      </c>
      <c r="E27" s="2" t="n">
        <v>50</v>
      </c>
      <c r="G27" s="2" t="n">
        <v>100</v>
      </c>
      <c r="J27" s="2" t="n">
        <f aca="false">N26*$J$1/12</f>
        <v>6.0909</v>
      </c>
      <c r="K27" s="2" t="n">
        <v>2.6</v>
      </c>
      <c r="L27" s="2" t="n">
        <f aca="false">L26+E27</f>
        <v>750</v>
      </c>
      <c r="M27" s="2" t="n">
        <f aca="false">IF(K27=0,M26+J27,M26+K27)</f>
        <v>11.69</v>
      </c>
      <c r="N27" s="2" t="n">
        <f aca="false">IF(K27=0,N26+E27+F27+G27+H27+I27+J27,N26+E27+F27+G27+H27+I27+K27)</f>
        <v>761.69</v>
      </c>
      <c r="P27" s="2" t="n">
        <f aca="false">M27</f>
        <v>11.69</v>
      </c>
      <c r="Q27" s="2" t="n">
        <f aca="false">IF(P27&lt;600,0,IF(P27&lt;1500,(P27-600)*0.15,(900*0.15)+((P27-1500))*0.28))</f>
        <v>0</v>
      </c>
    </row>
    <row r="28" customFormat="false" ht="12.75" hidden="false" customHeight="false" outlineLevel="0" collapsed="false">
      <c r="A28" s="1" t="n">
        <v>36191</v>
      </c>
      <c r="B28" s="0" t="n">
        <f aca="false">ROUND((A28-$B$1-210)/365,0)</f>
        <v>31</v>
      </c>
      <c r="C28" s="0" t="n">
        <f aca="false">ROUND((A28-$C$1-210)/365,0)</f>
        <v>6</v>
      </c>
      <c r="D28" s="0" t="n">
        <f aca="false">ROUND((A28-$D$1-210)/365,0)</f>
        <v>3</v>
      </c>
      <c r="E28" s="2" t="n">
        <v>50</v>
      </c>
      <c r="G28" s="2" t="n">
        <v>100</v>
      </c>
      <c r="J28" s="2" t="n">
        <f aca="false">N27*$J$1/12</f>
        <v>7.6169</v>
      </c>
      <c r="K28" s="2" t="n">
        <v>26.31</v>
      </c>
      <c r="L28" s="2" t="n">
        <f aca="false">L27+E28</f>
        <v>800</v>
      </c>
      <c r="M28" s="2" t="n">
        <f aca="false">IF(K28=0,J28,K28)</f>
        <v>26.31</v>
      </c>
      <c r="N28" s="2" t="n">
        <f aca="false">IF(K28=0,N27+E28+F28+G28+H28+I28+J28,N27+E28+F28+G28+H28+I28+K28)</f>
        <v>938</v>
      </c>
    </row>
    <row r="29" customFormat="false" ht="12.75" hidden="false" customHeight="false" outlineLevel="0" collapsed="false">
      <c r="A29" s="1" t="n">
        <v>36219</v>
      </c>
      <c r="B29" s="0" t="n">
        <f aca="false">ROUND((A29-$B$1-210)/365,0)</f>
        <v>31</v>
      </c>
      <c r="C29" s="0" t="n">
        <f aca="false">ROUND((A29-$C$1-210)/365,0)</f>
        <v>6</v>
      </c>
      <c r="D29" s="0" t="n">
        <f aca="false">ROUND((A29-$D$1-210)/365,0)</f>
        <v>4</v>
      </c>
      <c r="E29" s="2" t="n">
        <v>50</v>
      </c>
      <c r="G29" s="2" t="n">
        <v>100</v>
      </c>
      <c r="J29" s="2" t="n">
        <f aca="false">N28*$J$1/12</f>
        <v>9.38</v>
      </c>
      <c r="K29" s="2" t="n">
        <v>-37</v>
      </c>
      <c r="L29" s="2" t="n">
        <f aca="false">L28+E29</f>
        <v>850</v>
      </c>
      <c r="M29" s="2" t="n">
        <f aca="false">IF(K29=0,M28+J29,M28+K29)</f>
        <v>-10.69</v>
      </c>
      <c r="N29" s="2" t="n">
        <f aca="false">IF(K29=0,N28+E29+F29+G29+H29+I29+J29,N28+E29+F29+G29+H29+I29+K29)</f>
        <v>1051</v>
      </c>
    </row>
    <row r="30" customFormat="false" ht="12.75" hidden="false" customHeight="false" outlineLevel="0" collapsed="false">
      <c r="A30" s="1" t="n">
        <v>36250</v>
      </c>
      <c r="B30" s="0" t="n">
        <f aca="false">ROUND((A30-$B$1-210)/365,0)</f>
        <v>31</v>
      </c>
      <c r="C30" s="0" t="n">
        <f aca="false">ROUND((A30-$C$1-210)/365,0)</f>
        <v>6</v>
      </c>
      <c r="D30" s="0" t="n">
        <f aca="false">ROUND((A30-$D$1-210)/365,0)</f>
        <v>4</v>
      </c>
      <c r="E30" s="2" t="n">
        <v>50</v>
      </c>
      <c r="G30" s="2" t="n">
        <v>100</v>
      </c>
      <c r="J30" s="2" t="n">
        <f aca="false">N29*$J$1/12</f>
        <v>10.51</v>
      </c>
      <c r="K30" s="2" t="n">
        <v>25</v>
      </c>
      <c r="L30" s="2" t="n">
        <f aca="false">L29+E30</f>
        <v>900</v>
      </c>
      <c r="M30" s="2" t="n">
        <f aca="false">IF(K30=0,M29+J30,M29+K30)</f>
        <v>14.31</v>
      </c>
      <c r="N30" s="2" t="n">
        <f aca="false">IF(K30=0,N29+E30+F30+G30+H30+I30+J30,N29+E30+F30+G30+H30+I30+K30)</f>
        <v>1226</v>
      </c>
    </row>
    <row r="31" customFormat="false" ht="12.75" hidden="false" customHeight="false" outlineLevel="0" collapsed="false">
      <c r="A31" s="1" t="n">
        <v>36280</v>
      </c>
      <c r="B31" s="0" t="n">
        <f aca="false">ROUND((A31-$B$1-210)/365,0)</f>
        <v>32</v>
      </c>
      <c r="C31" s="0" t="n">
        <f aca="false">ROUND((A31-$C$1-210)/365,0)</f>
        <v>7</v>
      </c>
      <c r="D31" s="0" t="n">
        <f aca="false">ROUND((A31-$D$1-210)/365,0)</f>
        <v>4</v>
      </c>
      <c r="E31" s="2" t="n">
        <v>50</v>
      </c>
      <c r="G31" s="2" t="n">
        <v>100</v>
      </c>
      <c r="I31" s="2" t="n">
        <f aca="false">-Q27</f>
        <v>-0</v>
      </c>
      <c r="J31" s="2" t="n">
        <f aca="false">N30*$J$1/12</f>
        <v>12.26</v>
      </c>
      <c r="K31" s="2" t="n">
        <v>-5</v>
      </c>
      <c r="L31" s="2" t="n">
        <f aca="false">L30+E31</f>
        <v>950</v>
      </c>
      <c r="M31" s="2" t="n">
        <f aca="false">IF(K31=0,M30+J31,M30+K31)</f>
        <v>9.31</v>
      </c>
      <c r="N31" s="2" t="n">
        <f aca="false">IF(K31=0,N30+E31+F31+G31+H31+I31+J31,N30+E31+F31+G31+H31+I31+K31)</f>
        <v>1371</v>
      </c>
    </row>
    <row r="32" customFormat="false" ht="12.75" hidden="false" customHeight="false" outlineLevel="0" collapsed="false">
      <c r="A32" s="1" t="n">
        <v>36311</v>
      </c>
      <c r="B32" s="0" t="n">
        <f aca="false">ROUND((A32-$B$1-210)/365,0)</f>
        <v>32</v>
      </c>
      <c r="C32" s="0" t="n">
        <f aca="false">ROUND((A32-$C$1-210)/365,0)</f>
        <v>7</v>
      </c>
      <c r="D32" s="0" t="n">
        <f aca="false">ROUND((A32-$D$1-210)/365,0)</f>
        <v>4</v>
      </c>
      <c r="E32" s="2" t="n">
        <v>50</v>
      </c>
      <c r="G32" s="2" t="n">
        <v>100</v>
      </c>
      <c r="H32" s="2" t="n">
        <v>-500</v>
      </c>
      <c r="J32" s="2" t="n">
        <f aca="false">N31*$J$1/12</f>
        <v>13.71</v>
      </c>
      <c r="L32" s="2" t="n">
        <f aca="false">L31+E32</f>
        <v>1000</v>
      </c>
      <c r="M32" s="2" t="n">
        <f aca="false">IF(K32=0,M31+J32,M31+K32)</f>
        <v>23.02</v>
      </c>
      <c r="N32" s="2" t="n">
        <f aca="false">IF(K32=0,N31+E32+F32+G32+H32+I32+J32,N31+E32+F32+G32+H32+I32+K32)</f>
        <v>1034.71</v>
      </c>
    </row>
    <row r="33" customFormat="false" ht="12.75" hidden="false" customHeight="false" outlineLevel="0" collapsed="false">
      <c r="A33" s="1" t="n">
        <v>36341</v>
      </c>
      <c r="B33" s="0" t="n">
        <f aca="false">ROUND((A33-$B$1-210)/365,0)</f>
        <v>32</v>
      </c>
      <c r="C33" s="0" t="n">
        <f aca="false">ROUND((A33-$C$1-210)/365,0)</f>
        <v>7</v>
      </c>
      <c r="D33" s="0" t="n">
        <f aca="false">ROUND((A33-$D$1-210)/365,0)</f>
        <v>4</v>
      </c>
      <c r="E33" s="2" t="n">
        <v>50</v>
      </c>
      <c r="G33" s="2" t="n">
        <v>100</v>
      </c>
      <c r="J33" s="2" t="n">
        <f aca="false">N32*$J$1/12</f>
        <v>10.3471</v>
      </c>
      <c r="L33" s="2" t="n">
        <f aca="false">L32+E33</f>
        <v>1050</v>
      </c>
      <c r="M33" s="2" t="n">
        <f aca="false">IF(K33=0,M32+J33,M32+K33)</f>
        <v>33.3671</v>
      </c>
      <c r="N33" s="2" t="n">
        <f aca="false">IF(K33=0,N32+E33+F33+G33+H33+I33+J33,N32+E33+F33+G33+H33+I33+K33)</f>
        <v>1195.0571</v>
      </c>
    </row>
    <row r="34" customFormat="false" ht="12.75" hidden="false" customHeight="false" outlineLevel="0" collapsed="false">
      <c r="A34" s="1" t="n">
        <v>36372</v>
      </c>
      <c r="B34" s="0" t="n">
        <f aca="false">ROUND((A34-$B$1-210)/365,0)</f>
        <v>32</v>
      </c>
      <c r="C34" s="0" t="n">
        <f aca="false">ROUND((A34-$C$1-210)/365,0)</f>
        <v>7</v>
      </c>
      <c r="D34" s="0" t="n">
        <f aca="false">ROUND((A34-$D$1-210)/365,0)</f>
        <v>4</v>
      </c>
      <c r="E34" s="2" t="n">
        <v>50</v>
      </c>
      <c r="G34" s="2" t="n">
        <v>100</v>
      </c>
      <c r="J34" s="2" t="n">
        <f aca="false">N33*$J$1/12</f>
        <v>11.950571</v>
      </c>
      <c r="L34" s="2" t="n">
        <f aca="false">L33+E34</f>
        <v>1100</v>
      </c>
      <c r="M34" s="2" t="n">
        <f aca="false">IF(K34=0,M33+J34,M33+K34)</f>
        <v>45.317671</v>
      </c>
      <c r="N34" s="2" t="n">
        <f aca="false">IF(K34=0,N33+E34+F34+G34+H34+I34+J34,N33+E34+F34+G34+H34+I34+K34)</f>
        <v>1357.007671</v>
      </c>
    </row>
    <row r="35" customFormat="false" ht="12.75" hidden="false" customHeight="false" outlineLevel="0" collapsed="false">
      <c r="A35" s="1" t="n">
        <v>36403</v>
      </c>
      <c r="B35" s="0" t="n">
        <f aca="false">ROUND((A35-$B$1-210)/365,0)</f>
        <v>32</v>
      </c>
      <c r="C35" s="0" t="n">
        <f aca="false">ROUND((A35-$C$1-210)/365,0)</f>
        <v>7</v>
      </c>
      <c r="D35" s="0" t="n">
        <f aca="false">ROUND((A35-$D$1-210)/365,0)</f>
        <v>4</v>
      </c>
      <c r="E35" s="2" t="n">
        <v>50</v>
      </c>
      <c r="G35" s="2" t="n">
        <v>100</v>
      </c>
      <c r="J35" s="2" t="n">
        <f aca="false">N34*$J$1/12</f>
        <v>13.57007671</v>
      </c>
      <c r="L35" s="2" t="n">
        <f aca="false">L34+E35</f>
        <v>1150</v>
      </c>
      <c r="M35" s="2" t="n">
        <f aca="false">IF(K35=0,M34+J35,M34+K35)</f>
        <v>58.88774771</v>
      </c>
      <c r="N35" s="2" t="n">
        <f aca="false">IF(K35=0,N34+E35+F35+G35+H35+I35+J35,N34+E35+F35+G35+H35+I35+K35)</f>
        <v>1520.57774771</v>
      </c>
    </row>
    <row r="36" customFormat="false" ht="12.75" hidden="false" customHeight="false" outlineLevel="0" collapsed="false">
      <c r="A36" s="1" t="n">
        <v>36433</v>
      </c>
      <c r="B36" s="0" t="n">
        <f aca="false">ROUND((A36-$B$1-210)/365,0)</f>
        <v>32</v>
      </c>
      <c r="C36" s="0" t="n">
        <f aca="false">ROUND((A36-$C$1-210)/365,0)</f>
        <v>7</v>
      </c>
      <c r="D36" s="0" t="n">
        <f aca="false">ROUND((A36-$D$1-210)/365,0)</f>
        <v>4</v>
      </c>
      <c r="E36" s="2" t="n">
        <v>50</v>
      </c>
      <c r="G36" s="2" t="n">
        <v>100</v>
      </c>
      <c r="J36" s="2" t="n">
        <f aca="false">N35*$J$1/12</f>
        <v>15.2057774771</v>
      </c>
      <c r="L36" s="2" t="n">
        <f aca="false">L35+E36</f>
        <v>1200</v>
      </c>
      <c r="M36" s="2" t="n">
        <f aca="false">IF(K36=0,M35+J36,M35+K36)</f>
        <v>74.0935251871</v>
      </c>
      <c r="N36" s="2" t="n">
        <f aca="false">IF(K36=0,N35+E36+F36+G36+H36+I36+J36,N35+E36+F36+G36+H36+I36+K36)</f>
        <v>1685.7835251871</v>
      </c>
    </row>
    <row r="37" customFormat="false" ht="12.75" hidden="false" customHeight="false" outlineLevel="0" collapsed="false">
      <c r="A37" s="1" t="n">
        <v>36464</v>
      </c>
      <c r="B37" s="0" t="n">
        <f aca="false">ROUND((A37-$B$1-210)/365,0)</f>
        <v>32</v>
      </c>
      <c r="C37" s="0" t="n">
        <f aca="false">ROUND((A37-$C$1-210)/365,0)</f>
        <v>7</v>
      </c>
      <c r="D37" s="0" t="n">
        <f aca="false">ROUND((A37-$D$1-210)/365,0)</f>
        <v>4</v>
      </c>
      <c r="E37" s="2" t="n">
        <v>50</v>
      </c>
      <c r="G37" s="2" t="n">
        <v>100</v>
      </c>
      <c r="J37" s="2" t="n">
        <f aca="false">N36*$J$1/12</f>
        <v>16.857835251871</v>
      </c>
      <c r="L37" s="2" t="n">
        <f aca="false">L36+E37</f>
        <v>1250</v>
      </c>
      <c r="M37" s="2" t="n">
        <f aca="false">IF(K37=0,M36+J37,M36+K37)</f>
        <v>90.951360438971</v>
      </c>
      <c r="N37" s="2" t="n">
        <f aca="false">IF(K37=0,N36+E37+F37+G37+H37+I37+J37,N36+E37+F37+G37+H37+I37+K37)</f>
        <v>1852.64136043897</v>
      </c>
    </row>
    <row r="38" customFormat="false" ht="12.75" hidden="false" customHeight="false" outlineLevel="0" collapsed="false">
      <c r="A38" s="1" t="n">
        <v>36494</v>
      </c>
      <c r="B38" s="0" t="n">
        <f aca="false">ROUND((A38-$B$1-210)/365,0)</f>
        <v>32</v>
      </c>
      <c r="C38" s="0" t="n">
        <f aca="false">ROUND((A38-$C$1-210)/365,0)</f>
        <v>7</v>
      </c>
      <c r="D38" s="0" t="n">
        <f aca="false">ROUND((A38-$D$1-210)/365,0)</f>
        <v>4</v>
      </c>
      <c r="E38" s="2" t="n">
        <v>50</v>
      </c>
      <c r="G38" s="2" t="n">
        <v>100</v>
      </c>
      <c r="J38" s="2" t="n">
        <f aca="false">N37*$J$1/12</f>
        <v>18.5264136043897</v>
      </c>
      <c r="L38" s="2" t="n">
        <f aca="false">L37+E38</f>
        <v>1300</v>
      </c>
      <c r="M38" s="2" t="n">
        <f aca="false">IF(K38=0,M37+J38,M37+K38)</f>
        <v>109.477774043361</v>
      </c>
      <c r="N38" s="2" t="n">
        <f aca="false">IF(K38=0,N37+E38+F38+G38+H38+I38+J38,N37+E38+F38+G38+H38+I38+K38)</f>
        <v>2021.16777404336</v>
      </c>
    </row>
    <row r="39" customFormat="false" ht="12.75" hidden="false" customHeight="false" outlineLevel="0" collapsed="false">
      <c r="A39" s="1" t="n">
        <v>36525</v>
      </c>
      <c r="B39" s="0" t="n">
        <f aca="false">ROUND((A39-$B$1-210)/365,0)</f>
        <v>32</v>
      </c>
      <c r="C39" s="0" t="n">
        <f aca="false">ROUND((A39-$C$1-210)/365,0)</f>
        <v>7</v>
      </c>
      <c r="D39" s="0" t="n">
        <f aca="false">ROUND((A39-$D$1-210)/365,0)</f>
        <v>4</v>
      </c>
      <c r="E39" s="2" t="n">
        <v>50</v>
      </c>
      <c r="G39" s="2" t="n">
        <v>100</v>
      </c>
      <c r="J39" s="2" t="n">
        <f aca="false">N38*$J$1/12</f>
        <v>20.2116777404336</v>
      </c>
      <c r="L39" s="2" t="n">
        <f aca="false">L38+E39</f>
        <v>1350</v>
      </c>
      <c r="M39" s="2" t="n">
        <f aca="false">IF(K39=0,M38+J39,M38+K39)</f>
        <v>129.689451783794</v>
      </c>
      <c r="N39" s="2" t="n">
        <f aca="false">IF(K39=0,N38+E39+F39+G39+H39+I39+J39,N38+E39+F39+G39+H39+I39+K39)</f>
        <v>2191.37945178379</v>
      </c>
      <c r="P39" s="2" t="n">
        <f aca="false">M39</f>
        <v>129.689451783794</v>
      </c>
      <c r="Q39" s="2" t="n">
        <f aca="false">IF(P39&lt;600,0,IF(P39&lt;1500,(P39-600)*0.15,(900*0.15)+((P39-1500))*0.28))</f>
        <v>0</v>
      </c>
    </row>
    <row r="40" customFormat="false" ht="12.75" hidden="false" customHeight="false" outlineLevel="0" collapsed="false">
      <c r="A40" s="1" t="n">
        <v>36556</v>
      </c>
      <c r="B40" s="0" t="n">
        <f aca="false">ROUND((A40-$B$1-210)/365,0)</f>
        <v>32</v>
      </c>
      <c r="C40" s="0" t="n">
        <f aca="false">ROUND((A40-$C$1-210)/365,0)</f>
        <v>7</v>
      </c>
      <c r="D40" s="0" t="n">
        <f aca="false">ROUND((A40-$D$1-210)/365,0)</f>
        <v>4</v>
      </c>
      <c r="E40" s="2" t="n">
        <v>50</v>
      </c>
      <c r="G40" s="2" t="n">
        <v>100</v>
      </c>
      <c r="H40" s="2" t="n">
        <v>-500</v>
      </c>
      <c r="J40" s="2" t="n">
        <f aca="false">N39*$J$1/12</f>
        <v>21.9137945178379</v>
      </c>
      <c r="L40" s="2" t="n">
        <f aca="false">L39+E40</f>
        <v>1400</v>
      </c>
      <c r="M40" s="2" t="n">
        <f aca="false">IF(K40=0,J40,K40)</f>
        <v>21.9137945178379</v>
      </c>
      <c r="N40" s="2" t="n">
        <f aca="false">IF(K40=0,N39+E40+F40+G40+H40+I40+J40,N39+E40+F40+G40+H40+I40+K40)</f>
        <v>1863.29324630163</v>
      </c>
    </row>
    <row r="41" customFormat="false" ht="12.75" hidden="false" customHeight="false" outlineLevel="0" collapsed="false">
      <c r="A41" s="1" t="n">
        <v>36585</v>
      </c>
      <c r="B41" s="0" t="n">
        <f aca="false">ROUND((A41-$B$1-210)/365,0)</f>
        <v>32</v>
      </c>
      <c r="C41" s="0" t="n">
        <f aca="false">ROUND((A41-$C$1-210)/365,0)</f>
        <v>7</v>
      </c>
      <c r="D41" s="0" t="n">
        <f aca="false">ROUND((A41-$D$1-210)/365,0)</f>
        <v>5</v>
      </c>
      <c r="E41" s="2" t="n">
        <v>75</v>
      </c>
      <c r="G41" s="2" t="n">
        <v>100</v>
      </c>
      <c r="J41" s="2" t="n">
        <f aca="false">N40*$J$1/12</f>
        <v>18.6329324630163</v>
      </c>
      <c r="L41" s="2" t="n">
        <f aca="false">L40+E41</f>
        <v>1475</v>
      </c>
      <c r="M41" s="2" t="n">
        <f aca="false">IF(K41=0,M40+J41,M40+K41)</f>
        <v>40.5467269808543</v>
      </c>
      <c r="N41" s="2" t="n">
        <f aca="false">IF(K41=0,N40+E41+F41+G41+H41+I41+J41,N40+E41+F41+G41+H41+I41+K41)</f>
        <v>2056.92617876465</v>
      </c>
    </row>
    <row r="42" customFormat="false" ht="12.75" hidden="false" customHeight="false" outlineLevel="0" collapsed="false">
      <c r="A42" s="1" t="n">
        <v>36616</v>
      </c>
      <c r="B42" s="0" t="n">
        <f aca="false">ROUND((A42-$B$1-210)/365,0)</f>
        <v>32</v>
      </c>
      <c r="C42" s="0" t="n">
        <f aca="false">ROUND((A42-$C$1-210)/365,0)</f>
        <v>7</v>
      </c>
      <c r="D42" s="0" t="n">
        <f aca="false">ROUND((A42-$D$1-210)/365,0)</f>
        <v>5</v>
      </c>
      <c r="E42" s="2" t="n">
        <v>75</v>
      </c>
      <c r="G42" s="2" t="n">
        <v>100</v>
      </c>
      <c r="J42" s="2" t="n">
        <f aca="false">N41*$J$1/12</f>
        <v>20.5692617876465</v>
      </c>
      <c r="L42" s="2" t="n">
        <f aca="false">L41+E42</f>
        <v>1550</v>
      </c>
      <c r="M42" s="2" t="n">
        <f aca="false">IF(K42=0,M41+J42,M41+K42)</f>
        <v>61.1159887685007</v>
      </c>
      <c r="N42" s="2" t="n">
        <f aca="false">IF(K42=0,N41+E42+F42+G42+H42+I42+J42,N41+E42+F42+G42+H42+I42+K42)</f>
        <v>2252.4954405523</v>
      </c>
    </row>
    <row r="43" customFormat="false" ht="12.75" hidden="false" customHeight="false" outlineLevel="0" collapsed="false">
      <c r="A43" s="1" t="n">
        <v>36646</v>
      </c>
      <c r="B43" s="0" t="n">
        <f aca="false">ROUND((A43-$B$1-210)/365,0)</f>
        <v>33</v>
      </c>
      <c r="C43" s="0" t="n">
        <f aca="false">ROUND((A43-$C$1-210)/365,0)</f>
        <v>8</v>
      </c>
      <c r="D43" s="0" t="n">
        <f aca="false">ROUND((A43-$D$1-210)/365,0)</f>
        <v>5</v>
      </c>
      <c r="E43" s="2" t="n">
        <v>75</v>
      </c>
      <c r="G43" s="2" t="n">
        <v>100</v>
      </c>
      <c r="I43" s="2" t="n">
        <f aca="false">-Q39</f>
        <v>-0</v>
      </c>
      <c r="J43" s="2" t="n">
        <f aca="false">N42*$J$1/12</f>
        <v>22.5249544055229</v>
      </c>
      <c r="L43" s="2" t="n">
        <f aca="false">L42+E43</f>
        <v>1625</v>
      </c>
      <c r="M43" s="2" t="n">
        <f aca="false">IF(K43=0,M42+J43,M42+K43)</f>
        <v>83.6409431740237</v>
      </c>
      <c r="N43" s="2" t="n">
        <f aca="false">IF(K43=0,N42+E43+F43+G43+H43+I43+J43,N42+E43+F43+G43+H43+I43+K43)</f>
        <v>2450.02039495782</v>
      </c>
    </row>
    <row r="44" customFormat="false" ht="12.75" hidden="false" customHeight="false" outlineLevel="0" collapsed="false">
      <c r="A44" s="1" t="n">
        <v>36677</v>
      </c>
      <c r="B44" s="0" t="n">
        <f aca="false">ROUND((A44-$B$1-210)/365,0)</f>
        <v>33</v>
      </c>
      <c r="C44" s="0" t="n">
        <f aca="false">ROUND((A44-$C$1-210)/365,0)</f>
        <v>8</v>
      </c>
      <c r="D44" s="0" t="n">
        <f aca="false">ROUND((A44-$D$1-210)/365,0)</f>
        <v>5</v>
      </c>
      <c r="E44" s="2" t="n">
        <v>75</v>
      </c>
      <c r="G44" s="2" t="n">
        <v>100</v>
      </c>
      <c r="J44" s="2" t="n">
        <f aca="false">N43*$J$1/12</f>
        <v>24.5002039495782</v>
      </c>
      <c r="L44" s="2" t="n">
        <f aca="false">L43+E44</f>
        <v>1700</v>
      </c>
      <c r="M44" s="2" t="n">
        <f aca="false">IF(K44=0,M43+J44,M43+K44)</f>
        <v>108.141147123602</v>
      </c>
      <c r="N44" s="2" t="n">
        <f aca="false">IF(K44=0,N43+E44+F44+G44+H44+I44+J44,N43+E44+F44+G44+H44+I44+K44)</f>
        <v>2649.5205989074</v>
      </c>
    </row>
    <row r="45" customFormat="false" ht="12.75" hidden="false" customHeight="false" outlineLevel="0" collapsed="false">
      <c r="A45" s="1" t="n">
        <v>36707</v>
      </c>
      <c r="B45" s="0" t="n">
        <f aca="false">ROUND((A45-$B$1-210)/365,0)</f>
        <v>33</v>
      </c>
      <c r="C45" s="0" t="n">
        <f aca="false">ROUND((A45-$C$1-210)/365,0)</f>
        <v>8</v>
      </c>
      <c r="D45" s="0" t="n">
        <f aca="false">ROUND((A45-$D$1-210)/365,0)</f>
        <v>5</v>
      </c>
      <c r="E45" s="2" t="n">
        <v>75</v>
      </c>
      <c r="G45" s="2" t="n">
        <v>100</v>
      </c>
      <c r="J45" s="2" t="n">
        <f aca="false">N44*$J$1/12</f>
        <v>26.495205989074</v>
      </c>
      <c r="L45" s="2" t="n">
        <f aca="false">L44+E45</f>
        <v>1775</v>
      </c>
      <c r="M45" s="2" t="n">
        <f aca="false">IF(K45=0,M44+J45,M44+K45)</f>
        <v>134.636353112676</v>
      </c>
      <c r="N45" s="2" t="n">
        <f aca="false">IF(K45=0,N44+E45+F45+G45+H45+I45+J45,N44+E45+F45+G45+H45+I45+K45)</f>
        <v>2851.01580489647</v>
      </c>
    </row>
    <row r="46" customFormat="false" ht="12.75" hidden="false" customHeight="false" outlineLevel="0" collapsed="false">
      <c r="A46" s="1" t="n">
        <v>36738</v>
      </c>
      <c r="B46" s="0" t="n">
        <f aca="false">ROUND((A46-$B$1-210)/365,0)</f>
        <v>33</v>
      </c>
      <c r="C46" s="0" t="n">
        <f aca="false">ROUND((A46-$C$1-210)/365,0)</f>
        <v>8</v>
      </c>
      <c r="D46" s="0" t="n">
        <f aca="false">ROUND((A46-$D$1-210)/365,0)</f>
        <v>5</v>
      </c>
      <c r="E46" s="2" t="n">
        <v>75</v>
      </c>
      <c r="G46" s="2" t="n">
        <v>100</v>
      </c>
      <c r="J46" s="2" t="n">
        <f aca="false">N45*$J$1/12</f>
        <v>28.5101580489647</v>
      </c>
      <c r="L46" s="2" t="n">
        <f aca="false">L45+E46</f>
        <v>1850</v>
      </c>
      <c r="M46" s="2" t="n">
        <f aca="false">IF(K46=0,M45+J46,M45+K46)</f>
        <v>163.146511161641</v>
      </c>
      <c r="N46" s="2" t="n">
        <f aca="false">IF(K46=0,N45+E46+F46+G46+H46+I46+J46,N45+E46+F46+G46+H46+I46+K46)</f>
        <v>3054.52596294543</v>
      </c>
    </row>
    <row r="47" customFormat="false" ht="12.75" hidden="false" customHeight="false" outlineLevel="0" collapsed="false">
      <c r="A47" s="1" t="n">
        <v>36769</v>
      </c>
      <c r="B47" s="0" t="n">
        <f aca="false">ROUND((A47-$B$1-210)/365,0)</f>
        <v>33</v>
      </c>
      <c r="C47" s="0" t="n">
        <f aca="false">ROUND((A47-$C$1-210)/365,0)</f>
        <v>8</v>
      </c>
      <c r="D47" s="0" t="n">
        <f aca="false">ROUND((A47-$D$1-210)/365,0)</f>
        <v>5</v>
      </c>
      <c r="E47" s="2" t="n">
        <v>75</v>
      </c>
      <c r="G47" s="2" t="n">
        <v>100</v>
      </c>
      <c r="J47" s="2" t="n">
        <f aca="false">N46*$J$1/12</f>
        <v>30.5452596294543</v>
      </c>
      <c r="L47" s="2" t="n">
        <f aca="false">L46+E47</f>
        <v>1925</v>
      </c>
      <c r="M47" s="2" t="n">
        <f aca="false">IF(K47=0,M46+J47,M46+K47)</f>
        <v>193.691770791095</v>
      </c>
      <c r="N47" s="2" t="n">
        <f aca="false">IF(K47=0,N46+E47+F47+G47+H47+I47+J47,N46+E47+F47+G47+H47+I47+K47)</f>
        <v>3260.07122257489</v>
      </c>
    </row>
    <row r="48" customFormat="false" ht="12.75" hidden="false" customHeight="false" outlineLevel="0" collapsed="false">
      <c r="A48" s="1" t="n">
        <v>36799</v>
      </c>
      <c r="B48" s="0" t="n">
        <f aca="false">ROUND((A48-$B$1-210)/365,0)</f>
        <v>33</v>
      </c>
      <c r="C48" s="0" t="n">
        <f aca="false">ROUND((A48-$C$1-210)/365,0)</f>
        <v>8</v>
      </c>
      <c r="D48" s="0" t="n">
        <f aca="false">ROUND((A48-$D$1-210)/365,0)</f>
        <v>5</v>
      </c>
      <c r="E48" s="2" t="n">
        <v>75</v>
      </c>
      <c r="G48" s="2" t="n">
        <v>100</v>
      </c>
      <c r="J48" s="2" t="n">
        <f aca="false">N47*$J$1/12</f>
        <v>32.6007122257489</v>
      </c>
      <c r="L48" s="2" t="n">
        <f aca="false">L47+E48</f>
        <v>2000</v>
      </c>
      <c r="M48" s="2" t="n">
        <f aca="false">IF(K48=0,M47+J48,M47+K48)</f>
        <v>226.292483016844</v>
      </c>
      <c r="N48" s="2" t="n">
        <f aca="false">IF(K48=0,N47+E48+F48+G48+H48+I48+J48,N47+E48+F48+G48+H48+I48+K48)</f>
        <v>3467.67193480064</v>
      </c>
    </row>
    <row r="49" customFormat="false" ht="12.75" hidden="false" customHeight="false" outlineLevel="0" collapsed="false">
      <c r="A49" s="1" t="n">
        <v>36830</v>
      </c>
      <c r="B49" s="0" t="n">
        <f aca="false">ROUND((A49-$B$1-210)/365,0)</f>
        <v>33</v>
      </c>
      <c r="C49" s="0" t="n">
        <f aca="false">ROUND((A49-$C$1-210)/365,0)</f>
        <v>8</v>
      </c>
      <c r="D49" s="0" t="n">
        <f aca="false">ROUND((A49-$D$1-210)/365,0)</f>
        <v>5</v>
      </c>
      <c r="E49" s="2" t="n">
        <v>75</v>
      </c>
      <c r="G49" s="2" t="n">
        <v>100</v>
      </c>
      <c r="J49" s="2" t="n">
        <f aca="false">N48*$J$1/12</f>
        <v>34.6767193480064</v>
      </c>
      <c r="L49" s="2" t="n">
        <f aca="false">L48+E49</f>
        <v>2075</v>
      </c>
      <c r="M49" s="2" t="n">
        <f aca="false">IF(K49=0,M48+J49,M48+K49)</f>
        <v>260.96920236485</v>
      </c>
      <c r="N49" s="2" t="n">
        <f aca="false">IF(K49=0,N48+E49+F49+G49+H49+I49+J49,N48+E49+F49+G49+H49+I49+K49)</f>
        <v>3677.34865414864</v>
      </c>
    </row>
    <row r="50" customFormat="false" ht="12.75" hidden="false" customHeight="false" outlineLevel="0" collapsed="false">
      <c r="A50" s="1" t="n">
        <v>36860</v>
      </c>
      <c r="B50" s="0" t="n">
        <f aca="false">ROUND((A50-$B$1-210)/365,0)</f>
        <v>33</v>
      </c>
      <c r="C50" s="0" t="n">
        <f aca="false">ROUND((A50-$C$1-210)/365,0)</f>
        <v>8</v>
      </c>
      <c r="D50" s="0" t="n">
        <f aca="false">ROUND((A50-$D$1-210)/365,0)</f>
        <v>5</v>
      </c>
      <c r="E50" s="2" t="n">
        <v>75</v>
      </c>
      <c r="G50" s="2" t="n">
        <v>100</v>
      </c>
      <c r="J50" s="2" t="n">
        <f aca="false">N49*$J$1/12</f>
        <v>36.7734865414864</v>
      </c>
      <c r="L50" s="2" t="n">
        <f aca="false">L49+E50</f>
        <v>2150</v>
      </c>
      <c r="M50" s="2" t="n">
        <f aca="false">IF(K50=0,M49+J50,M49+K50)</f>
        <v>297.742688906337</v>
      </c>
      <c r="N50" s="2" t="n">
        <f aca="false">IF(K50=0,N49+E50+F50+G50+H50+I50+J50,N49+E50+F50+G50+H50+I50+K50)</f>
        <v>3889.12214069013</v>
      </c>
    </row>
    <row r="51" customFormat="false" ht="12.75" hidden="false" customHeight="false" outlineLevel="0" collapsed="false">
      <c r="A51" s="1" t="n">
        <v>36891</v>
      </c>
      <c r="B51" s="0" t="n">
        <f aca="false">ROUND((A51-$B$1-210)/365,0)</f>
        <v>33</v>
      </c>
      <c r="C51" s="0" t="n">
        <f aca="false">ROUND((A51-$C$1-210)/365,0)</f>
        <v>8</v>
      </c>
      <c r="D51" s="0" t="n">
        <f aca="false">ROUND((A51-$D$1-210)/365,0)</f>
        <v>5</v>
      </c>
      <c r="E51" s="2" t="n">
        <v>75</v>
      </c>
      <c r="G51" s="2" t="n">
        <v>100</v>
      </c>
      <c r="J51" s="2" t="n">
        <f aca="false">N50*$J$1/12</f>
        <v>38.8912214069013</v>
      </c>
      <c r="L51" s="2" t="n">
        <f aca="false">L50+E51</f>
        <v>2225</v>
      </c>
      <c r="M51" s="2" t="n">
        <f aca="false">IF(K51=0,M50+J51,M50+K51)</f>
        <v>336.633910313238</v>
      </c>
      <c r="N51" s="2" t="n">
        <f aca="false">IF(K51=0,N50+E51+F51+G51+H51+I51+J51,N50+E51+F51+G51+H51+I51+K51)</f>
        <v>4103.01336209703</v>
      </c>
      <c r="P51" s="2" t="n">
        <f aca="false">M51</f>
        <v>336.633910313238</v>
      </c>
      <c r="Q51" s="2" t="n">
        <f aca="false">IF(P51&lt;600,0,IF(P51&lt;1500,(P51-600)*0.15,(900*0.15)+((P51-1500))*0.28))</f>
        <v>0</v>
      </c>
    </row>
    <row r="52" customFormat="false" ht="12.75" hidden="false" customHeight="false" outlineLevel="0" collapsed="false">
      <c r="A52" s="1" t="n">
        <v>36922</v>
      </c>
      <c r="B52" s="0" t="n">
        <f aca="false">ROUND((A52-$B$1-210)/365,0)</f>
        <v>33</v>
      </c>
      <c r="C52" s="0" t="n">
        <f aca="false">ROUND((A52-$C$1-210)/365,0)</f>
        <v>8</v>
      </c>
      <c r="D52" s="0" t="n">
        <f aca="false">ROUND((A52-$D$1-210)/365,0)</f>
        <v>5</v>
      </c>
      <c r="E52" s="2" t="n">
        <v>75</v>
      </c>
      <c r="G52" s="2" t="n">
        <v>100</v>
      </c>
      <c r="H52" s="2" t="n">
        <v>-500</v>
      </c>
      <c r="J52" s="2" t="n">
        <f aca="false">N51*$J$1/12</f>
        <v>41.0301336209703</v>
      </c>
      <c r="L52" s="2" t="n">
        <f aca="false">L51+E52</f>
        <v>2300</v>
      </c>
      <c r="M52" s="2" t="n">
        <f aca="false">IF(K52=0,J52,K52)</f>
        <v>41.0301336209703</v>
      </c>
      <c r="N52" s="2" t="n">
        <f aca="false">IF(K52=0,N51+E52+F52+G52+H52+I52+J52,N51+E52+F52+G52+H52+I52+K52)</f>
        <v>3819.043495718</v>
      </c>
    </row>
    <row r="53" customFormat="false" ht="12.75" hidden="false" customHeight="false" outlineLevel="0" collapsed="false">
      <c r="A53" s="1" t="n">
        <v>36950</v>
      </c>
      <c r="B53" s="0" t="n">
        <f aca="false">ROUND((A53-$B$1-210)/365,0)</f>
        <v>33</v>
      </c>
      <c r="C53" s="0" t="n">
        <f aca="false">ROUND((A53-$C$1-210)/365,0)</f>
        <v>8</v>
      </c>
      <c r="D53" s="0" t="n">
        <f aca="false">ROUND((A53-$D$1-210)/365,0)</f>
        <v>6</v>
      </c>
      <c r="E53" s="2" t="n">
        <v>75</v>
      </c>
      <c r="G53" s="2" t="n">
        <v>100</v>
      </c>
      <c r="J53" s="2" t="n">
        <f aca="false">N52*$J$1/12</f>
        <v>38.19043495718</v>
      </c>
      <c r="L53" s="2" t="n">
        <f aca="false">L52+E53</f>
        <v>2375</v>
      </c>
      <c r="M53" s="2" t="n">
        <f aca="false">IF(K53=0,M52+J53,M52+K53)</f>
        <v>79.2205685781503</v>
      </c>
      <c r="N53" s="2" t="n">
        <f aca="false">IF(K53=0,N52+E53+F53+G53+H53+I53+J53,N52+E53+F53+G53+H53+I53+K53)</f>
        <v>4032.23393067518</v>
      </c>
    </row>
    <row r="54" customFormat="false" ht="12.75" hidden="false" customHeight="false" outlineLevel="0" collapsed="false">
      <c r="A54" s="1" t="n">
        <v>36981</v>
      </c>
      <c r="B54" s="0" t="n">
        <f aca="false">ROUND((A54-$B$1-210)/365,0)</f>
        <v>33</v>
      </c>
      <c r="C54" s="0" t="n">
        <f aca="false">ROUND((A54-$C$1-210)/365,0)</f>
        <v>8</v>
      </c>
      <c r="D54" s="0" t="n">
        <f aca="false">ROUND((A54-$D$1-210)/365,0)</f>
        <v>6</v>
      </c>
      <c r="E54" s="2" t="n">
        <v>75</v>
      </c>
      <c r="G54" s="2" t="n">
        <v>100</v>
      </c>
      <c r="J54" s="2" t="n">
        <f aca="false">N53*$J$1/12</f>
        <v>40.3223393067518</v>
      </c>
      <c r="L54" s="2" t="n">
        <f aca="false">L53+E54</f>
        <v>2450</v>
      </c>
      <c r="M54" s="2" t="n">
        <f aca="false">IF(K54=0,M53+J54,M53+K54)</f>
        <v>119.542907884902</v>
      </c>
      <c r="N54" s="2" t="n">
        <f aca="false">IF(K54=0,N53+E54+F54+G54+H54+I54+J54,N53+E54+F54+G54+H54+I54+K54)</f>
        <v>4247.55626998193</v>
      </c>
    </row>
    <row r="55" customFormat="false" ht="12.75" hidden="false" customHeight="false" outlineLevel="0" collapsed="false">
      <c r="A55" s="1" t="n">
        <v>37011</v>
      </c>
      <c r="B55" s="0" t="n">
        <f aca="false">ROUND((A55-$B$1-210)/365,0)</f>
        <v>34</v>
      </c>
      <c r="C55" s="0" t="n">
        <f aca="false">ROUND((A55-$C$1-210)/365,0)</f>
        <v>9</v>
      </c>
      <c r="D55" s="0" t="n">
        <f aca="false">ROUND((A55-$D$1-210)/365,0)</f>
        <v>6</v>
      </c>
      <c r="E55" s="2" t="n">
        <v>75</v>
      </c>
      <c r="G55" s="2" t="n">
        <v>100</v>
      </c>
      <c r="I55" s="2" t="n">
        <f aca="false">-Q51</f>
        <v>-0</v>
      </c>
      <c r="J55" s="2" t="n">
        <f aca="false">N54*$J$1/12</f>
        <v>42.4755626998193</v>
      </c>
      <c r="L55" s="2" t="n">
        <f aca="false">L54+E55</f>
        <v>2525</v>
      </c>
      <c r="M55" s="2" t="n">
        <f aca="false">IF(K55=0,M54+J55,M54+K55)</f>
        <v>162.018470584721</v>
      </c>
      <c r="N55" s="2" t="n">
        <f aca="false">IF(K55=0,N54+E55+F55+G55+H55+I55+J55,N54+E55+F55+G55+H55+I55+K55)</f>
        <v>4465.03183268175</v>
      </c>
    </row>
    <row r="56" customFormat="false" ht="12.75" hidden="false" customHeight="false" outlineLevel="0" collapsed="false">
      <c r="A56" s="1" t="n">
        <v>37042</v>
      </c>
      <c r="B56" s="0" t="n">
        <f aca="false">ROUND((A56-$B$1-210)/365,0)</f>
        <v>34</v>
      </c>
      <c r="C56" s="0" t="n">
        <f aca="false">ROUND((A56-$C$1-210)/365,0)</f>
        <v>9</v>
      </c>
      <c r="D56" s="0" t="n">
        <f aca="false">ROUND((A56-$D$1-210)/365,0)</f>
        <v>6</v>
      </c>
      <c r="E56" s="2" t="n">
        <v>75</v>
      </c>
      <c r="G56" s="2" t="n">
        <v>100</v>
      </c>
      <c r="J56" s="2" t="n">
        <f aca="false">N55*$J$1/12</f>
        <v>44.6503183268175</v>
      </c>
      <c r="L56" s="2" t="n">
        <f aca="false">L55+E56</f>
        <v>2600</v>
      </c>
      <c r="M56" s="2" t="n">
        <f aca="false">IF(K56=0,M55+J56,M55+K56)</f>
        <v>206.668788911539</v>
      </c>
      <c r="N56" s="2" t="n">
        <f aca="false">IF(K56=0,N55+E56+F56+G56+H56+I56+J56,N55+E56+F56+G56+H56+I56+K56)</f>
        <v>4684.68215100857</v>
      </c>
    </row>
    <row r="57" customFormat="false" ht="12.75" hidden="false" customHeight="false" outlineLevel="0" collapsed="false">
      <c r="A57" s="1" t="n">
        <v>37072</v>
      </c>
      <c r="B57" s="0" t="n">
        <f aca="false">ROUND((A57-$B$1-210)/365,0)</f>
        <v>34</v>
      </c>
      <c r="C57" s="0" t="n">
        <f aca="false">ROUND((A57-$C$1-210)/365,0)</f>
        <v>9</v>
      </c>
      <c r="D57" s="0" t="n">
        <f aca="false">ROUND((A57-$D$1-210)/365,0)</f>
        <v>6</v>
      </c>
      <c r="E57" s="2" t="n">
        <v>75</v>
      </c>
      <c r="G57" s="2" t="n">
        <v>100</v>
      </c>
      <c r="J57" s="2" t="n">
        <f aca="false">N56*$J$1/12</f>
        <v>46.8468215100857</v>
      </c>
      <c r="L57" s="2" t="n">
        <f aca="false">L56+E57</f>
        <v>2675</v>
      </c>
      <c r="M57" s="2" t="n">
        <f aca="false">IF(K57=0,M56+J57,M56+K57)</f>
        <v>253.515610421625</v>
      </c>
      <c r="N57" s="2" t="n">
        <f aca="false">IF(K57=0,N56+E57+F57+G57+H57+I57+J57,N56+E57+F57+G57+H57+I57+K57)</f>
        <v>4906.52897251866</v>
      </c>
    </row>
    <row r="58" customFormat="false" ht="12.75" hidden="false" customHeight="false" outlineLevel="0" collapsed="false">
      <c r="A58" s="1" t="n">
        <v>37103</v>
      </c>
      <c r="B58" s="0" t="n">
        <f aca="false">ROUND((A58-$B$1-210)/365,0)</f>
        <v>34</v>
      </c>
      <c r="C58" s="0" t="n">
        <f aca="false">ROUND((A58-$C$1-210)/365,0)</f>
        <v>9</v>
      </c>
      <c r="D58" s="0" t="n">
        <f aca="false">ROUND((A58-$D$1-210)/365,0)</f>
        <v>6</v>
      </c>
      <c r="E58" s="2" t="n">
        <v>75</v>
      </c>
      <c r="G58" s="2" t="n">
        <v>100</v>
      </c>
      <c r="J58" s="2" t="n">
        <f aca="false">N57*$J$1/12</f>
        <v>49.0652897251866</v>
      </c>
      <c r="L58" s="2" t="n">
        <f aca="false">L57+E58</f>
        <v>2750</v>
      </c>
      <c r="M58" s="2" t="n">
        <f aca="false">IF(K58=0,M57+J58,M57+K58)</f>
        <v>302.580900146811</v>
      </c>
      <c r="N58" s="2" t="n">
        <f aca="false">IF(K58=0,N57+E58+F58+G58+H58+I58+J58,N57+E58+F58+G58+H58+I58+K58)</f>
        <v>5130.59426224384</v>
      </c>
    </row>
    <row r="59" customFormat="false" ht="12.75" hidden="false" customHeight="false" outlineLevel="0" collapsed="false">
      <c r="A59" s="1" t="n">
        <v>37134</v>
      </c>
      <c r="B59" s="0" t="n">
        <f aca="false">ROUND((A59-$B$1-210)/365,0)</f>
        <v>34</v>
      </c>
      <c r="C59" s="0" t="n">
        <f aca="false">ROUND((A59-$C$1-210)/365,0)</f>
        <v>9</v>
      </c>
      <c r="D59" s="0" t="n">
        <f aca="false">ROUND((A59-$D$1-210)/365,0)</f>
        <v>6</v>
      </c>
      <c r="E59" s="2" t="n">
        <v>75</v>
      </c>
      <c r="G59" s="2" t="n">
        <v>100</v>
      </c>
      <c r="J59" s="2" t="n">
        <f aca="false">N58*$J$1/12</f>
        <v>51.3059426224384</v>
      </c>
      <c r="L59" s="2" t="n">
        <f aca="false">L58+E59</f>
        <v>2825</v>
      </c>
      <c r="M59" s="2" t="n">
        <f aca="false">IF(K59=0,M58+J59,M58+K59)</f>
        <v>353.88684276925</v>
      </c>
      <c r="N59" s="2" t="n">
        <f aca="false">IF(K59=0,N58+E59+F59+G59+H59+I59+J59,N58+E59+F59+G59+H59+I59+K59)</f>
        <v>5356.90020486628</v>
      </c>
    </row>
    <row r="60" customFormat="false" ht="12.75" hidden="false" customHeight="false" outlineLevel="0" collapsed="false">
      <c r="A60" s="1" t="n">
        <v>37164</v>
      </c>
      <c r="B60" s="0" t="n">
        <f aca="false">ROUND((A60-$B$1-210)/365,0)</f>
        <v>34</v>
      </c>
      <c r="C60" s="0" t="n">
        <f aca="false">ROUND((A60-$C$1-210)/365,0)</f>
        <v>9</v>
      </c>
      <c r="D60" s="0" t="n">
        <f aca="false">ROUND((A60-$D$1-210)/365,0)</f>
        <v>6</v>
      </c>
      <c r="E60" s="2" t="n">
        <v>75</v>
      </c>
      <c r="G60" s="2" t="n">
        <v>100</v>
      </c>
      <c r="J60" s="2" t="n">
        <f aca="false">N59*$J$1/12</f>
        <v>53.5690020486628</v>
      </c>
      <c r="L60" s="2" t="n">
        <f aca="false">L59+E60</f>
        <v>2900</v>
      </c>
      <c r="M60" s="2" t="n">
        <f aca="false">IF(K60=0,M59+J60,M59+K60)</f>
        <v>407.455844817912</v>
      </c>
      <c r="N60" s="2" t="n">
        <f aca="false">IF(K60=0,N59+E60+F60+G60+H60+I60+J60,N59+E60+F60+G60+H60+I60+K60)</f>
        <v>5585.46920691494</v>
      </c>
    </row>
    <row r="61" customFormat="false" ht="12.75" hidden="false" customHeight="false" outlineLevel="0" collapsed="false">
      <c r="A61" s="1" t="n">
        <v>37195</v>
      </c>
      <c r="B61" s="0" t="n">
        <f aca="false">ROUND((A61-$B$1-210)/365,0)</f>
        <v>34</v>
      </c>
      <c r="C61" s="0" t="n">
        <f aca="false">ROUND((A61-$C$1-210)/365,0)</f>
        <v>9</v>
      </c>
      <c r="D61" s="0" t="n">
        <f aca="false">ROUND((A61-$D$1-210)/365,0)</f>
        <v>6</v>
      </c>
      <c r="E61" s="2" t="n">
        <v>75</v>
      </c>
      <c r="G61" s="2" t="n">
        <v>100</v>
      </c>
      <c r="J61" s="2" t="n">
        <f aca="false">N60*$J$1/12</f>
        <v>55.8546920691494</v>
      </c>
      <c r="L61" s="2" t="n">
        <f aca="false">L60+E61</f>
        <v>2975</v>
      </c>
      <c r="M61" s="2" t="n">
        <f aca="false">IF(K61=0,M60+J61,M60+K61)</f>
        <v>463.310536887062</v>
      </c>
      <c r="N61" s="2" t="n">
        <f aca="false">IF(K61=0,N60+E61+F61+G61+H61+I61+J61,N60+E61+F61+G61+H61+I61+K61)</f>
        <v>5816.32389898409</v>
      </c>
    </row>
    <row r="62" customFormat="false" ht="12.75" hidden="false" customHeight="false" outlineLevel="0" collapsed="false">
      <c r="A62" s="1" t="n">
        <v>37225</v>
      </c>
      <c r="B62" s="0" t="n">
        <f aca="false">ROUND((A62-$B$1-210)/365,0)</f>
        <v>34</v>
      </c>
      <c r="C62" s="0" t="n">
        <f aca="false">ROUND((A62-$C$1-210)/365,0)</f>
        <v>9</v>
      </c>
      <c r="D62" s="0" t="n">
        <f aca="false">ROUND((A62-$D$1-210)/365,0)</f>
        <v>6</v>
      </c>
      <c r="E62" s="2" t="n">
        <v>75</v>
      </c>
      <c r="G62" s="2" t="n">
        <v>100</v>
      </c>
      <c r="J62" s="2" t="n">
        <f aca="false">N61*$J$1/12</f>
        <v>58.1632389898409</v>
      </c>
      <c r="L62" s="2" t="n">
        <f aca="false">L61+E62</f>
        <v>3050</v>
      </c>
      <c r="M62" s="2" t="n">
        <f aca="false">IF(K62=0,M61+J62,M61+K62)</f>
        <v>521.473775876903</v>
      </c>
      <c r="N62" s="2" t="n">
        <f aca="false">IF(K62=0,N61+E62+F62+G62+H62+I62+J62,N61+E62+F62+G62+H62+I62+K62)</f>
        <v>6049.48713797394</v>
      </c>
    </row>
    <row r="63" customFormat="false" ht="12.75" hidden="false" customHeight="false" outlineLevel="0" collapsed="false">
      <c r="A63" s="1" t="n">
        <v>37256</v>
      </c>
      <c r="B63" s="0" t="n">
        <f aca="false">ROUND((A63-$B$1-210)/365,0)</f>
        <v>34</v>
      </c>
      <c r="C63" s="0" t="n">
        <f aca="false">ROUND((A63-$C$1-210)/365,0)</f>
        <v>9</v>
      </c>
      <c r="D63" s="0" t="n">
        <f aca="false">ROUND((A63-$D$1-210)/365,0)</f>
        <v>6</v>
      </c>
      <c r="E63" s="2" t="n">
        <v>75</v>
      </c>
      <c r="G63" s="2" t="n">
        <v>100</v>
      </c>
      <c r="J63" s="2" t="n">
        <f aca="false">N62*$J$1/12</f>
        <v>60.4948713797394</v>
      </c>
      <c r="L63" s="2" t="n">
        <f aca="false">L62+E63</f>
        <v>3125</v>
      </c>
      <c r="M63" s="2" t="n">
        <f aca="false">IF(K63=0,M62+J63,M62+K63)</f>
        <v>581.968647256642</v>
      </c>
      <c r="N63" s="2" t="n">
        <f aca="false">IF(K63=0,N62+E63+F63+G63+H63+I63+J63,N62+E63+F63+G63+H63+I63+K63)</f>
        <v>6284.98200935368</v>
      </c>
      <c r="P63" s="2" t="n">
        <f aca="false">M63</f>
        <v>581.968647256642</v>
      </c>
      <c r="Q63" s="2" t="n">
        <f aca="false">IF(P63&lt;600,0,IF(P63&lt;1500,(P63-600)*0.15,(900*0.15)+((P63-1500))*0.28))</f>
        <v>0</v>
      </c>
    </row>
    <row r="64" customFormat="false" ht="12.75" hidden="false" customHeight="false" outlineLevel="0" collapsed="false">
      <c r="A64" s="1" t="n">
        <v>37287</v>
      </c>
      <c r="B64" s="0" t="n">
        <f aca="false">ROUND((A64-$B$1-210)/365,0)</f>
        <v>34</v>
      </c>
      <c r="C64" s="0" t="n">
        <f aca="false">ROUND((A64-$C$1-210)/365,0)</f>
        <v>9</v>
      </c>
      <c r="D64" s="0" t="n">
        <f aca="false">ROUND((A64-$D$1-210)/365,0)</f>
        <v>6</v>
      </c>
      <c r="E64" s="2" t="n">
        <v>175</v>
      </c>
      <c r="H64" s="2" t="n">
        <v>-500</v>
      </c>
      <c r="J64" s="2" t="n">
        <f aca="false">N63*$J$1/12</f>
        <v>62.8498200935367</v>
      </c>
      <c r="L64" s="2" t="n">
        <f aca="false">L63+E64</f>
        <v>3300</v>
      </c>
      <c r="M64" s="2" t="n">
        <f aca="false">IF(K64=0,J64,K64)</f>
        <v>62.8498200935367</v>
      </c>
      <c r="N64" s="2" t="n">
        <f aca="false">IF(K64=0,N63+E64+F64+G64+H64+I64+J64,N63+E64+F64+G64+H64+I64+K64)</f>
        <v>6022.83182944721</v>
      </c>
    </row>
    <row r="65" customFormat="false" ht="12.75" hidden="false" customHeight="false" outlineLevel="0" collapsed="false">
      <c r="A65" s="1" t="n">
        <v>37315</v>
      </c>
      <c r="B65" s="0" t="n">
        <f aca="false">ROUND((A65-$B$1-210)/365,0)</f>
        <v>34</v>
      </c>
      <c r="C65" s="0" t="n">
        <f aca="false">ROUND((A65-$C$1-210)/365,0)</f>
        <v>9</v>
      </c>
      <c r="D65" s="0" t="n">
        <f aca="false">ROUND((A65-$D$1-210)/365,0)</f>
        <v>7</v>
      </c>
      <c r="E65" s="2" t="n">
        <v>175</v>
      </c>
      <c r="J65" s="2" t="n">
        <f aca="false">N64*$J$1/12</f>
        <v>60.2283182944721</v>
      </c>
      <c r="L65" s="2" t="n">
        <f aca="false">L64+E65</f>
        <v>3475</v>
      </c>
      <c r="M65" s="2" t="n">
        <f aca="false">IF(K65=0,M64+J65,M64+K65)</f>
        <v>123.078138388009</v>
      </c>
      <c r="N65" s="2" t="n">
        <f aca="false">IF(K65=0,N64+E65+F65+G65+H65+I65+J65,N64+E65+F65+G65+H65+I65+K65)</f>
        <v>6258.06014774168</v>
      </c>
    </row>
    <row r="66" customFormat="false" ht="12.75" hidden="false" customHeight="false" outlineLevel="0" collapsed="false">
      <c r="A66" s="1" t="n">
        <v>37346</v>
      </c>
      <c r="B66" s="0" t="n">
        <f aca="false">ROUND((A66-$B$1-210)/365,0)</f>
        <v>34</v>
      </c>
      <c r="C66" s="0" t="n">
        <f aca="false">ROUND((A66-$C$1-210)/365,0)</f>
        <v>9</v>
      </c>
      <c r="D66" s="0" t="n">
        <f aca="false">ROUND((A66-$D$1-210)/365,0)</f>
        <v>7</v>
      </c>
      <c r="E66" s="2" t="n">
        <v>175</v>
      </c>
      <c r="J66" s="2" t="n">
        <f aca="false">N65*$J$1/12</f>
        <v>62.5806014774168</v>
      </c>
      <c r="L66" s="2" t="n">
        <f aca="false">L65+E66</f>
        <v>3650</v>
      </c>
      <c r="M66" s="2" t="n">
        <f aca="false">IF(K66=0,M65+J66,M65+K66)</f>
        <v>185.658739865426</v>
      </c>
      <c r="N66" s="2" t="n">
        <f aca="false">IF(K66=0,N65+E66+F66+G66+H66+I66+J66,N65+E66+F66+G66+H66+I66+K66)</f>
        <v>6495.6407492191</v>
      </c>
    </row>
    <row r="67" customFormat="false" ht="12.75" hidden="false" customHeight="false" outlineLevel="0" collapsed="false">
      <c r="A67" s="1" t="n">
        <v>37376</v>
      </c>
      <c r="B67" s="0" t="n">
        <f aca="false">ROUND((A67-$B$1-210)/365,0)</f>
        <v>35</v>
      </c>
      <c r="C67" s="0" t="n">
        <f aca="false">ROUND((A67-$C$1-210)/365,0)</f>
        <v>10</v>
      </c>
      <c r="D67" s="0" t="n">
        <f aca="false">ROUND((A67-$D$1-210)/365,0)</f>
        <v>7</v>
      </c>
      <c r="E67" s="2" t="n">
        <v>175</v>
      </c>
      <c r="I67" s="2" t="n">
        <f aca="false">-Q63</f>
        <v>-0</v>
      </c>
      <c r="J67" s="2" t="n">
        <f aca="false">N66*$J$1/12</f>
        <v>64.956407492191</v>
      </c>
      <c r="L67" s="2" t="n">
        <f aca="false">L66+E67</f>
        <v>3825</v>
      </c>
      <c r="M67" s="2" t="n">
        <f aca="false">IF(K67=0,M66+J67,M66+K67)</f>
        <v>250.615147357617</v>
      </c>
      <c r="N67" s="2" t="n">
        <f aca="false">IF(K67=0,N66+E67+F67+G67+H67+I67+J67,N66+E67+F67+G67+H67+I67+K67)</f>
        <v>6735.59715671129</v>
      </c>
    </row>
    <row r="68" customFormat="false" ht="12.75" hidden="false" customHeight="false" outlineLevel="0" collapsed="false">
      <c r="A68" s="1" t="n">
        <v>37407</v>
      </c>
      <c r="B68" s="0" t="n">
        <f aca="false">ROUND((A68-$B$1-210)/365,0)</f>
        <v>35</v>
      </c>
      <c r="C68" s="0" t="n">
        <f aca="false">ROUND((A68-$C$1-210)/365,0)</f>
        <v>10</v>
      </c>
      <c r="D68" s="0" t="n">
        <f aca="false">ROUND((A68-$D$1-210)/365,0)</f>
        <v>7</v>
      </c>
      <c r="E68" s="2" t="n">
        <v>175</v>
      </c>
      <c r="J68" s="2" t="n">
        <f aca="false">N67*$J$1/12</f>
        <v>67.3559715671129</v>
      </c>
      <c r="L68" s="2" t="n">
        <f aca="false">L67+E68</f>
        <v>4000</v>
      </c>
      <c r="M68" s="2" t="n">
        <f aca="false">IF(K68=0,M67+J68,M67+K68)</f>
        <v>317.97111892473</v>
      </c>
      <c r="N68" s="2" t="n">
        <f aca="false">IF(K68=0,N67+E68+F68+G68+H68+I68+J68,N67+E68+F68+G68+H68+I68+K68)</f>
        <v>6977.9531282784</v>
      </c>
    </row>
    <row r="69" customFormat="false" ht="12.75" hidden="false" customHeight="false" outlineLevel="0" collapsed="false">
      <c r="A69" s="1" t="n">
        <v>37437</v>
      </c>
      <c r="B69" s="0" t="n">
        <f aca="false">ROUND((A69-$B$1-210)/365,0)</f>
        <v>35</v>
      </c>
      <c r="C69" s="0" t="n">
        <f aca="false">ROUND((A69-$C$1-210)/365,0)</f>
        <v>10</v>
      </c>
      <c r="D69" s="0" t="n">
        <f aca="false">ROUND((A69-$D$1-210)/365,0)</f>
        <v>7</v>
      </c>
      <c r="E69" s="2" t="n">
        <v>175</v>
      </c>
      <c r="J69" s="2" t="n">
        <f aca="false">N68*$J$1/12</f>
        <v>69.779531282784</v>
      </c>
      <c r="L69" s="2" t="n">
        <f aca="false">L68+E69</f>
        <v>4175</v>
      </c>
      <c r="M69" s="2" t="n">
        <f aca="false">IF(K69=0,M68+J69,M68+K69)</f>
        <v>387.750650207514</v>
      </c>
      <c r="N69" s="2" t="n">
        <f aca="false">IF(K69=0,N68+E69+F69+G69+H69+I69+J69,N68+E69+F69+G69+H69+I69+K69)</f>
        <v>7222.73265956119</v>
      </c>
    </row>
    <row r="70" customFormat="false" ht="12.75" hidden="false" customHeight="false" outlineLevel="0" collapsed="false">
      <c r="A70" s="1" t="n">
        <v>37468</v>
      </c>
      <c r="B70" s="0" t="n">
        <f aca="false">ROUND((A70-$B$1-210)/365,0)</f>
        <v>35</v>
      </c>
      <c r="C70" s="0" t="n">
        <f aca="false">ROUND((A70-$C$1-210)/365,0)</f>
        <v>10</v>
      </c>
      <c r="D70" s="0" t="n">
        <f aca="false">ROUND((A70-$D$1-210)/365,0)</f>
        <v>7</v>
      </c>
      <c r="E70" s="2" t="n">
        <v>175</v>
      </c>
      <c r="J70" s="2" t="n">
        <f aca="false">N69*$J$1/12</f>
        <v>72.2273265956119</v>
      </c>
      <c r="L70" s="2" t="n">
        <f aca="false">L69+E70</f>
        <v>4350</v>
      </c>
      <c r="M70" s="2" t="n">
        <f aca="false">IF(K70=0,M69+J70,M69+K70)</f>
        <v>459.977976803126</v>
      </c>
      <c r="N70" s="2" t="n">
        <f aca="false">IF(K70=0,N69+E70+F70+G70+H70+I70+J70,N69+E70+F70+G70+H70+I70+K70)</f>
        <v>7469.9599861568</v>
      </c>
    </row>
    <row r="71" customFormat="false" ht="12.75" hidden="false" customHeight="false" outlineLevel="0" collapsed="false">
      <c r="A71" s="1" t="n">
        <v>37499</v>
      </c>
      <c r="B71" s="0" t="n">
        <f aca="false">ROUND((A71-$B$1-210)/365,0)</f>
        <v>35</v>
      </c>
      <c r="C71" s="0" t="n">
        <f aca="false">ROUND((A71-$C$1-210)/365,0)</f>
        <v>10</v>
      </c>
      <c r="D71" s="0" t="n">
        <f aca="false">ROUND((A71-$D$1-210)/365,0)</f>
        <v>7</v>
      </c>
      <c r="E71" s="2" t="n">
        <v>175</v>
      </c>
      <c r="J71" s="2" t="n">
        <f aca="false">N70*$J$1/12</f>
        <v>74.699599861568</v>
      </c>
      <c r="L71" s="2" t="n">
        <f aca="false">L70+E71</f>
        <v>4525</v>
      </c>
      <c r="M71" s="2" t="n">
        <f aca="false">IF(K71=0,M70+J71,M70+K71)</f>
        <v>534.677576664693</v>
      </c>
      <c r="N71" s="2" t="n">
        <f aca="false">IF(K71=0,N70+E71+F71+G71+H71+I71+J71,N70+E71+F71+G71+H71+I71+K71)</f>
        <v>7719.65958601837</v>
      </c>
    </row>
    <row r="72" customFormat="false" ht="12.75" hidden="false" customHeight="false" outlineLevel="0" collapsed="false">
      <c r="A72" s="1" t="n">
        <v>37529</v>
      </c>
      <c r="B72" s="0" t="n">
        <f aca="false">ROUND((A72-$B$1-210)/365,0)</f>
        <v>35</v>
      </c>
      <c r="C72" s="0" t="n">
        <f aca="false">ROUND((A72-$C$1-210)/365,0)</f>
        <v>10</v>
      </c>
      <c r="D72" s="0" t="n">
        <f aca="false">ROUND((A72-$D$1-210)/365,0)</f>
        <v>7</v>
      </c>
      <c r="E72" s="2" t="n">
        <v>175</v>
      </c>
      <c r="J72" s="2" t="n">
        <f aca="false">N71*$J$1/12</f>
        <v>77.1965958601837</v>
      </c>
      <c r="L72" s="2" t="n">
        <f aca="false">L71+E72</f>
        <v>4700</v>
      </c>
      <c r="M72" s="2" t="n">
        <f aca="false">IF(K72=0,M71+J72,M71+K72)</f>
        <v>611.874172524877</v>
      </c>
      <c r="N72" s="2" t="n">
        <f aca="false">IF(K72=0,N71+E72+F72+G72+H72+I72+J72,N71+E72+F72+G72+H72+I72+K72)</f>
        <v>7971.85618187855</v>
      </c>
    </row>
    <row r="73" customFormat="false" ht="12.75" hidden="false" customHeight="false" outlineLevel="0" collapsed="false">
      <c r="A73" s="1" t="n">
        <v>37560</v>
      </c>
      <c r="B73" s="0" t="n">
        <f aca="false">ROUND((A73-$B$1-210)/365,0)</f>
        <v>35</v>
      </c>
      <c r="C73" s="0" t="n">
        <f aca="false">ROUND((A73-$C$1-210)/365,0)</f>
        <v>10</v>
      </c>
      <c r="D73" s="0" t="n">
        <f aca="false">ROUND((A73-$D$1-210)/365,0)</f>
        <v>7</v>
      </c>
      <c r="E73" s="2" t="n">
        <v>175</v>
      </c>
      <c r="J73" s="2" t="n">
        <f aca="false">N72*$J$1/12</f>
        <v>79.7185618187855</v>
      </c>
      <c r="L73" s="2" t="n">
        <f aca="false">L72+E73</f>
        <v>4875</v>
      </c>
      <c r="M73" s="2" t="n">
        <f aca="false">IF(K73=0,M72+J73,M72+K73)</f>
        <v>691.592734343663</v>
      </c>
      <c r="N73" s="2" t="n">
        <f aca="false">IF(K73=0,N72+E73+F73+G73+H73+I73+J73,N72+E73+F73+G73+H73+I73+K73)</f>
        <v>8226.57474369734</v>
      </c>
    </row>
    <row r="74" customFormat="false" ht="12.75" hidden="false" customHeight="false" outlineLevel="0" collapsed="false">
      <c r="A74" s="1" t="n">
        <v>37590</v>
      </c>
      <c r="B74" s="0" t="n">
        <f aca="false">ROUND((A74-$B$1-210)/365,0)</f>
        <v>35</v>
      </c>
      <c r="C74" s="0" t="n">
        <f aca="false">ROUND((A74-$C$1-210)/365,0)</f>
        <v>10</v>
      </c>
      <c r="D74" s="0" t="n">
        <f aca="false">ROUND((A74-$D$1-210)/365,0)</f>
        <v>7</v>
      </c>
      <c r="E74" s="2" t="n">
        <v>175</v>
      </c>
      <c r="J74" s="2" t="n">
        <f aca="false">N73*$J$1/12</f>
        <v>82.2657474369734</v>
      </c>
      <c r="L74" s="2" t="n">
        <f aca="false">L73+E74</f>
        <v>5050</v>
      </c>
      <c r="M74" s="2" t="n">
        <f aca="false">IF(K74=0,M73+J74,M73+K74)</f>
        <v>773.858481780636</v>
      </c>
      <c r="N74" s="2" t="n">
        <f aca="false">IF(K74=0,N73+E74+F74+G74+H74+I74+J74,N73+E74+F74+G74+H74+I74+K74)</f>
        <v>8483.84049113431</v>
      </c>
    </row>
    <row r="75" customFormat="false" ht="12.75" hidden="false" customHeight="false" outlineLevel="0" collapsed="false">
      <c r="A75" s="1" t="n">
        <v>37621</v>
      </c>
      <c r="B75" s="0" t="n">
        <f aca="false">ROUND((A75-$B$1-210)/365,0)</f>
        <v>35</v>
      </c>
      <c r="C75" s="0" t="n">
        <f aca="false">ROUND((A75-$C$1-210)/365,0)</f>
        <v>10</v>
      </c>
      <c r="D75" s="0" t="n">
        <f aca="false">ROUND((A75-$D$1-210)/365,0)</f>
        <v>7</v>
      </c>
      <c r="E75" s="2" t="n">
        <v>175</v>
      </c>
      <c r="J75" s="2" t="n">
        <f aca="false">N74*$J$1/12</f>
        <v>84.8384049113431</v>
      </c>
      <c r="L75" s="2" t="n">
        <f aca="false">L74+E75</f>
        <v>5225</v>
      </c>
      <c r="M75" s="2" t="n">
        <f aca="false">IF(K75=0,M74+J75,M74+K75)</f>
        <v>858.696886691979</v>
      </c>
      <c r="N75" s="2" t="n">
        <f aca="false">IF(K75=0,N74+E75+F75+G75+H75+I75+J75,N74+E75+F75+G75+H75+I75+K75)</f>
        <v>8743.67889604565</v>
      </c>
      <c r="P75" s="2" t="n">
        <f aca="false">M75</f>
        <v>858.696886691979</v>
      </c>
      <c r="Q75" s="2" t="n">
        <f aca="false">IF(P75&lt;600,0,IF(P75&lt;1500,(P75-600)*0.15,(900*0.15)+((P75-1500))*0.28))</f>
        <v>38.8045330037969</v>
      </c>
    </row>
    <row r="76" customFormat="false" ht="12.75" hidden="false" customHeight="false" outlineLevel="0" collapsed="false">
      <c r="A76" s="1" t="n">
        <v>37652</v>
      </c>
      <c r="B76" s="0" t="n">
        <f aca="false">ROUND((A76-$B$1-210)/365,0)</f>
        <v>35</v>
      </c>
      <c r="C76" s="0" t="n">
        <f aca="false">ROUND((A76-$C$1-210)/365,0)</f>
        <v>10</v>
      </c>
      <c r="D76" s="0" t="n">
        <f aca="false">ROUND((A76-$D$1-210)/365,0)</f>
        <v>7</v>
      </c>
      <c r="E76" s="2" t="n">
        <v>175</v>
      </c>
      <c r="H76" s="2" t="n">
        <v>-500</v>
      </c>
      <c r="J76" s="2" t="n">
        <f aca="false">N75*$J$1/12</f>
        <v>87.4367889604565</v>
      </c>
      <c r="L76" s="2" t="n">
        <f aca="false">L75+E76</f>
        <v>5400</v>
      </c>
      <c r="M76" s="2" t="n">
        <f aca="false">IF(K76=0,J76,K76)</f>
        <v>87.4367889604565</v>
      </c>
      <c r="N76" s="2" t="n">
        <f aca="false">IF(K76=0,N75+E76+F76+G76+H76+I76+J76,N75+E76+F76+G76+H76+I76+K76)</f>
        <v>8506.11568500611</v>
      </c>
    </row>
    <row r="77" customFormat="false" ht="12.75" hidden="false" customHeight="false" outlineLevel="0" collapsed="false">
      <c r="A77" s="1" t="n">
        <v>37680</v>
      </c>
      <c r="B77" s="0" t="n">
        <f aca="false">ROUND((A77-$B$1-210)/365,0)</f>
        <v>35</v>
      </c>
      <c r="C77" s="0" t="n">
        <f aca="false">ROUND((A77-$C$1-210)/365,0)</f>
        <v>10</v>
      </c>
      <c r="D77" s="0" t="n">
        <f aca="false">ROUND((A77-$D$1-210)/365,0)</f>
        <v>8</v>
      </c>
      <c r="E77" s="2" t="n">
        <v>175</v>
      </c>
      <c r="J77" s="2" t="n">
        <f aca="false">N76*$J$1/12</f>
        <v>85.0611568500611</v>
      </c>
      <c r="L77" s="2" t="n">
        <f aca="false">L76+E77</f>
        <v>5575</v>
      </c>
      <c r="M77" s="2" t="n">
        <f aca="false">IF(K77=0,M76+J77,M76+K77)</f>
        <v>172.497945810518</v>
      </c>
      <c r="N77" s="2" t="n">
        <f aca="false">IF(K77=0,N76+E77+F77+G77+H77+I77+J77,N76+E77+F77+G77+H77+I77+K77)</f>
        <v>8766.17684185617</v>
      </c>
    </row>
    <row r="78" customFormat="false" ht="12.75" hidden="false" customHeight="false" outlineLevel="0" collapsed="false">
      <c r="A78" s="1" t="n">
        <v>37711</v>
      </c>
      <c r="B78" s="0" t="n">
        <f aca="false">ROUND((A78-$B$1-210)/365,0)</f>
        <v>35</v>
      </c>
      <c r="C78" s="0" t="n">
        <f aca="false">ROUND((A78-$C$1-210)/365,0)</f>
        <v>10</v>
      </c>
      <c r="D78" s="0" t="n">
        <f aca="false">ROUND((A78-$D$1-210)/365,0)</f>
        <v>8</v>
      </c>
      <c r="E78" s="2" t="n">
        <v>175</v>
      </c>
      <c r="J78" s="2" t="n">
        <f aca="false">N77*$J$1/12</f>
        <v>87.6617684185617</v>
      </c>
      <c r="L78" s="2" t="n">
        <f aca="false">L77+E78</f>
        <v>5750</v>
      </c>
      <c r="M78" s="2" t="n">
        <f aca="false">IF(K78=0,M77+J78,M77+K78)</f>
        <v>260.159714229079</v>
      </c>
      <c r="N78" s="2" t="n">
        <f aca="false">IF(K78=0,N77+E78+F78+G78+H78+I78+J78,N77+E78+F78+G78+H78+I78+K78)</f>
        <v>9028.83861027473</v>
      </c>
    </row>
    <row r="79" customFormat="false" ht="12.75" hidden="false" customHeight="false" outlineLevel="0" collapsed="false">
      <c r="A79" s="1" t="n">
        <v>37741</v>
      </c>
      <c r="B79" s="0" t="n">
        <f aca="false">ROUND((A79-$B$1-210)/365,0)</f>
        <v>36</v>
      </c>
      <c r="C79" s="0" t="n">
        <f aca="false">ROUND((A79-$C$1-210)/365,0)</f>
        <v>11</v>
      </c>
      <c r="D79" s="0" t="n">
        <f aca="false">ROUND((A79-$D$1-210)/365,0)</f>
        <v>8</v>
      </c>
      <c r="E79" s="2" t="n">
        <v>175</v>
      </c>
      <c r="I79" s="2" t="n">
        <f aca="false">-Q75</f>
        <v>-38.8045330037969</v>
      </c>
      <c r="J79" s="2" t="n">
        <f aca="false">N78*$J$1/12</f>
        <v>90.2883861027473</v>
      </c>
      <c r="L79" s="2" t="n">
        <f aca="false">L78+E79</f>
        <v>5925</v>
      </c>
      <c r="M79" s="2" t="n">
        <f aca="false">IF(K79=0,M78+J79,M78+K79)</f>
        <v>350.448100331827</v>
      </c>
      <c r="N79" s="2" t="n">
        <f aca="false">IF(K79=0,N78+E79+F79+G79+H79+I79+J79,N78+E79+F79+G79+H79+I79+K79)</f>
        <v>9255.32246337368</v>
      </c>
    </row>
    <row r="80" customFormat="false" ht="12.75" hidden="false" customHeight="false" outlineLevel="0" collapsed="false">
      <c r="A80" s="1" t="n">
        <v>37772</v>
      </c>
      <c r="B80" s="0" t="n">
        <f aca="false">ROUND((A80-$B$1-210)/365,0)</f>
        <v>36</v>
      </c>
      <c r="C80" s="0" t="n">
        <f aca="false">ROUND((A80-$C$1-210)/365,0)</f>
        <v>11</v>
      </c>
      <c r="D80" s="0" t="n">
        <f aca="false">ROUND((A80-$D$1-210)/365,0)</f>
        <v>8</v>
      </c>
      <c r="E80" s="2" t="n">
        <v>175</v>
      </c>
      <c r="J80" s="2" t="n">
        <f aca="false">N79*$J$1/12</f>
        <v>92.5532246337368</v>
      </c>
      <c r="L80" s="2" t="n">
        <f aca="false">L79+E80</f>
        <v>6100</v>
      </c>
      <c r="M80" s="2" t="n">
        <f aca="false">IF(K80=0,M79+J80,M79+K80)</f>
        <v>443.001324965563</v>
      </c>
      <c r="N80" s="2" t="n">
        <f aca="false">IF(K80=0,N79+E80+F80+G80+H80+I80+J80,N79+E80+F80+G80+H80+I80+K80)</f>
        <v>9522.87568800742</v>
      </c>
    </row>
    <row r="81" customFormat="false" ht="12.75" hidden="false" customHeight="false" outlineLevel="0" collapsed="false">
      <c r="A81" s="1" t="n">
        <v>37802</v>
      </c>
      <c r="B81" s="0" t="n">
        <f aca="false">ROUND((A81-$B$1-210)/365,0)</f>
        <v>36</v>
      </c>
      <c r="C81" s="0" t="n">
        <f aca="false">ROUND((A81-$C$1-210)/365,0)</f>
        <v>11</v>
      </c>
      <c r="D81" s="0" t="n">
        <f aca="false">ROUND((A81-$D$1-210)/365,0)</f>
        <v>8</v>
      </c>
      <c r="E81" s="2" t="n">
        <v>175</v>
      </c>
      <c r="J81" s="2" t="n">
        <f aca="false">N80*$J$1/12</f>
        <v>95.2287568800742</v>
      </c>
      <c r="L81" s="2" t="n">
        <f aca="false">L80+E81</f>
        <v>6275</v>
      </c>
      <c r="M81" s="2" t="n">
        <f aca="false">IF(K81=0,M80+J81,M80+K81)</f>
        <v>538.230081845638</v>
      </c>
      <c r="N81" s="2" t="n">
        <f aca="false">IF(K81=0,N80+E81+F81+G81+H81+I81+J81,N80+E81+F81+G81+H81+I81+K81)</f>
        <v>9793.1044448875</v>
      </c>
    </row>
    <row r="82" customFormat="false" ht="12.75" hidden="false" customHeight="false" outlineLevel="0" collapsed="false">
      <c r="A82" s="1" t="n">
        <v>37833</v>
      </c>
      <c r="B82" s="0" t="n">
        <f aca="false">ROUND((A82-$B$1-210)/365,0)</f>
        <v>36</v>
      </c>
      <c r="C82" s="0" t="n">
        <f aca="false">ROUND((A82-$C$1-210)/365,0)</f>
        <v>11</v>
      </c>
      <c r="D82" s="0" t="n">
        <f aca="false">ROUND((A82-$D$1-210)/365,0)</f>
        <v>8</v>
      </c>
      <c r="E82" s="2" t="n">
        <v>175</v>
      </c>
      <c r="J82" s="2" t="n">
        <f aca="false">N81*$J$1/12</f>
        <v>97.9310444488749</v>
      </c>
      <c r="L82" s="2" t="n">
        <f aca="false">L81+E82</f>
        <v>6450</v>
      </c>
      <c r="M82" s="2" t="n">
        <f aca="false">IF(K82=0,M81+J82,M81+K82)</f>
        <v>636.161126294513</v>
      </c>
      <c r="N82" s="2" t="n">
        <f aca="false">IF(K82=0,N81+E82+F82+G82+H82+I82+J82,N81+E82+F82+G82+H82+I82+K82)</f>
        <v>10066.0354893364</v>
      </c>
    </row>
    <row r="83" customFormat="false" ht="12.75" hidden="false" customHeight="false" outlineLevel="0" collapsed="false">
      <c r="A83" s="1" t="n">
        <v>37864</v>
      </c>
      <c r="B83" s="0" t="n">
        <f aca="false">ROUND((A83-$B$1-210)/365,0)</f>
        <v>36</v>
      </c>
      <c r="C83" s="0" t="n">
        <f aca="false">ROUND((A83-$C$1-210)/365,0)</f>
        <v>11</v>
      </c>
      <c r="D83" s="0" t="n">
        <f aca="false">ROUND((A83-$D$1-210)/365,0)</f>
        <v>8</v>
      </c>
      <c r="E83" s="2" t="n">
        <v>175</v>
      </c>
      <c r="J83" s="2" t="n">
        <f aca="false">N82*$J$1/12</f>
        <v>100.660354893364</v>
      </c>
      <c r="L83" s="2" t="n">
        <f aca="false">L82+E83</f>
        <v>6625</v>
      </c>
      <c r="M83" s="2" t="n">
        <f aca="false">IF(K83=0,M82+J83,M82+K83)</f>
        <v>736.821481187876</v>
      </c>
      <c r="N83" s="2" t="n">
        <f aca="false">IF(K83=0,N82+E83+F83+G83+H83+I83+J83,N82+E83+F83+G83+H83+I83+K83)</f>
        <v>10341.6958442297</v>
      </c>
    </row>
    <row r="84" customFormat="false" ht="12.75" hidden="false" customHeight="false" outlineLevel="0" collapsed="false">
      <c r="A84" s="1" t="n">
        <v>37894</v>
      </c>
      <c r="B84" s="0" t="n">
        <f aca="false">ROUND((A84-$B$1-210)/365,0)</f>
        <v>36</v>
      </c>
      <c r="C84" s="0" t="n">
        <f aca="false">ROUND((A84-$C$1-210)/365,0)</f>
        <v>11</v>
      </c>
      <c r="D84" s="0" t="n">
        <f aca="false">ROUND((A84-$D$1-210)/365,0)</f>
        <v>8</v>
      </c>
      <c r="E84" s="2" t="n">
        <v>175</v>
      </c>
      <c r="J84" s="2" t="n">
        <f aca="false">N83*$J$1/12</f>
        <v>103.416958442297</v>
      </c>
      <c r="L84" s="2" t="n">
        <f aca="false">L83+E84</f>
        <v>6800</v>
      </c>
      <c r="M84" s="2" t="n">
        <f aca="false">IF(K84=0,M83+J84,M83+K84)</f>
        <v>840.238439630174</v>
      </c>
      <c r="N84" s="2" t="n">
        <f aca="false">IF(K84=0,N83+E84+F84+G84+H84+I84+J84,N83+E84+F84+G84+H84+I84+K84)</f>
        <v>10620.112802672</v>
      </c>
    </row>
    <row r="85" customFormat="false" ht="12.75" hidden="false" customHeight="false" outlineLevel="0" collapsed="false">
      <c r="A85" s="1" t="n">
        <v>37925</v>
      </c>
      <c r="B85" s="0" t="n">
        <f aca="false">ROUND((A85-$B$1-210)/365,0)</f>
        <v>36</v>
      </c>
      <c r="C85" s="0" t="n">
        <f aca="false">ROUND((A85-$C$1-210)/365,0)</f>
        <v>11</v>
      </c>
      <c r="D85" s="0" t="n">
        <f aca="false">ROUND((A85-$D$1-210)/365,0)</f>
        <v>8</v>
      </c>
      <c r="E85" s="2" t="n">
        <v>175</v>
      </c>
      <c r="J85" s="2" t="n">
        <f aca="false">N84*$J$1/12</f>
        <v>106.20112802672</v>
      </c>
      <c r="L85" s="2" t="n">
        <f aca="false">L84+E85</f>
        <v>6975</v>
      </c>
      <c r="M85" s="2" t="n">
        <f aca="false">IF(K85=0,M84+J85,M84+K85)</f>
        <v>946.439567656894</v>
      </c>
      <c r="N85" s="2" t="n">
        <f aca="false">IF(K85=0,N84+E85+F85+G85+H85+I85+J85,N84+E85+F85+G85+H85+I85+K85)</f>
        <v>10901.3139306988</v>
      </c>
    </row>
    <row r="86" customFormat="false" ht="12.75" hidden="false" customHeight="false" outlineLevel="0" collapsed="false">
      <c r="A86" s="1" t="n">
        <v>37955</v>
      </c>
      <c r="B86" s="0" t="n">
        <f aca="false">ROUND((A86-$B$1-210)/365,0)</f>
        <v>36</v>
      </c>
      <c r="C86" s="0" t="n">
        <f aca="false">ROUND((A86-$C$1-210)/365,0)</f>
        <v>11</v>
      </c>
      <c r="D86" s="0" t="n">
        <f aca="false">ROUND((A86-$D$1-210)/365,0)</f>
        <v>8</v>
      </c>
      <c r="E86" s="2" t="n">
        <v>175</v>
      </c>
      <c r="J86" s="2" t="n">
        <f aca="false">N85*$J$1/12</f>
        <v>109.013139306988</v>
      </c>
      <c r="L86" s="2" t="n">
        <f aca="false">L85+E86</f>
        <v>7150</v>
      </c>
      <c r="M86" s="2" t="n">
        <f aca="false">IF(K86=0,M85+J86,M85+K86)</f>
        <v>1055.45270696388</v>
      </c>
      <c r="N86" s="2" t="n">
        <f aca="false">IF(K86=0,N85+E86+F86+G86+H86+I86+J86,N85+E86+F86+G86+H86+I86+K86)</f>
        <v>11185.3270700057</v>
      </c>
    </row>
    <row r="87" customFormat="false" ht="12.75" hidden="false" customHeight="false" outlineLevel="0" collapsed="false">
      <c r="A87" s="1" t="n">
        <v>37986</v>
      </c>
      <c r="B87" s="0" t="n">
        <f aca="false">ROUND((A87-$B$1-210)/365,0)</f>
        <v>36</v>
      </c>
      <c r="C87" s="0" t="n">
        <f aca="false">ROUND((A87-$C$1-210)/365,0)</f>
        <v>11</v>
      </c>
      <c r="D87" s="0" t="n">
        <f aca="false">ROUND((A87-$D$1-210)/365,0)</f>
        <v>8</v>
      </c>
      <c r="E87" s="2" t="n">
        <v>175</v>
      </c>
      <c r="J87" s="2" t="n">
        <f aca="false">N86*$J$1/12</f>
        <v>111.853270700057</v>
      </c>
      <c r="L87" s="2" t="n">
        <f aca="false">L86+E87</f>
        <v>7325</v>
      </c>
      <c r="M87" s="2" t="n">
        <f aca="false">IF(K87=0,M86+J87,M86+K87)</f>
        <v>1167.30597766394</v>
      </c>
      <c r="N87" s="2" t="n">
        <f aca="false">IF(K87=0,N86+E87+F87+G87+H87+I87+J87,N86+E87+F87+G87+H87+I87+K87)</f>
        <v>11472.1803407058</v>
      </c>
      <c r="P87" s="2" t="n">
        <f aca="false">M87</f>
        <v>1167.30597766394</v>
      </c>
      <c r="Q87" s="2" t="n">
        <f aca="false">IF(P87&lt;600,0,IF(P87&lt;1500,(P87-600)*0.15,(900*0.15)+((P87-1500))*0.28))</f>
        <v>85.0958966495908</v>
      </c>
    </row>
    <row r="88" customFormat="false" ht="12.75" hidden="false" customHeight="false" outlineLevel="0" collapsed="false">
      <c r="A88" s="1" t="n">
        <v>38017</v>
      </c>
      <c r="B88" s="0" t="n">
        <f aca="false">ROUND((A88-$B$1-210)/365,0)</f>
        <v>36</v>
      </c>
      <c r="C88" s="0" t="n">
        <f aca="false">ROUND((A88-$C$1-210)/365,0)</f>
        <v>11</v>
      </c>
      <c r="D88" s="0" t="n">
        <f aca="false">ROUND((A88-$D$1-210)/365,0)</f>
        <v>8</v>
      </c>
      <c r="E88" s="2" t="n">
        <v>175</v>
      </c>
      <c r="H88" s="2" t="n">
        <v>-500</v>
      </c>
      <c r="J88" s="2" t="n">
        <f aca="false">N87*$J$1/12</f>
        <v>114.721803407058</v>
      </c>
      <c r="L88" s="2" t="n">
        <f aca="false">L87+E88</f>
        <v>7500</v>
      </c>
      <c r="M88" s="2" t="n">
        <f aca="false">IF(K88=0,J88,K88)</f>
        <v>114.721803407058</v>
      </c>
      <c r="N88" s="2" t="n">
        <f aca="false">IF(K88=0,N87+E88+F88+G88+H88+I88+J88,N87+E88+F88+G88+H88+I88+K88)</f>
        <v>11261.9021441129</v>
      </c>
    </row>
    <row r="89" customFormat="false" ht="12.75" hidden="false" customHeight="false" outlineLevel="0" collapsed="false">
      <c r="A89" s="1" t="n">
        <v>38046</v>
      </c>
      <c r="B89" s="0" t="n">
        <f aca="false">ROUND((A89-$B$1-210)/365,0)</f>
        <v>36</v>
      </c>
      <c r="C89" s="0" t="n">
        <f aca="false">ROUND((A89-$C$1-210)/365,0)</f>
        <v>11</v>
      </c>
      <c r="D89" s="0" t="n">
        <f aca="false">ROUND((A89-$D$1-210)/365,0)</f>
        <v>9</v>
      </c>
      <c r="E89" s="2" t="n">
        <v>175</v>
      </c>
      <c r="J89" s="2" t="n">
        <f aca="false">N88*$J$1/12</f>
        <v>112.619021441129</v>
      </c>
      <c r="L89" s="2" t="n">
        <f aca="false">L88+E89</f>
        <v>7675</v>
      </c>
      <c r="M89" s="2" t="n">
        <f aca="false">IF(K89=0,M88+J89,M88+K89)</f>
        <v>227.340824848187</v>
      </c>
      <c r="N89" s="2" t="n">
        <f aca="false">IF(K89=0,N88+E89+F89+G89+H89+I89+J89,N88+E89+F89+G89+H89+I89+K89)</f>
        <v>11549.521165554</v>
      </c>
    </row>
    <row r="90" customFormat="false" ht="12.75" hidden="false" customHeight="false" outlineLevel="0" collapsed="false">
      <c r="A90" s="1" t="n">
        <v>38077</v>
      </c>
      <c r="B90" s="0" t="n">
        <f aca="false">ROUND((A90-$B$1-210)/365,0)</f>
        <v>36</v>
      </c>
      <c r="C90" s="0" t="n">
        <f aca="false">ROUND((A90-$C$1-210)/365,0)</f>
        <v>11</v>
      </c>
      <c r="D90" s="0" t="n">
        <f aca="false">ROUND((A90-$D$1-210)/365,0)</f>
        <v>9</v>
      </c>
      <c r="E90" s="2" t="n">
        <v>175</v>
      </c>
      <c r="J90" s="2" t="n">
        <f aca="false">N89*$J$1/12</f>
        <v>115.49521165554</v>
      </c>
      <c r="L90" s="2" t="n">
        <f aca="false">L89+E90</f>
        <v>7850</v>
      </c>
      <c r="M90" s="2" t="n">
        <f aca="false">IF(K90=0,M89+J90,M89+K90)</f>
        <v>342.836036503726</v>
      </c>
      <c r="N90" s="2" t="n">
        <f aca="false">IF(K90=0,N89+E90+F90+G90+H90+I90+J90,N89+E90+F90+G90+H90+I90+K90)</f>
        <v>11840.0163772095</v>
      </c>
    </row>
    <row r="91" customFormat="false" ht="12.75" hidden="false" customHeight="false" outlineLevel="0" collapsed="false">
      <c r="A91" s="1" t="n">
        <v>38107</v>
      </c>
      <c r="B91" s="0" t="n">
        <f aca="false">ROUND((A91-$B$1-210)/365,0)</f>
        <v>37</v>
      </c>
      <c r="C91" s="0" t="n">
        <f aca="false">ROUND((A91-$C$1-210)/365,0)</f>
        <v>12</v>
      </c>
      <c r="D91" s="0" t="n">
        <f aca="false">ROUND((A91-$D$1-210)/365,0)</f>
        <v>9</v>
      </c>
      <c r="E91" s="2" t="n">
        <v>175</v>
      </c>
      <c r="I91" s="2" t="n">
        <f aca="false">-Q87</f>
        <v>-85.0958966495908</v>
      </c>
      <c r="J91" s="2" t="n">
        <f aca="false">N90*$J$1/12</f>
        <v>118.400163772095</v>
      </c>
      <c r="L91" s="2" t="n">
        <f aca="false">L90+E91</f>
        <v>8025</v>
      </c>
      <c r="M91" s="2" t="n">
        <f aca="false">IF(K91=0,M90+J91,M90+K91)</f>
        <v>461.236200275822</v>
      </c>
      <c r="N91" s="2" t="n">
        <f aca="false">IF(K91=0,N90+E91+F91+G91+H91+I91+J91,N90+E91+F91+G91+H91+I91+K91)</f>
        <v>12048.320644332</v>
      </c>
    </row>
    <row r="92" customFormat="false" ht="12.75" hidden="false" customHeight="false" outlineLevel="0" collapsed="false">
      <c r="A92" s="1" t="n">
        <v>38138</v>
      </c>
      <c r="B92" s="0" t="n">
        <f aca="false">ROUND((A92-$B$1-210)/365,0)</f>
        <v>37</v>
      </c>
      <c r="C92" s="0" t="n">
        <f aca="false">ROUND((A92-$C$1-210)/365,0)</f>
        <v>12</v>
      </c>
      <c r="D92" s="0" t="n">
        <f aca="false">ROUND((A92-$D$1-210)/365,0)</f>
        <v>9</v>
      </c>
      <c r="E92" s="2" t="n">
        <v>175</v>
      </c>
      <c r="J92" s="2" t="n">
        <f aca="false">N91*$J$1/12</f>
        <v>120.48320644332</v>
      </c>
      <c r="L92" s="2" t="n">
        <f aca="false">L91+E92</f>
        <v>8200</v>
      </c>
      <c r="M92" s="2" t="n">
        <f aca="false">IF(K92=0,M91+J92,M91+K92)</f>
        <v>581.719406719142</v>
      </c>
      <c r="N92" s="2" t="n">
        <f aca="false">IF(K92=0,N91+E92+F92+G92+H92+I92+J92,N91+E92+F92+G92+H92+I92+K92)</f>
        <v>12343.8038507753</v>
      </c>
    </row>
    <row r="93" customFormat="false" ht="12.75" hidden="false" customHeight="false" outlineLevel="0" collapsed="false">
      <c r="A93" s="1" t="n">
        <v>38168</v>
      </c>
      <c r="B93" s="0" t="n">
        <f aca="false">ROUND((A93-$B$1-210)/365,0)</f>
        <v>37</v>
      </c>
      <c r="C93" s="0" t="n">
        <f aca="false">ROUND((A93-$C$1-210)/365,0)</f>
        <v>12</v>
      </c>
      <c r="D93" s="0" t="n">
        <f aca="false">ROUND((A93-$D$1-210)/365,0)</f>
        <v>9</v>
      </c>
      <c r="E93" s="2" t="n">
        <v>175</v>
      </c>
      <c r="J93" s="2" t="n">
        <f aca="false">N92*$J$1/12</f>
        <v>123.438038507753</v>
      </c>
      <c r="L93" s="2" t="n">
        <f aca="false">L92+E93</f>
        <v>8375</v>
      </c>
      <c r="M93" s="2" t="n">
        <f aca="false">IF(K93=0,M92+J93,M92+K93)</f>
        <v>705.157445226895</v>
      </c>
      <c r="N93" s="2" t="n">
        <f aca="false">IF(K93=0,N92+E93+F93+G93+H93+I93+J93,N92+E93+F93+G93+H93+I93+K93)</f>
        <v>12642.2418892831</v>
      </c>
    </row>
    <row r="94" customFormat="false" ht="12.75" hidden="false" customHeight="false" outlineLevel="0" collapsed="false">
      <c r="A94" s="1" t="n">
        <v>38199</v>
      </c>
      <c r="B94" s="0" t="n">
        <f aca="false">ROUND((A94-$B$1-210)/365,0)</f>
        <v>37</v>
      </c>
      <c r="C94" s="0" t="n">
        <f aca="false">ROUND((A94-$C$1-210)/365,0)</f>
        <v>12</v>
      </c>
      <c r="D94" s="0" t="n">
        <f aca="false">ROUND((A94-$D$1-210)/365,0)</f>
        <v>9</v>
      </c>
      <c r="E94" s="2" t="n">
        <v>175</v>
      </c>
      <c r="J94" s="2" t="n">
        <f aca="false">N93*$J$1/12</f>
        <v>126.422418892831</v>
      </c>
      <c r="L94" s="2" t="n">
        <f aca="false">L93+E94</f>
        <v>8550</v>
      </c>
      <c r="M94" s="2" t="n">
        <f aca="false">IF(K94=0,M93+J94,M93+K94)</f>
        <v>831.579864119726</v>
      </c>
      <c r="N94" s="2" t="n">
        <f aca="false">IF(K94=0,N93+E94+F94+G94+H94+I94+J94,N93+E94+F94+G94+H94+I94+K94)</f>
        <v>12943.6643081759</v>
      </c>
    </row>
    <row r="95" customFormat="false" ht="12.75" hidden="false" customHeight="false" outlineLevel="0" collapsed="false">
      <c r="A95" s="1" t="n">
        <v>38230</v>
      </c>
      <c r="B95" s="0" t="n">
        <f aca="false">ROUND((A95-$B$1-210)/365,0)</f>
        <v>37</v>
      </c>
      <c r="C95" s="0" t="n">
        <f aca="false">ROUND((A95-$C$1-210)/365,0)</f>
        <v>12</v>
      </c>
      <c r="D95" s="0" t="n">
        <f aca="false">ROUND((A95-$D$1-210)/365,0)</f>
        <v>9</v>
      </c>
      <c r="E95" s="2" t="n">
        <v>175</v>
      </c>
      <c r="J95" s="2" t="n">
        <f aca="false">N94*$J$1/12</f>
        <v>129.436643081759</v>
      </c>
      <c r="L95" s="2" t="n">
        <f aca="false">L94+E95</f>
        <v>8725</v>
      </c>
      <c r="M95" s="2" t="n">
        <f aca="false">IF(K95=0,M94+J95,M94+K95)</f>
        <v>961.016507201486</v>
      </c>
      <c r="N95" s="2" t="n">
        <f aca="false">IF(K95=0,N94+E95+F95+G95+H95+I95+J95,N94+E95+F95+G95+H95+I95+K95)</f>
        <v>13248.1009512577</v>
      </c>
    </row>
    <row r="96" customFormat="false" ht="12.75" hidden="false" customHeight="false" outlineLevel="0" collapsed="false">
      <c r="A96" s="1" t="n">
        <v>38260</v>
      </c>
      <c r="B96" s="0" t="n">
        <f aca="false">ROUND((A96-$B$1-210)/365,0)</f>
        <v>37</v>
      </c>
      <c r="C96" s="0" t="n">
        <f aca="false">ROUND((A96-$C$1-210)/365,0)</f>
        <v>12</v>
      </c>
      <c r="D96" s="0" t="n">
        <f aca="false">ROUND((A96-$D$1-210)/365,0)</f>
        <v>9</v>
      </c>
      <c r="E96" s="2" t="n">
        <v>175</v>
      </c>
      <c r="J96" s="2" t="n">
        <f aca="false">N95*$J$1/12</f>
        <v>132.481009512577</v>
      </c>
      <c r="L96" s="2" t="n">
        <f aca="false">L95+E96</f>
        <v>8900</v>
      </c>
      <c r="M96" s="2" t="n">
        <f aca="false">IF(K96=0,M95+J96,M95+K96)</f>
        <v>1093.49751671406</v>
      </c>
      <c r="N96" s="2" t="n">
        <f aca="false">IF(K96=0,N95+E96+F96+G96+H96+I96+J96,N95+E96+F96+G96+H96+I96+K96)</f>
        <v>13555.5819607703</v>
      </c>
    </row>
    <row r="97" customFormat="false" ht="12.75" hidden="false" customHeight="false" outlineLevel="0" collapsed="false">
      <c r="A97" s="1" t="n">
        <v>38291</v>
      </c>
      <c r="B97" s="0" t="n">
        <f aca="false">ROUND((A97-$B$1-210)/365,0)</f>
        <v>37</v>
      </c>
      <c r="C97" s="0" t="n">
        <f aca="false">ROUND((A97-$C$1-210)/365,0)</f>
        <v>12</v>
      </c>
      <c r="D97" s="0" t="n">
        <f aca="false">ROUND((A97-$D$1-210)/365,0)</f>
        <v>9</v>
      </c>
      <c r="E97" s="2" t="n">
        <v>175</v>
      </c>
      <c r="J97" s="2" t="n">
        <f aca="false">N96*$J$1/12</f>
        <v>135.555819607703</v>
      </c>
      <c r="L97" s="2" t="n">
        <f aca="false">L96+E97</f>
        <v>9075</v>
      </c>
      <c r="M97" s="2" t="n">
        <f aca="false">IF(K97=0,M96+J97,M96+K97)</f>
        <v>1229.05333632177</v>
      </c>
      <c r="N97" s="2" t="n">
        <f aca="false">IF(K97=0,N96+E97+F97+G97+H97+I97+J97,N96+E97+F97+G97+H97+I97+K97)</f>
        <v>13866.137780378</v>
      </c>
    </row>
    <row r="98" customFormat="false" ht="12.75" hidden="false" customHeight="false" outlineLevel="0" collapsed="false">
      <c r="A98" s="1" t="n">
        <v>38321</v>
      </c>
      <c r="B98" s="0" t="n">
        <f aca="false">ROUND((A98-$B$1-210)/365,0)</f>
        <v>37</v>
      </c>
      <c r="C98" s="0" t="n">
        <f aca="false">ROUND((A98-$C$1-210)/365,0)</f>
        <v>12</v>
      </c>
      <c r="D98" s="0" t="n">
        <f aca="false">ROUND((A98-$D$1-210)/365,0)</f>
        <v>9</v>
      </c>
      <c r="E98" s="2" t="n">
        <v>175</v>
      </c>
      <c r="J98" s="2" t="n">
        <f aca="false">N97*$J$1/12</f>
        <v>138.66137780378</v>
      </c>
      <c r="L98" s="2" t="n">
        <f aca="false">L97+E98</f>
        <v>9250</v>
      </c>
      <c r="M98" s="2" t="n">
        <f aca="false">IF(K98=0,M97+J98,M97+K98)</f>
        <v>1367.71471412555</v>
      </c>
      <c r="N98" s="2" t="n">
        <f aca="false">IF(K98=0,N97+E98+F98+G98+H98+I98+J98,N97+E98+F98+G98+H98+I98+K98)</f>
        <v>14179.7991581817</v>
      </c>
    </row>
    <row r="99" customFormat="false" ht="12.75" hidden="false" customHeight="false" outlineLevel="0" collapsed="false">
      <c r="A99" s="1" t="n">
        <v>38352</v>
      </c>
      <c r="B99" s="0" t="n">
        <f aca="false">ROUND((A99-$B$1-210)/365,0)</f>
        <v>37</v>
      </c>
      <c r="C99" s="0" t="n">
        <f aca="false">ROUND((A99-$C$1-210)/365,0)</f>
        <v>12</v>
      </c>
      <c r="D99" s="0" t="n">
        <f aca="false">ROUND((A99-$D$1-210)/365,0)</f>
        <v>9</v>
      </c>
      <c r="E99" s="2" t="n">
        <v>175</v>
      </c>
      <c r="J99" s="2" t="n">
        <f aca="false">N98*$J$1/12</f>
        <v>141.797991581817</v>
      </c>
      <c r="L99" s="2" t="n">
        <f aca="false">L98+E99</f>
        <v>9425</v>
      </c>
      <c r="M99" s="2" t="n">
        <f aca="false">IF(K99=0,M98+J99,M98+K99)</f>
        <v>1509.51270570736</v>
      </c>
      <c r="N99" s="2" t="n">
        <f aca="false">IF(K99=0,N98+E99+F99+G99+H99+I99+J99,N98+E99+F99+G99+H99+I99+K99)</f>
        <v>14496.5971497636</v>
      </c>
      <c r="P99" s="2" t="n">
        <f aca="false">M99</f>
        <v>1509.51270570736</v>
      </c>
      <c r="Q99" s="2" t="n">
        <f aca="false">IF(P99&lt;600,0,IF(P99&lt;1500,(P99-600)*0.15,(900*0.15)+((P99-1500))*0.28))</f>
        <v>137.663557598062</v>
      </c>
    </row>
    <row r="100" customFormat="false" ht="12.75" hidden="false" customHeight="false" outlineLevel="0" collapsed="false">
      <c r="A100" s="1" t="n">
        <v>38383</v>
      </c>
      <c r="B100" s="0" t="n">
        <f aca="false">ROUND((A100-$B$1-210)/365,0)</f>
        <v>37</v>
      </c>
      <c r="C100" s="0" t="n">
        <f aca="false">ROUND((A100-$C$1-210)/365,0)</f>
        <v>12</v>
      </c>
      <c r="D100" s="0" t="n">
        <f aca="false">ROUND((A100-$D$1-210)/365,0)</f>
        <v>9</v>
      </c>
      <c r="E100" s="2" t="n">
        <v>175</v>
      </c>
      <c r="H100" s="2" t="n">
        <v>-500</v>
      </c>
      <c r="J100" s="2" t="n">
        <f aca="false">N99*$J$1/12</f>
        <v>144.965971497636</v>
      </c>
      <c r="L100" s="2" t="n">
        <f aca="false">L99+E100</f>
        <v>9600</v>
      </c>
      <c r="M100" s="2" t="n">
        <f aca="false">IF(K100=0,J100,K100)</f>
        <v>144.965971497636</v>
      </c>
      <c r="N100" s="2" t="n">
        <f aca="false">IF(K100=0,N99+E100+F100+G100+H100+I100+J100,N99+E100+F100+G100+H100+I100+K100)</f>
        <v>14316.5631212612</v>
      </c>
    </row>
    <row r="101" customFormat="false" ht="12.75" hidden="false" customHeight="false" outlineLevel="0" collapsed="false">
      <c r="A101" s="1" t="n">
        <v>38411</v>
      </c>
      <c r="B101" s="0" t="n">
        <f aca="false">ROUND((A101-$B$1-210)/365,0)</f>
        <v>37</v>
      </c>
      <c r="C101" s="0" t="n">
        <f aca="false">ROUND((A101-$C$1-210)/365,0)</f>
        <v>12</v>
      </c>
      <c r="D101" s="0" t="n">
        <f aca="false">ROUND((A101-$D$1-210)/365,0)</f>
        <v>10</v>
      </c>
      <c r="E101" s="2" t="n">
        <v>175</v>
      </c>
      <c r="J101" s="2" t="n">
        <f aca="false">N100*$J$1/12</f>
        <v>143.165631212612</v>
      </c>
      <c r="L101" s="2" t="n">
        <f aca="false">L100+E101</f>
        <v>9775</v>
      </c>
      <c r="M101" s="2" t="n">
        <f aca="false">IF(K101=0,M100+J101,M100+K101)</f>
        <v>288.131602710248</v>
      </c>
      <c r="N101" s="2" t="n">
        <f aca="false">IF(K101=0,N100+E101+F101+G101+H101+I101+J101,N100+E101+F101+G101+H101+I101+K101)</f>
        <v>14634.7287524738</v>
      </c>
    </row>
    <row r="102" customFormat="false" ht="12.75" hidden="false" customHeight="false" outlineLevel="0" collapsed="false">
      <c r="A102" s="1" t="n">
        <v>38442</v>
      </c>
      <c r="B102" s="0" t="n">
        <f aca="false">ROUND((A102-$B$1-210)/365,0)</f>
        <v>37</v>
      </c>
      <c r="C102" s="0" t="n">
        <f aca="false">ROUND((A102-$C$1-210)/365,0)</f>
        <v>12</v>
      </c>
      <c r="D102" s="0" t="n">
        <f aca="false">ROUND((A102-$D$1-210)/365,0)</f>
        <v>10</v>
      </c>
      <c r="E102" s="2" t="n">
        <v>175</v>
      </c>
      <c r="J102" s="2" t="n">
        <f aca="false">N101*$J$1/12</f>
        <v>146.347287524738</v>
      </c>
      <c r="L102" s="2" t="n">
        <f aca="false">L101+E102</f>
        <v>9950</v>
      </c>
      <c r="M102" s="2" t="n">
        <f aca="false">IF(K102=0,M101+J102,M101+K102)</f>
        <v>434.478890234986</v>
      </c>
      <c r="N102" s="2" t="n">
        <f aca="false">IF(K102=0,N101+E102+F102+G102+H102+I102+J102,N101+E102+F102+G102+H102+I102+K102)</f>
        <v>14956.0760399986</v>
      </c>
    </row>
    <row r="103" customFormat="false" ht="12.75" hidden="false" customHeight="false" outlineLevel="0" collapsed="false">
      <c r="A103" s="1" t="n">
        <v>38472</v>
      </c>
      <c r="B103" s="0" t="n">
        <f aca="false">ROUND((A103-$B$1-210)/365,0)</f>
        <v>38</v>
      </c>
      <c r="C103" s="0" t="n">
        <f aca="false">ROUND((A103-$C$1-210)/365,0)</f>
        <v>13</v>
      </c>
      <c r="D103" s="0" t="n">
        <f aca="false">ROUND((A103-$D$1-210)/365,0)</f>
        <v>10</v>
      </c>
      <c r="E103" s="2" t="n">
        <v>175</v>
      </c>
      <c r="I103" s="2" t="n">
        <f aca="false">-Q99</f>
        <v>-137.663557598062</v>
      </c>
      <c r="J103" s="2" t="n">
        <f aca="false">N102*$J$1/12</f>
        <v>149.560760399986</v>
      </c>
      <c r="L103" s="2" t="n">
        <f aca="false">L102+E103</f>
        <v>10125</v>
      </c>
      <c r="M103" s="2" t="n">
        <f aca="false">IF(K103=0,M102+J103,M102+K103)</f>
        <v>584.039650634971</v>
      </c>
      <c r="N103" s="2" t="n">
        <f aca="false">IF(K103=0,N102+E103+F103+G103+H103+I103+J103,N102+E103+F103+G103+H103+I103+K103)</f>
        <v>15142.9732428005</v>
      </c>
    </row>
    <row r="104" customFormat="false" ht="12.75" hidden="false" customHeight="false" outlineLevel="0" collapsed="false">
      <c r="A104" s="1" t="n">
        <v>38503</v>
      </c>
      <c r="B104" s="0" t="n">
        <f aca="false">ROUND((A104-$B$1-210)/365,0)</f>
        <v>38</v>
      </c>
      <c r="C104" s="0" t="n">
        <f aca="false">ROUND((A104-$C$1-210)/365,0)</f>
        <v>13</v>
      </c>
      <c r="D104" s="0" t="n">
        <f aca="false">ROUND((A104-$D$1-210)/365,0)</f>
        <v>10</v>
      </c>
      <c r="E104" s="2" t="n">
        <v>175</v>
      </c>
      <c r="J104" s="2" t="n">
        <f aca="false">N103*$J$1/12</f>
        <v>151.429732428005</v>
      </c>
      <c r="L104" s="2" t="n">
        <f aca="false">L103+E104</f>
        <v>10300</v>
      </c>
      <c r="M104" s="2" t="n">
        <f aca="false">IF(K104=0,M103+J104,M103+K104)</f>
        <v>735.469383062976</v>
      </c>
      <c r="N104" s="2" t="n">
        <f aca="false">IF(K104=0,N103+E104+F104+G104+H104+I104+J104,N103+E104+F104+G104+H104+I104+K104)</f>
        <v>15469.4029752285</v>
      </c>
    </row>
    <row r="105" customFormat="false" ht="12.75" hidden="false" customHeight="false" outlineLevel="0" collapsed="false">
      <c r="A105" s="1" t="n">
        <v>38533</v>
      </c>
      <c r="B105" s="0" t="n">
        <f aca="false">ROUND((A105-$B$1-210)/365,0)</f>
        <v>38</v>
      </c>
      <c r="C105" s="0" t="n">
        <f aca="false">ROUND((A105-$C$1-210)/365,0)</f>
        <v>13</v>
      </c>
      <c r="D105" s="0" t="n">
        <f aca="false">ROUND((A105-$D$1-210)/365,0)</f>
        <v>10</v>
      </c>
      <c r="E105" s="2" t="n">
        <v>175</v>
      </c>
      <c r="J105" s="2" t="n">
        <f aca="false">N104*$J$1/12</f>
        <v>154.694029752285</v>
      </c>
      <c r="L105" s="2" t="n">
        <f aca="false">L104+E105</f>
        <v>10475</v>
      </c>
      <c r="M105" s="2" t="n">
        <f aca="false">IF(K105=0,M104+J105,M104+K105)</f>
        <v>890.163412815261</v>
      </c>
      <c r="N105" s="2" t="n">
        <f aca="false">IF(K105=0,N104+E105+F105+G105+H105+I105+J105,N104+E105+F105+G105+H105+I105+K105)</f>
        <v>15799.0970049808</v>
      </c>
    </row>
    <row r="106" customFormat="false" ht="12.75" hidden="false" customHeight="false" outlineLevel="0" collapsed="false">
      <c r="A106" s="1" t="n">
        <v>38564</v>
      </c>
      <c r="B106" s="0" t="n">
        <f aca="false">ROUND((A106-$B$1-210)/365,0)</f>
        <v>38</v>
      </c>
      <c r="C106" s="0" t="n">
        <f aca="false">ROUND((A106-$C$1-210)/365,0)</f>
        <v>13</v>
      </c>
      <c r="D106" s="0" t="n">
        <f aca="false">ROUND((A106-$D$1-210)/365,0)</f>
        <v>10</v>
      </c>
      <c r="E106" s="2" t="n">
        <v>175</v>
      </c>
      <c r="J106" s="2" t="n">
        <f aca="false">N105*$J$1/12</f>
        <v>157.990970049808</v>
      </c>
      <c r="L106" s="2" t="n">
        <f aca="false">L105+E106</f>
        <v>10650</v>
      </c>
      <c r="M106" s="2" t="n">
        <f aca="false">IF(K106=0,M105+J106,M105+K106)</f>
        <v>1048.15438286507</v>
      </c>
      <c r="N106" s="2" t="n">
        <f aca="false">IF(K106=0,N105+E106+F106+G106+H106+I106+J106,N105+E106+F106+G106+H106+I106+K106)</f>
        <v>16132.0879750306</v>
      </c>
    </row>
    <row r="107" customFormat="false" ht="12.75" hidden="false" customHeight="false" outlineLevel="0" collapsed="false">
      <c r="A107" s="1" t="n">
        <v>38595</v>
      </c>
      <c r="B107" s="0" t="n">
        <f aca="false">ROUND((A107-$B$1-210)/365,0)</f>
        <v>38</v>
      </c>
      <c r="C107" s="0" t="n">
        <f aca="false">ROUND((A107-$C$1-210)/365,0)</f>
        <v>13</v>
      </c>
      <c r="D107" s="0" t="n">
        <f aca="false">ROUND((A107-$D$1-210)/365,0)</f>
        <v>10</v>
      </c>
      <c r="E107" s="2" t="n">
        <v>175</v>
      </c>
      <c r="J107" s="2" t="n">
        <f aca="false">N106*$J$1/12</f>
        <v>161.320879750306</v>
      </c>
      <c r="L107" s="2" t="n">
        <f aca="false">L106+E107</f>
        <v>10825</v>
      </c>
      <c r="M107" s="2" t="n">
        <f aca="false">IF(K107=0,M106+J107,M106+K107)</f>
        <v>1209.47526261537</v>
      </c>
      <c r="N107" s="2" t="n">
        <f aca="false">IF(K107=0,N106+E107+F107+G107+H107+I107+J107,N106+E107+F107+G107+H107+I107+K107)</f>
        <v>16468.4088547809</v>
      </c>
    </row>
    <row r="108" customFormat="false" ht="12.75" hidden="false" customHeight="false" outlineLevel="0" collapsed="false">
      <c r="A108" s="1" t="n">
        <v>38625</v>
      </c>
      <c r="B108" s="0" t="n">
        <f aca="false">ROUND((A108-$B$1-210)/365,0)</f>
        <v>38</v>
      </c>
      <c r="C108" s="0" t="n">
        <f aca="false">ROUND((A108-$C$1-210)/365,0)</f>
        <v>13</v>
      </c>
      <c r="D108" s="0" t="n">
        <f aca="false">ROUND((A108-$D$1-210)/365,0)</f>
        <v>10</v>
      </c>
      <c r="E108" s="2" t="n">
        <v>175</v>
      </c>
      <c r="J108" s="2" t="n">
        <f aca="false">N107*$J$1/12</f>
        <v>164.684088547809</v>
      </c>
      <c r="L108" s="2" t="n">
        <f aca="false">L107+E108</f>
        <v>11000</v>
      </c>
      <c r="M108" s="2" t="n">
        <f aca="false">IF(K108=0,M107+J108,M107+K108)</f>
        <v>1374.15935116318</v>
      </c>
      <c r="N108" s="2" t="n">
        <f aca="false">IF(K108=0,N107+E108+F108+G108+H108+I108+J108,N107+E108+F108+G108+H108+I108+K108)</f>
        <v>16808.0929433287</v>
      </c>
    </row>
    <row r="109" customFormat="false" ht="12.75" hidden="false" customHeight="false" outlineLevel="0" collapsed="false">
      <c r="A109" s="1" t="n">
        <v>38656</v>
      </c>
      <c r="B109" s="0" t="n">
        <f aca="false">ROUND((A109-$B$1-210)/365,0)</f>
        <v>38</v>
      </c>
      <c r="C109" s="0" t="n">
        <f aca="false">ROUND((A109-$C$1-210)/365,0)</f>
        <v>13</v>
      </c>
      <c r="D109" s="0" t="n">
        <f aca="false">ROUND((A109-$D$1-210)/365,0)</f>
        <v>10</v>
      </c>
      <c r="E109" s="2" t="n">
        <v>175</v>
      </c>
      <c r="J109" s="2" t="n">
        <f aca="false">N108*$J$1/12</f>
        <v>168.080929433287</v>
      </c>
      <c r="L109" s="2" t="n">
        <f aca="false">L108+E109</f>
        <v>11175</v>
      </c>
      <c r="M109" s="2" t="n">
        <f aca="false">IF(K109=0,M108+J109,M108+K109)</f>
        <v>1542.24028059647</v>
      </c>
      <c r="N109" s="2" t="n">
        <f aca="false">IF(K109=0,N108+E109+F109+G109+H109+I109+J109,N108+E109+F109+G109+H109+I109+K109)</f>
        <v>17151.173872762</v>
      </c>
    </row>
    <row r="110" customFormat="false" ht="12.75" hidden="false" customHeight="false" outlineLevel="0" collapsed="false">
      <c r="A110" s="1" t="n">
        <v>38686</v>
      </c>
      <c r="B110" s="0" t="n">
        <f aca="false">ROUND((A110-$B$1-210)/365,0)</f>
        <v>38</v>
      </c>
      <c r="C110" s="0" t="n">
        <f aca="false">ROUND((A110-$C$1-210)/365,0)</f>
        <v>13</v>
      </c>
      <c r="D110" s="0" t="n">
        <f aca="false">ROUND((A110-$D$1-210)/365,0)</f>
        <v>10</v>
      </c>
      <c r="E110" s="2" t="n">
        <v>175</v>
      </c>
      <c r="J110" s="2" t="n">
        <f aca="false">N109*$J$1/12</f>
        <v>171.51173872762</v>
      </c>
      <c r="L110" s="2" t="n">
        <f aca="false">L109+E110</f>
        <v>11350</v>
      </c>
      <c r="M110" s="2" t="n">
        <f aca="false">IF(K110=0,M109+J110,M109+K110)</f>
        <v>1713.75201932409</v>
      </c>
      <c r="N110" s="2" t="n">
        <f aca="false">IF(K110=0,N109+E110+F110+G110+H110+I110+J110,N109+E110+F110+G110+H110+I110+K110)</f>
        <v>17497.6856114896</v>
      </c>
    </row>
    <row r="111" customFormat="false" ht="12.75" hidden="false" customHeight="false" outlineLevel="0" collapsed="false">
      <c r="A111" s="1" t="n">
        <v>38717</v>
      </c>
      <c r="B111" s="0" t="n">
        <f aca="false">ROUND((A111-$B$1-210)/365,0)</f>
        <v>38</v>
      </c>
      <c r="C111" s="0" t="n">
        <f aca="false">ROUND((A111-$C$1-210)/365,0)</f>
        <v>13</v>
      </c>
      <c r="D111" s="0" t="n">
        <f aca="false">ROUND((A111-$D$1-210)/365,0)</f>
        <v>10</v>
      </c>
      <c r="E111" s="2" t="n">
        <v>175</v>
      </c>
      <c r="J111" s="2" t="n">
        <f aca="false">N110*$J$1/12</f>
        <v>174.976856114896</v>
      </c>
      <c r="L111" s="2" t="n">
        <f aca="false">L110+E111</f>
        <v>11525</v>
      </c>
      <c r="M111" s="2" t="n">
        <f aca="false">IF(K111=0,M110+J111,M110+K111)</f>
        <v>1888.72887543899</v>
      </c>
      <c r="N111" s="2" t="n">
        <f aca="false">IF(K111=0,N110+E111+F111+G111+H111+I111+J111,N110+E111+F111+G111+H111+I111+K111)</f>
        <v>17847.6624676045</v>
      </c>
      <c r="P111" s="2" t="n">
        <f aca="false">M111</f>
        <v>1888.72887543899</v>
      </c>
      <c r="Q111" s="2" t="n">
        <f aca="false">IF(P111&lt;600,0,IF(P111&lt;1500,(P111-600)*0.15,(900*0.15)+((P111-1500))*0.28))</f>
        <v>243.844085122916</v>
      </c>
    </row>
    <row r="112" customFormat="false" ht="12.75" hidden="false" customHeight="false" outlineLevel="0" collapsed="false">
      <c r="A112" s="1" t="n">
        <v>38748</v>
      </c>
      <c r="B112" s="0" t="n">
        <f aca="false">ROUND((A112-$B$1-210)/365,0)</f>
        <v>38</v>
      </c>
      <c r="C112" s="0" t="n">
        <f aca="false">ROUND((A112-$C$1-210)/365,0)</f>
        <v>13</v>
      </c>
      <c r="D112" s="0" t="n">
        <f aca="false">ROUND((A112-$D$1-210)/365,0)</f>
        <v>10</v>
      </c>
      <c r="E112" s="2" t="n">
        <v>175</v>
      </c>
      <c r="H112" s="2" t="n">
        <v>-500</v>
      </c>
      <c r="J112" s="2" t="n">
        <f aca="false">N111*$J$1/12</f>
        <v>178.476624676045</v>
      </c>
      <c r="L112" s="2" t="n">
        <f aca="false">L111+E112</f>
        <v>11700</v>
      </c>
      <c r="M112" s="2" t="n">
        <f aca="false">IF(K112=0,J112,K112)</f>
        <v>178.476624676045</v>
      </c>
      <c r="N112" s="2" t="n">
        <f aca="false">IF(K112=0,N111+E112+F112+G112+H112+I112+J112,N111+E112+F112+G112+H112+I112+K112)</f>
        <v>17701.1390922805</v>
      </c>
    </row>
    <row r="113" customFormat="false" ht="12.75" hidden="false" customHeight="false" outlineLevel="0" collapsed="false">
      <c r="A113" s="1" t="n">
        <v>38776</v>
      </c>
      <c r="B113" s="0" t="n">
        <f aca="false">ROUND((A113-$B$1-210)/365,0)</f>
        <v>38</v>
      </c>
      <c r="C113" s="0" t="n">
        <f aca="false">ROUND((A113-$C$1-210)/365,0)</f>
        <v>13</v>
      </c>
      <c r="D113" s="0" t="n">
        <f aca="false">ROUND((A113-$D$1-210)/365,0)</f>
        <v>11</v>
      </c>
      <c r="E113" s="2" t="n">
        <v>175</v>
      </c>
      <c r="J113" s="2" t="n">
        <f aca="false">N112*$J$1/12</f>
        <v>177.011390922805</v>
      </c>
      <c r="L113" s="2" t="n">
        <f aca="false">L112+E113</f>
        <v>11875</v>
      </c>
      <c r="M113" s="2" t="n">
        <f aca="false">IF(K113=0,M112+J113,M112+K113)</f>
        <v>355.48801559885</v>
      </c>
      <c r="N113" s="2" t="n">
        <f aca="false">IF(K113=0,N112+E113+F113+G113+H113+I113+J113,N112+E113+F113+G113+H113+I113+K113)</f>
        <v>18053.1504832033</v>
      </c>
    </row>
    <row r="114" customFormat="false" ht="12.75" hidden="false" customHeight="false" outlineLevel="0" collapsed="false">
      <c r="A114" s="1" t="n">
        <v>38807</v>
      </c>
      <c r="B114" s="0" t="n">
        <f aca="false">ROUND((A114-$B$1-210)/365,0)</f>
        <v>38</v>
      </c>
      <c r="C114" s="0" t="n">
        <f aca="false">ROUND((A114-$C$1-210)/365,0)</f>
        <v>13</v>
      </c>
      <c r="D114" s="0" t="n">
        <f aca="false">ROUND((A114-$D$1-210)/365,0)</f>
        <v>11</v>
      </c>
      <c r="E114" s="2" t="n">
        <v>175</v>
      </c>
      <c r="J114" s="2" t="n">
        <f aca="false">N113*$J$1/12</f>
        <v>180.531504832033</v>
      </c>
      <c r="L114" s="2" t="n">
        <f aca="false">L113+E114</f>
        <v>12050</v>
      </c>
      <c r="M114" s="2" t="n">
        <f aca="false">IF(K114=0,M113+J114,M113+K114)</f>
        <v>536.019520430884</v>
      </c>
      <c r="N114" s="2" t="n">
        <f aca="false">IF(K114=0,N113+E114+F114+G114+H114+I114+J114,N113+E114+F114+G114+H114+I114+K114)</f>
        <v>18408.6819880354</v>
      </c>
    </row>
    <row r="115" customFormat="false" ht="12.75" hidden="false" customHeight="false" outlineLevel="0" collapsed="false">
      <c r="A115" s="1" t="n">
        <v>38837</v>
      </c>
      <c r="B115" s="0" t="n">
        <f aca="false">ROUND((A115-$B$1-210)/365,0)</f>
        <v>39</v>
      </c>
      <c r="C115" s="0" t="n">
        <f aca="false">ROUND((A115-$C$1-210)/365,0)</f>
        <v>14</v>
      </c>
      <c r="D115" s="0" t="n">
        <f aca="false">ROUND((A115-$D$1-210)/365,0)</f>
        <v>11</v>
      </c>
      <c r="E115" s="2" t="n">
        <v>175</v>
      </c>
      <c r="I115" s="2" t="n">
        <f aca="false">-Q111</f>
        <v>-243.844085122916</v>
      </c>
      <c r="J115" s="2" t="n">
        <f aca="false">N114*$J$1/12</f>
        <v>184.086819880354</v>
      </c>
      <c r="L115" s="2" t="n">
        <f aca="false">L114+E115</f>
        <v>12225</v>
      </c>
      <c r="M115" s="2" t="n">
        <f aca="false">IF(K115=0,M114+J115,M114+K115)</f>
        <v>720.106340311237</v>
      </c>
      <c r="N115" s="2" t="n">
        <f aca="false">IF(K115=0,N114+E115+F115+G115+H115+I115+J115,N114+E115+F115+G115+H115+I115+K115)</f>
        <v>18523.9247227928</v>
      </c>
    </row>
    <row r="116" customFormat="false" ht="12.75" hidden="false" customHeight="false" outlineLevel="0" collapsed="false">
      <c r="A116" s="1" t="n">
        <v>38868</v>
      </c>
      <c r="B116" s="0" t="n">
        <f aca="false">ROUND((A116-$B$1-210)/365,0)</f>
        <v>39</v>
      </c>
      <c r="C116" s="0" t="n">
        <f aca="false">ROUND((A116-$C$1-210)/365,0)</f>
        <v>14</v>
      </c>
      <c r="D116" s="0" t="n">
        <f aca="false">ROUND((A116-$D$1-210)/365,0)</f>
        <v>11</v>
      </c>
      <c r="E116" s="2" t="n">
        <v>175</v>
      </c>
      <c r="J116" s="2" t="n">
        <f aca="false">N115*$J$1/12</f>
        <v>185.239247227928</v>
      </c>
      <c r="L116" s="2" t="n">
        <f aca="false">L115+E116</f>
        <v>12400</v>
      </c>
      <c r="M116" s="2" t="n">
        <f aca="false">IF(K116=0,M115+J116,M115+K116)</f>
        <v>905.345587539165</v>
      </c>
      <c r="N116" s="2" t="n">
        <f aca="false">IF(K116=0,N115+E116+F116+G116+H116+I116+J116,N115+E116+F116+G116+H116+I116+K116)</f>
        <v>18884.1639700207</v>
      </c>
    </row>
    <row r="117" customFormat="false" ht="12.75" hidden="false" customHeight="false" outlineLevel="0" collapsed="false">
      <c r="A117" s="1" t="n">
        <v>38898</v>
      </c>
      <c r="B117" s="0" t="n">
        <f aca="false">ROUND((A117-$B$1-210)/365,0)</f>
        <v>39</v>
      </c>
      <c r="C117" s="0" t="n">
        <f aca="false">ROUND((A117-$C$1-210)/365,0)</f>
        <v>14</v>
      </c>
      <c r="D117" s="0" t="n">
        <f aca="false">ROUND((A117-$D$1-210)/365,0)</f>
        <v>11</v>
      </c>
      <c r="E117" s="2" t="n">
        <v>175</v>
      </c>
      <c r="J117" s="2" t="n">
        <f aca="false">N116*$J$1/12</f>
        <v>188.841639700207</v>
      </c>
      <c r="L117" s="2" t="n">
        <f aca="false">L116+E117</f>
        <v>12575</v>
      </c>
      <c r="M117" s="2" t="n">
        <f aca="false">IF(K117=0,M116+J117,M116+K117)</f>
        <v>1094.18722723937</v>
      </c>
      <c r="N117" s="2" t="n">
        <f aca="false">IF(K117=0,N116+E117+F117+G117+H117+I117+J117,N116+E117+F117+G117+H117+I117+K117)</f>
        <v>19248.0056097209</v>
      </c>
    </row>
    <row r="118" customFormat="false" ht="12.75" hidden="false" customHeight="false" outlineLevel="0" collapsed="false">
      <c r="A118" s="1" t="n">
        <v>38929</v>
      </c>
      <c r="B118" s="0" t="n">
        <f aca="false">ROUND((A118-$B$1-210)/365,0)</f>
        <v>39</v>
      </c>
      <c r="C118" s="0" t="n">
        <f aca="false">ROUND((A118-$C$1-210)/365,0)</f>
        <v>14</v>
      </c>
      <c r="D118" s="0" t="n">
        <f aca="false">ROUND((A118-$D$1-210)/365,0)</f>
        <v>11</v>
      </c>
      <c r="E118" s="2" t="n">
        <v>175</v>
      </c>
      <c r="J118" s="2" t="n">
        <f aca="false">N117*$J$1/12</f>
        <v>192.480056097209</v>
      </c>
      <c r="L118" s="2" t="n">
        <f aca="false">L117+E118</f>
        <v>12750</v>
      </c>
      <c r="M118" s="2" t="n">
        <f aca="false">IF(K118=0,M117+J118,M117+K118)</f>
        <v>1286.66728333658</v>
      </c>
      <c r="N118" s="2" t="n">
        <f aca="false">IF(K118=0,N117+E118+F118+G118+H118+I118+J118,N117+E118+F118+G118+H118+I118+K118)</f>
        <v>19615.4856658182</v>
      </c>
    </row>
    <row r="119" customFormat="false" ht="12.75" hidden="false" customHeight="false" outlineLevel="0" collapsed="false">
      <c r="A119" s="1" t="n">
        <v>38960</v>
      </c>
      <c r="B119" s="0" t="n">
        <f aca="false">ROUND((A119-$B$1-210)/365,0)</f>
        <v>39</v>
      </c>
      <c r="C119" s="0" t="n">
        <f aca="false">ROUND((A119-$C$1-210)/365,0)</f>
        <v>14</v>
      </c>
      <c r="D119" s="0" t="n">
        <f aca="false">ROUND((A119-$D$1-210)/365,0)</f>
        <v>11</v>
      </c>
      <c r="E119" s="2" t="n">
        <v>175</v>
      </c>
      <c r="J119" s="2" t="n">
        <f aca="false">N118*$J$1/12</f>
        <v>196.154856658182</v>
      </c>
      <c r="L119" s="2" t="n">
        <f aca="false">L118+E119</f>
        <v>12925</v>
      </c>
      <c r="M119" s="2" t="n">
        <f aca="false">IF(K119=0,M118+J119,M118+K119)</f>
        <v>1482.82213999476</v>
      </c>
      <c r="N119" s="2" t="n">
        <f aca="false">IF(K119=0,N118+E119+F119+G119+H119+I119+J119,N118+E119+F119+G119+H119+I119+K119)</f>
        <v>19986.6405224763</v>
      </c>
    </row>
    <row r="120" customFormat="false" ht="12.75" hidden="false" customHeight="false" outlineLevel="0" collapsed="false">
      <c r="A120" s="1" t="n">
        <v>38990</v>
      </c>
      <c r="B120" s="0" t="n">
        <f aca="false">ROUND((A120-$B$1-210)/365,0)</f>
        <v>39</v>
      </c>
      <c r="C120" s="0" t="n">
        <f aca="false">ROUND((A120-$C$1-210)/365,0)</f>
        <v>14</v>
      </c>
      <c r="D120" s="0" t="n">
        <f aca="false">ROUND((A120-$D$1-210)/365,0)</f>
        <v>11</v>
      </c>
      <c r="E120" s="2" t="n">
        <v>175</v>
      </c>
      <c r="J120" s="2" t="n">
        <f aca="false">N119*$J$1/12</f>
        <v>199.866405224763</v>
      </c>
      <c r="L120" s="2" t="n">
        <f aca="false">L119+E120</f>
        <v>13100</v>
      </c>
      <c r="M120" s="2" t="n">
        <f aca="false">IF(K120=0,M119+J120,M119+K120)</f>
        <v>1682.68854521953</v>
      </c>
      <c r="N120" s="2" t="n">
        <f aca="false">IF(K120=0,N119+E120+F120+G120+H120+I120+J120,N119+E120+F120+G120+H120+I120+K120)</f>
        <v>20361.5069277011</v>
      </c>
    </row>
    <row r="121" customFormat="false" ht="12.75" hidden="false" customHeight="false" outlineLevel="0" collapsed="false">
      <c r="A121" s="1" t="n">
        <v>39021</v>
      </c>
      <c r="B121" s="0" t="n">
        <f aca="false">ROUND((A121-$B$1-210)/365,0)</f>
        <v>39</v>
      </c>
      <c r="C121" s="0" t="n">
        <f aca="false">ROUND((A121-$C$1-210)/365,0)</f>
        <v>14</v>
      </c>
      <c r="D121" s="0" t="n">
        <f aca="false">ROUND((A121-$D$1-210)/365,0)</f>
        <v>11</v>
      </c>
      <c r="E121" s="2" t="n">
        <v>175</v>
      </c>
      <c r="J121" s="2" t="n">
        <f aca="false">N120*$J$1/12</f>
        <v>203.615069277011</v>
      </c>
      <c r="L121" s="2" t="n">
        <f aca="false">L120+E121</f>
        <v>13275</v>
      </c>
      <c r="M121" s="2" t="n">
        <f aca="false">IF(K121=0,M120+J121,M120+K121)</f>
        <v>1886.30361449654</v>
      </c>
      <c r="N121" s="2" t="n">
        <f aca="false">IF(K121=0,N120+E121+F121+G121+H121+I121+J121,N120+E121+F121+G121+H121+I121+K121)</f>
        <v>20740.1219969781</v>
      </c>
    </row>
    <row r="122" customFormat="false" ht="12.75" hidden="false" customHeight="false" outlineLevel="0" collapsed="false">
      <c r="A122" s="1" t="n">
        <v>39051</v>
      </c>
      <c r="B122" s="0" t="n">
        <f aca="false">ROUND((A122-$B$1-210)/365,0)</f>
        <v>39</v>
      </c>
      <c r="C122" s="0" t="n">
        <f aca="false">ROUND((A122-$C$1-210)/365,0)</f>
        <v>14</v>
      </c>
      <c r="D122" s="0" t="n">
        <f aca="false">ROUND((A122-$D$1-210)/365,0)</f>
        <v>11</v>
      </c>
      <c r="E122" s="2" t="n">
        <v>175</v>
      </c>
      <c r="J122" s="2" t="n">
        <f aca="false">N121*$J$1/12</f>
        <v>207.401219969781</v>
      </c>
      <c r="L122" s="2" t="n">
        <f aca="false">L121+E122</f>
        <v>13450</v>
      </c>
      <c r="M122" s="2" t="n">
        <f aca="false">IF(K122=0,M121+J122,M121+K122)</f>
        <v>2093.70483446632</v>
      </c>
      <c r="N122" s="2" t="n">
        <f aca="false">IF(K122=0,N121+E122+F122+G122+H122+I122+J122,N121+E122+F122+G122+H122+I122+K122)</f>
        <v>21122.5232169479</v>
      </c>
    </row>
    <row r="123" customFormat="false" ht="12.75" hidden="false" customHeight="false" outlineLevel="0" collapsed="false">
      <c r="A123" s="1" t="n">
        <v>39082</v>
      </c>
      <c r="B123" s="0" t="n">
        <f aca="false">ROUND((A123-$B$1-210)/365,0)</f>
        <v>39</v>
      </c>
      <c r="C123" s="0" t="n">
        <f aca="false">ROUND((A123-$C$1-210)/365,0)</f>
        <v>14</v>
      </c>
      <c r="D123" s="0" t="n">
        <f aca="false">ROUND((A123-$D$1-210)/365,0)</f>
        <v>11</v>
      </c>
      <c r="E123" s="2" t="n">
        <v>175</v>
      </c>
      <c r="J123" s="2" t="n">
        <f aca="false">N122*$J$1/12</f>
        <v>211.225232169479</v>
      </c>
      <c r="L123" s="2" t="n">
        <f aca="false">L122+E123</f>
        <v>13625</v>
      </c>
      <c r="M123" s="2" t="n">
        <f aca="false">IF(K123=0,M122+J123,M122+K123)</f>
        <v>2304.9300666358</v>
      </c>
      <c r="N123" s="2" t="n">
        <f aca="false">IF(K123=0,N122+E123+F123+G123+H123+I123+J123,N122+E123+F123+G123+H123+I123+K123)</f>
        <v>21508.7484491174</v>
      </c>
      <c r="P123" s="2" t="n">
        <f aca="false">M123</f>
        <v>2304.9300666358</v>
      </c>
      <c r="Q123" s="2" t="n">
        <f aca="false">IF(P123&lt;600,0,IF(P123&lt;1500,(P123-600)*0.15,(900*0.15)+((P123-1500))*0.28))</f>
        <v>360.380418658024</v>
      </c>
    </row>
    <row r="124" customFormat="false" ht="12.75" hidden="false" customHeight="false" outlineLevel="0" collapsed="false">
      <c r="A124" s="1" t="n">
        <v>39113</v>
      </c>
      <c r="B124" s="0" t="n">
        <f aca="false">ROUND((A124-$B$1-210)/365,0)</f>
        <v>39</v>
      </c>
      <c r="C124" s="0" t="n">
        <f aca="false">ROUND((A124-$C$1-210)/365,0)</f>
        <v>14</v>
      </c>
      <c r="D124" s="0" t="n">
        <f aca="false">ROUND((A124-$D$1-210)/365,0)</f>
        <v>11</v>
      </c>
      <c r="E124" s="2" t="n">
        <v>175</v>
      </c>
      <c r="H124" s="2" t="n">
        <v>-500</v>
      </c>
      <c r="J124" s="2" t="n">
        <f aca="false">N123*$J$1/12</f>
        <v>215.087484491174</v>
      </c>
      <c r="L124" s="2" t="n">
        <f aca="false">L123+E124</f>
        <v>13800</v>
      </c>
      <c r="M124" s="2" t="n">
        <f aca="false">IF(K124=0,J124,K124)</f>
        <v>215.087484491174</v>
      </c>
      <c r="N124" s="2" t="n">
        <f aca="false">IF(K124=0,N123+E124+F124+G124+H124+I124+J124,N123+E124+F124+G124+H124+I124+K124)</f>
        <v>21398.8359336085</v>
      </c>
    </row>
    <row r="125" customFormat="false" ht="12.75" hidden="false" customHeight="false" outlineLevel="0" collapsed="false">
      <c r="A125" s="1" t="n">
        <v>39141</v>
      </c>
      <c r="B125" s="0" t="n">
        <f aca="false">ROUND((A125-$B$1-210)/365,0)</f>
        <v>39</v>
      </c>
      <c r="C125" s="0" t="n">
        <f aca="false">ROUND((A125-$C$1-210)/365,0)</f>
        <v>14</v>
      </c>
      <c r="D125" s="0" t="n">
        <f aca="false">ROUND((A125-$D$1-210)/365,0)</f>
        <v>12</v>
      </c>
      <c r="E125" s="2" t="n">
        <v>175</v>
      </c>
      <c r="J125" s="2" t="n">
        <f aca="false">N124*$J$1/12</f>
        <v>213.988359336085</v>
      </c>
      <c r="L125" s="2" t="n">
        <f aca="false">L124+E125</f>
        <v>13975</v>
      </c>
      <c r="M125" s="2" t="n">
        <f aca="false">IF(K125=0,M124+J125,M124+K125)</f>
        <v>429.075843827259</v>
      </c>
      <c r="N125" s="2" t="n">
        <f aca="false">IF(K125=0,N124+E125+F125+G125+H125+I125+J125,N124+E125+F125+G125+H125+I125+K125)</f>
        <v>21787.8242929446</v>
      </c>
    </row>
    <row r="126" customFormat="false" ht="12.75" hidden="false" customHeight="false" outlineLevel="0" collapsed="false">
      <c r="A126" s="1" t="n">
        <v>39172</v>
      </c>
      <c r="B126" s="0" t="n">
        <f aca="false">ROUND((A126-$B$1-210)/365,0)</f>
        <v>39</v>
      </c>
      <c r="C126" s="0" t="n">
        <f aca="false">ROUND((A126-$C$1-210)/365,0)</f>
        <v>14</v>
      </c>
      <c r="D126" s="0" t="n">
        <f aca="false">ROUND((A126-$D$1-210)/365,0)</f>
        <v>12</v>
      </c>
      <c r="E126" s="2" t="n">
        <v>175</v>
      </c>
      <c r="J126" s="2" t="n">
        <f aca="false">N125*$J$1/12</f>
        <v>217.878242929446</v>
      </c>
      <c r="L126" s="2" t="n">
        <f aca="false">L125+E126</f>
        <v>14150</v>
      </c>
      <c r="M126" s="2" t="n">
        <f aca="false">IF(K126=0,M125+J126,M125+K126)</f>
        <v>646.954086756706</v>
      </c>
      <c r="N126" s="2" t="n">
        <f aca="false">IF(K126=0,N125+E126+F126+G126+H126+I126+J126,N125+E126+F126+G126+H126+I126+K126)</f>
        <v>22180.7025358741</v>
      </c>
    </row>
    <row r="127" customFormat="false" ht="12.75" hidden="false" customHeight="false" outlineLevel="0" collapsed="false">
      <c r="A127" s="1" t="n">
        <v>39202</v>
      </c>
      <c r="B127" s="0" t="n">
        <f aca="false">ROUND((A127-$B$1-210)/365,0)</f>
        <v>40</v>
      </c>
      <c r="C127" s="0" t="n">
        <f aca="false">ROUND((A127-$C$1-210)/365,0)</f>
        <v>15</v>
      </c>
      <c r="D127" s="0" t="n">
        <f aca="false">ROUND((A127-$D$1-210)/365,0)</f>
        <v>12</v>
      </c>
      <c r="E127" s="2" t="n">
        <v>175</v>
      </c>
      <c r="I127" s="2" t="n">
        <f aca="false">-Q123</f>
        <v>-360.380418658024</v>
      </c>
      <c r="J127" s="2" t="n">
        <f aca="false">N126*$J$1/12</f>
        <v>221.807025358741</v>
      </c>
      <c r="L127" s="2" t="n">
        <f aca="false">L126+E127</f>
        <v>14325</v>
      </c>
      <c r="M127" s="2" t="n">
        <f aca="false">IF(K127=0,M126+J127,M126+K127)</f>
        <v>868.761112115446</v>
      </c>
      <c r="N127" s="2" t="n">
        <f aca="false">IF(K127=0,N126+E127+F127+G127+H127+I127+J127,N126+E127+F127+G127+H127+I127+K127)</f>
        <v>22217.1291425748</v>
      </c>
    </row>
    <row r="128" customFormat="false" ht="12.75" hidden="false" customHeight="false" outlineLevel="0" collapsed="false">
      <c r="A128" s="1" t="n">
        <v>39233</v>
      </c>
      <c r="B128" s="0" t="n">
        <f aca="false">ROUND((A128-$B$1-210)/365,0)</f>
        <v>40</v>
      </c>
      <c r="C128" s="0" t="n">
        <f aca="false">ROUND((A128-$C$1-210)/365,0)</f>
        <v>15</v>
      </c>
      <c r="D128" s="0" t="n">
        <f aca="false">ROUND((A128-$D$1-210)/365,0)</f>
        <v>12</v>
      </c>
      <c r="E128" s="2" t="n">
        <v>175</v>
      </c>
      <c r="J128" s="2" t="n">
        <f aca="false">N127*$J$1/12</f>
        <v>222.171291425748</v>
      </c>
      <c r="L128" s="2" t="n">
        <f aca="false">L127+E128</f>
        <v>14500</v>
      </c>
      <c r="M128" s="2" t="n">
        <f aca="false">IF(K128=0,M127+J128,M127+K128)</f>
        <v>1090.93240354119</v>
      </c>
      <c r="N128" s="2" t="n">
        <f aca="false">IF(K128=0,N127+E128+F128+G128+H128+I128+J128,N127+E128+F128+G128+H128+I128+K128)</f>
        <v>22614.3004340005</v>
      </c>
    </row>
    <row r="129" customFormat="false" ht="12.75" hidden="false" customHeight="false" outlineLevel="0" collapsed="false">
      <c r="A129" s="1" t="n">
        <v>39263</v>
      </c>
      <c r="B129" s="0" t="n">
        <f aca="false">ROUND((A129-$B$1-210)/365,0)</f>
        <v>40</v>
      </c>
      <c r="C129" s="0" t="n">
        <f aca="false">ROUND((A129-$C$1-210)/365,0)</f>
        <v>15</v>
      </c>
      <c r="D129" s="0" t="n">
        <f aca="false">ROUND((A129-$D$1-210)/365,0)</f>
        <v>12</v>
      </c>
      <c r="E129" s="2" t="n">
        <v>175</v>
      </c>
      <c r="J129" s="2" t="n">
        <f aca="false">N128*$J$1/12</f>
        <v>226.143004340005</v>
      </c>
      <c r="L129" s="2" t="n">
        <f aca="false">L128+E129</f>
        <v>14675</v>
      </c>
      <c r="M129" s="2" t="n">
        <f aca="false">IF(K129=0,M128+J129,M128+K129)</f>
        <v>1317.0754078812</v>
      </c>
      <c r="N129" s="2" t="n">
        <f aca="false">IF(K129=0,N128+E129+F129+G129+H129+I129+J129,N128+E129+F129+G129+H129+I129+K129)</f>
        <v>23015.4434383406</v>
      </c>
    </row>
    <row r="130" customFormat="false" ht="12.75" hidden="false" customHeight="false" outlineLevel="0" collapsed="false">
      <c r="A130" s="1" t="n">
        <v>39294</v>
      </c>
      <c r="B130" s="0" t="n">
        <f aca="false">ROUND((A130-$B$1-210)/365,0)</f>
        <v>40</v>
      </c>
      <c r="C130" s="0" t="n">
        <f aca="false">ROUND((A130-$C$1-210)/365,0)</f>
        <v>15</v>
      </c>
      <c r="D130" s="0" t="n">
        <f aca="false">ROUND((A130-$D$1-210)/365,0)</f>
        <v>12</v>
      </c>
      <c r="E130" s="2" t="n">
        <v>175</v>
      </c>
      <c r="J130" s="2" t="n">
        <f aca="false">N129*$J$1/12</f>
        <v>230.154434383406</v>
      </c>
      <c r="L130" s="2" t="n">
        <f aca="false">L129+E130</f>
        <v>14850</v>
      </c>
      <c r="M130" s="2" t="n">
        <f aca="false">IF(K130=0,M129+J130,M129+K130)</f>
        <v>1547.22984226461</v>
      </c>
      <c r="N130" s="2" t="n">
        <f aca="false">IF(K130=0,N129+E130+F130+G130+H130+I130+J130,N129+E130+F130+G130+H130+I130+K130)</f>
        <v>23420.597872724</v>
      </c>
    </row>
    <row r="131" customFormat="false" ht="12.75" hidden="false" customHeight="false" outlineLevel="0" collapsed="false">
      <c r="A131" s="1" t="n">
        <v>39325</v>
      </c>
      <c r="B131" s="0" t="n">
        <f aca="false">ROUND((A131-$B$1-210)/365,0)</f>
        <v>40</v>
      </c>
      <c r="C131" s="0" t="n">
        <f aca="false">ROUND((A131-$C$1-210)/365,0)</f>
        <v>15</v>
      </c>
      <c r="D131" s="0" t="n">
        <f aca="false">ROUND((A131-$D$1-210)/365,0)</f>
        <v>12</v>
      </c>
      <c r="E131" s="2" t="n">
        <v>175</v>
      </c>
      <c r="J131" s="2" t="n">
        <f aca="false">N130*$J$1/12</f>
        <v>234.20597872724</v>
      </c>
      <c r="L131" s="2" t="n">
        <f aca="false">L130+E131</f>
        <v>15025</v>
      </c>
      <c r="M131" s="2" t="n">
        <f aca="false">IF(K131=0,M130+J131,M130+K131)</f>
        <v>1781.43582099184</v>
      </c>
      <c r="N131" s="2" t="n">
        <f aca="false">IF(K131=0,N130+E131+F131+G131+H131+I131+J131,N130+E131+F131+G131+H131+I131+K131)</f>
        <v>23829.8038514512</v>
      </c>
    </row>
    <row r="132" customFormat="false" ht="12.75" hidden="false" customHeight="false" outlineLevel="0" collapsed="false">
      <c r="A132" s="1" t="n">
        <v>39355</v>
      </c>
      <c r="B132" s="0" t="n">
        <f aca="false">ROUND((A132-$B$1-210)/365,0)</f>
        <v>40</v>
      </c>
      <c r="C132" s="0" t="n">
        <f aca="false">ROUND((A132-$C$1-210)/365,0)</f>
        <v>15</v>
      </c>
      <c r="D132" s="0" t="n">
        <f aca="false">ROUND((A132-$D$1-210)/365,0)</f>
        <v>12</v>
      </c>
      <c r="E132" s="2" t="n">
        <v>175</v>
      </c>
      <c r="J132" s="2" t="n">
        <f aca="false">N131*$J$1/12</f>
        <v>238.298038514512</v>
      </c>
      <c r="L132" s="2" t="n">
        <f aca="false">L131+E132</f>
        <v>15200</v>
      </c>
      <c r="M132" s="2" t="n">
        <f aca="false">IF(K132=0,M131+J132,M131+K132)</f>
        <v>2019.73385950636</v>
      </c>
      <c r="N132" s="2" t="n">
        <f aca="false">IF(K132=0,N131+E132+F132+G132+H132+I132+J132,N131+E132+F132+G132+H132+I132+K132)</f>
        <v>24243.1018899657</v>
      </c>
    </row>
    <row r="133" customFormat="false" ht="12.75" hidden="false" customHeight="false" outlineLevel="0" collapsed="false">
      <c r="A133" s="1" t="n">
        <v>39386</v>
      </c>
      <c r="B133" s="0" t="n">
        <f aca="false">ROUND((A133-$B$1-210)/365,0)</f>
        <v>40</v>
      </c>
      <c r="C133" s="0" t="n">
        <f aca="false">ROUND((A133-$C$1-210)/365,0)</f>
        <v>15</v>
      </c>
      <c r="D133" s="0" t="n">
        <f aca="false">ROUND((A133-$D$1-210)/365,0)</f>
        <v>12</v>
      </c>
      <c r="E133" s="2" t="n">
        <v>175</v>
      </c>
      <c r="J133" s="2" t="n">
        <f aca="false">N132*$J$1/12</f>
        <v>242.431018899657</v>
      </c>
      <c r="L133" s="2" t="n">
        <f aca="false">L132+E133</f>
        <v>15375</v>
      </c>
      <c r="M133" s="2" t="n">
        <f aca="false">IF(K133=0,M132+J133,M132+K133)</f>
        <v>2262.16487840601</v>
      </c>
      <c r="N133" s="2" t="n">
        <f aca="false">IF(K133=0,N132+E133+F133+G133+H133+I133+J133,N132+E133+F133+G133+H133+I133+K133)</f>
        <v>24660.5329088654</v>
      </c>
    </row>
    <row r="134" customFormat="false" ht="12.75" hidden="false" customHeight="false" outlineLevel="0" collapsed="false">
      <c r="A134" s="1" t="n">
        <v>39416</v>
      </c>
      <c r="B134" s="0" t="n">
        <f aca="false">ROUND((A134-$B$1-210)/365,0)</f>
        <v>40</v>
      </c>
      <c r="C134" s="0" t="n">
        <f aca="false">ROUND((A134-$C$1-210)/365,0)</f>
        <v>15</v>
      </c>
      <c r="D134" s="0" t="n">
        <f aca="false">ROUND((A134-$D$1-210)/365,0)</f>
        <v>12</v>
      </c>
      <c r="E134" s="2" t="n">
        <v>175</v>
      </c>
      <c r="J134" s="2" t="n">
        <f aca="false">N133*$J$1/12</f>
        <v>246.605329088654</v>
      </c>
      <c r="L134" s="2" t="n">
        <f aca="false">L133+E134</f>
        <v>15550</v>
      </c>
      <c r="M134" s="2" t="n">
        <f aca="false">IF(K134=0,M133+J134,M133+K134)</f>
        <v>2508.77020749467</v>
      </c>
      <c r="N134" s="2" t="n">
        <f aca="false">IF(K134=0,N133+E134+F134+G134+H134+I134+J134,N133+E134+F134+G134+H134+I134+K134)</f>
        <v>25082.138237954</v>
      </c>
    </row>
    <row r="135" customFormat="false" ht="12.75" hidden="false" customHeight="false" outlineLevel="0" collapsed="false">
      <c r="A135" s="1" t="n">
        <v>39447</v>
      </c>
      <c r="B135" s="0" t="n">
        <f aca="false">ROUND((A135-$B$1-210)/365,0)</f>
        <v>40</v>
      </c>
      <c r="C135" s="0" t="n">
        <f aca="false">ROUND((A135-$C$1-210)/365,0)</f>
        <v>15</v>
      </c>
      <c r="D135" s="0" t="n">
        <f aca="false">ROUND((A135-$D$1-210)/365,0)</f>
        <v>12</v>
      </c>
      <c r="E135" s="2" t="n">
        <v>175</v>
      </c>
      <c r="J135" s="2" t="n">
        <f aca="false">N134*$J$1/12</f>
        <v>250.82138237954</v>
      </c>
      <c r="L135" s="2" t="n">
        <f aca="false">L134+E135</f>
        <v>15725</v>
      </c>
      <c r="M135" s="2" t="n">
        <f aca="false">IF(K135=0,M134+J135,M134+K135)</f>
        <v>2759.59158987421</v>
      </c>
      <c r="N135" s="2" t="n">
        <f aca="false">IF(K135=0,N134+E135+F135+G135+H135+I135+J135,N134+E135+F135+G135+H135+I135+K135)</f>
        <v>25507.9596203336</v>
      </c>
      <c r="P135" s="2" t="n">
        <f aca="false">M135</f>
        <v>2759.59158987421</v>
      </c>
      <c r="Q135" s="2" t="n">
        <f aca="false">IF(P135&lt;600,0,IF(P135&lt;1500,(P135-600)*0.15,(900*0.15)+((P135-1500))*0.28))</f>
        <v>487.685645164778</v>
      </c>
    </row>
    <row r="136" customFormat="false" ht="12.75" hidden="false" customHeight="false" outlineLevel="0" collapsed="false">
      <c r="A136" s="1" t="n">
        <v>39478</v>
      </c>
      <c r="B136" s="0" t="n">
        <f aca="false">ROUND((A136-$B$1-210)/365,0)</f>
        <v>40</v>
      </c>
      <c r="C136" s="0" t="n">
        <f aca="false">ROUND((A136-$C$1-210)/365,0)</f>
        <v>15</v>
      </c>
      <c r="D136" s="0" t="n">
        <f aca="false">ROUND((A136-$D$1-210)/365,0)</f>
        <v>12</v>
      </c>
      <c r="E136" s="2" t="n">
        <v>175</v>
      </c>
      <c r="H136" s="2" t="n">
        <v>-500</v>
      </c>
      <c r="J136" s="2" t="n">
        <f aca="false">N135*$J$1/12</f>
        <v>255.079596203336</v>
      </c>
      <c r="L136" s="2" t="n">
        <f aca="false">L135+E136</f>
        <v>15900</v>
      </c>
      <c r="M136" s="2" t="n">
        <f aca="false">IF(K136=0,J136,K136)</f>
        <v>255.079596203336</v>
      </c>
      <c r="N136" s="2" t="n">
        <f aca="false">IF(K136=0,N135+E136+F136+G136+H136+I136+J136,N135+E136+F136+G136+H136+I136+K136)</f>
        <v>25438.0392165369</v>
      </c>
    </row>
    <row r="137" customFormat="false" ht="12.75" hidden="false" customHeight="false" outlineLevel="0" collapsed="false">
      <c r="A137" s="1" t="n">
        <v>39507</v>
      </c>
      <c r="B137" s="0" t="n">
        <f aca="false">ROUND((A137-$B$1-210)/365,0)</f>
        <v>40</v>
      </c>
      <c r="C137" s="0" t="n">
        <f aca="false">ROUND((A137-$C$1-210)/365,0)</f>
        <v>15</v>
      </c>
      <c r="D137" s="0" t="n">
        <f aca="false">ROUND((A137-$D$1-210)/365,0)</f>
        <v>13</v>
      </c>
      <c r="E137" s="2" t="n">
        <v>175</v>
      </c>
      <c r="J137" s="2" t="n">
        <f aca="false">N136*$J$1/12</f>
        <v>254.380392165369</v>
      </c>
      <c r="L137" s="2" t="n">
        <f aca="false">L136+E137</f>
        <v>16075</v>
      </c>
      <c r="M137" s="2" t="n">
        <f aca="false">IF(K137=0,M136+J137,M136+K137)</f>
        <v>509.459988368705</v>
      </c>
      <c r="N137" s="2" t="n">
        <f aca="false">IF(K137=0,N136+E137+F137+G137+H137+I137+J137,N136+E137+F137+G137+H137+I137+K137)</f>
        <v>25867.4196087023</v>
      </c>
    </row>
    <row r="138" customFormat="false" ht="12.75" hidden="false" customHeight="false" outlineLevel="0" collapsed="false">
      <c r="A138" s="1" t="n">
        <v>39538</v>
      </c>
      <c r="B138" s="0" t="n">
        <f aca="false">ROUND((A138-$B$1-210)/365,0)</f>
        <v>40</v>
      </c>
      <c r="C138" s="0" t="n">
        <f aca="false">ROUND((A138-$C$1-210)/365,0)</f>
        <v>15</v>
      </c>
      <c r="D138" s="0" t="n">
        <f aca="false">ROUND((A138-$D$1-210)/365,0)</f>
        <v>13</v>
      </c>
      <c r="E138" s="2" t="n">
        <v>175</v>
      </c>
      <c r="J138" s="2" t="n">
        <f aca="false">N137*$J$1/12</f>
        <v>258.674196087023</v>
      </c>
      <c r="L138" s="2" t="n">
        <f aca="false">L137+E138</f>
        <v>16250</v>
      </c>
      <c r="M138" s="2" t="n">
        <f aca="false">IF(K138=0,M137+J138,M137+K138)</f>
        <v>768.134184455727</v>
      </c>
      <c r="N138" s="2" t="n">
        <f aca="false">IF(K138=0,N137+E138+F138+G138+H138+I138+J138,N137+E138+F138+G138+H138+I138+K138)</f>
        <v>26301.0938047893</v>
      </c>
    </row>
    <row r="139" customFormat="false" ht="12.75" hidden="false" customHeight="false" outlineLevel="0" collapsed="false">
      <c r="A139" s="1" t="n">
        <v>39568</v>
      </c>
      <c r="B139" s="0" t="n">
        <f aca="false">ROUND((A139-$B$1-210)/365,0)</f>
        <v>41</v>
      </c>
      <c r="C139" s="0" t="n">
        <f aca="false">ROUND((A139-$C$1-210)/365,0)</f>
        <v>16</v>
      </c>
      <c r="D139" s="0" t="n">
        <f aca="false">ROUND((A139-$D$1-210)/365,0)</f>
        <v>13</v>
      </c>
      <c r="E139" s="2" t="n">
        <v>175</v>
      </c>
      <c r="I139" s="2" t="n">
        <f aca="false">-Q135</f>
        <v>-487.685645164778</v>
      </c>
      <c r="J139" s="2" t="n">
        <f aca="false">N138*$J$1/12</f>
        <v>263.010938047893</v>
      </c>
      <c r="L139" s="2" t="n">
        <f aca="false">L138+E139</f>
        <v>16425</v>
      </c>
      <c r="M139" s="2" t="n">
        <f aca="false">IF(K139=0,M138+J139,M138+K139)</f>
        <v>1031.14512250362</v>
      </c>
      <c r="N139" s="2" t="n">
        <f aca="false">IF(K139=0,N138+E139+F139+G139+H139+I139+J139,N138+E139+F139+G139+H139+I139+K139)</f>
        <v>26251.4190976724</v>
      </c>
    </row>
    <row r="140" customFormat="false" ht="12.75" hidden="false" customHeight="false" outlineLevel="0" collapsed="false">
      <c r="A140" s="1" t="n">
        <v>39599</v>
      </c>
      <c r="B140" s="0" t="n">
        <f aca="false">ROUND((A140-$B$1-210)/365,0)</f>
        <v>41</v>
      </c>
      <c r="C140" s="0" t="n">
        <f aca="false">ROUND((A140-$C$1-210)/365,0)</f>
        <v>16</v>
      </c>
      <c r="D140" s="0" t="n">
        <f aca="false">ROUND((A140-$D$1-210)/365,0)</f>
        <v>13</v>
      </c>
      <c r="E140" s="2" t="n">
        <v>175</v>
      </c>
      <c r="J140" s="2" t="n">
        <f aca="false">N139*$J$1/12</f>
        <v>262.514190976724</v>
      </c>
      <c r="L140" s="2" t="n">
        <f aca="false">L139+E140</f>
        <v>16600</v>
      </c>
      <c r="M140" s="2" t="n">
        <f aca="false">IF(K140=0,M139+J140,M139+K140)</f>
        <v>1293.65931348034</v>
      </c>
      <c r="N140" s="2" t="n">
        <f aca="false">IF(K140=0,N139+E140+F140+G140+H140+I140+J140,N139+E140+F140+G140+H140+I140+K140)</f>
        <v>26688.9332886491</v>
      </c>
    </row>
    <row r="141" customFormat="false" ht="12.75" hidden="false" customHeight="false" outlineLevel="0" collapsed="false">
      <c r="A141" s="1" t="n">
        <v>39629</v>
      </c>
      <c r="B141" s="0" t="n">
        <f aca="false">ROUND((A141-$B$1-210)/365,0)</f>
        <v>41</v>
      </c>
      <c r="C141" s="0" t="n">
        <f aca="false">ROUND((A141-$C$1-210)/365,0)</f>
        <v>16</v>
      </c>
      <c r="D141" s="0" t="n">
        <f aca="false">ROUND((A141-$D$1-210)/365,0)</f>
        <v>13</v>
      </c>
      <c r="E141" s="2" t="n">
        <v>175</v>
      </c>
      <c r="J141" s="2" t="n">
        <f aca="false">N140*$J$1/12</f>
        <v>266.889332886491</v>
      </c>
      <c r="L141" s="2" t="n">
        <f aca="false">L140+E141</f>
        <v>16775</v>
      </c>
      <c r="M141" s="2" t="n">
        <f aca="false">IF(K141=0,M140+J141,M140+K141)</f>
        <v>1560.54864636684</v>
      </c>
      <c r="N141" s="2" t="n">
        <f aca="false">IF(K141=0,N140+E141+F141+G141+H141+I141+J141,N140+E141+F141+G141+H141+I141+K141)</f>
        <v>27130.8226215356</v>
      </c>
    </row>
    <row r="142" customFormat="false" ht="12.75" hidden="false" customHeight="false" outlineLevel="0" collapsed="false">
      <c r="A142" s="1" t="n">
        <v>39660</v>
      </c>
      <c r="B142" s="0" t="n">
        <f aca="false">ROUND((A142-$B$1-210)/365,0)</f>
        <v>41</v>
      </c>
      <c r="C142" s="0" t="n">
        <f aca="false">ROUND((A142-$C$1-210)/365,0)</f>
        <v>16</v>
      </c>
      <c r="D142" s="0" t="n">
        <f aca="false">ROUND((A142-$D$1-210)/365,0)</f>
        <v>13</v>
      </c>
      <c r="E142" s="2" t="n">
        <v>175</v>
      </c>
      <c r="J142" s="2" t="n">
        <f aca="false">N141*$J$1/12</f>
        <v>271.308226215356</v>
      </c>
      <c r="L142" s="2" t="n">
        <f aca="false">L141+E142</f>
        <v>16950</v>
      </c>
      <c r="M142" s="2" t="n">
        <f aca="false">IF(K142=0,M141+J142,M141+K142)</f>
        <v>1831.85687258219</v>
      </c>
      <c r="N142" s="2" t="n">
        <f aca="false">IF(K142=0,N141+E142+F142+G142+H142+I142+J142,N141+E142+F142+G142+H142+I142+K142)</f>
        <v>27577.130847751</v>
      </c>
    </row>
    <row r="143" customFormat="false" ht="12.75" hidden="false" customHeight="false" outlineLevel="0" collapsed="false">
      <c r="A143" s="1" t="n">
        <v>39691</v>
      </c>
      <c r="B143" s="0" t="n">
        <f aca="false">ROUND((A143-$B$1-210)/365,0)</f>
        <v>41</v>
      </c>
      <c r="C143" s="0" t="n">
        <f aca="false">ROUND((A143-$C$1-210)/365,0)</f>
        <v>16</v>
      </c>
      <c r="D143" s="0" t="n">
        <f aca="false">ROUND((A143-$D$1-210)/365,0)</f>
        <v>13</v>
      </c>
      <c r="E143" s="2" t="n">
        <v>175</v>
      </c>
      <c r="J143" s="2" t="n">
        <f aca="false">N142*$J$1/12</f>
        <v>275.77130847751</v>
      </c>
      <c r="L143" s="2" t="n">
        <f aca="false">L142+E143</f>
        <v>17125</v>
      </c>
      <c r="M143" s="2" t="n">
        <f aca="false">IF(K143=0,M142+J143,M142+K143)</f>
        <v>2107.6281810597</v>
      </c>
      <c r="N143" s="2" t="n">
        <f aca="false">IF(K143=0,N142+E143+F143+G143+H143+I143+J143,N142+E143+F143+G143+H143+I143+K143)</f>
        <v>28027.9021562285</v>
      </c>
    </row>
    <row r="144" customFormat="false" ht="12.75" hidden="false" customHeight="false" outlineLevel="0" collapsed="false">
      <c r="A144" s="1" t="n">
        <v>39721</v>
      </c>
      <c r="B144" s="0" t="n">
        <f aca="false">ROUND((A144-$B$1-210)/365,0)</f>
        <v>41</v>
      </c>
      <c r="C144" s="0" t="n">
        <f aca="false">ROUND((A144-$C$1-210)/365,0)</f>
        <v>16</v>
      </c>
      <c r="D144" s="0" t="n">
        <f aca="false">ROUND((A144-$D$1-210)/365,0)</f>
        <v>13</v>
      </c>
      <c r="E144" s="2" t="n">
        <v>175</v>
      </c>
      <c r="J144" s="2" t="n">
        <f aca="false">N143*$J$1/12</f>
        <v>280.279021562285</v>
      </c>
      <c r="L144" s="2" t="n">
        <f aca="false">L143+E144</f>
        <v>17300</v>
      </c>
      <c r="M144" s="2" t="n">
        <f aca="false">IF(K144=0,M143+J144,M143+K144)</f>
        <v>2387.90720262199</v>
      </c>
      <c r="N144" s="2" t="n">
        <f aca="false">IF(K144=0,N143+E144+F144+G144+H144+I144+J144,N143+E144+F144+G144+H144+I144+K144)</f>
        <v>28483.1811777908</v>
      </c>
    </row>
    <row r="145" customFormat="false" ht="12.75" hidden="false" customHeight="false" outlineLevel="0" collapsed="false">
      <c r="A145" s="1" t="n">
        <v>39752</v>
      </c>
      <c r="B145" s="0" t="n">
        <f aca="false">ROUND((A145-$B$1-210)/365,0)</f>
        <v>41</v>
      </c>
      <c r="C145" s="0" t="n">
        <f aca="false">ROUND((A145-$C$1-210)/365,0)</f>
        <v>16</v>
      </c>
      <c r="D145" s="0" t="n">
        <f aca="false">ROUND((A145-$D$1-210)/365,0)</f>
        <v>13</v>
      </c>
      <c r="E145" s="2" t="n">
        <v>175</v>
      </c>
      <c r="J145" s="2" t="n">
        <f aca="false">N144*$J$1/12</f>
        <v>284.831811777908</v>
      </c>
      <c r="L145" s="2" t="n">
        <f aca="false">L144+E145</f>
        <v>17475</v>
      </c>
      <c r="M145" s="2" t="n">
        <f aca="false">IF(K145=0,M144+J145,M144+K145)</f>
        <v>2672.73901439989</v>
      </c>
      <c r="N145" s="2" t="n">
        <f aca="false">IF(K145=0,N144+E145+F145+G145+H145+I145+J145,N144+E145+F145+G145+H145+I145+K145)</f>
        <v>28943.0129895687</v>
      </c>
    </row>
    <row r="146" customFormat="false" ht="12.75" hidden="false" customHeight="false" outlineLevel="0" collapsed="false">
      <c r="A146" s="1" t="n">
        <v>39782</v>
      </c>
      <c r="B146" s="0" t="n">
        <f aca="false">ROUND((A146-$B$1-210)/365,0)</f>
        <v>41</v>
      </c>
      <c r="C146" s="0" t="n">
        <f aca="false">ROUND((A146-$C$1-210)/365,0)</f>
        <v>16</v>
      </c>
      <c r="D146" s="0" t="n">
        <f aca="false">ROUND((A146-$D$1-210)/365,0)</f>
        <v>13</v>
      </c>
      <c r="E146" s="2" t="n">
        <v>175</v>
      </c>
      <c r="J146" s="2" t="n">
        <f aca="false">N145*$J$1/12</f>
        <v>289.430129895687</v>
      </c>
      <c r="L146" s="2" t="n">
        <f aca="false">L145+E146</f>
        <v>17650</v>
      </c>
      <c r="M146" s="2" t="n">
        <f aca="false">IF(K146=0,M145+J146,M145+K146)</f>
        <v>2962.16914429558</v>
      </c>
      <c r="N146" s="2" t="n">
        <f aca="false">IF(K146=0,N145+E146+F146+G146+H146+I146+J146,N145+E146+F146+G146+H146+I146+K146)</f>
        <v>29407.4431194644</v>
      </c>
    </row>
    <row r="147" customFormat="false" ht="12.75" hidden="false" customHeight="false" outlineLevel="0" collapsed="false">
      <c r="A147" s="1" t="n">
        <v>39813</v>
      </c>
      <c r="B147" s="0" t="n">
        <f aca="false">ROUND((A147-$B$1-210)/365,0)</f>
        <v>41</v>
      </c>
      <c r="C147" s="0" t="n">
        <f aca="false">ROUND((A147-$C$1-210)/365,0)</f>
        <v>16</v>
      </c>
      <c r="D147" s="0" t="n">
        <f aca="false">ROUND((A147-$D$1-210)/365,0)</f>
        <v>13</v>
      </c>
      <c r="E147" s="2" t="n">
        <v>175</v>
      </c>
      <c r="J147" s="2" t="n">
        <f aca="false">N146*$J$1/12</f>
        <v>294.074431194644</v>
      </c>
      <c r="L147" s="2" t="n">
        <f aca="false">L146+E147</f>
        <v>17825</v>
      </c>
      <c r="M147" s="2" t="n">
        <f aca="false">IF(K147=0,M146+J147,M146+K147)</f>
        <v>3256.24357549022</v>
      </c>
      <c r="N147" s="2" t="n">
        <f aca="false">IF(K147=0,N146+E147+F147+G147+H147+I147+J147,N146+E147+F147+G147+H147+I147+K147)</f>
        <v>29876.517550659</v>
      </c>
      <c r="P147" s="2" t="n">
        <f aca="false">M147</f>
        <v>3256.24357549022</v>
      </c>
      <c r="Q147" s="2" t="n">
        <f aca="false">IF(P147&lt;600,0,IF(P147&lt;1500,(P147-600)*0.15,(900*0.15)+((P147-1500))*0.28))</f>
        <v>626.748201137263</v>
      </c>
    </row>
    <row r="148" customFormat="false" ht="12.75" hidden="false" customHeight="false" outlineLevel="0" collapsed="false">
      <c r="A148" s="1" t="n">
        <v>39844</v>
      </c>
      <c r="B148" s="0" t="n">
        <f aca="false">ROUND((A148-$B$1-210)/365,0)</f>
        <v>41</v>
      </c>
      <c r="C148" s="0" t="n">
        <f aca="false">ROUND((A148-$C$1-210)/365,0)</f>
        <v>16</v>
      </c>
      <c r="D148" s="0" t="n">
        <f aca="false">ROUND((A148-$D$1-210)/365,0)</f>
        <v>13</v>
      </c>
      <c r="E148" s="2" t="n">
        <v>175</v>
      </c>
      <c r="H148" s="2" t="n">
        <v>-500</v>
      </c>
      <c r="J148" s="2" t="n">
        <f aca="false">N147*$J$1/12</f>
        <v>298.76517550659</v>
      </c>
      <c r="L148" s="2" t="n">
        <f aca="false">L147+E148</f>
        <v>18000</v>
      </c>
      <c r="M148" s="2" t="n">
        <f aca="false">IF(K148=0,J148,K148)</f>
        <v>298.76517550659</v>
      </c>
      <c r="N148" s="2" t="n">
        <f aca="false">IF(K148=0,N147+E148+F148+G148+H148+I148+J148,N147+E148+F148+G148+H148+I148+K148)</f>
        <v>29850.2827261656</v>
      </c>
    </row>
    <row r="149" customFormat="false" ht="12.75" hidden="false" customHeight="false" outlineLevel="0" collapsed="false">
      <c r="A149" s="1" t="n">
        <v>39872</v>
      </c>
      <c r="B149" s="0" t="n">
        <f aca="false">ROUND((A149-$B$1-210)/365,0)</f>
        <v>41</v>
      </c>
      <c r="C149" s="0" t="n">
        <f aca="false">ROUND((A149-$C$1-210)/365,0)</f>
        <v>16</v>
      </c>
      <c r="D149" s="0" t="n">
        <f aca="false">ROUND((A149-$D$1-210)/365,0)</f>
        <v>14</v>
      </c>
      <c r="E149" s="2" t="n">
        <v>175</v>
      </c>
      <c r="J149" s="2" t="n">
        <f aca="false">N148*$J$1/12</f>
        <v>298.502827261656</v>
      </c>
      <c r="L149" s="2" t="n">
        <f aca="false">L148+E149</f>
        <v>18175</v>
      </c>
      <c r="M149" s="2" t="n">
        <f aca="false">IF(K149=0,M148+J149,M148+K149)</f>
        <v>597.268002768246</v>
      </c>
      <c r="N149" s="2" t="n">
        <f aca="false">IF(K149=0,N148+E149+F149+G149+H149+I149+J149,N148+E149+F149+G149+H149+I149+K149)</f>
        <v>30323.7855534273</v>
      </c>
    </row>
    <row r="150" customFormat="false" ht="12.75" hidden="false" customHeight="false" outlineLevel="0" collapsed="false">
      <c r="A150" s="1" t="n">
        <v>39903</v>
      </c>
      <c r="B150" s="0" t="n">
        <f aca="false">ROUND((A150-$B$1-210)/365,0)</f>
        <v>41</v>
      </c>
      <c r="C150" s="0" t="n">
        <f aca="false">ROUND((A150-$C$1-210)/365,0)</f>
        <v>16</v>
      </c>
      <c r="D150" s="0" t="n">
        <f aca="false">ROUND((A150-$D$1-210)/365,0)</f>
        <v>14</v>
      </c>
      <c r="E150" s="2" t="n">
        <v>175</v>
      </c>
      <c r="J150" s="2" t="n">
        <f aca="false">N149*$J$1/12</f>
        <v>303.237855534272</v>
      </c>
      <c r="L150" s="2" t="n">
        <f aca="false">L149+E150</f>
        <v>18350</v>
      </c>
      <c r="M150" s="2" t="n">
        <f aca="false">IF(K150=0,M149+J150,M149+K150)</f>
        <v>900.505858302518</v>
      </c>
      <c r="N150" s="2" t="n">
        <f aca="false">IF(K150=0,N149+E150+F150+G150+H150+I150+J150,N149+E150+F150+G150+H150+I150+K150)</f>
        <v>30802.0234089615</v>
      </c>
    </row>
    <row r="151" customFormat="false" ht="12.75" hidden="false" customHeight="false" outlineLevel="0" collapsed="false">
      <c r="A151" s="1" t="n">
        <v>39933</v>
      </c>
      <c r="B151" s="0" t="n">
        <f aca="false">ROUND((A151-$B$1-210)/365,0)</f>
        <v>42</v>
      </c>
      <c r="C151" s="0" t="n">
        <f aca="false">ROUND((A151-$C$1-210)/365,0)</f>
        <v>17</v>
      </c>
      <c r="D151" s="0" t="n">
        <f aca="false">ROUND((A151-$D$1-210)/365,0)</f>
        <v>14</v>
      </c>
      <c r="E151" s="2" t="n">
        <v>175</v>
      </c>
      <c r="I151" s="2" t="n">
        <f aca="false">-Q147</f>
        <v>-626.748201137263</v>
      </c>
      <c r="J151" s="2" t="n">
        <f aca="false">N150*$J$1/12</f>
        <v>308.020234089615</v>
      </c>
      <c r="L151" s="2" t="n">
        <f aca="false">L150+E151</f>
        <v>18525</v>
      </c>
      <c r="M151" s="2" t="n">
        <f aca="false">IF(K151=0,M150+J151,M150+K151)</f>
        <v>1208.52609239213</v>
      </c>
      <c r="N151" s="2" t="n">
        <f aca="false">IF(K151=0,N150+E151+F151+G151+H151+I151+J151,N150+E151+F151+G151+H151+I151+K151)</f>
        <v>30658.2954419139</v>
      </c>
    </row>
    <row r="152" customFormat="false" ht="12.75" hidden="false" customHeight="false" outlineLevel="0" collapsed="false">
      <c r="A152" s="1" t="n">
        <v>39964</v>
      </c>
      <c r="B152" s="0" t="n">
        <f aca="false">ROUND((A152-$B$1-210)/365,0)</f>
        <v>42</v>
      </c>
      <c r="C152" s="0" t="n">
        <f aca="false">ROUND((A152-$C$1-210)/365,0)</f>
        <v>17</v>
      </c>
      <c r="D152" s="0" t="n">
        <f aca="false">ROUND((A152-$D$1-210)/365,0)</f>
        <v>14</v>
      </c>
      <c r="E152" s="2" t="n">
        <v>175</v>
      </c>
      <c r="J152" s="2" t="n">
        <f aca="false">N151*$J$1/12</f>
        <v>306.582954419139</v>
      </c>
      <c r="L152" s="2" t="n">
        <f aca="false">L151+E152</f>
        <v>18700</v>
      </c>
      <c r="M152" s="2" t="n">
        <f aca="false">IF(K152=0,M151+J152,M151+K152)</f>
        <v>1515.10904681127</v>
      </c>
      <c r="N152" s="2" t="n">
        <f aca="false">IF(K152=0,N151+E152+F152+G152+H152+I152+J152,N151+E152+F152+G152+H152+I152+K152)</f>
        <v>31139.878396333</v>
      </c>
    </row>
    <row r="153" customFormat="false" ht="12.75" hidden="false" customHeight="false" outlineLevel="0" collapsed="false">
      <c r="A153" s="1" t="n">
        <v>39994</v>
      </c>
      <c r="B153" s="0" t="n">
        <f aca="false">ROUND((A153-$B$1-210)/365,0)</f>
        <v>42</v>
      </c>
      <c r="C153" s="0" t="n">
        <f aca="false">ROUND((A153-$C$1-210)/365,0)</f>
        <v>17</v>
      </c>
      <c r="D153" s="0" t="n">
        <f aca="false">ROUND((A153-$D$1-210)/365,0)</f>
        <v>14</v>
      </c>
      <c r="E153" s="2" t="n">
        <v>175</v>
      </c>
      <c r="J153" s="2" t="n">
        <f aca="false">N152*$J$1/12</f>
        <v>311.39878396333</v>
      </c>
      <c r="L153" s="2" t="n">
        <f aca="false">L152+E153</f>
        <v>18875</v>
      </c>
      <c r="M153" s="2" t="n">
        <f aca="false">IF(K153=0,M152+J153,M152+K153)</f>
        <v>1826.5078307746</v>
      </c>
      <c r="N153" s="2" t="n">
        <f aca="false">IF(K153=0,N152+E153+F153+G153+H153+I153+J153,N152+E153+F153+G153+H153+I153+K153)</f>
        <v>31626.2771802963</v>
      </c>
    </row>
    <row r="154" customFormat="false" ht="12.75" hidden="false" customHeight="false" outlineLevel="0" collapsed="false">
      <c r="A154" s="1" t="n">
        <v>40025</v>
      </c>
      <c r="B154" s="0" t="n">
        <f aca="false">ROUND((A154-$B$1-210)/365,0)</f>
        <v>42</v>
      </c>
      <c r="C154" s="0" t="n">
        <f aca="false">ROUND((A154-$C$1-210)/365,0)</f>
        <v>17</v>
      </c>
      <c r="D154" s="0" t="n">
        <f aca="false">ROUND((A154-$D$1-210)/365,0)</f>
        <v>14</v>
      </c>
      <c r="E154" s="2" t="n">
        <v>175</v>
      </c>
      <c r="J154" s="2" t="n">
        <f aca="false">N153*$J$1/12</f>
        <v>316.262771802963</v>
      </c>
      <c r="L154" s="2" t="n">
        <f aca="false">L153+E154</f>
        <v>19050</v>
      </c>
      <c r="M154" s="2" t="n">
        <f aca="false">IF(K154=0,M153+J154,M153+K154)</f>
        <v>2142.77060257757</v>
      </c>
      <c r="N154" s="2" t="n">
        <f aca="false">IF(K154=0,N153+E154+F154+G154+H154+I154+J154,N153+E154+F154+G154+H154+I154+K154)</f>
        <v>32117.5399520993</v>
      </c>
    </row>
    <row r="155" customFormat="false" ht="12.75" hidden="false" customHeight="false" outlineLevel="0" collapsed="false">
      <c r="A155" s="1" t="n">
        <v>40056</v>
      </c>
      <c r="B155" s="0" t="n">
        <f aca="false">ROUND((A155-$B$1-210)/365,0)</f>
        <v>42</v>
      </c>
      <c r="C155" s="0" t="n">
        <f aca="false">ROUND((A155-$C$1-210)/365,0)</f>
        <v>17</v>
      </c>
      <c r="D155" s="0" t="n">
        <f aca="false">ROUND((A155-$D$1-210)/365,0)</f>
        <v>14</v>
      </c>
      <c r="E155" s="2" t="n">
        <v>175</v>
      </c>
      <c r="J155" s="2" t="n">
        <f aca="false">N154*$J$1/12</f>
        <v>321.175399520993</v>
      </c>
      <c r="L155" s="2" t="n">
        <f aca="false">L154+E155</f>
        <v>19225</v>
      </c>
      <c r="M155" s="2" t="n">
        <f aca="false">IF(K155=0,M154+J155,M154+K155)</f>
        <v>2463.94600209856</v>
      </c>
      <c r="N155" s="2" t="n">
        <f aca="false">IF(K155=0,N154+E155+F155+G155+H155+I155+J155,N154+E155+F155+G155+H155+I155+K155)</f>
        <v>32613.7153516203</v>
      </c>
    </row>
    <row r="156" customFormat="false" ht="12.75" hidden="false" customHeight="false" outlineLevel="0" collapsed="false">
      <c r="A156" s="1" t="n">
        <v>40086</v>
      </c>
      <c r="B156" s="0" t="n">
        <f aca="false">ROUND((A156-$B$1-210)/365,0)</f>
        <v>42</v>
      </c>
      <c r="C156" s="0" t="n">
        <f aca="false">ROUND((A156-$C$1-210)/365,0)</f>
        <v>17</v>
      </c>
      <c r="D156" s="0" t="n">
        <f aca="false">ROUND((A156-$D$1-210)/365,0)</f>
        <v>14</v>
      </c>
      <c r="E156" s="2" t="n">
        <v>175</v>
      </c>
      <c r="J156" s="2" t="n">
        <f aca="false">N155*$J$1/12</f>
        <v>326.137153516203</v>
      </c>
      <c r="L156" s="2" t="n">
        <f aca="false">L155+E156</f>
        <v>19400</v>
      </c>
      <c r="M156" s="2" t="n">
        <f aca="false">IF(K156=0,M155+J156,M155+K156)</f>
        <v>2790.08315561476</v>
      </c>
      <c r="N156" s="2" t="n">
        <f aca="false">IF(K156=0,N155+E156+F156+G156+H156+I156+J156,N155+E156+F156+G156+H156+I156+K156)</f>
        <v>33114.8525051365</v>
      </c>
    </row>
    <row r="157" customFormat="false" ht="12.75" hidden="false" customHeight="false" outlineLevel="0" collapsed="false">
      <c r="A157" s="1" t="n">
        <v>40117</v>
      </c>
      <c r="B157" s="0" t="n">
        <f aca="false">ROUND((A157-$B$1-210)/365,0)</f>
        <v>42</v>
      </c>
      <c r="C157" s="0" t="n">
        <f aca="false">ROUND((A157-$C$1-210)/365,0)</f>
        <v>17</v>
      </c>
      <c r="D157" s="0" t="n">
        <f aca="false">ROUND((A157-$D$1-210)/365,0)</f>
        <v>14</v>
      </c>
      <c r="E157" s="2" t="n">
        <v>175</v>
      </c>
      <c r="J157" s="2" t="n">
        <f aca="false">N156*$J$1/12</f>
        <v>331.148525051365</v>
      </c>
      <c r="L157" s="2" t="n">
        <f aca="false">L156+E157</f>
        <v>19575</v>
      </c>
      <c r="M157" s="2" t="n">
        <f aca="false">IF(K157=0,M156+J157,M156+K157)</f>
        <v>3121.23168066613</v>
      </c>
      <c r="N157" s="2" t="n">
        <f aca="false">IF(K157=0,N156+E157+F157+G157+H157+I157+J157,N156+E157+F157+G157+H157+I157+K157)</f>
        <v>33621.0010301879</v>
      </c>
    </row>
    <row r="158" customFormat="false" ht="12.75" hidden="false" customHeight="false" outlineLevel="0" collapsed="false">
      <c r="A158" s="1" t="n">
        <v>40147</v>
      </c>
      <c r="B158" s="0" t="n">
        <f aca="false">ROUND((A158-$B$1-210)/365,0)</f>
        <v>42</v>
      </c>
      <c r="C158" s="0" t="n">
        <f aca="false">ROUND((A158-$C$1-210)/365,0)</f>
        <v>17</v>
      </c>
      <c r="D158" s="0" t="n">
        <f aca="false">ROUND((A158-$D$1-210)/365,0)</f>
        <v>14</v>
      </c>
      <c r="E158" s="2" t="n">
        <v>175</v>
      </c>
      <c r="J158" s="2" t="n">
        <f aca="false">N157*$J$1/12</f>
        <v>336.210010301879</v>
      </c>
      <c r="L158" s="2" t="n">
        <f aca="false">L157+E158</f>
        <v>19750</v>
      </c>
      <c r="M158" s="2" t="n">
        <f aca="false">IF(K158=0,M157+J158,M157+K158)</f>
        <v>3457.44169096801</v>
      </c>
      <c r="N158" s="2" t="n">
        <f aca="false">IF(K158=0,N157+E158+F158+G158+H158+I158+J158,N157+E158+F158+G158+H158+I158+K158)</f>
        <v>34132.2110404898</v>
      </c>
    </row>
    <row r="159" customFormat="false" ht="12.75" hidden="false" customHeight="false" outlineLevel="0" collapsed="false">
      <c r="A159" s="1" t="n">
        <v>40178</v>
      </c>
      <c r="B159" s="0" t="n">
        <f aca="false">ROUND((A159-$B$1-210)/365,0)</f>
        <v>42</v>
      </c>
      <c r="C159" s="0" t="n">
        <f aca="false">ROUND((A159-$C$1-210)/365,0)</f>
        <v>17</v>
      </c>
      <c r="D159" s="0" t="n">
        <f aca="false">ROUND((A159-$D$1-210)/365,0)</f>
        <v>14</v>
      </c>
      <c r="E159" s="2" t="n">
        <v>175</v>
      </c>
      <c r="J159" s="2" t="n">
        <f aca="false">N158*$J$1/12</f>
        <v>341.322110404897</v>
      </c>
      <c r="L159" s="2" t="n">
        <f aca="false">L158+E159</f>
        <v>19925</v>
      </c>
      <c r="M159" s="2" t="n">
        <f aca="false">IF(K159=0,M158+J159,M158+K159)</f>
        <v>3798.7638013729</v>
      </c>
      <c r="N159" s="2" t="n">
        <f aca="false">IF(K159=0,N158+E159+F159+G159+H159+I159+J159,N158+E159+F159+G159+H159+I159+K159)</f>
        <v>34648.5331508947</v>
      </c>
      <c r="P159" s="2" t="n">
        <f aca="false">M159</f>
        <v>3798.7638013729</v>
      </c>
      <c r="Q159" s="2" t="n">
        <f aca="false">IF(P159&lt;600,0,IF(P159&lt;1500,(P159-600)*0.15,(900*0.15)+((P159-1500))*0.28))</f>
        <v>778.653864384413</v>
      </c>
    </row>
    <row r="160" customFormat="false" ht="12.75" hidden="false" customHeight="false" outlineLevel="0" collapsed="false">
      <c r="A160" s="1" t="n">
        <v>40209</v>
      </c>
      <c r="B160" s="0" t="n">
        <f aca="false">ROUND((A160-$B$1-210)/365,0)</f>
        <v>42</v>
      </c>
      <c r="C160" s="0" t="n">
        <f aca="false">ROUND((A160-$C$1-210)/365,0)</f>
        <v>17</v>
      </c>
      <c r="D160" s="0" t="n">
        <f aca="false">ROUND((A160-$D$1-210)/365,0)</f>
        <v>14</v>
      </c>
      <c r="E160" s="2" t="n">
        <v>175</v>
      </c>
      <c r="H160" s="2" t="n">
        <v>-500</v>
      </c>
      <c r="J160" s="2" t="n">
        <f aca="false">N159*$J$1/12</f>
        <v>346.485331508946</v>
      </c>
      <c r="L160" s="2" t="n">
        <f aca="false">L159+E160</f>
        <v>20100</v>
      </c>
      <c r="M160" s="2" t="n">
        <f aca="false">IF(K160=0,J160,K160)</f>
        <v>346.485331508946</v>
      </c>
      <c r="N160" s="2" t="n">
        <f aca="false">IF(K160=0,N159+E160+F160+G160+H160+I160+J160,N159+E160+F160+G160+H160+I160+K160)</f>
        <v>34670.0184824036</v>
      </c>
    </row>
    <row r="161" customFormat="false" ht="12.75" hidden="false" customHeight="false" outlineLevel="0" collapsed="false">
      <c r="A161" s="1" t="n">
        <v>40237</v>
      </c>
      <c r="B161" s="0" t="n">
        <f aca="false">ROUND((A161-$B$1-210)/365,0)</f>
        <v>42</v>
      </c>
      <c r="C161" s="0" t="n">
        <f aca="false">ROUND((A161-$C$1-210)/365,0)</f>
        <v>17</v>
      </c>
      <c r="D161" s="0" t="n">
        <f aca="false">ROUND((A161-$D$1-210)/365,0)</f>
        <v>15</v>
      </c>
      <c r="E161" s="2" t="n">
        <v>175</v>
      </c>
      <c r="J161" s="2" t="n">
        <f aca="false">N160*$J$1/12</f>
        <v>346.700184824036</v>
      </c>
      <c r="L161" s="2" t="n">
        <f aca="false">L160+E161</f>
        <v>20275</v>
      </c>
      <c r="M161" s="2" t="n">
        <f aca="false">IF(K161=0,M160+J161,M160+K161)</f>
        <v>693.185516332982</v>
      </c>
      <c r="N161" s="2" t="n">
        <f aca="false">IF(K161=0,N160+E161+F161+G161+H161+I161+J161,N160+E161+F161+G161+H161+I161+K161)</f>
        <v>35191.7186672276</v>
      </c>
    </row>
    <row r="162" customFormat="false" ht="12.75" hidden="false" customHeight="false" outlineLevel="0" collapsed="false">
      <c r="A162" s="1" t="n">
        <v>40268</v>
      </c>
      <c r="B162" s="0" t="n">
        <f aca="false">ROUND((A162-$B$1-210)/365,0)</f>
        <v>42</v>
      </c>
      <c r="C162" s="0" t="n">
        <f aca="false">ROUND((A162-$C$1-210)/365,0)</f>
        <v>17</v>
      </c>
      <c r="D162" s="0" t="n">
        <f aca="false">ROUND((A162-$D$1-210)/365,0)</f>
        <v>15</v>
      </c>
      <c r="E162" s="2" t="n">
        <v>175</v>
      </c>
      <c r="J162" s="2" t="n">
        <f aca="false">N161*$J$1/12</f>
        <v>351.917186672276</v>
      </c>
      <c r="L162" s="2" t="n">
        <f aca="false">L161+E162</f>
        <v>20450</v>
      </c>
      <c r="M162" s="2" t="n">
        <f aca="false">IF(K162=0,M161+J162,M161+K162)</f>
        <v>1045.10270300526</v>
      </c>
      <c r="N162" s="2" t="n">
        <f aca="false">IF(K162=0,N161+E162+F162+G162+H162+I162+J162,N161+E162+F162+G162+H162+I162+K162)</f>
        <v>35718.6358538999</v>
      </c>
    </row>
    <row r="163" customFormat="false" ht="12.75" hidden="false" customHeight="false" outlineLevel="0" collapsed="false">
      <c r="A163" s="1" t="n">
        <v>40298</v>
      </c>
      <c r="B163" s="0" t="n">
        <f aca="false">ROUND((A163-$B$1-210)/365,0)</f>
        <v>43</v>
      </c>
      <c r="C163" s="0" t="n">
        <f aca="false">ROUND((A163-$C$1-210)/365,0)</f>
        <v>18</v>
      </c>
      <c r="D163" s="0" t="n">
        <f aca="false">ROUND((A163-$D$1-210)/365,0)</f>
        <v>15</v>
      </c>
      <c r="E163" s="2" t="n">
        <v>175</v>
      </c>
      <c r="I163" s="2" t="n">
        <f aca="false">-Q159</f>
        <v>-778.653864384413</v>
      </c>
      <c r="J163" s="2" t="n">
        <f aca="false">N162*$J$1/12</f>
        <v>357.186358538999</v>
      </c>
      <c r="L163" s="2" t="n">
        <f aca="false">L162+E163</f>
        <v>20625</v>
      </c>
      <c r="M163" s="2" t="n">
        <f aca="false">IF(K163=0,M162+J163,M162+K163)</f>
        <v>1402.28906154426</v>
      </c>
      <c r="N163" s="2" t="n">
        <f aca="false">IF(K163=0,N162+E163+F163+G163+H163+I163+J163,N162+E163+F163+G163+H163+I163+K163)</f>
        <v>35472.1683480545</v>
      </c>
    </row>
    <row r="164" customFormat="false" ht="12.75" hidden="false" customHeight="false" outlineLevel="0" collapsed="false">
      <c r="A164" s="1" t="n">
        <v>40329</v>
      </c>
      <c r="B164" s="0" t="n">
        <f aca="false">ROUND((A164-$B$1-210)/365,0)</f>
        <v>43</v>
      </c>
      <c r="C164" s="0" t="n">
        <f aca="false">ROUND((A164-$C$1-210)/365,0)</f>
        <v>18</v>
      </c>
      <c r="D164" s="0" t="n">
        <f aca="false">ROUND((A164-$D$1-210)/365,0)</f>
        <v>15</v>
      </c>
      <c r="E164" s="2" t="n">
        <v>175</v>
      </c>
      <c r="J164" s="2" t="n">
        <f aca="false">N163*$J$1/12</f>
        <v>354.721683480545</v>
      </c>
      <c r="L164" s="2" t="n">
        <f aca="false">L163+E164</f>
        <v>20800</v>
      </c>
      <c r="M164" s="2" t="n">
        <f aca="false">IF(K164=0,M163+J164,M163+K164)</f>
        <v>1757.0107450248</v>
      </c>
      <c r="N164" s="2" t="n">
        <f aca="false">IF(K164=0,N163+E164+F164+G164+H164+I164+J164,N163+E164+F164+G164+H164+I164+K164)</f>
        <v>36001.890031535</v>
      </c>
    </row>
    <row r="165" customFormat="false" ht="12.75" hidden="false" customHeight="false" outlineLevel="0" collapsed="false">
      <c r="A165" s="1" t="n">
        <v>40359</v>
      </c>
      <c r="B165" s="0" t="n">
        <f aca="false">ROUND((A165-$B$1-210)/365,0)</f>
        <v>43</v>
      </c>
      <c r="C165" s="0" t="n">
        <f aca="false">ROUND((A165-$C$1-210)/365,0)</f>
        <v>18</v>
      </c>
      <c r="D165" s="0" t="n">
        <f aca="false">ROUND((A165-$D$1-210)/365,0)</f>
        <v>15</v>
      </c>
      <c r="E165" s="2" t="n">
        <v>175</v>
      </c>
      <c r="J165" s="2" t="n">
        <f aca="false">N164*$J$1/12</f>
        <v>360.01890031535</v>
      </c>
      <c r="L165" s="2" t="n">
        <f aca="false">L164+E165</f>
        <v>20975</v>
      </c>
      <c r="M165" s="2" t="n">
        <f aca="false">IF(K165=0,M164+J165,M164+K165)</f>
        <v>2117.02964534015</v>
      </c>
      <c r="N165" s="2" t="n">
        <f aca="false">IF(K165=0,N164+E165+F165+G165+H165+I165+J165,N164+E165+F165+G165+H165+I165+K165)</f>
        <v>36536.9089318504</v>
      </c>
    </row>
    <row r="166" customFormat="false" ht="12.75" hidden="false" customHeight="false" outlineLevel="0" collapsed="false">
      <c r="A166" s="1" t="n">
        <v>40390</v>
      </c>
      <c r="B166" s="0" t="n">
        <f aca="false">ROUND((A166-$B$1-210)/365,0)</f>
        <v>43</v>
      </c>
      <c r="C166" s="0" t="n">
        <f aca="false">ROUND((A166-$C$1-210)/365,0)</f>
        <v>18</v>
      </c>
      <c r="D166" s="0" t="n">
        <f aca="false">ROUND((A166-$D$1-210)/365,0)</f>
        <v>15</v>
      </c>
      <c r="E166" s="2" t="n">
        <v>175</v>
      </c>
      <c r="J166" s="2" t="n">
        <f aca="false">N165*$J$1/12</f>
        <v>365.369089318504</v>
      </c>
      <c r="L166" s="2" t="n">
        <f aca="false">L165+E166</f>
        <v>21150</v>
      </c>
      <c r="M166" s="2" t="n">
        <f aca="false">IF(K166=0,M165+J166,M165+K166)</f>
        <v>2482.39873465866</v>
      </c>
      <c r="N166" s="2" t="n">
        <f aca="false">IF(K166=0,N165+E166+F166+G166+H166+I166+J166,N165+E166+F166+G166+H166+I166+K166)</f>
        <v>37077.2780211689</v>
      </c>
    </row>
    <row r="167" customFormat="false" ht="12.75" hidden="false" customHeight="false" outlineLevel="0" collapsed="false">
      <c r="A167" s="1" t="n">
        <v>40421</v>
      </c>
      <c r="B167" s="0" t="n">
        <f aca="false">ROUND((A167-$B$1-210)/365,0)</f>
        <v>43</v>
      </c>
      <c r="C167" s="0" t="n">
        <f aca="false">ROUND((A167-$C$1-210)/365,0)</f>
        <v>18</v>
      </c>
      <c r="D167" s="0" t="n">
        <f aca="false">ROUND((A167-$D$1-210)/365,0)</f>
        <v>15</v>
      </c>
      <c r="E167" s="2" t="n">
        <v>175</v>
      </c>
      <c r="J167" s="2" t="n">
        <f aca="false">N166*$J$1/12</f>
        <v>370.772780211689</v>
      </c>
      <c r="L167" s="2" t="n">
        <f aca="false">L166+E167</f>
        <v>21325</v>
      </c>
      <c r="M167" s="2" t="n">
        <f aca="false">IF(K167=0,M166+J167,M166+K167)</f>
        <v>2853.17151487035</v>
      </c>
      <c r="N167" s="2" t="n">
        <f aca="false">IF(K167=0,N166+E167+F167+G167+H167+I167+J167,N166+E167+F167+G167+H167+I167+K167)</f>
        <v>37623.0508013806</v>
      </c>
    </row>
    <row r="168" customFormat="false" ht="12.75" hidden="false" customHeight="false" outlineLevel="0" collapsed="false">
      <c r="A168" s="1" t="n">
        <v>40451</v>
      </c>
      <c r="B168" s="0" t="n">
        <f aca="false">ROUND((A168-$B$1-210)/365,0)</f>
        <v>43</v>
      </c>
      <c r="C168" s="0" t="n">
        <f aca="false">ROUND((A168-$C$1-210)/365,0)</f>
        <v>18</v>
      </c>
      <c r="D168" s="0" t="n">
        <f aca="false">ROUND((A168-$D$1-210)/365,0)</f>
        <v>15</v>
      </c>
      <c r="E168" s="2" t="n">
        <v>175</v>
      </c>
      <c r="J168" s="2" t="n">
        <f aca="false">N167*$J$1/12</f>
        <v>376.230508013806</v>
      </c>
      <c r="L168" s="2" t="n">
        <f aca="false">L167+E168</f>
        <v>21500</v>
      </c>
      <c r="M168" s="2" t="n">
        <f aca="false">IF(K168=0,M167+J168,M167+K168)</f>
        <v>3229.40202288415</v>
      </c>
      <c r="N168" s="2" t="n">
        <f aca="false">IF(K168=0,N167+E168+F168+G168+H168+I168+J168,N167+E168+F168+G168+H168+I168+K168)</f>
        <v>38174.2813093944</v>
      </c>
    </row>
    <row r="169" customFormat="false" ht="12.75" hidden="false" customHeight="false" outlineLevel="0" collapsed="false">
      <c r="A169" s="1" t="n">
        <v>40482</v>
      </c>
      <c r="B169" s="0" t="n">
        <f aca="false">ROUND((A169-$B$1-210)/365,0)</f>
        <v>43</v>
      </c>
      <c r="C169" s="0" t="n">
        <f aca="false">ROUND((A169-$C$1-210)/365,0)</f>
        <v>18</v>
      </c>
      <c r="D169" s="0" t="n">
        <f aca="false">ROUND((A169-$D$1-210)/365,0)</f>
        <v>15</v>
      </c>
      <c r="E169" s="2" t="n">
        <v>175</v>
      </c>
      <c r="J169" s="2" t="n">
        <f aca="false">N168*$J$1/12</f>
        <v>381.742813093944</v>
      </c>
      <c r="L169" s="2" t="n">
        <f aca="false">L168+E169</f>
        <v>21675</v>
      </c>
      <c r="M169" s="2" t="n">
        <f aca="false">IF(K169=0,M168+J169,M168+K169)</f>
        <v>3611.1448359781</v>
      </c>
      <c r="N169" s="2" t="n">
        <f aca="false">IF(K169=0,N168+E169+F169+G169+H169+I169+J169,N168+E169+F169+G169+H169+I169+K169)</f>
        <v>38731.0241224883</v>
      </c>
    </row>
    <row r="170" customFormat="false" ht="12.75" hidden="false" customHeight="false" outlineLevel="0" collapsed="false">
      <c r="A170" s="1" t="n">
        <v>40512</v>
      </c>
      <c r="B170" s="0" t="n">
        <f aca="false">ROUND((A170-$B$1-210)/365,0)</f>
        <v>43</v>
      </c>
      <c r="C170" s="0" t="n">
        <f aca="false">ROUND((A170-$C$1-210)/365,0)</f>
        <v>18</v>
      </c>
      <c r="D170" s="0" t="n">
        <f aca="false">ROUND((A170-$D$1-210)/365,0)</f>
        <v>15</v>
      </c>
      <c r="E170" s="2" t="n">
        <v>175</v>
      </c>
      <c r="J170" s="2" t="n">
        <f aca="false">N169*$J$1/12</f>
        <v>387.310241224883</v>
      </c>
      <c r="L170" s="2" t="n">
        <f aca="false">L169+E170</f>
        <v>21850</v>
      </c>
      <c r="M170" s="2" t="n">
        <f aca="false">IF(K170=0,M169+J170,M169+K170)</f>
        <v>3998.45507720298</v>
      </c>
      <c r="N170" s="2" t="n">
        <f aca="false">IF(K170=0,N169+E170+F170+G170+H170+I170+J170,N169+E170+F170+G170+H170+I170+K170)</f>
        <v>39293.3343637132</v>
      </c>
    </row>
    <row r="171" customFormat="false" ht="12.75" hidden="false" customHeight="false" outlineLevel="0" collapsed="false">
      <c r="A171" s="1" t="n">
        <v>40543</v>
      </c>
      <c r="B171" s="0" t="n">
        <f aca="false">ROUND((A171-$B$1-210)/365,0)</f>
        <v>43</v>
      </c>
      <c r="C171" s="0" t="n">
        <f aca="false">ROUND((A171-$C$1-210)/365,0)</f>
        <v>18</v>
      </c>
      <c r="D171" s="0" t="n">
        <f aca="false">ROUND((A171-$D$1-210)/365,0)</f>
        <v>15</v>
      </c>
      <c r="E171" s="2" t="n">
        <v>175</v>
      </c>
      <c r="J171" s="2" t="n">
        <f aca="false">N170*$J$1/12</f>
        <v>392.933343637132</v>
      </c>
      <c r="L171" s="2" t="n">
        <f aca="false">L170+E171</f>
        <v>22025</v>
      </c>
      <c r="M171" s="2" t="n">
        <f aca="false">IF(K171=0,M170+J171,M170+K171)</f>
        <v>4391.38842084011</v>
      </c>
      <c r="N171" s="2" t="n">
        <f aca="false">IF(K171=0,N170+E171+F171+G171+H171+I171+J171,N170+E171+F171+G171+H171+I171+K171)</f>
        <v>39861.2677073503</v>
      </c>
      <c r="P171" s="2" t="n">
        <f aca="false">M171</f>
        <v>4391.38842084011</v>
      </c>
      <c r="Q171" s="2" t="n">
        <f aca="false">IF(P171&lt;600,0,IF(P171&lt;1500,(P171-600)*0.15,(900*0.15)+((P171-1500))*0.28))</f>
        <v>944.588757835231</v>
      </c>
    </row>
    <row r="172" customFormat="false" ht="12.75" hidden="false" customHeight="false" outlineLevel="0" collapsed="false">
      <c r="A172" s="1" t="n">
        <v>40574</v>
      </c>
      <c r="B172" s="0" t="n">
        <f aca="false">ROUND((A172-$B$1-210)/365,0)</f>
        <v>43</v>
      </c>
      <c r="C172" s="0" t="n">
        <f aca="false">ROUND((A172-$C$1-210)/365,0)</f>
        <v>18</v>
      </c>
      <c r="D172" s="0" t="n">
        <f aca="false">ROUND((A172-$D$1-210)/365,0)</f>
        <v>15</v>
      </c>
      <c r="E172" s="2" t="n">
        <v>175</v>
      </c>
      <c r="H172" s="2" t="n">
        <v>-500</v>
      </c>
      <c r="J172" s="2" t="n">
        <f aca="false">N171*$J$1/12</f>
        <v>398.612677073503</v>
      </c>
      <c r="L172" s="2" t="n">
        <f aca="false">L171+E172</f>
        <v>22200</v>
      </c>
      <c r="M172" s="2" t="n">
        <f aca="false">IF(K172=0,J172,K172)</f>
        <v>398.612677073503</v>
      </c>
      <c r="N172" s="2" t="n">
        <f aca="false">IF(K172=0,N171+E172+F172+G172+H172+I172+J172,N171+E172+F172+G172+H172+I172+K172)</f>
        <v>39934.8803844239</v>
      </c>
    </row>
    <row r="173" customFormat="false" ht="12.75" hidden="false" customHeight="false" outlineLevel="0" collapsed="false">
      <c r="A173" s="1" t="n">
        <v>40602</v>
      </c>
      <c r="B173" s="0" t="n">
        <f aca="false">ROUND((A173-$B$1-210)/365,0)</f>
        <v>43</v>
      </c>
      <c r="C173" s="0" t="n">
        <f aca="false">ROUND((A173-$C$1-210)/365,0)</f>
        <v>18</v>
      </c>
      <c r="D173" s="0" t="n">
        <f aca="false">ROUND((A173-$D$1-210)/365,0)</f>
        <v>16</v>
      </c>
      <c r="E173" s="2" t="n">
        <v>175</v>
      </c>
      <c r="J173" s="2" t="n">
        <f aca="false">N172*$J$1/12</f>
        <v>399.348803844239</v>
      </c>
      <c r="L173" s="2" t="n">
        <f aca="false">L172+E173</f>
        <v>22375</v>
      </c>
      <c r="M173" s="2" t="n">
        <f aca="false">IF(K173=0,M172+J173,M172+K173)</f>
        <v>797.961480917742</v>
      </c>
      <c r="N173" s="2" t="n">
        <f aca="false">IF(K173=0,N172+E173+F173+G173+H173+I173+J173,N172+E173+F173+G173+H173+I173+K173)</f>
        <v>40509.2291882681</v>
      </c>
    </row>
    <row r="174" customFormat="false" ht="12.75" hidden="false" customHeight="false" outlineLevel="0" collapsed="false">
      <c r="A174" s="1" t="n">
        <v>40633</v>
      </c>
      <c r="B174" s="0" t="n">
        <f aca="false">ROUND((A174-$B$1-210)/365,0)</f>
        <v>43</v>
      </c>
      <c r="C174" s="0" t="n">
        <f aca="false">ROUND((A174-$C$1-210)/365,0)</f>
        <v>18</v>
      </c>
      <c r="D174" s="0" t="n">
        <f aca="false">ROUND((A174-$D$1-210)/365,0)</f>
        <v>16</v>
      </c>
      <c r="E174" s="2" t="n">
        <v>175</v>
      </c>
      <c r="J174" s="2" t="n">
        <f aca="false">N173*$J$1/12</f>
        <v>405.092291882681</v>
      </c>
      <c r="L174" s="2" t="n">
        <f aca="false">L173+E174</f>
        <v>22550</v>
      </c>
      <c r="M174" s="2" t="n">
        <f aca="false">IF(K174=0,M173+J174,M173+K174)</f>
        <v>1203.05377280042</v>
      </c>
      <c r="N174" s="2" t="n">
        <f aca="false">IF(K174=0,N173+E174+F174+G174+H174+I174+J174,N173+E174+F174+G174+H174+I174+K174)</f>
        <v>41089.3214801508</v>
      </c>
    </row>
    <row r="175" customFormat="false" ht="12.75" hidden="false" customHeight="false" outlineLevel="0" collapsed="false">
      <c r="A175" s="1" t="n">
        <v>40663</v>
      </c>
      <c r="B175" s="0" t="n">
        <f aca="false">ROUND((A175-$B$1-210)/365,0)</f>
        <v>44</v>
      </c>
      <c r="C175" s="0" t="n">
        <f aca="false">ROUND((A175-$C$1-210)/365,0)</f>
        <v>19</v>
      </c>
      <c r="D175" s="0" t="n">
        <f aca="false">ROUND((A175-$D$1-210)/365,0)</f>
        <v>16</v>
      </c>
      <c r="E175" s="2" t="n">
        <v>175</v>
      </c>
      <c r="I175" s="2" t="n">
        <f aca="false">-Q171</f>
        <v>-944.588757835231</v>
      </c>
      <c r="J175" s="2" t="n">
        <f aca="false">N174*$J$1/12</f>
        <v>410.893214801508</v>
      </c>
      <c r="L175" s="2" t="n">
        <f aca="false">L174+E175</f>
        <v>22725</v>
      </c>
      <c r="M175" s="2" t="n">
        <f aca="false">IF(K175=0,M174+J175,M174+K175)</f>
        <v>1613.94698760193</v>
      </c>
      <c r="N175" s="2" t="n">
        <f aca="false">IF(K175=0,N174+E175+F175+G175+H175+I175+J175,N174+E175+F175+G175+H175+I175+K175)</f>
        <v>40730.625937117</v>
      </c>
    </row>
    <row r="176" customFormat="false" ht="12.75" hidden="false" customHeight="false" outlineLevel="0" collapsed="false">
      <c r="A176" s="1" t="n">
        <v>40694</v>
      </c>
      <c r="B176" s="0" t="n">
        <f aca="false">ROUND((A176-$B$1-210)/365,0)</f>
        <v>44</v>
      </c>
      <c r="C176" s="0" t="n">
        <f aca="false">ROUND((A176-$C$1-210)/365,0)</f>
        <v>19</v>
      </c>
      <c r="D176" s="0" t="n">
        <f aca="false">ROUND((A176-$D$1-210)/365,0)</f>
        <v>16</v>
      </c>
      <c r="E176" s="2" t="n">
        <v>175</v>
      </c>
      <c r="J176" s="2" t="n">
        <f aca="false">N175*$J$1/12</f>
        <v>407.30625937117</v>
      </c>
      <c r="L176" s="2" t="n">
        <f aca="false">L175+E176</f>
        <v>22900</v>
      </c>
      <c r="M176" s="2" t="n">
        <f aca="false">IF(K176=0,M175+J176,M175+K176)</f>
        <v>2021.2532469731</v>
      </c>
      <c r="N176" s="2" t="n">
        <f aca="false">IF(K176=0,N175+E176+F176+G176+H176+I176+J176,N175+E176+F176+G176+H176+I176+K176)</f>
        <v>41312.9321964882</v>
      </c>
    </row>
    <row r="177" customFormat="false" ht="12.75" hidden="false" customHeight="false" outlineLevel="0" collapsed="false">
      <c r="A177" s="1" t="n">
        <v>40724</v>
      </c>
      <c r="B177" s="0" t="n">
        <f aca="false">ROUND((A177-$B$1-210)/365,0)</f>
        <v>44</v>
      </c>
      <c r="C177" s="0" t="n">
        <f aca="false">ROUND((A177-$C$1-210)/365,0)</f>
        <v>19</v>
      </c>
      <c r="D177" s="0" t="n">
        <f aca="false">ROUND((A177-$D$1-210)/365,0)</f>
        <v>16</v>
      </c>
      <c r="E177" s="2" t="n">
        <v>175</v>
      </c>
      <c r="J177" s="2" t="n">
        <f aca="false">N176*$J$1/12</f>
        <v>413.129321964882</v>
      </c>
      <c r="L177" s="2" t="n">
        <f aca="false">L176+E177</f>
        <v>23075</v>
      </c>
      <c r="M177" s="2" t="n">
        <f aca="false">IF(K177=0,M176+J177,M176+K177)</f>
        <v>2434.38256893798</v>
      </c>
      <c r="N177" s="2" t="n">
        <f aca="false">IF(K177=0,N176+E177+F177+G177+H177+I177+J177,N176+E177+F177+G177+H177+I177+K177)</f>
        <v>41901.0615184531</v>
      </c>
    </row>
    <row r="178" customFormat="false" ht="12.75" hidden="false" customHeight="false" outlineLevel="0" collapsed="false">
      <c r="A178" s="1" t="n">
        <v>40755</v>
      </c>
      <c r="B178" s="0" t="n">
        <f aca="false">ROUND((A178-$B$1-210)/365,0)</f>
        <v>44</v>
      </c>
      <c r="C178" s="0" t="n">
        <f aca="false">ROUND((A178-$C$1-210)/365,0)</f>
        <v>19</v>
      </c>
      <c r="D178" s="0" t="n">
        <f aca="false">ROUND((A178-$D$1-210)/365,0)</f>
        <v>16</v>
      </c>
      <c r="E178" s="2" t="n">
        <v>175</v>
      </c>
      <c r="J178" s="2" t="n">
        <f aca="false">N177*$J$1/12</f>
        <v>419.010615184531</v>
      </c>
      <c r="L178" s="2" t="n">
        <f aca="false">L177+E178</f>
        <v>23250</v>
      </c>
      <c r="M178" s="2" t="n">
        <f aca="false">IF(K178=0,M177+J178,M177+K178)</f>
        <v>2853.39318412251</v>
      </c>
      <c r="N178" s="2" t="n">
        <f aca="false">IF(K178=0,N177+E178+F178+G178+H178+I178+J178,N177+E178+F178+G178+H178+I178+K178)</f>
        <v>42495.0721336376</v>
      </c>
    </row>
    <row r="179" customFormat="false" ht="12.75" hidden="false" customHeight="false" outlineLevel="0" collapsed="false">
      <c r="A179" s="1" t="n">
        <v>40786</v>
      </c>
      <c r="B179" s="0" t="n">
        <f aca="false">ROUND((A179-$B$1-210)/365,0)</f>
        <v>44</v>
      </c>
      <c r="C179" s="0" t="n">
        <f aca="false">ROUND((A179-$C$1-210)/365,0)</f>
        <v>19</v>
      </c>
      <c r="D179" s="0" t="n">
        <f aca="false">ROUND((A179-$D$1-210)/365,0)</f>
        <v>16</v>
      </c>
      <c r="E179" s="2" t="n">
        <v>175</v>
      </c>
      <c r="J179" s="2" t="n">
        <f aca="false">N178*$J$1/12</f>
        <v>424.950721336376</v>
      </c>
      <c r="L179" s="2" t="n">
        <f aca="false">L178+E179</f>
        <v>23425</v>
      </c>
      <c r="M179" s="2" t="n">
        <f aca="false">IF(K179=0,M178+J179,M178+K179)</f>
        <v>3278.34390545889</v>
      </c>
      <c r="N179" s="2" t="n">
        <f aca="false">IF(K179=0,N178+E179+F179+G179+H179+I179+J179,N178+E179+F179+G179+H179+I179+K179)</f>
        <v>43095.022854974</v>
      </c>
    </row>
    <row r="180" customFormat="false" ht="12.75" hidden="false" customHeight="false" outlineLevel="0" collapsed="false">
      <c r="A180" s="1" t="n">
        <v>40816</v>
      </c>
      <c r="B180" s="0" t="n">
        <f aca="false">ROUND((A180-$B$1-210)/365,0)</f>
        <v>44</v>
      </c>
      <c r="C180" s="0" t="n">
        <f aca="false">ROUND((A180-$C$1-210)/365,0)</f>
        <v>19</v>
      </c>
      <c r="D180" s="0" t="n">
        <f aca="false">ROUND((A180-$D$1-210)/365,0)</f>
        <v>16</v>
      </c>
      <c r="E180" s="2" t="n">
        <v>175</v>
      </c>
      <c r="J180" s="2" t="n">
        <f aca="false">N179*$J$1/12</f>
        <v>430.95022854974</v>
      </c>
      <c r="L180" s="2" t="n">
        <f aca="false">L179+E180</f>
        <v>23600</v>
      </c>
      <c r="M180" s="2" t="n">
        <f aca="false">IF(K180=0,M179+J180,M179+K180)</f>
        <v>3709.29413400863</v>
      </c>
      <c r="N180" s="2" t="n">
        <f aca="false">IF(K180=0,N179+E180+F180+G180+H180+I180+J180,N179+E180+F180+G180+H180+I180+K180)</f>
        <v>43700.9730835237</v>
      </c>
    </row>
    <row r="181" customFormat="false" ht="12.75" hidden="false" customHeight="false" outlineLevel="0" collapsed="false">
      <c r="A181" s="1" t="n">
        <v>40847</v>
      </c>
      <c r="B181" s="0" t="n">
        <f aca="false">ROUND((A181-$B$1-210)/365,0)</f>
        <v>44</v>
      </c>
      <c r="C181" s="0" t="n">
        <f aca="false">ROUND((A181-$C$1-210)/365,0)</f>
        <v>19</v>
      </c>
      <c r="D181" s="0" t="n">
        <f aca="false">ROUND((A181-$D$1-210)/365,0)</f>
        <v>16</v>
      </c>
      <c r="E181" s="2" t="n">
        <v>175</v>
      </c>
      <c r="J181" s="2" t="n">
        <f aca="false">N180*$J$1/12</f>
        <v>437.009730835237</v>
      </c>
      <c r="L181" s="2" t="n">
        <f aca="false">L180+E181</f>
        <v>23775</v>
      </c>
      <c r="M181" s="2" t="n">
        <f aca="false">IF(K181=0,M180+J181,M180+K181)</f>
        <v>4146.30386484387</v>
      </c>
      <c r="N181" s="2" t="n">
        <f aca="false">IF(K181=0,N180+E181+F181+G181+H181+I181+J181,N180+E181+F181+G181+H181+I181+K181)</f>
        <v>44312.982814359</v>
      </c>
    </row>
    <row r="182" customFormat="false" ht="12.75" hidden="false" customHeight="false" outlineLevel="0" collapsed="false">
      <c r="A182" s="1" t="n">
        <v>40877</v>
      </c>
      <c r="B182" s="0" t="n">
        <f aca="false">ROUND((A182-$B$1-210)/365,0)</f>
        <v>44</v>
      </c>
      <c r="C182" s="0" t="n">
        <f aca="false">ROUND((A182-$C$1-210)/365,0)</f>
        <v>19</v>
      </c>
      <c r="D182" s="0" t="n">
        <f aca="false">ROUND((A182-$D$1-210)/365,0)</f>
        <v>16</v>
      </c>
      <c r="E182" s="2" t="n">
        <v>175</v>
      </c>
      <c r="J182" s="2" t="n">
        <f aca="false">N181*$J$1/12</f>
        <v>443.12982814359</v>
      </c>
      <c r="L182" s="2" t="n">
        <f aca="false">L181+E182</f>
        <v>23950</v>
      </c>
      <c r="M182" s="2" t="n">
        <f aca="false">IF(K182=0,M181+J182,M181+K182)</f>
        <v>4589.43369298746</v>
      </c>
      <c r="N182" s="2" t="n">
        <f aca="false">IF(K182=0,N181+E182+F182+G182+H182+I182+J182,N181+E182+F182+G182+H182+I182+K182)</f>
        <v>44931.1126425026</v>
      </c>
    </row>
    <row r="183" customFormat="false" ht="12.75" hidden="false" customHeight="false" outlineLevel="0" collapsed="false">
      <c r="A183" s="1" t="n">
        <v>40908</v>
      </c>
      <c r="B183" s="0" t="n">
        <f aca="false">ROUND((A183-$B$1-210)/365,0)</f>
        <v>44</v>
      </c>
      <c r="C183" s="0" t="n">
        <f aca="false">ROUND((A183-$C$1-210)/365,0)</f>
        <v>19</v>
      </c>
      <c r="D183" s="0" t="n">
        <f aca="false">ROUND((A183-$D$1-210)/365,0)</f>
        <v>16</v>
      </c>
      <c r="E183" s="2" t="n">
        <v>175</v>
      </c>
      <c r="J183" s="2" t="n">
        <f aca="false">N182*$J$1/12</f>
        <v>449.311126425026</v>
      </c>
      <c r="L183" s="2" t="n">
        <f aca="false">L182+E183</f>
        <v>24125</v>
      </c>
      <c r="M183" s="2" t="n">
        <f aca="false">IF(K183=0,M182+J183,M182+K183)</f>
        <v>5038.74481941248</v>
      </c>
      <c r="N183" s="2" t="n">
        <f aca="false">IF(K183=0,N182+E183+F183+G183+H183+I183+J183,N182+E183+F183+G183+H183+I183+K183)</f>
        <v>45555.4237689276</v>
      </c>
      <c r="P183" s="2" t="n">
        <f aca="false">M183</f>
        <v>5038.74481941248</v>
      </c>
      <c r="Q183" s="2" t="n">
        <f aca="false">IF(P183&lt;600,0,IF(P183&lt;1500,(P183-600)*0.15,(900*0.15)+((P183-1500))*0.28))</f>
        <v>1125.8485494355</v>
      </c>
    </row>
    <row r="184" customFormat="false" ht="12.75" hidden="false" customHeight="false" outlineLevel="0" collapsed="false">
      <c r="A184" s="1" t="n">
        <v>40939</v>
      </c>
      <c r="B184" s="0" t="n">
        <f aca="false">ROUND((A184-$B$1-210)/365,0)</f>
        <v>44</v>
      </c>
      <c r="C184" s="0" t="n">
        <f aca="false">ROUND((A184-$C$1-210)/365,0)</f>
        <v>19</v>
      </c>
      <c r="D184" s="0" t="n">
        <f aca="false">ROUND((A184-$D$1-210)/365,0)</f>
        <v>16</v>
      </c>
      <c r="E184" s="2" t="n">
        <v>175</v>
      </c>
      <c r="H184" s="2" t="n">
        <v>-500</v>
      </c>
      <c r="J184" s="2" t="n">
        <f aca="false">N183*$J$1/12</f>
        <v>455.554237689276</v>
      </c>
      <c r="L184" s="2" t="n">
        <f aca="false">L183+E184</f>
        <v>24300</v>
      </c>
      <c r="M184" s="2" t="n">
        <f aca="false">IF(K184=0,J184,K184)</f>
        <v>455.554237689276</v>
      </c>
      <c r="N184" s="2" t="n">
        <f aca="false">IF(K184=0,N183+E184+F184+G184+H184+I184+J184,N183+E184+F184+G184+H184+I184+K184)</f>
        <v>45685.9780066169</v>
      </c>
    </row>
    <row r="185" customFormat="false" ht="12.75" hidden="false" customHeight="false" outlineLevel="0" collapsed="false">
      <c r="A185" s="1" t="n">
        <v>40968</v>
      </c>
      <c r="B185" s="0" t="n">
        <f aca="false">ROUND((A185-$B$1-210)/365,0)</f>
        <v>44</v>
      </c>
      <c r="C185" s="0" t="n">
        <f aca="false">ROUND((A185-$C$1-210)/365,0)</f>
        <v>19</v>
      </c>
      <c r="D185" s="0" t="n">
        <f aca="false">ROUND((A185-$D$1-210)/365,0)</f>
        <v>17</v>
      </c>
      <c r="E185" s="2" t="n">
        <v>175</v>
      </c>
      <c r="J185" s="2" t="n">
        <f aca="false">N184*$J$1/12</f>
        <v>456.859780066169</v>
      </c>
      <c r="L185" s="2" t="n">
        <f aca="false">L184+E185</f>
        <v>24475</v>
      </c>
      <c r="M185" s="2" t="n">
        <f aca="false">IF(K185=0,M184+J185,M184+K185)</f>
        <v>912.414017755445</v>
      </c>
      <c r="N185" s="2" t="n">
        <f aca="false">IF(K185=0,N184+E185+F185+G185+H185+I185+J185,N184+E185+F185+G185+H185+I185+K185)</f>
        <v>46317.837786683</v>
      </c>
    </row>
    <row r="186" customFormat="false" ht="12.75" hidden="false" customHeight="false" outlineLevel="0" collapsed="false">
      <c r="A186" s="1" t="n">
        <v>40999</v>
      </c>
      <c r="B186" s="0" t="n">
        <f aca="false">ROUND((A186-$B$1-210)/365,0)</f>
        <v>44</v>
      </c>
      <c r="C186" s="0" t="n">
        <f aca="false">ROUND((A186-$C$1-210)/365,0)</f>
        <v>19</v>
      </c>
      <c r="D186" s="0" t="n">
        <f aca="false">ROUND((A186-$D$1-210)/365,0)</f>
        <v>17</v>
      </c>
      <c r="E186" s="2" t="n">
        <v>175</v>
      </c>
      <c r="J186" s="2" t="n">
        <f aca="false">N185*$J$1/12</f>
        <v>463.17837786683</v>
      </c>
      <c r="L186" s="2" t="n">
        <f aca="false">L185+E186</f>
        <v>24650</v>
      </c>
      <c r="M186" s="2" t="n">
        <f aca="false">IF(K186=0,M185+J186,M185+K186)</f>
        <v>1375.59239562227</v>
      </c>
      <c r="N186" s="2" t="n">
        <f aca="false">IF(K186=0,N185+E186+F186+G186+H186+I186+J186,N185+E186+F186+G186+H186+I186+K186)</f>
        <v>46956.0161645499</v>
      </c>
    </row>
    <row r="187" customFormat="false" ht="12.75" hidden="false" customHeight="false" outlineLevel="0" collapsed="false">
      <c r="A187" s="1" t="n">
        <v>41029</v>
      </c>
      <c r="B187" s="0" t="n">
        <f aca="false">ROUND((A187-$B$1-210)/365,0)</f>
        <v>45</v>
      </c>
      <c r="C187" s="0" t="n">
        <f aca="false">ROUND((A187-$C$1-210)/365,0)</f>
        <v>20</v>
      </c>
      <c r="D187" s="0" t="n">
        <f aca="false">ROUND((A187-$D$1-210)/365,0)</f>
        <v>17</v>
      </c>
      <c r="E187" s="2" t="n">
        <v>175</v>
      </c>
      <c r="I187" s="2" t="n">
        <f aca="false">-Q183</f>
        <v>-1125.8485494355</v>
      </c>
      <c r="J187" s="2" t="n">
        <f aca="false">N186*$J$1/12</f>
        <v>469.560161645499</v>
      </c>
      <c r="L187" s="2" t="n">
        <f aca="false">L186+E187</f>
        <v>24825</v>
      </c>
      <c r="M187" s="2" t="n">
        <f aca="false">IF(K187=0,M186+J187,M186+K187)</f>
        <v>1845.15255726777</v>
      </c>
      <c r="N187" s="2" t="n">
        <f aca="false">IF(K187=0,N186+E187+F187+G187+H187+I187+J187,N186+E187+F187+G187+H187+I187+K187)</f>
        <v>46474.7277767599</v>
      </c>
    </row>
    <row r="188" customFormat="false" ht="12.75" hidden="false" customHeight="false" outlineLevel="0" collapsed="false">
      <c r="A188" s="1" t="n">
        <v>41060</v>
      </c>
      <c r="B188" s="0" t="n">
        <f aca="false">ROUND((A188-$B$1-210)/365,0)</f>
        <v>45</v>
      </c>
      <c r="C188" s="0" t="n">
        <f aca="false">ROUND((A188-$C$1-210)/365,0)</f>
        <v>20</v>
      </c>
      <c r="D188" s="0" t="n">
        <f aca="false">ROUND((A188-$D$1-210)/365,0)</f>
        <v>17</v>
      </c>
      <c r="E188" s="2" t="n">
        <v>175</v>
      </c>
      <c r="J188" s="2" t="n">
        <f aca="false">N187*$J$1/12</f>
        <v>464.747277767599</v>
      </c>
      <c r="L188" s="2" t="n">
        <f aca="false">L187+E188</f>
        <v>25000</v>
      </c>
      <c r="M188" s="2" t="n">
        <f aca="false">IF(K188=0,M187+J188,M187+K188)</f>
        <v>2309.89983503537</v>
      </c>
      <c r="N188" s="2" t="n">
        <f aca="false">IF(K188=0,N187+E188+F188+G188+H188+I188+J188,N187+E188+F188+G188+H188+I188+K188)</f>
        <v>47114.4750545275</v>
      </c>
    </row>
    <row r="189" customFormat="false" ht="12.75" hidden="false" customHeight="false" outlineLevel="0" collapsed="false">
      <c r="A189" s="1" t="n">
        <v>41090</v>
      </c>
      <c r="B189" s="0" t="n">
        <f aca="false">ROUND((A189-$B$1-210)/365,0)</f>
        <v>45</v>
      </c>
      <c r="C189" s="0" t="n">
        <f aca="false">ROUND((A189-$C$1-210)/365,0)</f>
        <v>20</v>
      </c>
      <c r="D189" s="0" t="n">
        <f aca="false">ROUND((A189-$D$1-210)/365,0)</f>
        <v>17</v>
      </c>
      <c r="E189" s="2" t="n">
        <v>175</v>
      </c>
      <c r="J189" s="2" t="n">
        <f aca="false">N188*$J$1/12</f>
        <v>471.144750545275</v>
      </c>
      <c r="L189" s="2" t="n">
        <f aca="false">L188+E189</f>
        <v>25175</v>
      </c>
      <c r="M189" s="2" t="n">
        <f aca="false">IF(K189=0,M188+J189,M188+K189)</f>
        <v>2781.04458558065</v>
      </c>
      <c r="N189" s="2" t="n">
        <f aca="false">IF(K189=0,N188+E189+F189+G189+H189+I189+J189,N188+E189+F189+G189+H189+I189+K189)</f>
        <v>47760.6198050727</v>
      </c>
    </row>
    <row r="190" customFormat="false" ht="12.75" hidden="false" customHeight="false" outlineLevel="0" collapsed="false">
      <c r="A190" s="1" t="n">
        <v>41121</v>
      </c>
      <c r="B190" s="0" t="n">
        <f aca="false">ROUND((A190-$B$1-210)/365,0)</f>
        <v>45</v>
      </c>
      <c r="C190" s="0" t="n">
        <f aca="false">ROUND((A190-$C$1-210)/365,0)</f>
        <v>20</v>
      </c>
      <c r="D190" s="0" t="n">
        <f aca="false">ROUND((A190-$D$1-210)/365,0)</f>
        <v>17</v>
      </c>
      <c r="E190" s="2" t="n">
        <v>175</v>
      </c>
      <c r="J190" s="2" t="n">
        <f aca="false">N189*$J$1/12</f>
        <v>477.606198050727</v>
      </c>
      <c r="L190" s="2" t="n">
        <f aca="false">L189+E190</f>
        <v>25350</v>
      </c>
      <c r="M190" s="2" t="n">
        <f aca="false">IF(K190=0,M189+J190,M189+K190)</f>
        <v>3258.65078363137</v>
      </c>
      <c r="N190" s="2" t="n">
        <f aca="false">IF(K190=0,N189+E190+F190+G190+H190+I190+J190,N189+E190+F190+G190+H190+I190+K190)</f>
        <v>48413.2260031235</v>
      </c>
    </row>
    <row r="191" customFormat="false" ht="12.75" hidden="false" customHeight="false" outlineLevel="0" collapsed="false">
      <c r="A191" s="1" t="n">
        <v>41152</v>
      </c>
      <c r="B191" s="0" t="n">
        <f aca="false">ROUND((A191-$B$1-210)/365,0)</f>
        <v>45</v>
      </c>
      <c r="C191" s="0" t="n">
        <f aca="false">ROUND((A191-$C$1-210)/365,0)</f>
        <v>20</v>
      </c>
      <c r="D191" s="0" t="n">
        <f aca="false">ROUND((A191-$D$1-210)/365,0)</f>
        <v>17</v>
      </c>
      <c r="E191" s="2" t="n">
        <v>175</v>
      </c>
      <c r="J191" s="2" t="n">
        <f aca="false">N190*$J$1/12</f>
        <v>484.132260031235</v>
      </c>
      <c r="L191" s="2" t="n">
        <f aca="false">L190+E191</f>
        <v>25525</v>
      </c>
      <c r="M191" s="2" t="n">
        <f aca="false">IF(K191=0,M190+J191,M190+K191)</f>
        <v>3742.78304366261</v>
      </c>
      <c r="N191" s="2" t="n">
        <f aca="false">IF(K191=0,N190+E191+F191+G191+H191+I191+J191,N190+E191+F191+G191+H191+I191+K191)</f>
        <v>49072.3582631547</v>
      </c>
    </row>
    <row r="192" customFormat="false" ht="12.75" hidden="false" customHeight="false" outlineLevel="0" collapsed="false">
      <c r="A192" s="1" t="n">
        <v>41182</v>
      </c>
      <c r="B192" s="0" t="n">
        <f aca="false">ROUND((A192-$B$1-210)/365,0)</f>
        <v>45</v>
      </c>
      <c r="C192" s="0" t="n">
        <f aca="false">ROUND((A192-$C$1-210)/365,0)</f>
        <v>20</v>
      </c>
      <c r="D192" s="0" t="n">
        <f aca="false">ROUND((A192-$D$1-210)/365,0)</f>
        <v>17</v>
      </c>
      <c r="E192" s="2" t="n">
        <v>175</v>
      </c>
      <c r="J192" s="2" t="n">
        <f aca="false">N191*$J$1/12</f>
        <v>490.723582631547</v>
      </c>
      <c r="L192" s="2" t="n">
        <f aca="false">L191+E192</f>
        <v>25700</v>
      </c>
      <c r="M192" s="2" t="n">
        <f aca="false">IF(K192=0,M191+J192,M191+K192)</f>
        <v>4233.50662629416</v>
      </c>
      <c r="N192" s="2" t="n">
        <f aca="false">IF(K192=0,N191+E192+F192+G192+H192+I192+J192,N191+E192+F192+G192+H192+I192+K192)</f>
        <v>49738.0818457863</v>
      </c>
    </row>
    <row r="193" customFormat="false" ht="12.75" hidden="false" customHeight="false" outlineLevel="0" collapsed="false">
      <c r="A193" s="1" t="n">
        <v>41213</v>
      </c>
      <c r="B193" s="0" t="n">
        <f aca="false">ROUND((A193-$B$1-210)/365,0)</f>
        <v>45</v>
      </c>
      <c r="C193" s="0" t="n">
        <f aca="false">ROUND((A193-$C$1-210)/365,0)</f>
        <v>20</v>
      </c>
      <c r="D193" s="0" t="n">
        <f aca="false">ROUND((A193-$D$1-210)/365,0)</f>
        <v>17</v>
      </c>
      <c r="E193" s="2" t="n">
        <v>175</v>
      </c>
      <c r="J193" s="2" t="n">
        <f aca="false">N192*$J$1/12</f>
        <v>497.380818457862</v>
      </c>
      <c r="L193" s="2" t="n">
        <f aca="false">L192+E193</f>
        <v>25875</v>
      </c>
      <c r="M193" s="2" t="n">
        <f aca="false">IF(K193=0,M192+J193,M192+K193)</f>
        <v>4730.88744475202</v>
      </c>
      <c r="N193" s="2" t="n">
        <f aca="false">IF(K193=0,N192+E193+F193+G193+H193+I193+J193,N192+E193+F193+G193+H193+I193+K193)</f>
        <v>50410.4626642441</v>
      </c>
    </row>
    <row r="194" customFormat="false" ht="12.75" hidden="false" customHeight="false" outlineLevel="0" collapsed="false">
      <c r="A194" s="1" t="n">
        <v>41243</v>
      </c>
      <c r="B194" s="0" t="n">
        <f aca="false">ROUND((A194-$B$1-210)/365,0)</f>
        <v>45</v>
      </c>
      <c r="C194" s="0" t="n">
        <f aca="false">ROUND((A194-$C$1-210)/365,0)</f>
        <v>20</v>
      </c>
      <c r="D194" s="0" t="n">
        <f aca="false">ROUND((A194-$D$1-210)/365,0)</f>
        <v>17</v>
      </c>
      <c r="E194" s="2" t="n">
        <v>175</v>
      </c>
      <c r="J194" s="2" t="n">
        <f aca="false">N193*$J$1/12</f>
        <v>504.104626642441</v>
      </c>
      <c r="L194" s="2" t="n">
        <f aca="false">L193+E194</f>
        <v>26050</v>
      </c>
      <c r="M194" s="2" t="n">
        <f aca="false">IF(K194=0,M193+J194,M193+K194)</f>
        <v>5234.99207139446</v>
      </c>
      <c r="N194" s="2" t="n">
        <f aca="false">IF(K194=0,N193+E194+F194+G194+H194+I194+J194,N193+E194+F194+G194+H194+I194+K194)</f>
        <v>51089.5672908865</v>
      </c>
    </row>
    <row r="195" customFormat="false" ht="12.75" hidden="false" customHeight="false" outlineLevel="0" collapsed="false">
      <c r="A195" s="1" t="n">
        <v>41274</v>
      </c>
      <c r="B195" s="0" t="n">
        <f aca="false">ROUND((A195-$B$1-210)/365,0)</f>
        <v>45</v>
      </c>
      <c r="C195" s="0" t="n">
        <f aca="false">ROUND((A195-$C$1-210)/365,0)</f>
        <v>20</v>
      </c>
      <c r="D195" s="0" t="n">
        <f aca="false">ROUND((A195-$D$1-210)/365,0)</f>
        <v>17</v>
      </c>
      <c r="E195" s="2" t="n">
        <v>175</v>
      </c>
      <c r="J195" s="2" t="n">
        <f aca="false">N194*$J$1/12</f>
        <v>510.895672908865</v>
      </c>
      <c r="L195" s="2" t="n">
        <f aca="false">L194+E195</f>
        <v>26225</v>
      </c>
      <c r="M195" s="2" t="n">
        <f aca="false">IF(K195=0,M194+J195,M194+K195)</f>
        <v>5745.88774430333</v>
      </c>
      <c r="N195" s="2" t="n">
        <f aca="false">IF(K195=0,N194+E195+F195+G195+H195+I195+J195,N194+E195+F195+G195+H195+I195+K195)</f>
        <v>51775.4629637954</v>
      </c>
      <c r="P195" s="2" t="n">
        <f aca="false">M195</f>
        <v>5745.88774430333</v>
      </c>
      <c r="Q195" s="2" t="n">
        <f aca="false">IF(P195&lt;600,0,IF(P195&lt;1500,(P195-600)*0.15,(900*0.15)+((P195-1500))*0.28))</f>
        <v>1323.84856840493</v>
      </c>
    </row>
    <row r="196" customFormat="false" ht="12.75" hidden="false" customHeight="false" outlineLevel="0" collapsed="false">
      <c r="A196" s="1" t="n">
        <v>41305</v>
      </c>
      <c r="B196" s="0" t="n">
        <f aca="false">ROUND((A196-$B$1-210)/365,0)</f>
        <v>45</v>
      </c>
      <c r="C196" s="0" t="n">
        <f aca="false">ROUND((A196-$C$1-210)/365,0)</f>
        <v>20</v>
      </c>
      <c r="D196" s="0" t="n">
        <f aca="false">ROUND((A196-$D$1-210)/365,0)</f>
        <v>17</v>
      </c>
      <c r="E196" s="2" t="n">
        <v>175</v>
      </c>
      <c r="H196" s="2" t="n">
        <v>-500</v>
      </c>
      <c r="J196" s="2" t="n">
        <f aca="false">N195*$J$1/12</f>
        <v>517.754629637954</v>
      </c>
      <c r="L196" s="2" t="n">
        <f aca="false">L195+E196</f>
        <v>26400</v>
      </c>
      <c r="M196" s="2" t="n">
        <f aca="false">IF(K196=0,J196,K196)</f>
        <v>517.754629637954</v>
      </c>
      <c r="N196" s="2" t="n">
        <f aca="false">IF(K196=0,N195+E196+F196+G196+H196+I196+J196,N195+E196+F196+G196+H196+I196+K196)</f>
        <v>51968.2175934334</v>
      </c>
    </row>
    <row r="197" customFormat="false" ht="12.75" hidden="false" customHeight="false" outlineLevel="0" collapsed="false">
      <c r="A197" s="1" t="n">
        <v>41333</v>
      </c>
      <c r="B197" s="0" t="n">
        <f aca="false">ROUND((A197-$B$1-210)/365,0)</f>
        <v>45</v>
      </c>
      <c r="C197" s="0" t="n">
        <f aca="false">ROUND((A197-$C$1-210)/365,0)</f>
        <v>20</v>
      </c>
      <c r="D197" s="0" t="n">
        <f aca="false">ROUND((A197-$D$1-210)/365,0)</f>
        <v>18</v>
      </c>
      <c r="E197" s="2" t="n">
        <v>175</v>
      </c>
      <c r="J197" s="2" t="n">
        <f aca="false">N196*$J$1/12</f>
        <v>519.682175934334</v>
      </c>
      <c r="L197" s="2" t="n">
        <f aca="false">L196+E197</f>
        <v>26575</v>
      </c>
      <c r="M197" s="2" t="n">
        <f aca="false">IF(K197=0,M196+J197,M196+K197)</f>
        <v>1037.43680557229</v>
      </c>
      <c r="N197" s="2" t="n">
        <f aca="false">IF(K197=0,N196+E197+F197+G197+H197+I197+J197,N196+E197+F197+G197+H197+I197+K197)</f>
        <v>52662.8997693677</v>
      </c>
    </row>
    <row r="198" customFormat="false" ht="12.75" hidden="false" customHeight="false" outlineLevel="0" collapsed="false">
      <c r="A198" s="1" t="n">
        <v>41364</v>
      </c>
      <c r="B198" s="0" t="n">
        <f aca="false">ROUND((A198-$B$1-210)/365,0)</f>
        <v>45</v>
      </c>
      <c r="C198" s="0" t="n">
        <f aca="false">ROUND((A198-$C$1-210)/365,0)</f>
        <v>20</v>
      </c>
      <c r="D198" s="0" t="n">
        <f aca="false">ROUND((A198-$D$1-210)/365,0)</f>
        <v>18</v>
      </c>
      <c r="E198" s="2" t="n">
        <v>175</v>
      </c>
      <c r="J198" s="2" t="n">
        <f aca="false">N197*$J$1/12</f>
        <v>526.628997693677</v>
      </c>
      <c r="L198" s="2" t="n">
        <f aca="false">L197+E198</f>
        <v>26750</v>
      </c>
      <c r="M198" s="2" t="n">
        <f aca="false">IF(K198=0,M197+J198,M197+K198)</f>
        <v>1564.06580326596</v>
      </c>
      <c r="N198" s="2" t="n">
        <f aca="false">IF(K198=0,N197+E198+F198+G198+H198+I198+J198,N197+E198+F198+G198+H198+I198+K198)</f>
        <v>53364.5287670614</v>
      </c>
    </row>
    <row r="199" customFormat="false" ht="12.75" hidden="false" customHeight="false" outlineLevel="0" collapsed="false">
      <c r="A199" s="1" t="n">
        <v>41394</v>
      </c>
      <c r="B199" s="0" t="n">
        <f aca="false">ROUND((A199-$B$1-210)/365,0)</f>
        <v>46</v>
      </c>
      <c r="C199" s="0" t="n">
        <f aca="false">ROUND((A199-$C$1-210)/365,0)</f>
        <v>21</v>
      </c>
      <c r="D199" s="0" t="n">
        <f aca="false">ROUND((A199-$D$1-210)/365,0)</f>
        <v>18</v>
      </c>
      <c r="E199" s="2" t="n">
        <v>175</v>
      </c>
      <c r="I199" s="2" t="n">
        <f aca="false">-Q195</f>
        <v>-1323.84856840493</v>
      </c>
      <c r="J199" s="2" t="n">
        <f aca="false">N198*$J$1/12</f>
        <v>533.645287670614</v>
      </c>
      <c r="L199" s="2" t="n">
        <f aca="false">L198+E199</f>
        <v>26925</v>
      </c>
      <c r="M199" s="2" t="n">
        <f aca="false">IF(K199=0,M198+J199,M198+K199)</f>
        <v>2097.71109093658</v>
      </c>
      <c r="N199" s="2" t="n">
        <f aca="false">IF(K199=0,N198+E199+F199+G199+H199+I199+J199,N198+E199+F199+G199+H199+I199+K199)</f>
        <v>52749.3254863271</v>
      </c>
    </row>
    <row r="200" customFormat="false" ht="12.75" hidden="false" customHeight="false" outlineLevel="0" collapsed="false">
      <c r="A200" s="1" t="n">
        <v>41425</v>
      </c>
      <c r="B200" s="0" t="n">
        <f aca="false">ROUND((A200-$B$1-210)/365,0)</f>
        <v>46</v>
      </c>
      <c r="C200" s="0" t="n">
        <f aca="false">ROUND((A200-$C$1-210)/365,0)</f>
        <v>21</v>
      </c>
      <c r="D200" s="0" t="n">
        <f aca="false">ROUND((A200-$D$1-210)/365,0)</f>
        <v>18</v>
      </c>
      <c r="E200" s="2" t="n">
        <v>175</v>
      </c>
      <c r="J200" s="2" t="n">
        <f aca="false">N199*$J$1/12</f>
        <v>527.493254863271</v>
      </c>
      <c r="L200" s="2" t="n">
        <f aca="false">L199+E200</f>
        <v>27100</v>
      </c>
      <c r="M200" s="2" t="n">
        <f aca="false">IF(K200=0,M199+J200,M199+K200)</f>
        <v>2625.20434579985</v>
      </c>
      <c r="N200" s="2" t="n">
        <f aca="false">IF(K200=0,N199+E200+F200+G200+H200+I200+J200,N199+E200+F200+G200+H200+I200+K200)</f>
        <v>53451.8187411903</v>
      </c>
    </row>
    <row r="201" customFormat="false" ht="12.75" hidden="false" customHeight="false" outlineLevel="0" collapsed="false">
      <c r="A201" s="1" t="n">
        <v>41455</v>
      </c>
      <c r="B201" s="0" t="n">
        <f aca="false">ROUND((A201-$B$1-210)/365,0)</f>
        <v>46</v>
      </c>
      <c r="C201" s="0" t="n">
        <f aca="false">ROUND((A201-$C$1-210)/365,0)</f>
        <v>21</v>
      </c>
      <c r="D201" s="0" t="n">
        <f aca="false">ROUND((A201-$D$1-210)/365,0)</f>
        <v>18</v>
      </c>
      <c r="E201" s="2" t="n">
        <v>175</v>
      </c>
      <c r="J201" s="2" t="n">
        <f aca="false">N200*$J$1/12</f>
        <v>534.518187411903</v>
      </c>
      <c r="L201" s="2" t="n">
        <f aca="false">L200+E201</f>
        <v>27275</v>
      </c>
      <c r="M201" s="2" t="n">
        <f aca="false">IF(K201=0,M200+J201,M200+K201)</f>
        <v>3159.72253321175</v>
      </c>
      <c r="N201" s="2" t="n">
        <f aca="false">IF(K201=0,N200+E201+F201+G201+H201+I201+J201,N200+E201+F201+G201+H201+I201+K201)</f>
        <v>54161.3369286022</v>
      </c>
    </row>
    <row r="202" customFormat="false" ht="12.75" hidden="false" customHeight="false" outlineLevel="0" collapsed="false">
      <c r="A202" s="1" t="n">
        <v>41486</v>
      </c>
      <c r="B202" s="0" t="n">
        <f aca="false">ROUND((A202-$B$1-210)/365,0)</f>
        <v>46</v>
      </c>
      <c r="C202" s="0" t="n">
        <f aca="false">ROUND((A202-$C$1-210)/365,0)</f>
        <v>21</v>
      </c>
      <c r="D202" s="0" t="n">
        <f aca="false">ROUND((A202-$D$1-210)/365,0)</f>
        <v>18</v>
      </c>
      <c r="E202" s="2" t="n">
        <v>175</v>
      </c>
      <c r="J202" s="2" t="n">
        <f aca="false">N201*$J$1/12</f>
        <v>541.613369286022</v>
      </c>
      <c r="L202" s="2" t="n">
        <f aca="false">L201+E202</f>
        <v>27450</v>
      </c>
      <c r="M202" s="2" t="n">
        <f aca="false">IF(K202=0,M201+J202,M201+K202)</f>
        <v>3701.33590249777</v>
      </c>
      <c r="N202" s="2" t="n">
        <f aca="false">IF(K202=0,N201+E202+F202+G202+H202+I202+J202,N201+E202+F202+G202+H202+I202+K202)</f>
        <v>54877.9502978883</v>
      </c>
    </row>
    <row r="203" customFormat="false" ht="12.75" hidden="false" customHeight="false" outlineLevel="0" collapsed="false">
      <c r="A203" s="1" t="n">
        <v>41517</v>
      </c>
      <c r="B203" s="0" t="n">
        <f aca="false">ROUND((A203-$B$1-210)/365,0)</f>
        <v>46</v>
      </c>
      <c r="C203" s="0" t="n">
        <f aca="false">ROUND((A203-$C$1-210)/365,0)</f>
        <v>21</v>
      </c>
      <c r="D203" s="0" t="n">
        <f aca="false">ROUND((A203-$D$1-210)/365,0)</f>
        <v>18</v>
      </c>
      <c r="E203" s="2" t="n">
        <v>175</v>
      </c>
      <c r="J203" s="2" t="n">
        <f aca="false">N202*$J$1/12</f>
        <v>548.779502978883</v>
      </c>
      <c r="L203" s="2" t="n">
        <f aca="false">L202+E203</f>
        <v>27625</v>
      </c>
      <c r="M203" s="2" t="n">
        <f aca="false">IF(K203=0,M202+J203,M202+K203)</f>
        <v>4250.11540547666</v>
      </c>
      <c r="N203" s="2" t="n">
        <f aca="false">IF(K203=0,N202+E203+F203+G203+H203+I203+J203,N202+E203+F203+G203+H203+I203+K203)</f>
        <v>55601.7298008671</v>
      </c>
    </row>
    <row r="204" customFormat="false" ht="12.75" hidden="false" customHeight="false" outlineLevel="0" collapsed="false">
      <c r="A204" s="1" t="n">
        <v>41547</v>
      </c>
      <c r="B204" s="0" t="n">
        <f aca="false">ROUND((A204-$B$1-210)/365,0)</f>
        <v>46</v>
      </c>
      <c r="C204" s="0" t="n">
        <f aca="false">ROUND((A204-$C$1-210)/365,0)</f>
        <v>21</v>
      </c>
      <c r="D204" s="0" t="n">
        <f aca="false">ROUND((A204-$D$1-210)/365,0)</f>
        <v>18</v>
      </c>
      <c r="E204" s="2" t="n">
        <v>175</v>
      </c>
      <c r="J204" s="2" t="n">
        <f aca="false">N203*$J$1/12</f>
        <v>556.017298008671</v>
      </c>
      <c r="L204" s="2" t="n">
        <f aca="false">L203+E204</f>
        <v>27800</v>
      </c>
      <c r="M204" s="2" t="n">
        <f aca="false">IF(K204=0,M203+J204,M203+K204)</f>
        <v>4806.13270348533</v>
      </c>
      <c r="N204" s="2" t="n">
        <f aca="false">IF(K204=0,N203+E204+F204+G204+H204+I204+J204,N203+E204+F204+G204+H204+I204+K204)</f>
        <v>56332.7470988758</v>
      </c>
    </row>
    <row r="205" customFormat="false" ht="12.75" hidden="false" customHeight="false" outlineLevel="0" collapsed="false">
      <c r="A205" s="1" t="n">
        <v>41578</v>
      </c>
      <c r="B205" s="0" t="n">
        <f aca="false">ROUND((A205-$B$1-210)/365,0)</f>
        <v>46</v>
      </c>
      <c r="C205" s="0" t="n">
        <f aca="false">ROUND((A205-$C$1-210)/365,0)</f>
        <v>21</v>
      </c>
      <c r="D205" s="0" t="n">
        <f aca="false">ROUND((A205-$D$1-210)/365,0)</f>
        <v>18</v>
      </c>
      <c r="E205" s="2" t="n">
        <v>175</v>
      </c>
      <c r="J205" s="2" t="n">
        <f aca="false">N204*$J$1/12</f>
        <v>563.327470988758</v>
      </c>
      <c r="L205" s="2" t="n">
        <f aca="false">L204+E205</f>
        <v>27975</v>
      </c>
      <c r="M205" s="2" t="n">
        <f aca="false">IF(K205=0,M204+J205,M204+K205)</f>
        <v>5369.46017447409</v>
      </c>
      <c r="N205" s="2" t="n">
        <f aca="false">IF(K205=0,N204+E205+F205+G205+H205+I205+J205,N204+E205+F205+G205+H205+I205+K205)</f>
        <v>57071.0745698646</v>
      </c>
    </row>
    <row r="206" customFormat="false" ht="12.75" hidden="false" customHeight="false" outlineLevel="0" collapsed="false">
      <c r="A206" s="1" t="n">
        <v>41608</v>
      </c>
      <c r="B206" s="0" t="n">
        <f aca="false">ROUND((A206-$B$1-210)/365,0)</f>
        <v>46</v>
      </c>
      <c r="C206" s="0" t="n">
        <f aca="false">ROUND((A206-$C$1-210)/365,0)</f>
        <v>21</v>
      </c>
      <c r="D206" s="0" t="n">
        <f aca="false">ROUND((A206-$D$1-210)/365,0)</f>
        <v>18</v>
      </c>
      <c r="E206" s="2" t="n">
        <v>175</v>
      </c>
      <c r="J206" s="2" t="n">
        <f aca="false">N205*$J$1/12</f>
        <v>570.710745698646</v>
      </c>
      <c r="L206" s="2" t="n">
        <f aca="false">L205+E206</f>
        <v>28150</v>
      </c>
      <c r="M206" s="2" t="n">
        <f aca="false">IF(K206=0,M205+J206,M205+K206)</f>
        <v>5940.17092017273</v>
      </c>
      <c r="N206" s="2" t="n">
        <f aca="false">IF(K206=0,N205+E206+F206+G206+H206+I206+J206,N205+E206+F206+G206+H206+I206+K206)</f>
        <v>57816.7853155632</v>
      </c>
    </row>
    <row r="207" customFormat="false" ht="12.75" hidden="false" customHeight="false" outlineLevel="0" collapsed="false">
      <c r="A207" s="1" t="n">
        <v>41639</v>
      </c>
      <c r="B207" s="0" t="n">
        <f aca="false">ROUND((A207-$B$1-210)/365,0)</f>
        <v>46</v>
      </c>
      <c r="C207" s="0" t="n">
        <f aca="false">ROUND((A207-$C$1-210)/365,0)</f>
        <v>21</v>
      </c>
      <c r="D207" s="0" t="n">
        <f aca="false">ROUND((A207-$D$1-210)/365,0)</f>
        <v>18</v>
      </c>
      <c r="E207" s="2" t="n">
        <v>175</v>
      </c>
      <c r="J207" s="2" t="n">
        <f aca="false">N206*$J$1/12</f>
        <v>578.167853155632</v>
      </c>
      <c r="L207" s="2" t="n">
        <f aca="false">L206+E207</f>
        <v>28325</v>
      </c>
      <c r="M207" s="2" t="n">
        <f aca="false">IF(K207=0,M206+J207,M206+K207)</f>
        <v>6518.33877332836</v>
      </c>
      <c r="N207" s="2" t="n">
        <f aca="false">IF(K207=0,N206+E207+F207+G207+H207+I207+J207,N206+E207+F207+G207+H207+I207+K207)</f>
        <v>58569.9531687189</v>
      </c>
      <c r="P207" s="2" t="n">
        <f aca="false">M207</f>
        <v>6518.33877332836</v>
      </c>
      <c r="Q207" s="2" t="n">
        <f aca="false">IF(P207&lt;600,0,IF(P207&lt;1500,(P207-600)*0.15,(900*0.15)+((P207-1500))*0.28))</f>
        <v>1540.13485653194</v>
      </c>
    </row>
    <row r="208" customFormat="false" ht="12.75" hidden="false" customHeight="false" outlineLevel="0" collapsed="false">
      <c r="A208" s="1" t="n">
        <v>41670</v>
      </c>
      <c r="B208" s="0" t="n">
        <f aca="false">ROUND((A208-$B$1-210)/365,0)</f>
        <v>46</v>
      </c>
      <c r="C208" s="0" t="n">
        <f aca="false">ROUND((A208-$C$1-210)/365,0)</f>
        <v>21</v>
      </c>
      <c r="D208" s="0" t="n">
        <f aca="false">ROUND((A208-$D$1-210)/365,0)</f>
        <v>18</v>
      </c>
      <c r="E208" s="2" t="n">
        <v>175</v>
      </c>
      <c r="J208" s="2" t="n">
        <f aca="false">N207*$J$1/12</f>
        <v>585.699531687189</v>
      </c>
      <c r="L208" s="2" t="n">
        <f aca="false">L207+E208</f>
        <v>28500</v>
      </c>
      <c r="M208" s="2" t="n">
        <f aca="false">IF(K208=0,J208,K208)</f>
        <v>585.699531687189</v>
      </c>
      <c r="N208" s="2" t="n">
        <f aca="false">IF(K208=0,N207+E208+F208+G208+H208+I208+J208,N207+E208+F208+G208+H208+I208+K208)</f>
        <v>59330.652700406</v>
      </c>
    </row>
    <row r="209" customFormat="false" ht="12.75" hidden="false" customHeight="false" outlineLevel="0" collapsed="false">
      <c r="A209" s="1" t="n">
        <v>41698</v>
      </c>
      <c r="B209" s="0" t="n">
        <f aca="false">ROUND((A209-$B$1-210)/365,0)</f>
        <v>46</v>
      </c>
      <c r="C209" s="0" t="n">
        <f aca="false">ROUND((A209-$C$1-210)/365,0)</f>
        <v>21</v>
      </c>
      <c r="D209" s="0" t="n">
        <f aca="false">ROUND((A209-$D$1-210)/365,0)</f>
        <v>19</v>
      </c>
      <c r="E209" s="2" t="n">
        <v>175</v>
      </c>
      <c r="J209" s="2" t="n">
        <f aca="false">N208*$J$1/12</f>
        <v>593.30652700406</v>
      </c>
      <c r="L209" s="2" t="n">
        <f aca="false">L208+E209</f>
        <v>28675</v>
      </c>
      <c r="M209" s="2" t="n">
        <f aca="false">IF(K209=0,M208+J209,M208+K209)</f>
        <v>1179.00605869125</v>
      </c>
      <c r="N209" s="2" t="n">
        <f aca="false">IF(K209=0,N208+E209+F209+G209+H209+I209+J209,N208+E209+F209+G209+H209+I209+K209)</f>
        <v>60098.9592274101</v>
      </c>
    </row>
    <row r="210" customFormat="false" ht="12.75" hidden="false" customHeight="false" outlineLevel="0" collapsed="false">
      <c r="A210" s="1" t="n">
        <v>41729</v>
      </c>
      <c r="B210" s="0" t="n">
        <f aca="false">ROUND((A210-$B$1-210)/365,0)</f>
        <v>46</v>
      </c>
      <c r="C210" s="0" t="n">
        <f aca="false">ROUND((A210-$C$1-210)/365,0)</f>
        <v>21</v>
      </c>
      <c r="D210" s="0" t="n">
        <f aca="false">ROUND((A210-$D$1-210)/365,0)</f>
        <v>19</v>
      </c>
      <c r="E210" s="2" t="n">
        <v>175</v>
      </c>
      <c r="J210" s="2" t="n">
        <f aca="false">N209*$J$1/12</f>
        <v>600.989592274101</v>
      </c>
      <c r="L210" s="2" t="n">
        <f aca="false">L209+E210</f>
        <v>28850</v>
      </c>
      <c r="M210" s="2" t="n">
        <f aca="false">IF(K210=0,M209+J210,M209+K210)</f>
        <v>1779.99565096535</v>
      </c>
      <c r="N210" s="2" t="n">
        <f aca="false">IF(K210=0,N209+E210+F210+G210+H210+I210+J210,N209+E210+F210+G210+H210+I210+K210)</f>
        <v>60874.9488196842</v>
      </c>
    </row>
    <row r="211" customFormat="false" ht="12.75" hidden="false" customHeight="false" outlineLevel="0" collapsed="false">
      <c r="A211" s="1" t="n">
        <v>41759</v>
      </c>
      <c r="B211" s="0" t="n">
        <f aca="false">ROUND((A211-$B$1-210)/365,0)</f>
        <v>47</v>
      </c>
      <c r="C211" s="0" t="n">
        <f aca="false">ROUND((A211-$C$1-210)/365,0)</f>
        <v>22</v>
      </c>
      <c r="D211" s="0" t="n">
        <f aca="false">ROUND((A211-$D$1-210)/365,0)</f>
        <v>19</v>
      </c>
      <c r="E211" s="2" t="n">
        <v>175</v>
      </c>
      <c r="I211" s="2" t="n">
        <f aca="false">-Q207</f>
        <v>-1540.13485653194</v>
      </c>
      <c r="J211" s="2" t="n">
        <f aca="false">N210*$J$1/12</f>
        <v>608.749488196842</v>
      </c>
      <c r="L211" s="2" t="n">
        <f aca="false">L210+E211</f>
        <v>29025</v>
      </c>
      <c r="M211" s="2" t="n">
        <f aca="false">IF(K211=0,M210+J211,M210+K211)</f>
        <v>2388.74513916219</v>
      </c>
      <c r="N211" s="2" t="n">
        <f aca="false">IF(K211=0,N210+E211+F211+G211+H211+I211+J211,N210+E211+F211+G211+H211+I211+K211)</f>
        <v>60118.5634513491</v>
      </c>
    </row>
    <row r="212" customFormat="false" ht="12.75" hidden="false" customHeight="false" outlineLevel="0" collapsed="false">
      <c r="A212" s="1" t="n">
        <v>41790</v>
      </c>
      <c r="B212" s="0" t="n">
        <f aca="false">ROUND((A212-$B$1-210)/365,0)</f>
        <v>47</v>
      </c>
      <c r="C212" s="0" t="n">
        <f aca="false">ROUND((A212-$C$1-210)/365,0)</f>
        <v>22</v>
      </c>
      <c r="D212" s="0" t="n">
        <f aca="false">ROUND((A212-$D$1-210)/365,0)</f>
        <v>19</v>
      </c>
      <c r="E212" s="2" t="n">
        <v>175</v>
      </c>
      <c r="J212" s="2" t="n">
        <f aca="false">N211*$J$1/12</f>
        <v>601.185634513491</v>
      </c>
      <c r="L212" s="2" t="n">
        <f aca="false">L211+E212</f>
        <v>29200</v>
      </c>
      <c r="M212" s="2" t="n">
        <f aca="false">IF(K212=0,M211+J212,M211+K212)</f>
        <v>2989.93077367568</v>
      </c>
      <c r="N212" s="2" t="n">
        <f aca="false">IF(K212=0,N211+E212+F212+G212+H212+I212+J212,N211+E212+F212+G212+H212+I212+K212)</f>
        <v>60894.7490858626</v>
      </c>
    </row>
    <row r="213" customFormat="false" ht="12.75" hidden="false" customHeight="false" outlineLevel="0" collapsed="false">
      <c r="A213" s="1" t="n">
        <v>41820</v>
      </c>
      <c r="B213" s="0" t="n">
        <f aca="false">ROUND((A213-$B$1-210)/365,0)</f>
        <v>47</v>
      </c>
      <c r="C213" s="0" t="n">
        <f aca="false">ROUND((A213-$C$1-210)/365,0)</f>
        <v>22</v>
      </c>
      <c r="D213" s="0" t="n">
        <f aca="false">ROUND((A213-$D$1-210)/365,0)</f>
        <v>19</v>
      </c>
      <c r="E213" s="2" t="n">
        <v>175</v>
      </c>
      <c r="J213" s="2" t="n">
        <f aca="false">N212*$J$1/12</f>
        <v>608.947490858626</v>
      </c>
      <c r="L213" s="2" t="n">
        <f aca="false">L212+E213</f>
        <v>29375</v>
      </c>
      <c r="M213" s="2" t="n">
        <f aca="false">IF(K213=0,M212+J213,M212+K213)</f>
        <v>3598.87826453431</v>
      </c>
      <c r="N213" s="2" t="n">
        <f aca="false">IF(K213=0,N212+E213+F213+G213+H213+I213+J213,N212+E213+F213+G213+H213+I213+K213)</f>
        <v>61678.6965767212</v>
      </c>
    </row>
    <row r="214" customFormat="false" ht="12.75" hidden="false" customHeight="false" outlineLevel="0" collapsed="false">
      <c r="A214" s="1" t="n">
        <v>41851</v>
      </c>
      <c r="B214" s="0" t="n">
        <f aca="false">ROUND((A214-$B$1-210)/365,0)</f>
        <v>47</v>
      </c>
      <c r="C214" s="0" t="n">
        <f aca="false">ROUND((A214-$C$1-210)/365,0)</f>
        <v>22</v>
      </c>
      <c r="D214" s="0" t="n">
        <f aca="false">ROUND((A214-$D$1-210)/365,0)</f>
        <v>19</v>
      </c>
      <c r="E214" s="2" t="n">
        <v>175</v>
      </c>
      <c r="J214" s="2" t="n">
        <f aca="false">N213*$J$1/12</f>
        <v>616.786965767212</v>
      </c>
      <c r="L214" s="2" t="n">
        <f aca="false">L213+E214</f>
        <v>29550</v>
      </c>
      <c r="M214" s="2" t="n">
        <f aca="false">IF(K214=0,M213+J214,M213+K214)</f>
        <v>4215.66523030152</v>
      </c>
      <c r="N214" s="2" t="n">
        <f aca="false">IF(K214=0,N213+E214+F214+G214+H214+I214+J214,N213+E214+F214+G214+H214+I214+K214)</f>
        <v>62470.4835424884</v>
      </c>
    </row>
    <row r="215" customFormat="false" ht="12.75" hidden="false" customHeight="false" outlineLevel="0" collapsed="false">
      <c r="A215" s="1" t="n">
        <v>41882</v>
      </c>
      <c r="B215" s="0" t="n">
        <f aca="false">ROUND((A215-$B$1-210)/365,0)</f>
        <v>47</v>
      </c>
      <c r="C215" s="0" t="n">
        <f aca="false">ROUND((A215-$C$1-210)/365,0)</f>
        <v>22</v>
      </c>
      <c r="D215" s="0" t="n">
        <f aca="false">ROUND((A215-$D$1-210)/365,0)</f>
        <v>19</v>
      </c>
      <c r="E215" s="2" t="n">
        <v>175</v>
      </c>
      <c r="J215" s="2" t="n">
        <f aca="false">N214*$J$1/12</f>
        <v>624.704835424884</v>
      </c>
      <c r="L215" s="2" t="n">
        <f aca="false">L214+E215</f>
        <v>29725</v>
      </c>
      <c r="M215" s="2" t="n">
        <f aca="false">IF(K215=0,M214+J215,M214+K215)</f>
        <v>4840.37006572641</v>
      </c>
      <c r="N215" s="2" t="n">
        <f aca="false">IF(K215=0,N214+E215+F215+G215+H215+I215+J215,N214+E215+F215+G215+H215+I215+K215)</f>
        <v>63270.1883779133</v>
      </c>
    </row>
    <row r="216" customFormat="false" ht="12.75" hidden="false" customHeight="false" outlineLevel="0" collapsed="false">
      <c r="A216" s="1" t="n">
        <v>41912</v>
      </c>
      <c r="B216" s="0" t="n">
        <f aca="false">ROUND((A216-$B$1-210)/365,0)</f>
        <v>47</v>
      </c>
      <c r="C216" s="0" t="n">
        <f aca="false">ROUND((A216-$C$1-210)/365,0)</f>
        <v>22</v>
      </c>
      <c r="D216" s="0" t="n">
        <f aca="false">ROUND((A216-$D$1-210)/365,0)</f>
        <v>19</v>
      </c>
      <c r="E216" s="2" t="n">
        <v>175</v>
      </c>
      <c r="J216" s="2" t="n">
        <f aca="false">N215*$J$1/12</f>
        <v>632.701883779133</v>
      </c>
      <c r="L216" s="2" t="n">
        <f aca="false">L215+E216</f>
        <v>29900</v>
      </c>
      <c r="M216" s="2" t="n">
        <f aca="false">IF(K216=0,M215+J216,M215+K216)</f>
        <v>5473.07194950554</v>
      </c>
      <c r="N216" s="2" t="n">
        <f aca="false">IF(K216=0,N215+E216+F216+G216+H216+I216+J216,N215+E216+F216+G216+H216+I216+K216)</f>
        <v>64077.8902616924</v>
      </c>
    </row>
    <row r="217" customFormat="false" ht="12.75" hidden="false" customHeight="false" outlineLevel="0" collapsed="false">
      <c r="A217" s="1" t="n">
        <v>41943</v>
      </c>
      <c r="B217" s="0" t="n">
        <f aca="false">ROUND((A217-$B$1-210)/365,0)</f>
        <v>47</v>
      </c>
      <c r="C217" s="0" t="n">
        <f aca="false">ROUND((A217-$C$1-210)/365,0)</f>
        <v>22</v>
      </c>
      <c r="D217" s="0" t="n">
        <f aca="false">ROUND((A217-$D$1-210)/365,0)</f>
        <v>19</v>
      </c>
      <c r="E217" s="2" t="n">
        <v>175</v>
      </c>
      <c r="J217" s="2" t="n">
        <f aca="false">N216*$J$1/12</f>
        <v>640.778902616925</v>
      </c>
      <c r="L217" s="2" t="n">
        <f aca="false">L216+E217</f>
        <v>30075</v>
      </c>
      <c r="M217" s="2" t="n">
        <f aca="false">IF(K217=0,M216+J217,M216+K217)</f>
        <v>6113.85085212246</v>
      </c>
      <c r="N217" s="2" t="n">
        <f aca="false">IF(K217=0,N216+E217+F217+G217+H217+I217+J217,N216+E217+F217+G217+H217+I217+K217)</f>
        <v>64893.6691643094</v>
      </c>
    </row>
    <row r="218" customFormat="false" ht="12.75" hidden="false" customHeight="false" outlineLevel="0" collapsed="false">
      <c r="A218" s="1" t="n">
        <v>41973</v>
      </c>
      <c r="B218" s="0" t="n">
        <f aca="false">ROUND((A218-$B$1-210)/365,0)</f>
        <v>47</v>
      </c>
      <c r="C218" s="0" t="n">
        <f aca="false">ROUND((A218-$C$1-210)/365,0)</f>
        <v>22</v>
      </c>
      <c r="D218" s="0" t="n">
        <f aca="false">ROUND((A218-$D$1-210)/365,0)</f>
        <v>19</v>
      </c>
      <c r="E218" s="2" t="n">
        <v>175</v>
      </c>
      <c r="J218" s="2" t="n">
        <f aca="false">N217*$J$1/12</f>
        <v>648.936691643094</v>
      </c>
      <c r="L218" s="2" t="n">
        <f aca="false">L217+E218</f>
        <v>30250</v>
      </c>
      <c r="M218" s="2" t="n">
        <f aca="false">IF(K218=0,M217+J218,M217+K218)</f>
        <v>6762.78754376556</v>
      </c>
      <c r="N218" s="2" t="n">
        <f aca="false">IF(K218=0,N217+E218+F218+G218+H218+I218+J218,N217+E218+F218+G218+H218+I218+K218)</f>
        <v>65717.6058559525</v>
      </c>
    </row>
    <row r="219" customFormat="false" ht="12.75" hidden="false" customHeight="false" outlineLevel="0" collapsed="false">
      <c r="A219" s="1" t="n">
        <v>42004</v>
      </c>
      <c r="B219" s="0" t="n">
        <f aca="false">ROUND((A219-$B$1-210)/365,0)</f>
        <v>47</v>
      </c>
      <c r="C219" s="0" t="n">
        <f aca="false">ROUND((A219-$C$1-210)/365,0)</f>
        <v>22</v>
      </c>
      <c r="D219" s="0" t="n">
        <f aca="false">ROUND((A219-$D$1-210)/365,0)</f>
        <v>19</v>
      </c>
      <c r="E219" s="2" t="n">
        <v>175</v>
      </c>
      <c r="J219" s="2" t="n">
        <f aca="false">N218*$J$1/12</f>
        <v>657.176058559525</v>
      </c>
      <c r="L219" s="2" t="n">
        <f aca="false">L218+E219</f>
        <v>30425</v>
      </c>
      <c r="M219" s="2" t="n">
        <f aca="false">IF(K219=0,M218+J219,M218+K219)</f>
        <v>7419.96360232508</v>
      </c>
      <c r="N219" s="2" t="n">
        <f aca="false">IF(K219=0,N218+E219+F219+G219+H219+I219+J219,N218+E219+F219+G219+H219+I219+K219)</f>
        <v>66549.781914512</v>
      </c>
      <c r="P219" s="2" t="n">
        <f aca="false">M219</f>
        <v>7419.96360232508</v>
      </c>
      <c r="Q219" s="2" t="n">
        <f aca="false">IF(P219&lt;600,0,IF(P219&lt;1500,(P219-600)*0.15,(900*0.15)+((P219-1500))*0.28))</f>
        <v>1792.58980865102</v>
      </c>
    </row>
    <row r="220" customFormat="false" ht="12.75" hidden="false" customHeight="false" outlineLevel="0" collapsed="false">
      <c r="A220" s="1" t="n">
        <v>42035</v>
      </c>
      <c r="B220" s="0" t="n">
        <f aca="false">ROUND((A220-$B$1-210)/365,0)</f>
        <v>47</v>
      </c>
      <c r="C220" s="0" t="n">
        <f aca="false">ROUND((A220-$C$1-210)/365,0)</f>
        <v>22</v>
      </c>
      <c r="D220" s="0" t="n">
        <f aca="false">ROUND((A220-$D$1-210)/365,0)</f>
        <v>19</v>
      </c>
      <c r="E220" s="2" t="n">
        <v>175</v>
      </c>
      <c r="J220" s="2" t="n">
        <f aca="false">N219*$J$1/12</f>
        <v>665.49781914512</v>
      </c>
      <c r="L220" s="2" t="n">
        <f aca="false">L219+E220</f>
        <v>30600</v>
      </c>
      <c r="M220" s="2" t="n">
        <f aca="false">IF(K220=0,J220,K220)</f>
        <v>665.49781914512</v>
      </c>
      <c r="N220" s="2" t="n">
        <f aca="false">IF(K220=0,N219+E220+F220+G220+H220+I220+J220,N219+E220+F220+G220+H220+I220+K220)</f>
        <v>67390.2797336571</v>
      </c>
    </row>
    <row r="221" customFormat="false" ht="12.75" hidden="false" customHeight="false" outlineLevel="0" collapsed="false">
      <c r="A221" s="1" t="n">
        <v>42063</v>
      </c>
      <c r="B221" s="0" t="n">
        <f aca="false">ROUND((A221-$B$1-210)/365,0)</f>
        <v>47</v>
      </c>
      <c r="C221" s="0" t="n">
        <f aca="false">ROUND((A221-$C$1-210)/365,0)</f>
        <v>22</v>
      </c>
      <c r="D221" s="0" t="n">
        <f aca="false">ROUND((A221-$D$1-210)/365,0)</f>
        <v>20</v>
      </c>
      <c r="E221" s="2" t="n">
        <v>175</v>
      </c>
      <c r="J221" s="2" t="n">
        <f aca="false">N220*$J$1/12</f>
        <v>673.902797336571</v>
      </c>
      <c r="L221" s="2" t="n">
        <f aca="false">L220+E221</f>
        <v>30775</v>
      </c>
      <c r="M221" s="2" t="n">
        <f aca="false">IF(K221=0,M220+J221,M220+K221)</f>
        <v>1339.40061648169</v>
      </c>
      <c r="N221" s="2" t="n">
        <f aca="false">IF(K221=0,N220+E221+F221+G221+H221+I221+J221,N220+E221+F221+G221+H221+I221+K221)</f>
        <v>68239.1825309937</v>
      </c>
    </row>
    <row r="222" customFormat="false" ht="12.75" hidden="false" customHeight="false" outlineLevel="0" collapsed="false">
      <c r="A222" s="1" t="n">
        <v>42094</v>
      </c>
      <c r="B222" s="0" t="n">
        <f aca="false">ROUND((A222-$B$1-210)/365,0)</f>
        <v>47</v>
      </c>
      <c r="C222" s="0" t="n">
        <f aca="false">ROUND((A222-$C$1-210)/365,0)</f>
        <v>22</v>
      </c>
      <c r="D222" s="0" t="n">
        <f aca="false">ROUND((A222-$D$1-210)/365,0)</f>
        <v>20</v>
      </c>
      <c r="E222" s="2" t="n">
        <v>175</v>
      </c>
      <c r="J222" s="2" t="n">
        <f aca="false">N221*$J$1/12</f>
        <v>682.391825309937</v>
      </c>
      <c r="L222" s="2" t="n">
        <f aca="false">L221+E222</f>
        <v>30950</v>
      </c>
      <c r="M222" s="2" t="n">
        <f aca="false">IF(K222=0,M221+J222,M221+K222)</f>
        <v>2021.79244179163</v>
      </c>
      <c r="N222" s="2" t="n">
        <f aca="false">IF(K222=0,N221+E222+F222+G222+H222+I222+J222,N221+E222+F222+G222+H222+I222+K222)</f>
        <v>69096.5743563036</v>
      </c>
    </row>
    <row r="223" customFormat="false" ht="12.75" hidden="false" customHeight="false" outlineLevel="0" collapsed="false">
      <c r="A223" s="1" t="n">
        <v>42124</v>
      </c>
      <c r="B223" s="0" t="n">
        <f aca="false">ROUND((A223-$B$1-210)/365,0)</f>
        <v>48</v>
      </c>
      <c r="C223" s="0" t="n">
        <f aca="false">ROUND((A223-$C$1-210)/365,0)</f>
        <v>23</v>
      </c>
      <c r="D223" s="0" t="n">
        <f aca="false">ROUND((A223-$D$1-210)/365,0)</f>
        <v>20</v>
      </c>
      <c r="E223" s="2" t="n">
        <v>175</v>
      </c>
      <c r="I223" s="2" t="n">
        <f aca="false">-Q219</f>
        <v>-1792.58980865102</v>
      </c>
      <c r="J223" s="2" t="n">
        <f aca="false">N222*$J$1/12</f>
        <v>690.965743563036</v>
      </c>
      <c r="L223" s="2" t="n">
        <f aca="false">L222+E223</f>
        <v>31125</v>
      </c>
      <c r="M223" s="2" t="n">
        <f aca="false">IF(K223=0,M222+J223,M222+K223)</f>
        <v>2712.75818535466</v>
      </c>
      <c r="N223" s="2" t="n">
        <f aca="false">IF(K223=0,N222+E223+F223+G223+H223+I223+J223,N222+E223+F223+G223+H223+I223+K223)</f>
        <v>68169.9502912156</v>
      </c>
    </row>
    <row r="224" customFormat="false" ht="12.75" hidden="false" customHeight="false" outlineLevel="0" collapsed="false">
      <c r="A224" s="1" t="n">
        <v>42155</v>
      </c>
      <c r="B224" s="0" t="n">
        <f aca="false">ROUND((A224-$B$1-210)/365,0)</f>
        <v>48</v>
      </c>
      <c r="C224" s="0" t="n">
        <f aca="false">ROUND((A224-$C$1-210)/365,0)</f>
        <v>23</v>
      </c>
      <c r="D224" s="0" t="n">
        <f aca="false">ROUND((A224-$D$1-210)/365,0)</f>
        <v>20</v>
      </c>
      <c r="E224" s="2" t="n">
        <v>175</v>
      </c>
      <c r="J224" s="2" t="n">
        <f aca="false">N223*$J$1/12</f>
        <v>681.699502912156</v>
      </c>
      <c r="L224" s="2" t="n">
        <f aca="false">L223+E224</f>
        <v>31300</v>
      </c>
      <c r="M224" s="2" t="n">
        <f aca="false">IF(K224=0,M223+J224,M223+K224)</f>
        <v>3394.45768826682</v>
      </c>
      <c r="N224" s="2" t="n">
        <f aca="false">IF(K224=0,N223+E224+F224+G224+H224+I224+J224,N223+E224+F224+G224+H224+I224+K224)</f>
        <v>69026.6497941278</v>
      </c>
    </row>
    <row r="225" customFormat="false" ht="12.75" hidden="false" customHeight="false" outlineLevel="0" collapsed="false">
      <c r="A225" s="1" t="n">
        <v>42185</v>
      </c>
      <c r="B225" s="0" t="n">
        <f aca="false">ROUND((A225-$B$1-210)/365,0)</f>
        <v>48</v>
      </c>
      <c r="C225" s="0" t="n">
        <f aca="false">ROUND((A225-$C$1-210)/365,0)</f>
        <v>23</v>
      </c>
      <c r="D225" s="0" t="n">
        <f aca="false">ROUND((A225-$D$1-210)/365,0)</f>
        <v>20</v>
      </c>
      <c r="E225" s="2" t="n">
        <v>175</v>
      </c>
      <c r="J225" s="2" t="n">
        <f aca="false">N224*$J$1/12</f>
        <v>690.266497941278</v>
      </c>
      <c r="L225" s="2" t="n">
        <f aca="false">L224+E225</f>
        <v>31475</v>
      </c>
      <c r="M225" s="2" t="n">
        <f aca="false">IF(K225=0,M224+J225,M224+K225)</f>
        <v>4084.7241862081</v>
      </c>
      <c r="N225" s="2" t="n">
        <f aca="false">IF(K225=0,N224+E225+F225+G225+H225+I225+J225,N224+E225+F225+G225+H225+I225+K225)</f>
        <v>69891.9162920691</v>
      </c>
    </row>
    <row r="226" customFormat="false" ht="12.75" hidden="false" customHeight="false" outlineLevel="0" collapsed="false">
      <c r="A226" s="1" t="n">
        <v>42216</v>
      </c>
      <c r="B226" s="0" t="n">
        <f aca="false">ROUND((A226-$B$1-210)/365,0)</f>
        <v>48</v>
      </c>
      <c r="C226" s="0" t="n">
        <f aca="false">ROUND((A226-$C$1-210)/365,0)</f>
        <v>23</v>
      </c>
      <c r="D226" s="0" t="n">
        <f aca="false">ROUND((A226-$D$1-210)/365,0)</f>
        <v>20</v>
      </c>
      <c r="E226" s="2" t="n">
        <v>175</v>
      </c>
      <c r="J226" s="2" t="n">
        <f aca="false">N225*$J$1/12</f>
        <v>698.919162920691</v>
      </c>
      <c r="L226" s="2" t="n">
        <f aca="false">L225+E226</f>
        <v>31650</v>
      </c>
      <c r="M226" s="2" t="n">
        <f aca="false">IF(K226=0,M225+J226,M225+K226)</f>
        <v>4783.64334912879</v>
      </c>
      <c r="N226" s="2" t="n">
        <f aca="false">IF(K226=0,N225+E226+F226+G226+H226+I226+J226,N225+E226+F226+G226+H226+I226+K226)</f>
        <v>70765.8354549898</v>
      </c>
    </row>
    <row r="227" customFormat="false" ht="12.75" hidden="false" customHeight="false" outlineLevel="0" collapsed="false">
      <c r="A227" s="1" t="n">
        <v>42247</v>
      </c>
      <c r="B227" s="0" t="n">
        <f aca="false">ROUND((A227-$B$1-210)/365,0)</f>
        <v>48</v>
      </c>
      <c r="C227" s="0" t="n">
        <f aca="false">ROUND((A227-$C$1-210)/365,0)</f>
        <v>23</v>
      </c>
      <c r="D227" s="0" t="n">
        <f aca="false">ROUND((A227-$D$1-210)/365,0)</f>
        <v>20</v>
      </c>
      <c r="E227" s="2" t="n">
        <v>175</v>
      </c>
      <c r="J227" s="2" t="n">
        <f aca="false">N226*$J$1/12</f>
        <v>707.658354549898</v>
      </c>
      <c r="L227" s="2" t="n">
        <f aca="false">L226+E227</f>
        <v>31825</v>
      </c>
      <c r="M227" s="2" t="n">
        <f aca="false">IF(K227=0,M226+J227,M226+K227)</f>
        <v>5491.30170367869</v>
      </c>
      <c r="N227" s="2" t="n">
        <f aca="false">IF(K227=0,N226+E227+F227+G227+H227+I227+J227,N226+E227+F227+G227+H227+I227+K227)</f>
        <v>71648.4938095397</v>
      </c>
    </row>
    <row r="228" customFormat="false" ht="12.75" hidden="false" customHeight="false" outlineLevel="0" collapsed="false">
      <c r="A228" s="1" t="n">
        <v>42277</v>
      </c>
      <c r="B228" s="0" t="n">
        <f aca="false">ROUND((A228-$B$1-210)/365,0)</f>
        <v>48</v>
      </c>
      <c r="C228" s="0" t="n">
        <f aca="false">ROUND((A228-$C$1-210)/365,0)</f>
        <v>23</v>
      </c>
      <c r="D228" s="0" t="n">
        <f aca="false">ROUND((A228-$D$1-210)/365,0)</f>
        <v>20</v>
      </c>
      <c r="E228" s="2" t="n">
        <v>175</v>
      </c>
      <c r="J228" s="2" t="n">
        <f aca="false">N227*$J$1/12</f>
        <v>716.484938095397</v>
      </c>
      <c r="L228" s="2" t="n">
        <f aca="false">L227+E228</f>
        <v>32000</v>
      </c>
      <c r="M228" s="2" t="n">
        <f aca="false">IF(K228=0,M227+J228,M227+K228)</f>
        <v>6207.78664177408</v>
      </c>
      <c r="N228" s="2" t="n">
        <f aca="false">IF(K228=0,N227+E228+F228+G228+H228+I228+J228,N227+E228+F228+G228+H228+I228+K228)</f>
        <v>72539.9787476351</v>
      </c>
    </row>
    <row r="229" customFormat="false" ht="12.75" hidden="false" customHeight="false" outlineLevel="0" collapsed="false">
      <c r="A229" s="1" t="n">
        <v>42308</v>
      </c>
      <c r="B229" s="0" t="n">
        <f aca="false">ROUND((A229-$B$1-210)/365,0)</f>
        <v>48</v>
      </c>
      <c r="C229" s="0" t="n">
        <f aca="false">ROUND((A229-$C$1-210)/365,0)</f>
        <v>23</v>
      </c>
      <c r="D229" s="0" t="n">
        <f aca="false">ROUND((A229-$D$1-210)/365,0)</f>
        <v>20</v>
      </c>
      <c r="E229" s="2" t="n">
        <v>175</v>
      </c>
      <c r="H229" s="2" t="n">
        <v>-750</v>
      </c>
      <c r="J229" s="2" t="n">
        <f aca="false">N228*$J$1/12</f>
        <v>725.399787476351</v>
      </c>
      <c r="L229" s="2" t="n">
        <f aca="false">L228+E229</f>
        <v>32175</v>
      </c>
      <c r="M229" s="2" t="n">
        <f aca="false">IF(K229=0,M228+J229,M228+K229)</f>
        <v>6933.18642925043</v>
      </c>
      <c r="N229" s="2" t="n">
        <f aca="false">IF(K229=0,N228+E229+F229+G229+H229+I229+J229,N228+E229+F229+G229+H229+I229+K229)</f>
        <v>72690.3785351114</v>
      </c>
    </row>
    <row r="230" customFormat="false" ht="12.75" hidden="false" customHeight="false" outlineLevel="0" collapsed="false">
      <c r="A230" s="1" t="n">
        <v>42338</v>
      </c>
      <c r="B230" s="0" t="n">
        <f aca="false">ROUND((A230-$B$1-210)/365,0)</f>
        <v>48</v>
      </c>
      <c r="C230" s="0" t="n">
        <f aca="false">ROUND((A230-$C$1-210)/365,0)</f>
        <v>23</v>
      </c>
      <c r="D230" s="0" t="n">
        <f aca="false">ROUND((A230-$D$1-210)/365,0)</f>
        <v>20</v>
      </c>
      <c r="E230" s="2" t="n">
        <v>175</v>
      </c>
      <c r="H230" s="2" t="n">
        <v>-750</v>
      </c>
      <c r="J230" s="2" t="n">
        <f aca="false">N229*$J$1/12</f>
        <v>726.903785351114</v>
      </c>
      <c r="L230" s="2" t="n">
        <f aca="false">L229+E230</f>
        <v>32350</v>
      </c>
      <c r="M230" s="2" t="n">
        <f aca="false">IF(K230=0,M229+J230,M229+K230)</f>
        <v>7660.09021460155</v>
      </c>
      <c r="N230" s="2" t="n">
        <f aca="false">IF(K230=0,N229+E230+F230+G230+H230+I230+J230,N229+E230+F230+G230+H230+I230+K230)</f>
        <v>72842.2823204625</v>
      </c>
    </row>
    <row r="231" customFormat="false" ht="12.75" hidden="false" customHeight="false" outlineLevel="0" collapsed="false">
      <c r="A231" s="1" t="n">
        <v>42369</v>
      </c>
      <c r="B231" s="0" t="n">
        <f aca="false">ROUND((A231-$B$1-210)/365,0)</f>
        <v>48</v>
      </c>
      <c r="C231" s="0" t="n">
        <f aca="false">ROUND((A231-$C$1-210)/365,0)</f>
        <v>23</v>
      </c>
      <c r="D231" s="0" t="n">
        <f aca="false">ROUND((A231-$D$1-210)/365,0)</f>
        <v>20</v>
      </c>
      <c r="E231" s="2" t="n">
        <v>175</v>
      </c>
      <c r="H231" s="2" t="n">
        <v>-750</v>
      </c>
      <c r="J231" s="2" t="n">
        <f aca="false">N230*$J$1/12</f>
        <v>728.422823204625</v>
      </c>
      <c r="L231" s="2" t="n">
        <f aca="false">L230+E231</f>
        <v>32525</v>
      </c>
      <c r="M231" s="2" t="n">
        <f aca="false">IF(K231=0,M230+J231,M230+K231)</f>
        <v>8388.51303780617</v>
      </c>
      <c r="N231" s="2" t="n">
        <f aca="false">IF(K231=0,N230+E231+F231+G231+H231+I231+J231,N230+E231+F231+G231+H231+I231+K231)</f>
        <v>72995.7051436672</v>
      </c>
      <c r="P231" s="2" t="n">
        <f aca="false">M231</f>
        <v>8388.51303780617</v>
      </c>
      <c r="Q231" s="2" t="n">
        <f aca="false">IF(P231&lt;600,0,IF(P231&lt;1500,(P231-600)*0.15,(900*0.15)+((P231-1500))*0.28))</f>
        <v>2063.78365058573</v>
      </c>
    </row>
    <row r="232" customFormat="false" ht="12.75" hidden="false" customHeight="false" outlineLevel="0" collapsed="false">
      <c r="A232" s="1" t="n">
        <v>42400</v>
      </c>
      <c r="B232" s="0" t="n">
        <f aca="false">ROUND((A232-$B$1-210)/365,0)</f>
        <v>48</v>
      </c>
      <c r="C232" s="0" t="n">
        <f aca="false">ROUND((A232-$C$1-210)/365,0)</f>
        <v>23</v>
      </c>
      <c r="D232" s="0" t="n">
        <f aca="false">ROUND((A232-$D$1-210)/365,0)</f>
        <v>20</v>
      </c>
      <c r="E232" s="2" t="n">
        <v>175</v>
      </c>
      <c r="H232" s="2" t="n">
        <v>-2750</v>
      </c>
      <c r="J232" s="2" t="n">
        <f aca="false">N231*$J$1/12</f>
        <v>729.957051436672</v>
      </c>
      <c r="L232" s="2" t="n">
        <f aca="false">L231+E232</f>
        <v>32700</v>
      </c>
      <c r="M232" s="2" t="n">
        <f aca="false">IF(K232=0,J232,K232)</f>
        <v>729.957051436672</v>
      </c>
      <c r="N232" s="2" t="n">
        <f aca="false">IF(K232=0,N231+E232+F232+G232+H232+I232+J232,N231+E232+F232+G232+H232+I232+K232)</f>
        <v>71150.6621951038</v>
      </c>
    </row>
    <row r="233" customFormat="false" ht="12.75" hidden="false" customHeight="false" outlineLevel="0" collapsed="false">
      <c r="A233" s="1" t="n">
        <v>42429</v>
      </c>
      <c r="B233" s="0" t="n">
        <f aca="false">ROUND((A233-$B$1-210)/365,0)</f>
        <v>48</v>
      </c>
      <c r="C233" s="0" t="n">
        <f aca="false">ROUND((A233-$C$1-210)/365,0)</f>
        <v>23</v>
      </c>
      <c r="D233" s="0" t="n">
        <f aca="false">ROUND((A233-$D$1-210)/365,0)</f>
        <v>21</v>
      </c>
      <c r="E233" s="2" t="n">
        <v>175</v>
      </c>
      <c r="H233" s="2" t="n">
        <v>-750</v>
      </c>
      <c r="J233" s="2" t="n">
        <f aca="false">N232*$J$1/12</f>
        <v>711.506621951038</v>
      </c>
      <c r="L233" s="2" t="n">
        <f aca="false">L232+E233</f>
        <v>32875</v>
      </c>
      <c r="M233" s="2" t="n">
        <f aca="false">IF(K233=0,M232+J233,M232+K233)</f>
        <v>1441.46367338771</v>
      </c>
      <c r="N233" s="2" t="n">
        <f aca="false">IF(K233=0,N232+E233+F233+G233+H233+I233+J233,N232+E233+F233+G233+H233+I233+K233)</f>
        <v>71287.1688170549</v>
      </c>
    </row>
    <row r="234" customFormat="false" ht="12.75" hidden="false" customHeight="false" outlineLevel="0" collapsed="false">
      <c r="A234" s="1" t="n">
        <v>42460</v>
      </c>
      <c r="B234" s="0" t="n">
        <f aca="false">ROUND((A234-$B$1-210)/365,0)</f>
        <v>48</v>
      </c>
      <c r="C234" s="0" t="n">
        <f aca="false">ROUND((A234-$C$1-210)/365,0)</f>
        <v>23</v>
      </c>
      <c r="D234" s="0" t="n">
        <f aca="false">ROUND((A234-$D$1-210)/365,0)</f>
        <v>21</v>
      </c>
      <c r="E234" s="2" t="n">
        <v>175</v>
      </c>
      <c r="H234" s="2" t="n">
        <v>-750</v>
      </c>
      <c r="J234" s="2" t="n">
        <f aca="false">N233*$J$1/12</f>
        <v>712.871688170549</v>
      </c>
      <c r="L234" s="2" t="n">
        <f aca="false">L233+E234</f>
        <v>33050</v>
      </c>
      <c r="M234" s="2" t="n">
        <f aca="false">IF(K234=0,M233+J234,M233+K234)</f>
        <v>2154.33536155826</v>
      </c>
      <c r="N234" s="2" t="n">
        <f aca="false">IF(K234=0,N233+E234+F234+G234+H234+I234+J234,N233+E234+F234+G234+H234+I234+K234)</f>
        <v>71425.0405052254</v>
      </c>
    </row>
    <row r="235" customFormat="false" ht="12.75" hidden="false" customHeight="false" outlineLevel="0" collapsed="false">
      <c r="A235" s="1" t="n">
        <v>42490</v>
      </c>
      <c r="B235" s="0" t="n">
        <f aca="false">ROUND((A235-$B$1-210)/365,0)</f>
        <v>49</v>
      </c>
      <c r="C235" s="0" t="n">
        <f aca="false">ROUND((A235-$C$1-210)/365,0)</f>
        <v>24</v>
      </c>
      <c r="D235" s="0" t="n">
        <f aca="false">ROUND((A235-$D$1-210)/365,0)</f>
        <v>21</v>
      </c>
      <c r="E235" s="2" t="n">
        <v>175</v>
      </c>
      <c r="H235" s="2" t="n">
        <v>-750</v>
      </c>
      <c r="I235" s="2" t="n">
        <f aca="false">-Q231</f>
        <v>-2063.78365058573</v>
      </c>
      <c r="J235" s="2" t="n">
        <f aca="false">N234*$J$1/12</f>
        <v>714.250405052254</v>
      </c>
      <c r="L235" s="2" t="n">
        <f aca="false">L234+E235</f>
        <v>33225</v>
      </c>
      <c r="M235" s="2" t="n">
        <f aca="false">IF(K235=0,M234+J235,M234+K235)</f>
        <v>2868.58576661051</v>
      </c>
      <c r="N235" s="2" t="n">
        <f aca="false">IF(K235=0,N234+E235+F235+G235+H235+I235+J235,N234+E235+F235+G235+H235+I235+K235)</f>
        <v>69500.5072596919</v>
      </c>
    </row>
    <row r="236" customFormat="false" ht="12.75" hidden="false" customHeight="false" outlineLevel="0" collapsed="false">
      <c r="A236" s="1" t="n">
        <v>42521</v>
      </c>
      <c r="B236" s="0" t="n">
        <f aca="false">ROUND((A236-$B$1-210)/365,0)</f>
        <v>49</v>
      </c>
      <c r="C236" s="0" t="n">
        <f aca="false">ROUND((A236-$C$1-210)/365,0)</f>
        <v>24</v>
      </c>
      <c r="D236" s="0" t="n">
        <f aca="false">ROUND((A236-$D$1-210)/365,0)</f>
        <v>21</v>
      </c>
      <c r="E236" s="2" t="n">
        <v>175</v>
      </c>
      <c r="H236" s="2" t="n">
        <v>-750</v>
      </c>
      <c r="J236" s="2" t="n">
        <f aca="false">N235*$J$1/12</f>
        <v>695.005072596919</v>
      </c>
      <c r="L236" s="2" t="n">
        <f aca="false">L235+E236</f>
        <v>33400</v>
      </c>
      <c r="M236" s="2" t="n">
        <f aca="false">IF(K236=0,M235+J236,M235+K236)</f>
        <v>3563.59083920743</v>
      </c>
      <c r="N236" s="2" t="n">
        <f aca="false">IF(K236=0,N235+E236+F236+G236+H236+I236+J236,N235+E236+F236+G236+H236+I236+K236)</f>
        <v>69620.5123322889</v>
      </c>
    </row>
    <row r="237" customFormat="false" ht="12.75" hidden="false" customHeight="false" outlineLevel="0" collapsed="false">
      <c r="A237" s="1" t="n">
        <v>42551</v>
      </c>
      <c r="B237" s="0" t="n">
        <f aca="false">ROUND((A237-$B$1-210)/365,0)</f>
        <v>49</v>
      </c>
      <c r="C237" s="0" t="n">
        <f aca="false">ROUND((A237-$C$1-210)/365,0)</f>
        <v>24</v>
      </c>
      <c r="D237" s="0" t="n">
        <f aca="false">ROUND((A237-$D$1-210)/365,0)</f>
        <v>21</v>
      </c>
      <c r="E237" s="2" t="n">
        <v>175</v>
      </c>
      <c r="J237" s="2" t="n">
        <f aca="false">N236*$J$1/12</f>
        <v>696.205123322889</v>
      </c>
      <c r="L237" s="2" t="n">
        <f aca="false">L236+E237</f>
        <v>33575</v>
      </c>
      <c r="M237" s="2" t="n">
        <f aca="false">IF(K237=0,M236+J237,M236+K237)</f>
        <v>4259.79596253032</v>
      </c>
      <c r="N237" s="2" t="n">
        <f aca="false">IF(K237=0,N236+E237+F237+G237+H237+I237+J237,N236+E237+F237+G237+H237+I237+K237)</f>
        <v>70491.7174556117</v>
      </c>
    </row>
    <row r="238" customFormat="false" ht="12.75" hidden="false" customHeight="false" outlineLevel="0" collapsed="false">
      <c r="A238" s="1" t="n">
        <v>42582</v>
      </c>
      <c r="B238" s="0" t="n">
        <f aca="false">ROUND((A238-$B$1-210)/365,0)</f>
        <v>49</v>
      </c>
      <c r="C238" s="0" t="n">
        <f aca="false">ROUND((A238-$C$1-210)/365,0)</f>
        <v>24</v>
      </c>
      <c r="D238" s="0" t="n">
        <f aca="false">ROUND((A238-$D$1-210)/365,0)</f>
        <v>21</v>
      </c>
      <c r="E238" s="2" t="n">
        <v>175</v>
      </c>
      <c r="J238" s="2" t="n">
        <f aca="false">N237*$J$1/12</f>
        <v>704.917174556117</v>
      </c>
      <c r="L238" s="2" t="n">
        <f aca="false">L237+E238</f>
        <v>33750</v>
      </c>
      <c r="M238" s="2" t="n">
        <f aca="false">IF(K238=0,M237+J238,M237+K238)</f>
        <v>4964.71313708644</v>
      </c>
      <c r="N238" s="2" t="n">
        <f aca="false">IF(K238=0,N237+E238+F238+G238+H238+I238+J238,N237+E238+F238+G238+H238+I238+K238)</f>
        <v>71371.6346301679</v>
      </c>
    </row>
    <row r="239" customFormat="false" ht="12.75" hidden="false" customHeight="false" outlineLevel="0" collapsed="false">
      <c r="A239" s="1" t="n">
        <v>42613</v>
      </c>
      <c r="B239" s="0" t="n">
        <f aca="false">ROUND((A239-$B$1-210)/365,0)</f>
        <v>49</v>
      </c>
      <c r="C239" s="0" t="n">
        <f aca="false">ROUND((A239-$C$1-210)/365,0)</f>
        <v>24</v>
      </c>
      <c r="D239" s="0" t="n">
        <f aca="false">ROUND((A239-$D$1-210)/365,0)</f>
        <v>21</v>
      </c>
      <c r="E239" s="2" t="n">
        <v>175</v>
      </c>
      <c r="H239" s="2" t="n">
        <v>-2750</v>
      </c>
      <c r="J239" s="2" t="n">
        <f aca="false">N238*$J$1/12</f>
        <v>713.716346301679</v>
      </c>
      <c r="L239" s="2" t="n">
        <f aca="false">L238+E239</f>
        <v>33925</v>
      </c>
      <c r="M239" s="2" t="n">
        <f aca="false">IF(K239=0,M238+J239,M238+K239)</f>
        <v>5678.42948338812</v>
      </c>
      <c r="N239" s="2" t="n">
        <f aca="false">IF(K239=0,N238+E239+F239+G239+H239+I239+J239,N238+E239+F239+G239+H239+I239+K239)</f>
        <v>69510.3509764695</v>
      </c>
    </row>
    <row r="240" customFormat="false" ht="12.75" hidden="false" customHeight="false" outlineLevel="0" collapsed="false">
      <c r="A240" s="1" t="n">
        <v>42643</v>
      </c>
      <c r="B240" s="0" t="n">
        <f aca="false">ROUND((A240-$B$1-210)/365,0)</f>
        <v>49</v>
      </c>
      <c r="C240" s="0" t="n">
        <f aca="false">ROUND((A240-$C$1-210)/365,0)</f>
        <v>24</v>
      </c>
      <c r="D240" s="0" t="n">
        <f aca="false">ROUND((A240-$D$1-210)/365,0)</f>
        <v>21</v>
      </c>
      <c r="E240" s="2" t="n">
        <v>175</v>
      </c>
      <c r="H240" s="2" t="n">
        <v>-750</v>
      </c>
      <c r="J240" s="2" t="n">
        <f aca="false">N239*$J$1/12</f>
        <v>695.103509764695</v>
      </c>
      <c r="L240" s="2" t="n">
        <f aca="false">L239+E240</f>
        <v>34100</v>
      </c>
      <c r="M240" s="2" t="n">
        <f aca="false">IF(K240=0,M239+J240,M239+K240)</f>
        <v>6373.53299315281</v>
      </c>
      <c r="N240" s="2" t="n">
        <f aca="false">IF(K240=0,N239+E240+F240+G240+H240+I240+J240,N239+E240+F240+G240+H240+I240+K240)</f>
        <v>69630.4544862342</v>
      </c>
    </row>
    <row r="241" customFormat="false" ht="12.75" hidden="false" customHeight="false" outlineLevel="0" collapsed="false">
      <c r="A241" s="1" t="n">
        <v>42674</v>
      </c>
      <c r="B241" s="0" t="n">
        <f aca="false">ROUND((A241-$B$1-210)/365,0)</f>
        <v>49</v>
      </c>
      <c r="C241" s="0" t="n">
        <f aca="false">ROUND((A241-$C$1-210)/365,0)</f>
        <v>24</v>
      </c>
      <c r="D241" s="0" t="n">
        <f aca="false">ROUND((A241-$D$1-210)/365,0)</f>
        <v>21</v>
      </c>
      <c r="E241" s="2" t="n">
        <v>175</v>
      </c>
      <c r="H241" s="2" t="n">
        <v>-750</v>
      </c>
      <c r="J241" s="2" t="n">
        <f aca="false">N240*$J$1/12</f>
        <v>696.304544862342</v>
      </c>
      <c r="L241" s="2" t="n">
        <f aca="false">L240+E241</f>
        <v>34275</v>
      </c>
      <c r="M241" s="2" t="n">
        <f aca="false">IF(K241=0,M240+J241,M240+K241)</f>
        <v>7069.83753801515</v>
      </c>
      <c r="N241" s="2" t="n">
        <f aca="false">IF(K241=0,N240+E241+F241+G241+H241+I241+J241,N240+E241+F241+G241+H241+I241+K241)</f>
        <v>69751.7590310966</v>
      </c>
    </row>
    <row r="242" customFormat="false" ht="12.75" hidden="false" customHeight="false" outlineLevel="0" collapsed="false">
      <c r="A242" s="1" t="n">
        <v>42704</v>
      </c>
      <c r="B242" s="0" t="n">
        <f aca="false">ROUND((A242-$B$1-210)/365,0)</f>
        <v>49</v>
      </c>
      <c r="C242" s="0" t="n">
        <f aca="false">ROUND((A242-$C$1-210)/365,0)</f>
        <v>24</v>
      </c>
      <c r="D242" s="0" t="n">
        <f aca="false">ROUND((A242-$D$1-210)/365,0)</f>
        <v>21</v>
      </c>
      <c r="E242" s="2" t="n">
        <v>175</v>
      </c>
      <c r="H242" s="2" t="n">
        <v>-750</v>
      </c>
      <c r="J242" s="2" t="n">
        <f aca="false">N241*$J$1/12</f>
        <v>697.517590310966</v>
      </c>
      <c r="L242" s="2" t="n">
        <f aca="false">L241+E242</f>
        <v>34450</v>
      </c>
      <c r="M242" s="2" t="n">
        <f aca="false">IF(K242=0,M241+J242,M241+K242)</f>
        <v>7767.35512832612</v>
      </c>
      <c r="N242" s="2" t="n">
        <f aca="false">IF(K242=0,N241+E242+F242+G242+H242+I242+J242,N241+E242+F242+G242+H242+I242+K242)</f>
        <v>69874.2766214075</v>
      </c>
    </row>
    <row r="243" customFormat="false" ht="12.75" hidden="false" customHeight="false" outlineLevel="0" collapsed="false">
      <c r="A243" s="1" t="n">
        <v>42735</v>
      </c>
      <c r="B243" s="0" t="n">
        <f aca="false">ROUND((A243-$B$1-210)/365,0)</f>
        <v>49</v>
      </c>
      <c r="C243" s="0" t="n">
        <f aca="false">ROUND((A243-$C$1-210)/365,0)</f>
        <v>24</v>
      </c>
      <c r="D243" s="0" t="n">
        <f aca="false">ROUND((A243-$D$1-210)/365,0)</f>
        <v>21</v>
      </c>
      <c r="E243" s="2" t="n">
        <v>175</v>
      </c>
      <c r="H243" s="2" t="n">
        <v>-750</v>
      </c>
      <c r="J243" s="2" t="n">
        <f aca="false">N242*$J$1/12</f>
        <v>698.742766214075</v>
      </c>
      <c r="L243" s="2" t="n">
        <f aca="false">L242+E243</f>
        <v>34625</v>
      </c>
      <c r="M243" s="2" t="n">
        <f aca="false">IF(K243=0,M242+J243,M242+K243)</f>
        <v>8466.0978945402</v>
      </c>
      <c r="N243" s="2" t="n">
        <f aca="false">IF(K243=0,N242+E243+F243+G243+H243+I243+J243,N242+E243+F243+G243+H243+I243+K243)</f>
        <v>69998.0193876216</v>
      </c>
      <c r="P243" s="2" t="n">
        <f aca="false">M243</f>
        <v>8466.0978945402</v>
      </c>
      <c r="Q243" s="2" t="n">
        <f aca="false">IF(P243&lt;600,0,IF(P243&lt;1500,(P243-600)*0.15,(900*0.15)+((P243-1500))*0.28))</f>
        <v>2085.50741047126</v>
      </c>
    </row>
    <row r="244" customFormat="false" ht="12.75" hidden="false" customHeight="false" outlineLevel="0" collapsed="false">
      <c r="A244" s="1" t="n">
        <v>42766</v>
      </c>
      <c r="B244" s="0" t="n">
        <f aca="false">ROUND((A244-$B$1-210)/365,0)</f>
        <v>49</v>
      </c>
      <c r="C244" s="0" t="n">
        <f aca="false">ROUND((A244-$C$1-210)/365,0)</f>
        <v>24</v>
      </c>
      <c r="D244" s="0" t="n">
        <f aca="false">ROUND((A244-$D$1-210)/365,0)</f>
        <v>21</v>
      </c>
      <c r="E244" s="2" t="n">
        <v>175</v>
      </c>
      <c r="H244" s="2" t="n">
        <v>-2750</v>
      </c>
      <c r="J244" s="2" t="n">
        <f aca="false">N243*$J$1/12</f>
        <v>699.980193876216</v>
      </c>
      <c r="L244" s="2" t="n">
        <f aca="false">L243+E244</f>
        <v>34800</v>
      </c>
      <c r="M244" s="2" t="n">
        <f aca="false">IF(K244=0,J244,K244)</f>
        <v>699.980193876216</v>
      </c>
      <c r="N244" s="2" t="n">
        <f aca="false">IF(K244=0,N243+E244+F244+G244+H244+I244+J244,N243+E244+F244+G244+H244+I244+K244)</f>
        <v>68122.9995814978</v>
      </c>
    </row>
    <row r="245" customFormat="false" ht="12.75" hidden="false" customHeight="false" outlineLevel="0" collapsed="false">
      <c r="A245" s="1" t="n">
        <v>42794</v>
      </c>
      <c r="B245" s="0" t="n">
        <f aca="false">ROUND((A245-$B$1-210)/365,0)</f>
        <v>49</v>
      </c>
      <c r="C245" s="0" t="n">
        <f aca="false">ROUND((A245-$C$1-210)/365,0)</f>
        <v>24</v>
      </c>
      <c r="D245" s="0" t="n">
        <f aca="false">ROUND((A245-$D$1-210)/365,0)</f>
        <v>22</v>
      </c>
      <c r="E245" s="2" t="n">
        <v>175</v>
      </c>
      <c r="H245" s="2" t="n">
        <v>-750</v>
      </c>
      <c r="J245" s="2" t="n">
        <f aca="false">N244*$J$1/12</f>
        <v>681.229995814978</v>
      </c>
      <c r="L245" s="2" t="n">
        <f aca="false">L244+E245</f>
        <v>34975</v>
      </c>
      <c r="M245" s="2" t="n">
        <f aca="false">IF(K245=0,M244+J245,M244+K245)</f>
        <v>1381.21018969119</v>
      </c>
      <c r="N245" s="2" t="n">
        <f aca="false">IF(K245=0,N244+E245+F245+G245+H245+I245+J245,N244+E245+F245+G245+H245+I245+K245)</f>
        <v>68229.2295773128</v>
      </c>
    </row>
    <row r="246" customFormat="false" ht="12.75" hidden="false" customHeight="false" outlineLevel="0" collapsed="false">
      <c r="A246" s="1" t="n">
        <v>42825</v>
      </c>
      <c r="B246" s="0" t="n">
        <f aca="false">ROUND((A246-$B$1-210)/365,0)</f>
        <v>49</v>
      </c>
      <c r="C246" s="0" t="n">
        <f aca="false">ROUND((A246-$C$1-210)/365,0)</f>
        <v>24</v>
      </c>
      <c r="D246" s="0" t="n">
        <f aca="false">ROUND((A246-$D$1-210)/365,0)</f>
        <v>22</v>
      </c>
      <c r="E246" s="2" t="n">
        <v>175</v>
      </c>
      <c r="H246" s="2" t="n">
        <v>-750</v>
      </c>
      <c r="J246" s="2" t="n">
        <f aca="false">N245*$J$1/12</f>
        <v>682.292295773128</v>
      </c>
      <c r="L246" s="2" t="n">
        <f aca="false">L245+E246</f>
        <v>35150</v>
      </c>
      <c r="M246" s="2" t="n">
        <f aca="false">IF(K246=0,M245+J246,M245+K246)</f>
        <v>2063.50248546432</v>
      </c>
      <c r="N246" s="2" t="n">
        <f aca="false">IF(K246=0,N245+E246+F246+G246+H246+I246+J246,N245+E246+F246+G246+H246+I246+K246)</f>
        <v>68336.5218730859</v>
      </c>
    </row>
    <row r="247" customFormat="false" ht="12.75" hidden="false" customHeight="false" outlineLevel="0" collapsed="false">
      <c r="A247" s="1" t="n">
        <v>42855</v>
      </c>
      <c r="B247" s="0" t="n">
        <f aca="false">ROUND((A247-$B$1-210)/365,0)</f>
        <v>50</v>
      </c>
      <c r="C247" s="0" t="n">
        <f aca="false">ROUND((A247-$C$1-210)/365,0)</f>
        <v>25</v>
      </c>
      <c r="D247" s="0" t="n">
        <f aca="false">ROUND((A247-$D$1-210)/365,0)</f>
        <v>22</v>
      </c>
      <c r="E247" s="2" t="n">
        <v>175</v>
      </c>
      <c r="H247" s="2" t="n">
        <v>-750</v>
      </c>
      <c r="I247" s="2" t="n">
        <f aca="false">-Q243</f>
        <v>-2085.50741047126</v>
      </c>
      <c r="J247" s="2" t="n">
        <f aca="false">N246*$J$1/12</f>
        <v>683.365218730859</v>
      </c>
      <c r="L247" s="2" t="n">
        <f aca="false">L246+E247</f>
        <v>35325</v>
      </c>
      <c r="M247" s="2" t="n">
        <f aca="false">IF(K247=0,M246+J247,M246+K247)</f>
        <v>2746.86770419518</v>
      </c>
      <c r="N247" s="2" t="n">
        <f aca="false">IF(K247=0,N246+E247+F247+G247+H247+I247+J247,N246+E247+F247+G247+H247+I247+K247)</f>
        <v>66359.3796813455</v>
      </c>
    </row>
    <row r="248" customFormat="false" ht="12.75" hidden="false" customHeight="false" outlineLevel="0" collapsed="false">
      <c r="A248" s="1" t="n">
        <v>42886</v>
      </c>
      <c r="B248" s="0" t="n">
        <f aca="false">ROUND((A248-$B$1-210)/365,0)</f>
        <v>50</v>
      </c>
      <c r="C248" s="0" t="n">
        <f aca="false">ROUND((A248-$C$1-210)/365,0)</f>
        <v>25</v>
      </c>
      <c r="D248" s="0" t="n">
        <f aca="false">ROUND((A248-$D$1-210)/365,0)</f>
        <v>22</v>
      </c>
      <c r="E248" s="2" t="n">
        <v>175</v>
      </c>
      <c r="H248" s="2" t="n">
        <v>-750</v>
      </c>
      <c r="J248" s="2" t="n">
        <f aca="false">N247*$J$1/12</f>
        <v>663.593796813455</v>
      </c>
      <c r="L248" s="2" t="n">
        <f aca="false">L247+E248</f>
        <v>35500</v>
      </c>
      <c r="M248" s="2" t="n">
        <f aca="false">IF(K248=0,M247+J248,M247+K248)</f>
        <v>3410.46150100864</v>
      </c>
      <c r="N248" s="2" t="n">
        <f aca="false">IF(K248=0,N247+E248+F248+G248+H248+I248+J248,N247+E248+F248+G248+H248+I248+K248)</f>
        <v>66447.973478159</v>
      </c>
    </row>
    <row r="249" customFormat="false" ht="12.75" hidden="false" customHeight="false" outlineLevel="0" collapsed="false">
      <c r="A249" s="1" t="n">
        <v>42916</v>
      </c>
      <c r="B249" s="0" t="n">
        <f aca="false">ROUND((A249-$B$1-210)/365,0)</f>
        <v>50</v>
      </c>
      <c r="C249" s="0" t="n">
        <f aca="false">ROUND((A249-$C$1-210)/365,0)</f>
        <v>25</v>
      </c>
      <c r="D249" s="0" t="n">
        <f aca="false">ROUND((A249-$D$1-210)/365,0)</f>
        <v>22</v>
      </c>
      <c r="E249" s="2" t="n">
        <v>175</v>
      </c>
      <c r="J249" s="2" t="n">
        <f aca="false">N248*$J$1/12</f>
        <v>664.47973478159</v>
      </c>
      <c r="L249" s="2" t="n">
        <f aca="false">L248+E249</f>
        <v>35675</v>
      </c>
      <c r="M249" s="2" t="n">
        <f aca="false">IF(K249=0,M248+J249,M248+K249)</f>
        <v>4074.94123579023</v>
      </c>
      <c r="N249" s="2" t="n">
        <f aca="false">IF(K249=0,N248+E249+F249+G249+H249+I249+J249,N248+E249+F249+G249+H249+I249+K249)</f>
        <v>67287.4532129406</v>
      </c>
    </row>
    <row r="250" customFormat="false" ht="12.75" hidden="false" customHeight="false" outlineLevel="0" collapsed="false">
      <c r="A250" s="1" t="n">
        <v>42947</v>
      </c>
      <c r="B250" s="0" t="n">
        <f aca="false">ROUND((A250-$B$1-210)/365,0)</f>
        <v>50</v>
      </c>
      <c r="C250" s="0" t="n">
        <f aca="false">ROUND((A250-$C$1-210)/365,0)</f>
        <v>25</v>
      </c>
      <c r="D250" s="0" t="n">
        <f aca="false">ROUND((A250-$D$1-210)/365,0)</f>
        <v>22</v>
      </c>
      <c r="E250" s="2" t="n">
        <v>175</v>
      </c>
      <c r="J250" s="2" t="n">
        <f aca="false">N249*$J$1/12</f>
        <v>672.874532129406</v>
      </c>
      <c r="L250" s="2" t="n">
        <f aca="false">L249+E250</f>
        <v>35850</v>
      </c>
      <c r="M250" s="2" t="n">
        <f aca="false">IF(K250=0,M249+J250,M249+K250)</f>
        <v>4747.81576791963</v>
      </c>
      <c r="N250" s="2" t="n">
        <f aca="false">IF(K250=0,N249+E250+F250+G250+H250+I250+J250,N249+E250+F250+G250+H250+I250+K250)</f>
        <v>68135.32774507</v>
      </c>
    </row>
    <row r="251" customFormat="false" ht="12.75" hidden="false" customHeight="false" outlineLevel="0" collapsed="false">
      <c r="A251" s="1" t="n">
        <v>42978</v>
      </c>
      <c r="B251" s="0" t="n">
        <f aca="false">ROUND((A251-$B$1-210)/365,0)</f>
        <v>50</v>
      </c>
      <c r="C251" s="0" t="n">
        <f aca="false">ROUND((A251-$C$1-210)/365,0)</f>
        <v>25</v>
      </c>
      <c r="D251" s="0" t="n">
        <f aca="false">ROUND((A251-$D$1-210)/365,0)</f>
        <v>22</v>
      </c>
      <c r="E251" s="2" t="n">
        <v>175</v>
      </c>
      <c r="H251" s="2" t="n">
        <v>-2750</v>
      </c>
      <c r="J251" s="2" t="n">
        <f aca="false">N250*$J$1/12</f>
        <v>681.3532774507</v>
      </c>
      <c r="L251" s="2" t="n">
        <f aca="false">L250+E251</f>
        <v>36025</v>
      </c>
      <c r="M251" s="2" t="n">
        <f aca="false">IF(K251=0,M250+J251,M250+K251)</f>
        <v>5429.16904537033</v>
      </c>
      <c r="N251" s="2" t="n">
        <f aca="false">IF(K251=0,N250+E251+F251+G251+H251+I251+J251,N250+E251+F251+G251+H251+I251+K251)</f>
        <v>66241.6810225207</v>
      </c>
    </row>
    <row r="252" customFormat="false" ht="12.75" hidden="false" customHeight="false" outlineLevel="0" collapsed="false">
      <c r="A252" s="1" t="n">
        <v>43008</v>
      </c>
      <c r="B252" s="0" t="n">
        <f aca="false">ROUND((A252-$B$1-210)/365,0)</f>
        <v>50</v>
      </c>
      <c r="C252" s="0" t="n">
        <f aca="false">ROUND((A252-$C$1-210)/365,0)</f>
        <v>25</v>
      </c>
      <c r="D252" s="0" t="n">
        <f aca="false">ROUND((A252-$D$1-210)/365,0)</f>
        <v>22</v>
      </c>
      <c r="E252" s="2" t="n">
        <v>175</v>
      </c>
      <c r="H252" s="2" t="n">
        <v>-750</v>
      </c>
      <c r="J252" s="2" t="n">
        <f aca="false">N251*$J$1/12</f>
        <v>662.416810225207</v>
      </c>
      <c r="L252" s="2" t="n">
        <f aca="false">L251+E252</f>
        <v>36200</v>
      </c>
      <c r="M252" s="2" t="n">
        <f aca="false">IF(K252=0,M251+J252,M251+K252)</f>
        <v>6091.58585559554</v>
      </c>
      <c r="N252" s="2" t="n">
        <f aca="false">IF(K252=0,N251+E252+F252+G252+H252+I252+J252,N251+E252+F252+G252+H252+I252+K252)</f>
        <v>66329.0978327459</v>
      </c>
    </row>
    <row r="253" customFormat="false" ht="12.75" hidden="false" customHeight="false" outlineLevel="0" collapsed="false">
      <c r="A253" s="1" t="n">
        <v>43039</v>
      </c>
      <c r="B253" s="0" t="n">
        <f aca="false">ROUND((A253-$B$1-210)/365,0)</f>
        <v>50</v>
      </c>
      <c r="C253" s="0" t="n">
        <f aca="false">ROUND((A253-$C$1-210)/365,0)</f>
        <v>25</v>
      </c>
      <c r="D253" s="0" t="n">
        <f aca="false">ROUND((A253-$D$1-210)/365,0)</f>
        <v>22</v>
      </c>
      <c r="E253" s="2" t="n">
        <v>175</v>
      </c>
      <c r="H253" s="2" t="n">
        <v>-750</v>
      </c>
      <c r="J253" s="2" t="n">
        <f aca="false">N252*$J$1/12</f>
        <v>663.290978327459</v>
      </c>
      <c r="L253" s="2" t="n">
        <f aca="false">L252+E253</f>
        <v>36375</v>
      </c>
      <c r="M253" s="2" t="n">
        <f aca="false">IF(K253=0,M252+J253,M252+K253)</f>
        <v>6754.876833923</v>
      </c>
      <c r="N253" s="2" t="n">
        <f aca="false">IF(K253=0,N252+E253+F253+G253+H253+I253+J253,N252+E253+F253+G253+H253+I253+K253)</f>
        <v>66417.3888110734</v>
      </c>
    </row>
    <row r="254" customFormat="false" ht="12.75" hidden="false" customHeight="false" outlineLevel="0" collapsed="false">
      <c r="A254" s="1" t="n">
        <v>43069</v>
      </c>
      <c r="B254" s="0" t="n">
        <f aca="false">ROUND((A254-$B$1-210)/365,0)</f>
        <v>50</v>
      </c>
      <c r="C254" s="0" t="n">
        <f aca="false">ROUND((A254-$C$1-210)/365,0)</f>
        <v>25</v>
      </c>
      <c r="D254" s="0" t="n">
        <f aca="false">ROUND((A254-$D$1-210)/365,0)</f>
        <v>22</v>
      </c>
      <c r="E254" s="2" t="n">
        <v>175</v>
      </c>
      <c r="H254" s="2" t="n">
        <v>-750</v>
      </c>
      <c r="J254" s="2" t="n">
        <f aca="false">N253*$J$1/12</f>
        <v>664.173888110734</v>
      </c>
      <c r="L254" s="2" t="n">
        <f aca="false">L253+E254</f>
        <v>36550</v>
      </c>
      <c r="M254" s="2" t="n">
        <f aca="false">IF(K254=0,M253+J254,M253+K254)</f>
        <v>7419.05072203373</v>
      </c>
      <c r="N254" s="2" t="n">
        <f aca="false">IF(K254=0,N253+E254+F254+G254+H254+I254+J254,N253+E254+F254+G254+H254+I254+K254)</f>
        <v>66506.5626991841</v>
      </c>
    </row>
    <row r="255" customFormat="false" ht="12.75" hidden="false" customHeight="false" outlineLevel="0" collapsed="false">
      <c r="A255" s="1" t="n">
        <v>43100</v>
      </c>
      <c r="B255" s="0" t="n">
        <f aca="false">ROUND((A255-$B$1-210)/365,0)</f>
        <v>50</v>
      </c>
      <c r="C255" s="0" t="n">
        <f aca="false">ROUND((A255-$C$1-210)/365,0)</f>
        <v>25</v>
      </c>
      <c r="D255" s="0" t="n">
        <f aca="false">ROUND((A255-$D$1-210)/365,0)</f>
        <v>22</v>
      </c>
      <c r="E255" s="2" t="n">
        <v>175</v>
      </c>
      <c r="H255" s="2" t="n">
        <v>-750</v>
      </c>
      <c r="J255" s="2" t="n">
        <f aca="false">N254*$J$1/12</f>
        <v>665.065626991841</v>
      </c>
      <c r="L255" s="2" t="n">
        <f aca="false">L254+E255</f>
        <v>36725</v>
      </c>
      <c r="M255" s="2" t="n">
        <f aca="false">IF(K255=0,M254+J255,M254+K255)</f>
        <v>8084.11634902557</v>
      </c>
      <c r="N255" s="2" t="n">
        <f aca="false">IF(K255=0,N254+E255+F255+G255+H255+I255+J255,N254+E255+F255+G255+H255+I255+K255)</f>
        <v>66596.6283261759</v>
      </c>
      <c r="P255" s="2" t="n">
        <f aca="false">M255</f>
        <v>8084.11634902557</v>
      </c>
      <c r="Q255" s="2" t="n">
        <f aca="false">IF(P255&lt;600,0,IF(P255&lt;1500,(P255-600)*0.15,(900*0.15)+((P255-1500))*0.28))</f>
        <v>1978.55257772716</v>
      </c>
    </row>
    <row r="256" customFormat="false" ht="12.75" hidden="false" customHeight="false" outlineLevel="0" collapsed="false">
      <c r="A256" s="1" t="n">
        <v>43131</v>
      </c>
      <c r="B256" s="0" t="n">
        <f aca="false">ROUND((A256-$B$1-210)/365,0)</f>
        <v>50</v>
      </c>
      <c r="C256" s="0" t="n">
        <f aca="false">ROUND((A256-$C$1-210)/365,0)</f>
        <v>25</v>
      </c>
      <c r="D256" s="0" t="n">
        <f aca="false">ROUND((A256-$D$1-210)/365,0)</f>
        <v>22</v>
      </c>
      <c r="E256" s="2" t="n">
        <v>175</v>
      </c>
      <c r="H256" s="2" t="n">
        <v>-2750</v>
      </c>
      <c r="J256" s="2" t="n">
        <f aca="false">N255*$J$1/12</f>
        <v>665.966283261759</v>
      </c>
      <c r="L256" s="2" t="n">
        <f aca="false">L255+E256</f>
        <v>36900</v>
      </c>
      <c r="M256" s="2" t="n">
        <f aca="false">IF(K256=0,J256,K256)</f>
        <v>665.966283261759</v>
      </c>
      <c r="N256" s="2" t="n">
        <f aca="false">IF(K256=0,N255+E256+F256+G256+H256+I256+J256,N255+E256+F256+G256+H256+I256+K256)</f>
        <v>64687.5946094377</v>
      </c>
    </row>
    <row r="257" customFormat="false" ht="12.75" hidden="false" customHeight="false" outlineLevel="0" collapsed="false">
      <c r="A257" s="1" t="n">
        <v>43159</v>
      </c>
      <c r="B257" s="0" t="n">
        <f aca="false">ROUND((A257-$B$1-210)/365,0)</f>
        <v>50</v>
      </c>
      <c r="C257" s="0" t="n">
        <f aca="false">ROUND((A257-$C$1-210)/365,0)</f>
        <v>25</v>
      </c>
      <c r="D257" s="0" t="n">
        <f aca="false">ROUND((A257-$D$1-210)/365,0)</f>
        <v>23</v>
      </c>
      <c r="E257" s="2" t="n">
        <v>175</v>
      </c>
      <c r="H257" s="2" t="n">
        <v>-750</v>
      </c>
      <c r="J257" s="2" t="n">
        <f aca="false">N256*$J$1/12</f>
        <v>646.875946094377</v>
      </c>
      <c r="L257" s="2" t="n">
        <f aca="false">L256+E257</f>
        <v>37075</v>
      </c>
      <c r="M257" s="2" t="n">
        <f aca="false">IF(K257=0,M256+J257,M256+K257)</f>
        <v>1312.84222935614</v>
      </c>
      <c r="N257" s="2" t="n">
        <f aca="false">IF(K257=0,N256+E257+F257+G257+H257+I257+J257,N256+E257+F257+G257+H257+I257+K257)</f>
        <v>64759.4705555321</v>
      </c>
    </row>
    <row r="258" customFormat="false" ht="12.75" hidden="false" customHeight="false" outlineLevel="0" collapsed="false">
      <c r="A258" s="1" t="n">
        <v>43190</v>
      </c>
      <c r="B258" s="0" t="n">
        <f aca="false">ROUND((A258-$B$1-210)/365,0)</f>
        <v>50</v>
      </c>
      <c r="C258" s="0" t="n">
        <f aca="false">ROUND((A258-$C$1-210)/365,0)</f>
        <v>25</v>
      </c>
      <c r="D258" s="0" t="n">
        <f aca="false">ROUND((A258-$D$1-210)/365,0)</f>
        <v>23</v>
      </c>
      <c r="E258" s="2" t="n">
        <v>175</v>
      </c>
      <c r="H258" s="2" t="n">
        <v>-750</v>
      </c>
      <c r="J258" s="2" t="n">
        <f aca="false">N257*$J$1/12</f>
        <v>647.594705555321</v>
      </c>
      <c r="L258" s="2" t="n">
        <f aca="false">L257+E258</f>
        <v>37250</v>
      </c>
      <c r="M258" s="2" t="n">
        <f aca="false">IF(K258=0,M257+J258,M257+K258)</f>
        <v>1960.43693491146</v>
      </c>
      <c r="N258" s="2" t="n">
        <f aca="false">IF(K258=0,N257+E258+F258+G258+H258+I258+J258,N257+E258+F258+G258+H258+I258+K258)</f>
        <v>64832.0652610874</v>
      </c>
    </row>
    <row r="259" customFormat="false" ht="12.75" hidden="false" customHeight="false" outlineLevel="0" collapsed="false">
      <c r="A259" s="1" t="n">
        <v>43220</v>
      </c>
      <c r="B259" s="0" t="n">
        <f aca="false">ROUND((A259-$B$1-210)/365,0)</f>
        <v>51</v>
      </c>
      <c r="C259" s="0" t="n">
        <f aca="false">ROUND((A259-$C$1-210)/365,0)</f>
        <v>26</v>
      </c>
      <c r="D259" s="0" t="n">
        <f aca="false">ROUND((A259-$D$1-210)/365,0)</f>
        <v>23</v>
      </c>
      <c r="E259" s="2" t="n">
        <v>175</v>
      </c>
      <c r="H259" s="2" t="n">
        <v>-750</v>
      </c>
      <c r="I259" s="2" t="n">
        <f aca="false">-Q255</f>
        <v>-1978.55257772716</v>
      </c>
      <c r="J259" s="2" t="n">
        <f aca="false">N258*$J$1/12</f>
        <v>648.320652610874</v>
      </c>
      <c r="L259" s="2" t="n">
        <f aca="false">L258+E259</f>
        <v>37425</v>
      </c>
      <c r="M259" s="2" t="n">
        <f aca="false">IF(K259=0,M258+J259,M258+K259)</f>
        <v>2608.75758752233</v>
      </c>
      <c r="N259" s="2" t="n">
        <f aca="false">IF(K259=0,N258+E259+F259+G259+H259+I259+J259,N258+E259+F259+G259+H259+I259+K259)</f>
        <v>62926.8333359711</v>
      </c>
    </row>
    <row r="260" customFormat="false" ht="12.75" hidden="false" customHeight="false" outlineLevel="0" collapsed="false">
      <c r="A260" s="1" t="n">
        <v>43251</v>
      </c>
      <c r="B260" s="0" t="n">
        <f aca="false">ROUND((A260-$B$1-210)/365,0)</f>
        <v>51</v>
      </c>
      <c r="C260" s="0" t="n">
        <f aca="false">ROUND((A260-$C$1-210)/365,0)</f>
        <v>26</v>
      </c>
      <c r="D260" s="0" t="n">
        <f aca="false">ROUND((A260-$D$1-210)/365,0)</f>
        <v>23</v>
      </c>
      <c r="E260" s="2" t="n">
        <v>175</v>
      </c>
      <c r="H260" s="2" t="n">
        <v>-750</v>
      </c>
      <c r="J260" s="2" t="n">
        <f aca="false">N259*$J$1/12</f>
        <v>629.268333359711</v>
      </c>
      <c r="L260" s="2" t="n">
        <f aca="false">L259+E260</f>
        <v>37600</v>
      </c>
      <c r="M260" s="2" t="n">
        <f aca="false">IF(K260=0,M259+J260,M259+K260)</f>
        <v>3238.02592088204</v>
      </c>
      <c r="N260" s="2" t="n">
        <f aca="false">IF(K260=0,N259+E260+F260+G260+H260+I260+J260,N259+E260+F260+G260+H260+I260+K260)</f>
        <v>62981.1016693308</v>
      </c>
    </row>
    <row r="261" customFormat="false" ht="12.75" hidden="false" customHeight="false" outlineLevel="0" collapsed="false">
      <c r="A261" s="1" t="n">
        <v>43281</v>
      </c>
      <c r="B261" s="0" t="n">
        <f aca="false">ROUND((A261-$B$1-210)/365,0)</f>
        <v>51</v>
      </c>
      <c r="C261" s="0" t="n">
        <f aca="false">ROUND((A261-$C$1-210)/365,0)</f>
        <v>26</v>
      </c>
      <c r="D261" s="0" t="n">
        <f aca="false">ROUND((A261-$D$1-210)/365,0)</f>
        <v>23</v>
      </c>
      <c r="E261" s="2" t="n">
        <v>175</v>
      </c>
      <c r="J261" s="2" t="n">
        <f aca="false">N260*$J$1/12</f>
        <v>629.811016693308</v>
      </c>
      <c r="L261" s="2" t="n">
        <f aca="false">L260+E261</f>
        <v>37775</v>
      </c>
      <c r="M261" s="2" t="n">
        <f aca="false">IF(K261=0,M260+J261,M260+K261)</f>
        <v>3867.83693757535</v>
      </c>
      <c r="N261" s="2" t="n">
        <f aca="false">IF(K261=0,N260+E261+F261+G261+H261+I261+J261,N260+E261+F261+G261+H261+I261+K261)</f>
        <v>63785.9126860241</v>
      </c>
    </row>
    <row r="262" customFormat="false" ht="12.75" hidden="false" customHeight="false" outlineLevel="0" collapsed="false">
      <c r="A262" s="1" t="n">
        <v>43312</v>
      </c>
      <c r="B262" s="0" t="n">
        <f aca="false">ROUND((A262-$B$1-210)/365,0)</f>
        <v>51</v>
      </c>
      <c r="C262" s="0" t="n">
        <f aca="false">ROUND((A262-$C$1-210)/365,0)</f>
        <v>26</v>
      </c>
      <c r="D262" s="0" t="n">
        <f aca="false">ROUND((A262-$D$1-210)/365,0)</f>
        <v>23</v>
      </c>
      <c r="E262" s="2" t="n">
        <v>175</v>
      </c>
      <c r="J262" s="2" t="n">
        <f aca="false">N261*$J$1/12</f>
        <v>637.859126860241</v>
      </c>
      <c r="L262" s="2" t="n">
        <f aca="false">L261+E262</f>
        <v>37950</v>
      </c>
      <c r="M262" s="2" t="n">
        <f aca="false">IF(K262=0,M261+J262,M261+K262)</f>
        <v>4505.69606443559</v>
      </c>
      <c r="N262" s="2" t="n">
        <f aca="false">IF(K262=0,N261+E262+F262+G262+H262+I262+J262,N261+E262+F262+G262+H262+I262+K262)</f>
        <v>64598.7718128844</v>
      </c>
    </row>
    <row r="263" customFormat="false" ht="12.75" hidden="false" customHeight="false" outlineLevel="0" collapsed="false">
      <c r="A263" s="1" t="n">
        <v>43343</v>
      </c>
      <c r="B263" s="0" t="n">
        <f aca="false">ROUND((A263-$B$1-210)/365,0)</f>
        <v>51</v>
      </c>
      <c r="C263" s="0" t="n">
        <f aca="false">ROUND((A263-$C$1-210)/365,0)</f>
        <v>26</v>
      </c>
      <c r="D263" s="0" t="n">
        <f aca="false">ROUND((A263-$D$1-210)/365,0)</f>
        <v>23</v>
      </c>
      <c r="E263" s="2" t="n">
        <v>175</v>
      </c>
      <c r="H263" s="2" t="n">
        <v>-2750</v>
      </c>
      <c r="J263" s="2" t="n">
        <f aca="false">N262*$J$1/12</f>
        <v>645.987718128844</v>
      </c>
      <c r="L263" s="2" t="n">
        <f aca="false">L262+E263</f>
        <v>38125</v>
      </c>
      <c r="M263" s="2" t="n">
        <f aca="false">IF(K263=0,M262+J263,M262+K263)</f>
        <v>5151.68378256443</v>
      </c>
      <c r="N263" s="2" t="n">
        <f aca="false">IF(K263=0,N262+E263+F263+G263+H263+I263+J263,N262+E263+F263+G263+H263+I263+K263)</f>
        <v>62669.7595310132</v>
      </c>
    </row>
    <row r="264" customFormat="false" ht="12.75" hidden="false" customHeight="false" outlineLevel="0" collapsed="false">
      <c r="A264" s="1" t="n">
        <v>43373</v>
      </c>
      <c r="B264" s="0" t="n">
        <f aca="false">ROUND((A264-$B$1-210)/365,0)</f>
        <v>51</v>
      </c>
      <c r="C264" s="0" t="n">
        <f aca="false">ROUND((A264-$C$1-210)/365,0)</f>
        <v>26</v>
      </c>
      <c r="D264" s="0" t="n">
        <f aca="false">ROUND((A264-$D$1-210)/365,0)</f>
        <v>23</v>
      </c>
      <c r="E264" s="2" t="n">
        <v>175</v>
      </c>
      <c r="H264" s="2" t="n">
        <v>-750</v>
      </c>
      <c r="J264" s="2" t="n">
        <f aca="false">N263*$J$1/12</f>
        <v>626.697595310132</v>
      </c>
      <c r="L264" s="2" t="n">
        <f aca="false">L263+E264</f>
        <v>38300</v>
      </c>
      <c r="M264" s="2" t="n">
        <f aca="false">IF(K264=0,M263+J264,M263+K264)</f>
        <v>5778.38137787457</v>
      </c>
      <c r="N264" s="2" t="n">
        <f aca="false">IF(K264=0,N263+E264+F264+G264+H264+I264+J264,N263+E264+F264+G264+H264+I264+K264)</f>
        <v>62721.4571263233</v>
      </c>
    </row>
    <row r="265" customFormat="false" ht="12.75" hidden="false" customHeight="false" outlineLevel="0" collapsed="false">
      <c r="A265" s="1" t="n">
        <v>43404</v>
      </c>
      <c r="B265" s="0" t="n">
        <f aca="false">ROUND((A265-$B$1-210)/365,0)</f>
        <v>51</v>
      </c>
      <c r="C265" s="0" t="n">
        <f aca="false">ROUND((A265-$C$1-210)/365,0)</f>
        <v>26</v>
      </c>
      <c r="D265" s="0" t="n">
        <f aca="false">ROUND((A265-$D$1-210)/365,0)</f>
        <v>23</v>
      </c>
      <c r="E265" s="2" t="n">
        <v>175</v>
      </c>
      <c r="H265" s="2" t="n">
        <v>-750</v>
      </c>
      <c r="J265" s="2" t="n">
        <f aca="false">N264*$J$1/12</f>
        <v>627.214571263233</v>
      </c>
      <c r="L265" s="2" t="n">
        <f aca="false">L264+E265</f>
        <v>38475</v>
      </c>
      <c r="M265" s="2" t="n">
        <f aca="false">IF(K265=0,M264+J265,M264+K265)</f>
        <v>6405.5959491378</v>
      </c>
      <c r="N265" s="2" t="n">
        <f aca="false">IF(K265=0,N264+E265+F265+G265+H265+I265+J265,N264+E265+F265+G265+H265+I265+K265)</f>
        <v>62773.6716975866</v>
      </c>
    </row>
    <row r="266" customFormat="false" ht="12.75" hidden="false" customHeight="false" outlineLevel="0" collapsed="false">
      <c r="A266" s="1" t="n">
        <v>43434</v>
      </c>
      <c r="B266" s="0" t="n">
        <f aca="false">ROUND((A266-$B$1-210)/365,0)</f>
        <v>51</v>
      </c>
      <c r="C266" s="0" t="n">
        <f aca="false">ROUND((A266-$C$1-210)/365,0)</f>
        <v>26</v>
      </c>
      <c r="D266" s="0" t="n">
        <f aca="false">ROUND((A266-$D$1-210)/365,0)</f>
        <v>23</v>
      </c>
      <c r="E266" s="2" t="n">
        <v>175</v>
      </c>
      <c r="H266" s="2" t="n">
        <v>-750</v>
      </c>
      <c r="J266" s="2" t="n">
        <f aca="false">N265*$J$1/12</f>
        <v>627.736716975866</v>
      </c>
      <c r="L266" s="2" t="n">
        <f aca="false">L265+E266</f>
        <v>38650</v>
      </c>
      <c r="M266" s="2" t="n">
        <f aca="false">IF(K266=0,M265+J266,M265+K266)</f>
        <v>7033.33266611367</v>
      </c>
      <c r="N266" s="2" t="n">
        <f aca="false">IF(K266=0,N265+E266+F266+G266+H266+I266+J266,N265+E266+F266+G266+H266+I266+K266)</f>
        <v>62826.4084145624</v>
      </c>
    </row>
    <row r="267" customFormat="false" ht="12.75" hidden="false" customHeight="false" outlineLevel="0" collapsed="false">
      <c r="A267" s="1" t="n">
        <v>43465</v>
      </c>
      <c r="B267" s="0" t="n">
        <f aca="false">ROUND((A267-$B$1-210)/365,0)</f>
        <v>51</v>
      </c>
      <c r="C267" s="0" t="n">
        <f aca="false">ROUND((A267-$C$1-210)/365,0)</f>
        <v>26</v>
      </c>
      <c r="D267" s="0" t="n">
        <f aca="false">ROUND((A267-$D$1-210)/365,0)</f>
        <v>23</v>
      </c>
      <c r="E267" s="2" t="n">
        <v>175</v>
      </c>
      <c r="H267" s="2" t="n">
        <v>-750</v>
      </c>
      <c r="J267" s="2" t="n">
        <f aca="false">N266*$J$1/12</f>
        <v>628.264084145624</v>
      </c>
      <c r="L267" s="2" t="n">
        <f aca="false">L266+E267</f>
        <v>38825</v>
      </c>
      <c r="M267" s="2" t="n">
        <f aca="false">IF(K267=0,M266+J267,M266+K267)</f>
        <v>7661.59675025929</v>
      </c>
      <c r="N267" s="2" t="n">
        <f aca="false">IF(K267=0,N266+E267+F267+G267+H267+I267+J267,N266+E267+F267+G267+H267+I267+K267)</f>
        <v>62879.6724987081</v>
      </c>
      <c r="P267" s="2" t="n">
        <f aca="false">M267</f>
        <v>7661.59675025929</v>
      </c>
      <c r="Q267" s="2" t="n">
        <f aca="false">IF(P267&lt;600,0,IF(P267&lt;1500,(P267-600)*0.15,(900*0.15)+((P267-1500))*0.28))</f>
        <v>1860.2470900726</v>
      </c>
    </row>
    <row r="268" customFormat="false" ht="12.75" hidden="false" customHeight="false" outlineLevel="0" collapsed="false">
      <c r="A268" s="1" t="n">
        <v>43496</v>
      </c>
      <c r="B268" s="0" t="n">
        <f aca="false">ROUND((A268-$B$1-210)/365,0)</f>
        <v>51</v>
      </c>
      <c r="C268" s="0" t="n">
        <f aca="false">ROUND((A268-$C$1-210)/365,0)</f>
        <v>26</v>
      </c>
      <c r="D268" s="0" t="n">
        <f aca="false">ROUND((A268-$D$1-210)/365,0)</f>
        <v>23</v>
      </c>
      <c r="E268" s="2" t="n">
        <v>175</v>
      </c>
      <c r="H268" s="2" t="n">
        <v>-2750</v>
      </c>
      <c r="J268" s="2" t="n">
        <f aca="false">N267*$J$1/12</f>
        <v>628.796724987081</v>
      </c>
      <c r="L268" s="2" t="n">
        <f aca="false">L267+E268</f>
        <v>39000</v>
      </c>
      <c r="M268" s="2" t="n">
        <f aca="false">IF(K268=0,J268,K268)</f>
        <v>628.796724987081</v>
      </c>
      <c r="N268" s="2" t="n">
        <f aca="false">IF(K268=0,N267+E268+F268+G268+H268+I268+J268,N267+E268+F268+G268+H268+I268+K268)</f>
        <v>60933.4692236951</v>
      </c>
    </row>
    <row r="269" customFormat="false" ht="12.75" hidden="false" customHeight="false" outlineLevel="0" collapsed="false">
      <c r="A269" s="1" t="n">
        <v>43524</v>
      </c>
      <c r="B269" s="0" t="n">
        <f aca="false">ROUND((A269-$B$1-210)/365,0)</f>
        <v>51</v>
      </c>
      <c r="C269" s="0" t="n">
        <f aca="false">ROUND((A269-$C$1-210)/365,0)</f>
        <v>26</v>
      </c>
      <c r="D269" s="0" t="n">
        <f aca="false">ROUND((A269-$D$1-210)/365,0)</f>
        <v>24</v>
      </c>
      <c r="E269" s="2" t="n">
        <v>175</v>
      </c>
      <c r="H269" s="2" t="n">
        <v>-750</v>
      </c>
      <c r="J269" s="2" t="n">
        <f aca="false">N268*$J$1/12</f>
        <v>609.334692236951</v>
      </c>
      <c r="L269" s="2" t="n">
        <f aca="false">L268+E269</f>
        <v>39175</v>
      </c>
      <c r="M269" s="2" t="n">
        <f aca="false">IF(K269=0,M268+J269,M268+K269)</f>
        <v>1238.13141722403</v>
      </c>
      <c r="N269" s="2" t="n">
        <f aca="false">IF(K269=0,N268+E269+F269+G269+H269+I269+J269,N268+E269+F269+G269+H269+I269+K269)</f>
        <v>60967.8039159321</v>
      </c>
    </row>
    <row r="270" customFormat="false" ht="12.75" hidden="false" customHeight="false" outlineLevel="0" collapsed="false">
      <c r="A270" s="1" t="n">
        <v>43555</v>
      </c>
      <c r="B270" s="0" t="n">
        <f aca="false">ROUND((A270-$B$1-210)/365,0)</f>
        <v>51</v>
      </c>
      <c r="C270" s="0" t="n">
        <f aca="false">ROUND((A270-$C$1-210)/365,0)</f>
        <v>26</v>
      </c>
      <c r="D270" s="0" t="n">
        <f aca="false">ROUND((A270-$D$1-210)/365,0)</f>
        <v>24</v>
      </c>
      <c r="E270" s="2" t="n">
        <v>175</v>
      </c>
      <c r="H270" s="2" t="n">
        <v>-750</v>
      </c>
      <c r="J270" s="2" t="n">
        <f aca="false">N269*$J$1/12</f>
        <v>609.678039159321</v>
      </c>
      <c r="L270" s="2" t="n">
        <f aca="false">L269+E270</f>
        <v>39350</v>
      </c>
      <c r="M270" s="2" t="n">
        <f aca="false">IF(K270=0,M269+J270,M269+K270)</f>
        <v>1847.80945638335</v>
      </c>
      <c r="N270" s="2" t="n">
        <f aca="false">IF(K270=0,N269+E270+F270+G270+H270+I270+J270,N269+E270+F270+G270+H270+I270+K270)</f>
        <v>61002.4819550914</v>
      </c>
    </row>
    <row r="271" customFormat="false" ht="12.75" hidden="false" customHeight="false" outlineLevel="0" collapsed="false">
      <c r="A271" s="1" t="n">
        <v>43585</v>
      </c>
      <c r="B271" s="0" t="n">
        <f aca="false">ROUND((A271-$B$1-210)/365,0)</f>
        <v>52</v>
      </c>
      <c r="C271" s="0" t="n">
        <f aca="false">ROUND((A271-$C$1-210)/365,0)</f>
        <v>27</v>
      </c>
      <c r="D271" s="0" t="n">
        <f aca="false">ROUND((A271-$D$1-210)/365,0)</f>
        <v>24</v>
      </c>
      <c r="E271" s="2" t="n">
        <v>175</v>
      </c>
      <c r="H271" s="2" t="n">
        <v>-750</v>
      </c>
      <c r="I271" s="2" t="n">
        <f aca="false">-Q267</f>
        <v>-1860.2470900726</v>
      </c>
      <c r="J271" s="2" t="n">
        <f aca="false">N270*$J$1/12</f>
        <v>610.024819550914</v>
      </c>
      <c r="L271" s="2" t="n">
        <f aca="false">L270+E271</f>
        <v>39525</v>
      </c>
      <c r="M271" s="2" t="n">
        <f aca="false">IF(K271=0,M270+J271,M270+K271)</f>
        <v>2457.83427593427</v>
      </c>
      <c r="N271" s="2" t="n">
        <f aca="false">IF(K271=0,N270+E271+F271+G271+H271+I271+J271,N270+E271+F271+G271+H271+I271+K271)</f>
        <v>59177.2596845697</v>
      </c>
    </row>
    <row r="272" customFormat="false" ht="12.75" hidden="false" customHeight="false" outlineLevel="0" collapsed="false">
      <c r="A272" s="1" t="n">
        <v>43616</v>
      </c>
      <c r="B272" s="0" t="n">
        <f aca="false">ROUND((A272-$B$1-210)/365,0)</f>
        <v>52</v>
      </c>
      <c r="C272" s="0" t="n">
        <f aca="false">ROUND((A272-$C$1-210)/365,0)</f>
        <v>27</v>
      </c>
      <c r="D272" s="0" t="n">
        <f aca="false">ROUND((A272-$D$1-210)/365,0)</f>
        <v>24</v>
      </c>
      <c r="E272" s="2" t="n">
        <v>175</v>
      </c>
      <c r="H272" s="2" t="n">
        <v>-750</v>
      </c>
      <c r="I272" s="2" t="n">
        <f aca="false">-Q272</f>
        <v>-568.88992437839</v>
      </c>
      <c r="J272" s="2" t="n">
        <f aca="false">N271*$J$1/12</f>
        <v>591.772596845697</v>
      </c>
      <c r="L272" s="2" t="n">
        <f aca="false">L271+E272</f>
        <v>39700</v>
      </c>
      <c r="M272" s="2" t="n">
        <f aca="false">IF(K272=0,M271+J272,M271+K272)</f>
        <v>3049.60687277996</v>
      </c>
      <c r="N272" s="2" t="n">
        <f aca="false">IF(K272=0,N271+E272+F272+G272+H272+I272+J272,N271+E272+F272+G272+H272+I272+K272)</f>
        <v>58625.142357037</v>
      </c>
      <c r="P272" s="2" t="n">
        <f aca="false">M272</f>
        <v>3049.60687277996</v>
      </c>
      <c r="Q272" s="2" t="n">
        <f aca="false">IF(P272&lt;600,0,IF(P272&lt;1500,(P272-600)*0.15,(900*0.15)+((P272-1500))*0.28))</f>
        <v>568.88992437839</v>
      </c>
    </row>
    <row r="273" customFormat="false" ht="12.75" hidden="false" customHeight="false" outlineLevel="0" collapsed="false">
      <c r="A273" s="3"/>
      <c r="C273" s="12"/>
      <c r="D273" s="12"/>
    </row>
    <row r="274" customFormat="false" ht="12.75" hidden="false" customHeight="false" outlineLevel="0" collapsed="false">
      <c r="A274" s="3"/>
      <c r="C274" s="12"/>
      <c r="D274" s="12"/>
      <c r="E274" s="2" t="n">
        <f aca="false">SUM(E8:E272)</f>
        <v>39700</v>
      </c>
      <c r="F274" s="2" t="n">
        <f aca="false">SUM(F8:F272)</f>
        <v>0</v>
      </c>
      <c r="G274" s="2" t="n">
        <f aca="false">SUM(G8:G272)</f>
        <v>4100</v>
      </c>
      <c r="H274" s="2" t="n">
        <f aca="false">SUM(H8:H272)</f>
        <v>-50500</v>
      </c>
      <c r="I274" s="2" t="n">
        <f aca="false">SUM(I8:I272)</f>
        <v>-18042.8673958126</v>
      </c>
      <c r="J274" s="2" t="n">
        <f aca="false">SUM(J8:J272)</f>
        <v>83417.0250528496</v>
      </c>
      <c r="O274" s="2"/>
      <c r="P274" s="2" t="n">
        <f aca="false">SUM(P8:P272)</f>
        <v>83368.0097528496</v>
      </c>
      <c r="Q274" s="2" t="n">
        <f aca="false">SUM(Q8:Q272)</f>
        <v>18042.8673958126</v>
      </c>
    </row>
    <row r="275" customFormat="false" ht="12.75" hidden="false" customHeight="false" outlineLevel="0" collapsed="false">
      <c r="A275" s="3"/>
      <c r="C275" s="12"/>
      <c r="D275" s="12"/>
    </row>
    <row r="276" customFormat="false" ht="12.75" hidden="false" customHeight="false" outlineLevel="0" collapsed="false">
      <c r="A276" s="3"/>
      <c r="C276" s="12"/>
      <c r="D276" s="12"/>
    </row>
    <row r="277" customFormat="false" ht="12.75" hidden="false" customHeight="false" outlineLevel="0" collapsed="false">
      <c r="A277" s="3"/>
      <c r="C277" s="12"/>
      <c r="D277" s="12"/>
    </row>
    <row r="278" customFormat="false" ht="12.75" hidden="false" customHeight="false" outlineLevel="0" collapsed="false">
      <c r="A278" s="3"/>
      <c r="C278" s="12"/>
      <c r="D278" s="12"/>
    </row>
    <row r="279" customFormat="false" ht="12.75" hidden="false" customHeight="false" outlineLevel="0" collapsed="false">
      <c r="A279" s="3"/>
      <c r="C279" s="12"/>
      <c r="D279" s="12"/>
    </row>
    <row r="280" customFormat="false" ht="12.75" hidden="false" customHeight="false" outlineLevel="0" collapsed="false">
      <c r="A280" s="3"/>
      <c r="C280" s="12"/>
      <c r="D280" s="12"/>
    </row>
    <row r="281" customFormat="false" ht="12.75" hidden="false" customHeight="false" outlineLevel="0" collapsed="false">
      <c r="A281" s="3"/>
      <c r="C281" s="12"/>
      <c r="D281" s="12"/>
    </row>
    <row r="282" customFormat="false" ht="12.75" hidden="false" customHeight="false" outlineLevel="0" collapsed="false">
      <c r="A282" s="3"/>
      <c r="C282" s="12"/>
      <c r="D282" s="12"/>
    </row>
    <row r="283" customFormat="false" ht="12.75" hidden="false" customHeight="false" outlineLevel="0" collapsed="false">
      <c r="A283" s="3"/>
    </row>
    <row r="284" customFormat="false" ht="12.75" hidden="false" customHeight="false" outlineLevel="0" collapsed="false">
      <c r="A284" s="3"/>
    </row>
    <row r="285" customFormat="false" ht="12.75" hidden="false" customHeight="false" outlineLevel="0" collapsed="false">
      <c r="A285" s="3"/>
    </row>
    <row r="286" customFormat="false" ht="12.75" hidden="false" customHeight="false" outlineLevel="0" collapsed="false">
      <c r="A286" s="3"/>
    </row>
    <row r="287" customFormat="false" ht="12.75" hidden="false" customHeight="false" outlineLevel="0" collapsed="false">
      <c r="A287" s="3"/>
    </row>
    <row r="288" customFormat="false" ht="12.75" hidden="false" customHeight="false" outlineLevel="0" collapsed="false">
      <c r="A288" s="3"/>
    </row>
    <row r="289" customFormat="false" ht="12.75" hidden="false" customHeight="false" outlineLevel="0" collapsed="false">
      <c r="A289" s="3"/>
    </row>
    <row r="290" customFormat="false" ht="12.75" hidden="false" customHeight="false" outlineLevel="0" collapsed="false">
      <c r="A290" s="3"/>
    </row>
    <row r="291" customFormat="false" ht="12.75" hidden="false" customHeight="false" outlineLevel="0" collapsed="false">
      <c r="A291" s="3"/>
    </row>
    <row r="292" customFormat="false" ht="12.75" hidden="false" customHeight="false" outlineLevel="0" collapsed="false">
      <c r="A292" s="3"/>
    </row>
    <row r="293" customFormat="false" ht="12.75" hidden="false" customHeight="false" outlineLevel="0" collapsed="false">
      <c r="A293" s="3"/>
    </row>
    <row r="294" customFormat="false" ht="12.75" hidden="false" customHeight="false" outlineLevel="0" collapsed="false">
      <c r="A294" s="3"/>
    </row>
    <row r="295" customFormat="false" ht="12.75" hidden="false" customHeight="false" outlineLevel="0" collapsed="false">
      <c r="A295" s="3"/>
    </row>
    <row r="296" customFormat="false" ht="12.75" hidden="false" customHeight="false" outlineLevel="0" collapsed="false">
      <c r="A296" s="3"/>
    </row>
    <row r="297" customFormat="false" ht="12.75" hidden="false" customHeight="false" outlineLevel="0" collapsed="false">
      <c r="A297" s="3"/>
    </row>
    <row r="298" customFormat="false" ht="12.75" hidden="false" customHeight="false" outlineLevel="0" collapsed="false">
      <c r="A298" s="3"/>
    </row>
    <row r="299" customFormat="false" ht="12.75" hidden="false" customHeight="false" outlineLevel="0" collapsed="false">
      <c r="A299" s="3"/>
    </row>
    <row r="300" customFormat="false" ht="12.75" hidden="false" customHeight="false" outlineLevel="0" collapsed="false">
      <c r="A300" s="3"/>
    </row>
    <row r="301" customFormat="false" ht="12.75" hidden="false" customHeight="false" outlineLevel="0" collapsed="false">
      <c r="A301" s="3"/>
    </row>
    <row r="302" customFormat="false" ht="12.75" hidden="false" customHeight="false" outlineLevel="0" collapsed="false">
      <c r="A302" s="3"/>
    </row>
    <row r="303" customFormat="false" ht="12.75" hidden="false" customHeight="false" outlineLevel="0" collapsed="false">
      <c r="A303" s="3"/>
    </row>
    <row r="304" customFormat="false" ht="12.75" hidden="false" customHeight="false" outlineLevel="0" collapsed="false">
      <c r="A304" s="3"/>
    </row>
    <row r="305" customFormat="false" ht="12.75" hidden="false" customHeight="false" outlineLevel="0" collapsed="false">
      <c r="A305" s="3"/>
    </row>
    <row r="306" customFormat="false" ht="12.75" hidden="false" customHeight="false" outlineLevel="0" collapsed="false">
      <c r="A306" s="3"/>
    </row>
    <row r="307" customFormat="false" ht="12.75" hidden="false" customHeight="false" outlineLevel="0" collapsed="false">
      <c r="A307" s="3"/>
    </row>
    <row r="308" customFormat="false" ht="12.75" hidden="false" customHeight="false" outlineLevel="0" collapsed="false">
      <c r="A308" s="3"/>
    </row>
    <row r="309" customFormat="false" ht="12.75" hidden="false" customHeight="false" outlineLevel="0" collapsed="false">
      <c r="A309" s="3"/>
    </row>
    <row r="310" customFormat="false" ht="12.75" hidden="false" customHeight="false" outlineLevel="0" collapsed="false">
      <c r="A310" s="3"/>
    </row>
    <row r="311" customFormat="false" ht="12.75" hidden="false" customHeight="false" outlineLevel="0" collapsed="false">
      <c r="A311" s="3"/>
    </row>
    <row r="312" customFormat="false" ht="12.75" hidden="false" customHeight="false" outlineLevel="0" collapsed="false">
      <c r="A312" s="3"/>
    </row>
    <row r="313" customFormat="false" ht="12.75" hidden="false" customHeight="false" outlineLevel="0" collapsed="false">
      <c r="A313" s="3"/>
    </row>
    <row r="314" customFormat="false" ht="12.75" hidden="false" customHeight="false" outlineLevel="0" collapsed="false">
      <c r="A314" s="3"/>
    </row>
    <row r="315" customFormat="false" ht="12.75" hidden="false" customHeight="false" outlineLevel="0" collapsed="false">
      <c r="A315" s="3"/>
    </row>
    <row r="316" customFormat="false" ht="12.75" hidden="false" customHeight="false" outlineLevel="0" collapsed="false">
      <c r="A316" s="3"/>
    </row>
    <row r="317" customFormat="false" ht="12.75" hidden="false" customHeight="false" outlineLevel="0" collapsed="false">
      <c r="A317" s="3"/>
    </row>
    <row r="318" customFormat="false" ht="12.75" hidden="false" customHeight="false" outlineLevel="0" collapsed="false">
      <c r="A318" s="3"/>
    </row>
    <row r="319" customFormat="false" ht="12.75" hidden="false" customHeight="false" outlineLevel="0" collapsed="false">
      <c r="A319" s="3"/>
    </row>
    <row r="320" customFormat="false" ht="12.75" hidden="false" customHeight="false" outlineLevel="0" collapsed="false">
      <c r="A320" s="3"/>
    </row>
    <row r="321" customFormat="false" ht="12.75" hidden="false" customHeight="false" outlineLevel="0" collapsed="false">
      <c r="A321" s="3"/>
    </row>
    <row r="322" customFormat="false" ht="12.75" hidden="false" customHeight="false" outlineLevel="0" collapsed="false">
      <c r="A322" s="3"/>
    </row>
    <row r="323" customFormat="false" ht="12.75" hidden="false" customHeight="false" outlineLevel="0" collapsed="false">
      <c r="A323" s="3"/>
    </row>
    <row r="324" customFormat="false" ht="12.75" hidden="false" customHeight="false" outlineLevel="0" collapsed="false">
      <c r="A324" s="3"/>
    </row>
    <row r="325" customFormat="false" ht="12.75" hidden="false" customHeight="false" outlineLevel="0" collapsed="false">
      <c r="A325" s="3"/>
    </row>
    <row r="326" customFormat="false" ht="12.75" hidden="false" customHeight="false" outlineLevel="0" collapsed="false">
      <c r="A326" s="3"/>
    </row>
    <row r="327" customFormat="false" ht="12.75" hidden="false" customHeight="false" outlineLevel="0" collapsed="false">
      <c r="A327" s="3"/>
    </row>
    <row r="328" customFormat="false" ht="12.75" hidden="false" customHeight="false" outlineLevel="0" collapsed="false">
      <c r="A328" s="3"/>
    </row>
    <row r="329" customFormat="false" ht="12.75" hidden="false" customHeight="false" outlineLevel="0" collapsed="false">
      <c r="A329" s="3"/>
    </row>
    <row r="330" customFormat="false" ht="12.75" hidden="false" customHeight="false" outlineLevel="0" collapsed="false">
      <c r="A330" s="3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330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0" ySplit="3" topLeftCell="BM236" activePane="bottomLeft" state="frozen"/>
      <selection pane="topLeft" activeCell="A1" activeCellId="0" sqref="A1"/>
      <selection pane="bottomLeft" activeCell="S65" activeCellId="0" sqref="S6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3" min="2" style="0" width="6.7"/>
    <col collapsed="false" customWidth="true" hidden="false" outlineLevel="0" max="4" min="4" style="0" width="7.28"/>
    <col collapsed="false" customWidth="true" hidden="false" outlineLevel="0" max="5" min="5" style="2" width="9.7"/>
    <col collapsed="false" customWidth="true" hidden="false" outlineLevel="0" max="6" min="6" style="2" width="8.7"/>
    <col collapsed="false" customWidth="true" hidden="false" outlineLevel="0" max="7" min="7" style="2" width="12.85"/>
    <col collapsed="false" customWidth="true" hidden="false" outlineLevel="0" max="8" min="8" style="2" width="11.13"/>
    <col collapsed="false" customWidth="true" hidden="false" outlineLevel="0" max="9" min="9" style="2" width="10.85"/>
    <col collapsed="false" customWidth="true" hidden="false" outlineLevel="0" max="10" min="10" style="2" width="10.56"/>
    <col collapsed="false" customWidth="true" hidden="false" outlineLevel="0" max="11" min="11" style="2" width="8.14"/>
    <col collapsed="false" customWidth="true" hidden="false" outlineLevel="0" max="12" min="12" style="2" width="9.99"/>
    <col collapsed="false" customWidth="true" hidden="false" outlineLevel="0" max="13" min="13" style="2" width="9.56"/>
    <col collapsed="false" customWidth="true" hidden="false" outlineLevel="0" max="14" min="14" style="2" width="9.99"/>
    <col collapsed="false" customWidth="true" hidden="false" outlineLevel="0" max="15" min="15" style="0" width="3.85"/>
    <col collapsed="false" customWidth="true" hidden="false" outlineLevel="0" max="16" min="16" style="0" width="11.28"/>
    <col collapsed="false" customWidth="true" hidden="false" outlineLevel="0" max="17" min="17" style="2" width="11.28"/>
  </cols>
  <sheetData>
    <row r="1" customFormat="false" ht="12.75" hidden="false" customHeight="false" outlineLevel="0" collapsed="false">
      <c r="A1" s="1"/>
      <c r="B1" s="3" t="n">
        <v>24563</v>
      </c>
      <c r="C1" s="3" t="n">
        <v>33695</v>
      </c>
      <c r="D1" s="3" t="n">
        <v>34731</v>
      </c>
      <c r="J1" s="4" t="n">
        <v>0.12</v>
      </c>
    </row>
    <row r="2" customFormat="false" ht="12.75" hidden="false" customHeight="false" outlineLevel="0" collapsed="false">
      <c r="A2" s="5"/>
      <c r="B2" s="6"/>
      <c r="C2" s="6"/>
      <c r="D2" s="6"/>
      <c r="E2" s="7"/>
      <c r="F2" s="7"/>
      <c r="G2" s="7"/>
      <c r="H2" s="7"/>
      <c r="I2" s="7" t="s">
        <v>20</v>
      </c>
      <c r="J2" s="6" t="s">
        <v>2</v>
      </c>
      <c r="K2" s="4" t="s">
        <v>3</v>
      </c>
      <c r="L2" s="7"/>
      <c r="M2" s="7" t="s">
        <v>4</v>
      </c>
      <c r="N2" s="7"/>
      <c r="O2" s="6"/>
      <c r="P2" s="6" t="s">
        <v>5</v>
      </c>
      <c r="Q2" s="7" t="s">
        <v>2</v>
      </c>
    </row>
    <row r="3" customFormat="false" ht="12.75" hidden="false" customHeight="false" outlineLevel="0" collapsed="false">
      <c r="A3" s="5"/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19</v>
      </c>
      <c r="H3" s="9" t="s">
        <v>12</v>
      </c>
      <c r="I3" s="9"/>
      <c r="J3" s="9" t="s">
        <v>14</v>
      </c>
      <c r="K3" s="9" t="s">
        <v>14</v>
      </c>
      <c r="L3" s="9" t="s">
        <v>15</v>
      </c>
      <c r="M3" s="9" t="s">
        <v>14</v>
      </c>
      <c r="N3" s="9" t="s">
        <v>16</v>
      </c>
      <c r="O3" s="6"/>
      <c r="P3" s="6" t="s">
        <v>17</v>
      </c>
      <c r="Q3" s="7" t="s">
        <v>18</v>
      </c>
      <c r="S3" s="6" t="s">
        <v>21</v>
      </c>
      <c r="T3" s="6" t="s">
        <v>22</v>
      </c>
      <c r="U3" s="6" t="s">
        <v>23</v>
      </c>
    </row>
    <row r="4" customFormat="false" ht="12.75" hidden="false" customHeight="false" outlineLevel="0" collapsed="false">
      <c r="A4" s="5"/>
      <c r="B4" s="10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6"/>
      <c r="P4" s="6"/>
      <c r="Q4" s="7"/>
    </row>
    <row r="5" customFormat="false" ht="12.75" hidden="false" customHeight="false" outlineLevel="0" collapsed="false">
      <c r="A5" s="1"/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2" t="n">
        <f aca="false">'Christopher-Custodial'!N5+'Carley-Custodial'!N5</f>
        <v>0</v>
      </c>
      <c r="O5" s="6"/>
      <c r="P5" s="6"/>
      <c r="Q5" s="7"/>
    </row>
    <row r="6" customFormat="false" ht="12.75" hidden="false" customHeight="false" outlineLevel="0" collapsed="false">
      <c r="A6" s="1" t="n">
        <v>35520</v>
      </c>
      <c r="B6" s="0" t="n">
        <f aca="false">ROUND((A6-$B$1-210)/365,0)</f>
        <v>29</v>
      </c>
      <c r="C6" s="0" t="n">
        <f aca="false">ROUND((A6-$C$1-210)/365,0)</f>
        <v>4</v>
      </c>
      <c r="D6" s="0" t="n">
        <f aca="false">ROUND((A6-$D$1-210)/365,0)</f>
        <v>2</v>
      </c>
      <c r="E6" s="2" t="n">
        <f aca="false">'Christopher-Custodial'!E6+'Carley-Custodial'!E6</f>
        <v>500</v>
      </c>
      <c r="F6" s="2" t="n">
        <f aca="false">'Christopher-Custodial'!F6+'Carley-Custodial'!F6</f>
        <v>0</v>
      </c>
      <c r="G6" s="2" t="n">
        <f aca="false">'Christopher-Custodial'!G6+'Carley-Custodial'!G6</f>
        <v>0</v>
      </c>
      <c r="H6" s="2" t="n">
        <f aca="false">'Christopher-Custodial'!H6+'Carley-Custodial'!H6</f>
        <v>0</v>
      </c>
      <c r="I6" s="2" t="n">
        <f aca="false">'Christopher-Custodial'!I6+'Carley-Custodial'!I6</f>
        <v>0</v>
      </c>
      <c r="J6" s="2" t="n">
        <f aca="false">'Christopher-Custodial'!J6+'Carley-Custodial'!J6</f>
        <v>0</v>
      </c>
      <c r="K6" s="2" t="n">
        <f aca="false">'Christopher-Custodial'!K6+'Carley-Custodial'!K6</f>
        <v>0</v>
      </c>
      <c r="L6" s="2" t="n">
        <f aca="false">'Christopher-Custodial'!L6+'Carley-Custodial'!L6</f>
        <v>500</v>
      </c>
      <c r="M6" s="2" t="n">
        <f aca="false">'Christopher-Custodial'!M6+'Carley-Custodial'!M6</f>
        <v>0</v>
      </c>
      <c r="N6" s="2" t="n">
        <f aca="false">'Christopher-Custodial'!N6+'Carley-Custodial'!N6</f>
        <v>500</v>
      </c>
      <c r="O6" s="6"/>
      <c r="P6" s="6"/>
      <c r="Q6" s="7"/>
      <c r="S6" s="7" t="n">
        <f aca="false">E6+G6</f>
        <v>500</v>
      </c>
      <c r="T6" s="7" t="n">
        <f aca="false">F6</f>
        <v>0</v>
      </c>
      <c r="U6" s="7" t="n">
        <f aca="false">SUM(S6:T6)</f>
        <v>500</v>
      </c>
    </row>
    <row r="7" customFormat="false" ht="12.75" hidden="false" customHeight="false" outlineLevel="0" collapsed="false">
      <c r="A7" s="1" t="n">
        <v>35550</v>
      </c>
      <c r="B7" s="0" t="n">
        <f aca="false">ROUND((A7-$B$1-210)/365,0)</f>
        <v>30</v>
      </c>
      <c r="C7" s="0" t="n">
        <f aca="false">ROUND((A7-$C$1-210)/365,0)</f>
        <v>5</v>
      </c>
      <c r="D7" s="0" t="n">
        <f aca="false">ROUND((A7-$D$1-210)/365,0)</f>
        <v>2</v>
      </c>
      <c r="E7" s="2" t="n">
        <f aca="false">'Christopher-Custodial'!E7+'Carley-Custodial'!E7</f>
        <v>25</v>
      </c>
      <c r="F7" s="2" t="n">
        <f aca="false">'Christopher-Custodial'!F7+'Carley-Custodial'!F7</f>
        <v>0</v>
      </c>
      <c r="G7" s="2" t="n">
        <f aca="false">'Christopher-Custodial'!G7+'Carley-Custodial'!G7</f>
        <v>0</v>
      </c>
      <c r="H7" s="2" t="n">
        <f aca="false">'Christopher-Custodial'!H7+'Carley-Custodial'!H7</f>
        <v>0</v>
      </c>
      <c r="I7" s="2" t="n">
        <f aca="false">'Christopher-Custodial'!I7+'Carley-Custodial'!I7</f>
        <v>0</v>
      </c>
      <c r="J7" s="2" t="n">
        <f aca="false">'Christopher-Custodial'!J7+'Carley-Custodial'!J7</f>
        <v>5</v>
      </c>
      <c r="K7" s="2" t="n">
        <f aca="false">'Christopher-Custodial'!K7+'Carley-Custodial'!K7</f>
        <v>0</v>
      </c>
      <c r="L7" s="2" t="n">
        <f aca="false">'Christopher-Custodial'!L7+'Carley-Custodial'!L7</f>
        <v>525</v>
      </c>
      <c r="M7" s="2" t="n">
        <f aca="false">'Christopher-Custodial'!M7+'Carley-Custodial'!M7</f>
        <v>0</v>
      </c>
      <c r="N7" s="2" t="n">
        <f aca="false">'Christopher-Custodial'!N7+'Carley-Custodial'!N7</f>
        <v>525</v>
      </c>
      <c r="S7" s="7" t="n">
        <f aca="false">E7+G7</f>
        <v>25</v>
      </c>
      <c r="T7" s="7" t="n">
        <f aca="false">F7</f>
        <v>0</v>
      </c>
      <c r="U7" s="7" t="n">
        <f aca="false">SUM(S7:T7)</f>
        <v>25</v>
      </c>
    </row>
    <row r="8" customFormat="false" ht="12.75" hidden="false" customHeight="false" outlineLevel="0" collapsed="false">
      <c r="A8" s="1" t="n">
        <v>35581</v>
      </c>
      <c r="B8" s="0" t="n">
        <f aca="false">ROUND((A8-$B$1-210)/365,0)</f>
        <v>30</v>
      </c>
      <c r="C8" s="0" t="n">
        <f aca="false">ROUND((A8-$C$1-210)/365,0)</f>
        <v>5</v>
      </c>
      <c r="D8" s="0" t="n">
        <f aca="false">ROUND((A8-$D$1-210)/365,0)</f>
        <v>2</v>
      </c>
      <c r="E8" s="2" t="n">
        <f aca="false">'Christopher-Custodial'!E8+'Carley-Custodial'!E8</f>
        <v>25</v>
      </c>
      <c r="F8" s="2" t="n">
        <f aca="false">'Christopher-Custodial'!F8+'Carley-Custodial'!F8</f>
        <v>0</v>
      </c>
      <c r="G8" s="2" t="n">
        <f aca="false">'Christopher-Custodial'!G8+'Carley-Custodial'!G8</f>
        <v>0</v>
      </c>
      <c r="H8" s="2" t="n">
        <f aca="false">'Christopher-Custodial'!H8+'Carley-Custodial'!H8</f>
        <v>0</v>
      </c>
      <c r="I8" s="2" t="n">
        <f aca="false">'Christopher-Custodial'!I8+'Carley-Custodial'!I8</f>
        <v>0</v>
      </c>
      <c r="J8" s="2" t="n">
        <f aca="false">'Christopher-Custodial'!J8+'Carley-Custodial'!J8</f>
        <v>5.25</v>
      </c>
      <c r="K8" s="2" t="n">
        <f aca="false">'Christopher-Custodial'!K8+'Carley-Custodial'!K8</f>
        <v>0</v>
      </c>
      <c r="L8" s="2" t="n">
        <f aca="false">'Christopher-Custodial'!L8+'Carley-Custodial'!L8</f>
        <v>550</v>
      </c>
      <c r="M8" s="2" t="n">
        <f aca="false">'Christopher-Custodial'!M8+'Carley-Custodial'!M8</f>
        <v>0</v>
      </c>
      <c r="N8" s="2" t="n">
        <f aca="false">'Christopher-Custodial'!N8+'Carley-Custodial'!N8</f>
        <v>550</v>
      </c>
      <c r="S8" s="7" t="n">
        <f aca="false">E8+G8</f>
        <v>25</v>
      </c>
      <c r="T8" s="7" t="n">
        <f aca="false">F8</f>
        <v>0</v>
      </c>
      <c r="U8" s="7" t="n">
        <f aca="false">SUM(S8:T8)</f>
        <v>25</v>
      </c>
    </row>
    <row r="9" customFormat="false" ht="12.75" hidden="false" customHeight="false" outlineLevel="0" collapsed="false">
      <c r="A9" s="1" t="n">
        <v>35611</v>
      </c>
      <c r="B9" s="0" t="n">
        <f aca="false">ROUND((A9-$B$1-210)/365,0)</f>
        <v>30</v>
      </c>
      <c r="C9" s="0" t="n">
        <f aca="false">ROUND((A9-$C$1-210)/365,0)</f>
        <v>5</v>
      </c>
      <c r="D9" s="0" t="n">
        <f aca="false">ROUND((A9-$D$1-210)/365,0)</f>
        <v>2</v>
      </c>
      <c r="E9" s="2" t="n">
        <f aca="false">'Christopher-Custodial'!E9+'Carley-Custodial'!E9</f>
        <v>25</v>
      </c>
      <c r="F9" s="2" t="n">
        <f aca="false">'Christopher-Custodial'!F9+'Carley-Custodial'!F9</f>
        <v>0</v>
      </c>
      <c r="G9" s="2" t="n">
        <f aca="false">'Christopher-Custodial'!G9+'Carley-Custodial'!G9</f>
        <v>0</v>
      </c>
      <c r="H9" s="2" t="n">
        <f aca="false">'Christopher-Custodial'!H9+'Carley-Custodial'!H9</f>
        <v>0</v>
      </c>
      <c r="I9" s="2" t="n">
        <f aca="false">'Christopher-Custodial'!I9+'Carley-Custodial'!I9</f>
        <v>0</v>
      </c>
      <c r="J9" s="2" t="n">
        <f aca="false">'Christopher-Custodial'!J9+'Carley-Custodial'!J9</f>
        <v>5.5</v>
      </c>
      <c r="K9" s="2" t="n">
        <f aca="false">'Christopher-Custodial'!K9+'Carley-Custodial'!K9</f>
        <v>9</v>
      </c>
      <c r="L9" s="2" t="n">
        <f aca="false">'Christopher-Custodial'!L9+'Carley-Custodial'!L9</f>
        <v>575</v>
      </c>
      <c r="M9" s="2" t="n">
        <f aca="false">'Christopher-Custodial'!M9+'Carley-Custodial'!M9</f>
        <v>0</v>
      </c>
      <c r="N9" s="2" t="n">
        <f aca="false">'Christopher-Custodial'!N9+'Carley-Custodial'!N9</f>
        <v>584</v>
      </c>
      <c r="S9" s="7" t="n">
        <f aca="false">E9+G9</f>
        <v>25</v>
      </c>
      <c r="T9" s="7" t="n">
        <f aca="false">F9</f>
        <v>0</v>
      </c>
      <c r="U9" s="7" t="n">
        <f aca="false">SUM(S9:T9)</f>
        <v>25</v>
      </c>
    </row>
    <row r="10" customFormat="false" ht="12.75" hidden="false" customHeight="false" outlineLevel="0" collapsed="false">
      <c r="A10" s="1" t="n">
        <v>35642</v>
      </c>
      <c r="B10" s="0" t="n">
        <f aca="false">ROUND((A10-$B$1-210)/365,0)</f>
        <v>30</v>
      </c>
      <c r="C10" s="0" t="n">
        <f aca="false">ROUND((A10-$C$1-210)/365,0)</f>
        <v>5</v>
      </c>
      <c r="D10" s="0" t="n">
        <f aca="false">ROUND((A10-$D$1-210)/365,0)</f>
        <v>2</v>
      </c>
      <c r="E10" s="2" t="n">
        <f aca="false">'Christopher-Custodial'!E10+'Carley-Custodial'!E10</f>
        <v>25</v>
      </c>
      <c r="F10" s="2" t="n">
        <f aca="false">'Christopher-Custodial'!F10+'Carley-Custodial'!F10</f>
        <v>0</v>
      </c>
      <c r="G10" s="2" t="n">
        <f aca="false">'Christopher-Custodial'!G10+'Carley-Custodial'!G10</f>
        <v>0</v>
      </c>
      <c r="H10" s="2" t="n">
        <f aca="false">'Christopher-Custodial'!H10+'Carley-Custodial'!H10</f>
        <v>0</v>
      </c>
      <c r="I10" s="2" t="n">
        <f aca="false">'Christopher-Custodial'!I10+'Carley-Custodial'!I10</f>
        <v>0</v>
      </c>
      <c r="J10" s="2" t="n">
        <f aca="false">'Christopher-Custodial'!J10+'Carley-Custodial'!J10</f>
        <v>5.84</v>
      </c>
      <c r="K10" s="2" t="n">
        <f aca="false">'Christopher-Custodial'!K10+'Carley-Custodial'!K10</f>
        <v>0</v>
      </c>
      <c r="L10" s="2" t="n">
        <f aca="false">'Christopher-Custodial'!L10+'Carley-Custodial'!L10</f>
        <v>600</v>
      </c>
      <c r="M10" s="2" t="n">
        <f aca="false">'Christopher-Custodial'!M10+'Carley-Custodial'!M10</f>
        <v>0</v>
      </c>
      <c r="N10" s="2" t="n">
        <f aca="false">'Christopher-Custodial'!N10+'Carley-Custodial'!N10</f>
        <v>609</v>
      </c>
      <c r="S10" s="7" t="n">
        <f aca="false">E10+G10</f>
        <v>25</v>
      </c>
      <c r="T10" s="7" t="n">
        <f aca="false">F10</f>
        <v>0</v>
      </c>
      <c r="U10" s="7" t="n">
        <f aca="false">SUM(S10:T10)</f>
        <v>25</v>
      </c>
    </row>
    <row r="11" customFormat="false" ht="12.75" hidden="false" customHeight="false" outlineLevel="0" collapsed="false">
      <c r="A11" s="1" t="n">
        <v>35673</v>
      </c>
      <c r="B11" s="0" t="n">
        <f aca="false">ROUND((A11-$B$1-210)/365,0)</f>
        <v>30</v>
      </c>
      <c r="C11" s="0" t="n">
        <f aca="false">ROUND((A11-$C$1-210)/365,0)</f>
        <v>5</v>
      </c>
      <c r="D11" s="0" t="n">
        <f aca="false">ROUND((A11-$D$1-210)/365,0)</f>
        <v>2</v>
      </c>
      <c r="E11" s="2" t="n">
        <f aca="false">'Christopher-Custodial'!E11+'Carley-Custodial'!E11</f>
        <v>50</v>
      </c>
      <c r="F11" s="2" t="n">
        <f aca="false">'Christopher-Custodial'!F11+'Carley-Custodial'!F11</f>
        <v>0</v>
      </c>
      <c r="G11" s="2" t="n">
        <f aca="false">'Christopher-Custodial'!G11+'Carley-Custodial'!G11</f>
        <v>0</v>
      </c>
      <c r="H11" s="2" t="n">
        <f aca="false">'Christopher-Custodial'!H11+'Carley-Custodial'!H11</f>
        <v>0</v>
      </c>
      <c r="I11" s="2" t="n">
        <f aca="false">'Christopher-Custodial'!I11+'Carley-Custodial'!I11</f>
        <v>0</v>
      </c>
      <c r="J11" s="2" t="n">
        <f aca="false">'Christopher-Custodial'!J11+'Carley-Custodial'!J11</f>
        <v>6.09</v>
      </c>
      <c r="K11" s="2" t="n">
        <f aca="false">'Christopher-Custodial'!K11+'Carley-Custodial'!K11</f>
        <v>2</v>
      </c>
      <c r="L11" s="2" t="n">
        <f aca="false">'Christopher-Custodial'!L11+'Carley-Custodial'!L11</f>
        <v>650</v>
      </c>
      <c r="M11" s="2" t="n">
        <f aca="false">'Christopher-Custodial'!M11+'Carley-Custodial'!M11</f>
        <v>2</v>
      </c>
      <c r="N11" s="2" t="n">
        <f aca="false">'Christopher-Custodial'!N11+'Carley-Custodial'!N11</f>
        <v>661</v>
      </c>
      <c r="S11" s="7" t="n">
        <f aca="false">E11+G11</f>
        <v>50</v>
      </c>
      <c r="T11" s="7" t="n">
        <f aca="false">F11</f>
        <v>0</v>
      </c>
      <c r="U11" s="7" t="n">
        <f aca="false">SUM(S11:T11)</f>
        <v>50</v>
      </c>
    </row>
    <row r="12" customFormat="false" ht="12.75" hidden="false" customHeight="false" outlineLevel="0" collapsed="false">
      <c r="A12" s="1" t="n">
        <v>35703</v>
      </c>
      <c r="B12" s="0" t="n">
        <f aca="false">ROUND((A12-$B$1-210)/365,0)</f>
        <v>30</v>
      </c>
      <c r="C12" s="0" t="n">
        <f aca="false">ROUND((A12-$C$1-210)/365,0)</f>
        <v>5</v>
      </c>
      <c r="D12" s="0" t="n">
        <f aca="false">ROUND((A12-$D$1-210)/365,0)</f>
        <v>2</v>
      </c>
      <c r="E12" s="2" t="n">
        <f aca="false">'Christopher-Custodial'!E12+'Carley-Custodial'!E12</f>
        <v>50</v>
      </c>
      <c r="F12" s="2" t="n">
        <f aca="false">'Christopher-Custodial'!F12+'Carley-Custodial'!F12</f>
        <v>100</v>
      </c>
      <c r="G12" s="2" t="n">
        <f aca="false">'Christopher-Custodial'!G12+'Carley-Custodial'!G12</f>
        <v>100</v>
      </c>
      <c r="H12" s="2" t="n">
        <f aca="false">'Christopher-Custodial'!H12+'Carley-Custodial'!H12</f>
        <v>0</v>
      </c>
      <c r="I12" s="2" t="n">
        <f aca="false">'Christopher-Custodial'!I12+'Carley-Custodial'!I12</f>
        <v>0</v>
      </c>
      <c r="J12" s="2" t="n">
        <f aca="false">'Christopher-Custodial'!J12+'Carley-Custodial'!J12</f>
        <v>6.61</v>
      </c>
      <c r="K12" s="2" t="n">
        <f aca="false">'Christopher-Custodial'!K12+'Carley-Custodial'!K12</f>
        <v>3</v>
      </c>
      <c r="L12" s="2" t="n">
        <f aca="false">'Christopher-Custodial'!L12+'Carley-Custodial'!L12</f>
        <v>900</v>
      </c>
      <c r="M12" s="2" t="n">
        <f aca="false">'Christopher-Custodial'!M12+'Carley-Custodial'!M12</f>
        <v>5</v>
      </c>
      <c r="N12" s="2" t="n">
        <f aca="false">'Christopher-Custodial'!N12+'Carley-Custodial'!N12</f>
        <v>914</v>
      </c>
      <c r="S12" s="7" t="n">
        <f aca="false">E12+G12</f>
        <v>150</v>
      </c>
      <c r="T12" s="7" t="n">
        <f aca="false">F12</f>
        <v>100</v>
      </c>
      <c r="U12" s="7" t="n">
        <f aca="false">SUM(S12:T12)</f>
        <v>250</v>
      </c>
    </row>
    <row r="13" customFormat="false" ht="12.75" hidden="false" customHeight="false" outlineLevel="0" collapsed="false">
      <c r="A13" s="1" t="n">
        <v>35734</v>
      </c>
      <c r="B13" s="0" t="n">
        <f aca="false">ROUND((A13-$B$1-210)/365,0)</f>
        <v>30</v>
      </c>
      <c r="C13" s="0" t="n">
        <f aca="false">ROUND((A13-$C$1-210)/365,0)</f>
        <v>5</v>
      </c>
      <c r="D13" s="0" t="n">
        <f aca="false">ROUND((A13-$D$1-210)/365,0)</f>
        <v>2</v>
      </c>
      <c r="E13" s="2" t="n">
        <f aca="false">'Christopher-Custodial'!E13+'Carley-Custodial'!E13</f>
        <v>50</v>
      </c>
      <c r="F13" s="2" t="n">
        <f aca="false">'Christopher-Custodial'!F13+'Carley-Custodial'!F13</f>
        <v>100</v>
      </c>
      <c r="G13" s="2" t="n">
        <f aca="false">'Christopher-Custodial'!G13+'Carley-Custodial'!G13</f>
        <v>100</v>
      </c>
      <c r="H13" s="2" t="n">
        <f aca="false">'Christopher-Custodial'!H13+'Carley-Custodial'!H13</f>
        <v>0</v>
      </c>
      <c r="I13" s="2" t="n">
        <f aca="false">'Christopher-Custodial'!I13+'Carley-Custodial'!I13</f>
        <v>0</v>
      </c>
      <c r="J13" s="2" t="n">
        <f aca="false">'Christopher-Custodial'!J13+'Carley-Custodial'!J13</f>
        <v>9.14</v>
      </c>
      <c r="K13" s="2" t="n">
        <f aca="false">'Christopher-Custodial'!K13+'Carley-Custodial'!K13</f>
        <v>-33.59</v>
      </c>
      <c r="L13" s="2" t="n">
        <f aca="false">'Christopher-Custodial'!L13+'Carley-Custodial'!L13</f>
        <v>1150</v>
      </c>
      <c r="M13" s="2" t="n">
        <f aca="false">'Christopher-Custodial'!M13+'Carley-Custodial'!M13</f>
        <v>-28.59</v>
      </c>
      <c r="N13" s="2" t="n">
        <f aca="false">'Christopher-Custodial'!N13+'Carley-Custodial'!N13</f>
        <v>1130.41</v>
      </c>
      <c r="S13" s="7" t="n">
        <f aca="false">E13+G13</f>
        <v>150</v>
      </c>
      <c r="T13" s="7" t="n">
        <f aca="false">F13</f>
        <v>100</v>
      </c>
      <c r="U13" s="7" t="n">
        <f aca="false">SUM(S13:T13)</f>
        <v>250</v>
      </c>
    </row>
    <row r="14" customFormat="false" ht="12.75" hidden="false" customHeight="false" outlineLevel="0" collapsed="false">
      <c r="A14" s="1" t="n">
        <v>35764</v>
      </c>
      <c r="B14" s="0" t="n">
        <f aca="false">ROUND((A14-$B$1-210)/365,0)</f>
        <v>30</v>
      </c>
      <c r="C14" s="0" t="n">
        <f aca="false">ROUND((A14-$C$1-210)/365,0)</f>
        <v>5</v>
      </c>
      <c r="D14" s="0" t="n">
        <f aca="false">ROUND((A14-$D$1-210)/365,0)</f>
        <v>2</v>
      </c>
      <c r="E14" s="2" t="n">
        <f aca="false">'Christopher-Custodial'!E14+'Carley-Custodial'!E14</f>
        <v>50</v>
      </c>
      <c r="F14" s="2" t="n">
        <f aca="false">'Christopher-Custodial'!F14+'Carley-Custodial'!F14</f>
        <v>100</v>
      </c>
      <c r="G14" s="2" t="n">
        <f aca="false">'Christopher-Custodial'!G14+'Carley-Custodial'!G14</f>
        <v>100</v>
      </c>
      <c r="H14" s="2" t="n">
        <f aca="false">'Christopher-Custodial'!H14+'Carley-Custodial'!H14</f>
        <v>0</v>
      </c>
      <c r="I14" s="2" t="n">
        <f aca="false">'Christopher-Custodial'!I14+'Carley-Custodial'!I14</f>
        <v>0</v>
      </c>
      <c r="J14" s="2" t="n">
        <f aca="false">'Christopher-Custodial'!J14+'Carley-Custodial'!J14</f>
        <v>11.3041</v>
      </c>
      <c r="K14" s="2" t="n">
        <f aca="false">'Christopher-Custodial'!K14+'Carley-Custodial'!K14</f>
        <v>50.95</v>
      </c>
      <c r="L14" s="2" t="n">
        <f aca="false">'Christopher-Custodial'!L14+'Carley-Custodial'!L14</f>
        <v>1400</v>
      </c>
      <c r="M14" s="2" t="n">
        <f aca="false">'Christopher-Custodial'!M14+'Carley-Custodial'!M14</f>
        <v>22.36</v>
      </c>
      <c r="N14" s="2" t="n">
        <f aca="false">'Christopher-Custodial'!N14+'Carley-Custodial'!N14</f>
        <v>1431.36</v>
      </c>
      <c r="S14" s="7" t="n">
        <f aca="false">E14+G14</f>
        <v>150</v>
      </c>
      <c r="T14" s="7" t="n">
        <f aca="false">F14</f>
        <v>100</v>
      </c>
      <c r="U14" s="7" t="n">
        <f aca="false">SUM(S14:T14)</f>
        <v>250</v>
      </c>
    </row>
    <row r="15" customFormat="false" ht="12.75" hidden="false" customHeight="false" outlineLevel="0" collapsed="false">
      <c r="A15" s="1" t="n">
        <v>35795</v>
      </c>
      <c r="B15" s="0" t="n">
        <f aca="false">ROUND((A15-$B$1-210)/365,0)</f>
        <v>30</v>
      </c>
      <c r="C15" s="0" t="n">
        <f aca="false">ROUND((A15-$C$1-210)/365,0)</f>
        <v>5</v>
      </c>
      <c r="D15" s="0" t="n">
        <f aca="false">ROUND((A15-$D$1-210)/365,0)</f>
        <v>2</v>
      </c>
      <c r="E15" s="2" t="n">
        <f aca="false">'Christopher-Custodial'!E15+'Carley-Custodial'!E15</f>
        <v>50</v>
      </c>
      <c r="F15" s="2" t="n">
        <f aca="false">'Christopher-Custodial'!F15+'Carley-Custodial'!F15</f>
        <v>100</v>
      </c>
      <c r="G15" s="2" t="n">
        <f aca="false">'Christopher-Custodial'!G15+'Carley-Custodial'!G15</f>
        <v>100</v>
      </c>
      <c r="H15" s="2" t="n">
        <f aca="false">'Christopher-Custodial'!H15+'Carley-Custodial'!H15</f>
        <v>0</v>
      </c>
      <c r="I15" s="2" t="n">
        <f aca="false">'Christopher-Custodial'!I15+'Carley-Custodial'!I15</f>
        <v>0</v>
      </c>
      <c r="J15" s="2" t="n">
        <f aca="false">'Christopher-Custodial'!J15+'Carley-Custodial'!J15</f>
        <v>14.3136</v>
      </c>
      <c r="K15" s="2" t="n">
        <f aca="false">'Christopher-Custodial'!K15+'Carley-Custodial'!K15</f>
        <v>28.84</v>
      </c>
      <c r="L15" s="2" t="n">
        <f aca="false">'Christopher-Custodial'!L15+'Carley-Custodial'!L15</f>
        <v>1650</v>
      </c>
      <c r="M15" s="2" t="n">
        <f aca="false">'Christopher-Custodial'!M15+'Carley-Custodial'!M15</f>
        <v>51.2</v>
      </c>
      <c r="N15" s="2" t="n">
        <f aca="false">'Christopher-Custodial'!N15+'Carley-Custodial'!N15</f>
        <v>1710.2</v>
      </c>
      <c r="P15" s="2" t="n">
        <f aca="false">M15</f>
        <v>51.2</v>
      </c>
      <c r="Q15" s="2" t="n">
        <f aca="false">'Christopher-Custodial'!Q15+'Carley-Custodial'!Q15</f>
        <v>0</v>
      </c>
      <c r="S15" s="7" t="n">
        <f aca="false">E15+G15</f>
        <v>150</v>
      </c>
      <c r="T15" s="7" t="n">
        <f aca="false">F15</f>
        <v>100</v>
      </c>
      <c r="U15" s="7" t="n">
        <f aca="false">SUM(S15:T15)</f>
        <v>250</v>
      </c>
    </row>
    <row r="16" customFormat="false" ht="12.75" hidden="false" customHeight="false" outlineLevel="0" collapsed="false">
      <c r="A16" s="1" t="n">
        <v>35826</v>
      </c>
      <c r="B16" s="0" t="n">
        <f aca="false">ROUND((A16-$B$1-210)/365,0)</f>
        <v>30</v>
      </c>
      <c r="C16" s="0" t="n">
        <f aca="false">ROUND((A16-$C$1-210)/365,0)</f>
        <v>5</v>
      </c>
      <c r="D16" s="0" t="n">
        <f aca="false">ROUND((A16-$D$1-210)/365,0)</f>
        <v>2</v>
      </c>
      <c r="E16" s="2" t="n">
        <f aca="false">'Christopher-Custodial'!E16+'Carley-Custodial'!E16</f>
        <v>50</v>
      </c>
      <c r="F16" s="2" t="n">
        <f aca="false">'Christopher-Custodial'!F16+'Carley-Custodial'!F16</f>
        <v>100</v>
      </c>
      <c r="G16" s="2" t="n">
        <f aca="false">'Christopher-Custodial'!G16+'Carley-Custodial'!G16</f>
        <v>100</v>
      </c>
      <c r="H16" s="2" t="n">
        <f aca="false">'Christopher-Custodial'!H16+'Carley-Custodial'!H16</f>
        <v>0</v>
      </c>
      <c r="I16" s="2" t="n">
        <f aca="false">'Christopher-Custodial'!I16+'Carley-Custodial'!I16</f>
        <v>0</v>
      </c>
      <c r="J16" s="2" t="n">
        <f aca="false">'Christopher-Custodial'!J16+'Carley-Custodial'!J16</f>
        <v>17.102</v>
      </c>
      <c r="K16" s="2" t="n">
        <f aca="false">'Christopher-Custodial'!K16+'Carley-Custodial'!K16</f>
        <v>19.95</v>
      </c>
      <c r="L16" s="2" t="n">
        <f aca="false">'Christopher-Custodial'!L16+'Carley-Custodial'!L16</f>
        <v>1900</v>
      </c>
      <c r="M16" s="2" t="n">
        <f aca="false">'Christopher-Custodial'!M16+'Carley-Custodial'!M16</f>
        <v>19.95</v>
      </c>
      <c r="N16" s="2" t="n">
        <f aca="false">'Christopher-Custodial'!N16+'Carley-Custodial'!N16</f>
        <v>1980.15</v>
      </c>
      <c r="S16" s="7" t="n">
        <f aca="false">E16+G16</f>
        <v>150</v>
      </c>
      <c r="T16" s="7" t="n">
        <f aca="false">F16</f>
        <v>100</v>
      </c>
      <c r="U16" s="7" t="n">
        <f aca="false">SUM(S16:T16)</f>
        <v>250</v>
      </c>
    </row>
    <row r="17" customFormat="false" ht="12.75" hidden="false" customHeight="false" outlineLevel="0" collapsed="false">
      <c r="A17" s="1" t="n">
        <v>35854</v>
      </c>
      <c r="B17" s="0" t="n">
        <f aca="false">ROUND((A17-$B$1-210)/365,0)</f>
        <v>30</v>
      </c>
      <c r="C17" s="0" t="n">
        <f aca="false">ROUND((A17-$C$1-210)/365,0)</f>
        <v>5</v>
      </c>
      <c r="D17" s="0" t="n">
        <f aca="false">ROUND((A17-$D$1-210)/365,0)</f>
        <v>3</v>
      </c>
      <c r="E17" s="2" t="n">
        <f aca="false">'Christopher-Custodial'!E17+'Carley-Custodial'!E17</f>
        <v>50</v>
      </c>
      <c r="F17" s="2" t="n">
        <f aca="false">'Christopher-Custodial'!F17+'Carley-Custodial'!F17</f>
        <v>100</v>
      </c>
      <c r="G17" s="2" t="n">
        <f aca="false">'Christopher-Custodial'!G17+'Carley-Custodial'!G17</f>
        <v>100</v>
      </c>
      <c r="H17" s="2" t="n">
        <f aca="false">'Christopher-Custodial'!H17+'Carley-Custodial'!H17</f>
        <v>0</v>
      </c>
      <c r="I17" s="2" t="n">
        <f aca="false">'Christopher-Custodial'!I17+'Carley-Custodial'!I17</f>
        <v>0</v>
      </c>
      <c r="J17" s="2" t="n">
        <f aca="false">'Christopher-Custodial'!J17+'Carley-Custodial'!J17</f>
        <v>19.8015</v>
      </c>
      <c r="K17" s="2" t="n">
        <f aca="false">'Christopher-Custodial'!K17+'Carley-Custodial'!K17</f>
        <v>145.36</v>
      </c>
      <c r="L17" s="2" t="n">
        <f aca="false">'Christopher-Custodial'!L17+'Carley-Custodial'!L17</f>
        <v>2150</v>
      </c>
      <c r="M17" s="2" t="n">
        <f aca="false">'Christopher-Custodial'!M17+'Carley-Custodial'!M17</f>
        <v>165.31</v>
      </c>
      <c r="N17" s="2" t="n">
        <f aca="false">'Christopher-Custodial'!N17+'Carley-Custodial'!N17</f>
        <v>2375.51</v>
      </c>
      <c r="S17" s="7" t="n">
        <f aca="false">E17+G17</f>
        <v>150</v>
      </c>
      <c r="T17" s="7" t="n">
        <f aca="false">F17</f>
        <v>100</v>
      </c>
      <c r="U17" s="7" t="n">
        <f aca="false">SUM(S17:T17)</f>
        <v>250</v>
      </c>
    </row>
    <row r="18" customFormat="false" ht="12.75" hidden="false" customHeight="false" outlineLevel="0" collapsed="false">
      <c r="A18" s="1" t="n">
        <v>35885</v>
      </c>
      <c r="B18" s="0" t="n">
        <f aca="false">ROUND((A18-$B$1-210)/365,0)</f>
        <v>30</v>
      </c>
      <c r="C18" s="0" t="n">
        <f aca="false">ROUND((A18-$C$1-210)/365,0)</f>
        <v>5</v>
      </c>
      <c r="D18" s="0" t="n">
        <f aca="false">ROUND((A18-$D$1-210)/365,0)</f>
        <v>3</v>
      </c>
      <c r="E18" s="2" t="n">
        <f aca="false">'Christopher-Custodial'!E18+'Carley-Custodial'!E18</f>
        <v>50</v>
      </c>
      <c r="F18" s="2" t="n">
        <f aca="false">'Christopher-Custodial'!F18+'Carley-Custodial'!F18</f>
        <v>100</v>
      </c>
      <c r="G18" s="2" t="n">
        <f aca="false">'Christopher-Custodial'!G18+'Carley-Custodial'!G18</f>
        <v>100</v>
      </c>
      <c r="H18" s="2" t="n">
        <f aca="false">'Christopher-Custodial'!H18+'Carley-Custodial'!H18</f>
        <v>0</v>
      </c>
      <c r="I18" s="2" t="n">
        <f aca="false">'Christopher-Custodial'!I18+'Carley-Custodial'!I18</f>
        <v>0</v>
      </c>
      <c r="J18" s="2" t="n">
        <f aca="false">'Christopher-Custodial'!J18+'Carley-Custodial'!J18</f>
        <v>23.7551</v>
      </c>
      <c r="K18" s="2" t="n">
        <f aca="false">'Christopher-Custodial'!K18+'Carley-Custodial'!K18</f>
        <v>120.94</v>
      </c>
      <c r="L18" s="2" t="n">
        <f aca="false">'Christopher-Custodial'!L18+'Carley-Custodial'!L18</f>
        <v>2400</v>
      </c>
      <c r="M18" s="2" t="n">
        <f aca="false">'Christopher-Custodial'!M18+'Carley-Custodial'!M18</f>
        <v>286.25</v>
      </c>
      <c r="N18" s="2" t="n">
        <f aca="false">'Christopher-Custodial'!N18+'Carley-Custodial'!N18</f>
        <v>2746.45</v>
      </c>
      <c r="S18" s="7" t="n">
        <f aca="false">E18+G18</f>
        <v>150</v>
      </c>
      <c r="T18" s="7" t="n">
        <f aca="false">F18</f>
        <v>100</v>
      </c>
      <c r="U18" s="7" t="n">
        <f aca="false">SUM(S18:T18)</f>
        <v>250</v>
      </c>
    </row>
    <row r="19" customFormat="false" ht="12.75" hidden="false" customHeight="false" outlineLevel="0" collapsed="false">
      <c r="A19" s="1" t="n">
        <v>35915</v>
      </c>
      <c r="B19" s="0" t="n">
        <f aca="false">ROUND((A19-$B$1-210)/365,0)</f>
        <v>31</v>
      </c>
      <c r="C19" s="0" t="n">
        <f aca="false">ROUND((A19-$C$1-210)/365,0)</f>
        <v>6</v>
      </c>
      <c r="D19" s="0" t="n">
        <f aca="false">ROUND((A19-$D$1-210)/365,0)</f>
        <v>3</v>
      </c>
      <c r="E19" s="2" t="n">
        <f aca="false">'Christopher-Custodial'!E19+'Carley-Custodial'!E19</f>
        <v>50</v>
      </c>
      <c r="F19" s="2" t="n">
        <f aca="false">'Christopher-Custodial'!F19+'Carley-Custodial'!F19</f>
        <v>100</v>
      </c>
      <c r="G19" s="2" t="n">
        <f aca="false">'Christopher-Custodial'!G19+'Carley-Custodial'!G19</f>
        <v>100</v>
      </c>
      <c r="H19" s="2" t="n">
        <f aca="false">'Christopher-Custodial'!H19+'Carley-Custodial'!H19</f>
        <v>0</v>
      </c>
      <c r="I19" s="2" t="n">
        <f aca="false">'Christopher-Custodial'!I19+'Carley-Custodial'!I19</f>
        <v>-0</v>
      </c>
      <c r="J19" s="2" t="n">
        <f aca="false">'Christopher-Custodial'!J19+'Carley-Custodial'!J19</f>
        <v>27.4645</v>
      </c>
      <c r="K19" s="2" t="n">
        <f aca="false">'Christopher-Custodial'!K19+'Carley-Custodial'!K19</f>
        <v>23.25</v>
      </c>
      <c r="L19" s="2" t="n">
        <f aca="false">'Christopher-Custodial'!L19+'Carley-Custodial'!L19</f>
        <v>2650</v>
      </c>
      <c r="M19" s="2" t="n">
        <f aca="false">'Christopher-Custodial'!M19+'Carley-Custodial'!M19</f>
        <v>309.5</v>
      </c>
      <c r="N19" s="2" t="n">
        <f aca="false">'Christopher-Custodial'!N19+'Carley-Custodial'!N19</f>
        <v>3019.7</v>
      </c>
      <c r="S19" s="7" t="n">
        <f aca="false">E19+G19</f>
        <v>150</v>
      </c>
      <c r="T19" s="7" t="n">
        <f aca="false">F19</f>
        <v>100</v>
      </c>
      <c r="U19" s="7" t="n">
        <f aca="false">SUM(S19:T19)</f>
        <v>250</v>
      </c>
    </row>
    <row r="20" customFormat="false" ht="12.75" hidden="false" customHeight="false" outlineLevel="0" collapsed="false">
      <c r="A20" s="1" t="n">
        <v>35946</v>
      </c>
      <c r="B20" s="0" t="n">
        <f aca="false">ROUND((A20-$B$1-210)/365,0)</f>
        <v>31</v>
      </c>
      <c r="C20" s="0" t="n">
        <f aca="false">ROUND((A20-$C$1-210)/365,0)</f>
        <v>6</v>
      </c>
      <c r="D20" s="0" t="n">
        <f aca="false">ROUND((A20-$D$1-210)/365,0)</f>
        <v>3</v>
      </c>
      <c r="E20" s="2" t="n">
        <f aca="false">'Christopher-Custodial'!E20+'Carley-Custodial'!E20</f>
        <v>50</v>
      </c>
      <c r="F20" s="2" t="n">
        <f aca="false">'Christopher-Custodial'!F20+'Carley-Custodial'!F20</f>
        <v>0</v>
      </c>
      <c r="G20" s="2" t="n">
        <f aca="false">'Christopher-Custodial'!G20+'Carley-Custodial'!G20</f>
        <v>100</v>
      </c>
      <c r="H20" s="2" t="n">
        <f aca="false">'Christopher-Custodial'!H20+'Carley-Custodial'!H20</f>
        <v>-500</v>
      </c>
      <c r="I20" s="2" t="n">
        <f aca="false">'Christopher-Custodial'!I20+'Carley-Custodial'!I20</f>
        <v>0</v>
      </c>
      <c r="J20" s="2" t="n">
        <f aca="false">'Christopher-Custodial'!J20+'Carley-Custodial'!J20</f>
        <v>30.197</v>
      </c>
      <c r="K20" s="2" t="n">
        <f aca="false">'Christopher-Custodial'!K20+'Carley-Custodial'!K20</f>
        <v>-37.27</v>
      </c>
      <c r="L20" s="2" t="n">
        <f aca="false">'Christopher-Custodial'!L20+'Carley-Custodial'!L20</f>
        <v>2800</v>
      </c>
      <c r="M20" s="2" t="n">
        <f aca="false">'Christopher-Custodial'!M20+'Carley-Custodial'!M20</f>
        <v>272.23</v>
      </c>
      <c r="N20" s="2" t="n">
        <f aca="false">'Christopher-Custodial'!N20+'Carley-Custodial'!N20</f>
        <v>2632.43</v>
      </c>
      <c r="S20" s="7" t="n">
        <f aca="false">E20+G20</f>
        <v>150</v>
      </c>
      <c r="T20" s="7" t="n">
        <f aca="false">F20</f>
        <v>0</v>
      </c>
      <c r="U20" s="7" t="n">
        <f aca="false">SUM(S20:T20)</f>
        <v>150</v>
      </c>
    </row>
    <row r="21" customFormat="false" ht="12.75" hidden="false" customHeight="false" outlineLevel="0" collapsed="false">
      <c r="A21" s="1" t="n">
        <v>35976</v>
      </c>
      <c r="B21" s="0" t="n">
        <f aca="false">ROUND((A21-$B$1-210)/365,0)</f>
        <v>31</v>
      </c>
      <c r="C21" s="0" t="n">
        <f aca="false">ROUND((A21-$C$1-210)/365,0)</f>
        <v>6</v>
      </c>
      <c r="D21" s="0" t="n">
        <f aca="false">ROUND((A21-$D$1-210)/365,0)</f>
        <v>3</v>
      </c>
      <c r="E21" s="2" t="n">
        <f aca="false">'Christopher-Custodial'!E21+'Carley-Custodial'!E21</f>
        <v>550</v>
      </c>
      <c r="F21" s="2" t="n">
        <f aca="false">'Christopher-Custodial'!F21+'Carley-Custodial'!F21</f>
        <v>100</v>
      </c>
      <c r="G21" s="2" t="n">
        <f aca="false">'Christopher-Custodial'!G21+'Carley-Custodial'!G21</f>
        <v>100</v>
      </c>
      <c r="H21" s="2" t="n">
        <f aca="false">'Christopher-Custodial'!H21+'Carley-Custodial'!H21</f>
        <v>0</v>
      </c>
      <c r="I21" s="2" t="n">
        <f aca="false">'Christopher-Custodial'!I21+'Carley-Custodial'!I21</f>
        <v>0</v>
      </c>
      <c r="J21" s="2" t="n">
        <f aca="false">'Christopher-Custodial'!J21+'Carley-Custodial'!J21</f>
        <v>26.3243</v>
      </c>
      <c r="K21" s="2" t="n">
        <f aca="false">'Christopher-Custodial'!K21+'Carley-Custodial'!K21</f>
        <v>66.64</v>
      </c>
      <c r="L21" s="2" t="n">
        <f aca="false">'Christopher-Custodial'!L21+'Carley-Custodial'!L21</f>
        <v>3550</v>
      </c>
      <c r="M21" s="2" t="n">
        <f aca="false">'Christopher-Custodial'!M21+'Carley-Custodial'!M21</f>
        <v>338.87</v>
      </c>
      <c r="N21" s="2" t="n">
        <f aca="false">'Christopher-Custodial'!N21+'Carley-Custodial'!N21</f>
        <v>3449.07</v>
      </c>
      <c r="S21" s="7" t="n">
        <f aca="false">E21+G21</f>
        <v>650</v>
      </c>
      <c r="T21" s="7" t="n">
        <f aca="false">F21</f>
        <v>100</v>
      </c>
      <c r="U21" s="7" t="n">
        <f aca="false">SUM(S21:T21)</f>
        <v>750</v>
      </c>
    </row>
    <row r="22" customFormat="false" ht="12.75" hidden="false" customHeight="false" outlineLevel="0" collapsed="false">
      <c r="A22" s="1" t="n">
        <v>36007</v>
      </c>
      <c r="B22" s="0" t="n">
        <f aca="false">ROUND((A22-$B$1-210)/365,0)</f>
        <v>31</v>
      </c>
      <c r="C22" s="0" t="n">
        <f aca="false">ROUND((A22-$C$1-210)/365,0)</f>
        <v>6</v>
      </c>
      <c r="D22" s="0" t="n">
        <f aca="false">ROUND((A22-$D$1-210)/365,0)</f>
        <v>3</v>
      </c>
      <c r="E22" s="2" t="n">
        <f aca="false">'Christopher-Custodial'!E22+'Carley-Custodial'!E22</f>
        <v>50</v>
      </c>
      <c r="F22" s="2" t="n">
        <f aca="false">'Christopher-Custodial'!F22+'Carley-Custodial'!F22</f>
        <v>100</v>
      </c>
      <c r="G22" s="2" t="n">
        <f aca="false">'Christopher-Custodial'!G22+'Carley-Custodial'!G22</f>
        <v>100</v>
      </c>
      <c r="H22" s="2" t="n">
        <f aca="false">'Christopher-Custodial'!H22+'Carley-Custodial'!H22</f>
        <v>0</v>
      </c>
      <c r="I22" s="2" t="n">
        <f aca="false">'Christopher-Custodial'!I22+'Carley-Custodial'!I22</f>
        <v>0</v>
      </c>
      <c r="J22" s="2" t="n">
        <f aca="false">'Christopher-Custodial'!J22+'Carley-Custodial'!J22</f>
        <v>34.4907</v>
      </c>
      <c r="K22" s="2" t="n">
        <f aca="false">'Christopher-Custodial'!K22+'Carley-Custodial'!K22</f>
        <v>-3.18</v>
      </c>
      <c r="L22" s="2" t="n">
        <f aca="false">'Christopher-Custodial'!L22+'Carley-Custodial'!L22</f>
        <v>3800</v>
      </c>
      <c r="M22" s="2" t="n">
        <f aca="false">'Christopher-Custodial'!M22+'Carley-Custodial'!M22</f>
        <v>335.69</v>
      </c>
      <c r="N22" s="2" t="n">
        <f aca="false">'Christopher-Custodial'!N22+'Carley-Custodial'!N22</f>
        <v>3695.89</v>
      </c>
      <c r="S22" s="7" t="n">
        <f aca="false">E22+G22</f>
        <v>150</v>
      </c>
      <c r="T22" s="7" t="n">
        <f aca="false">F22</f>
        <v>100</v>
      </c>
      <c r="U22" s="7" t="n">
        <f aca="false">SUM(S22:T22)</f>
        <v>250</v>
      </c>
    </row>
    <row r="23" customFormat="false" ht="12.75" hidden="false" customHeight="false" outlineLevel="0" collapsed="false">
      <c r="A23" s="1" t="n">
        <v>36038</v>
      </c>
      <c r="B23" s="0" t="n">
        <f aca="false">ROUND((A23-$B$1-210)/365,0)</f>
        <v>31</v>
      </c>
      <c r="C23" s="0" t="n">
        <f aca="false">ROUND((A23-$C$1-210)/365,0)</f>
        <v>6</v>
      </c>
      <c r="D23" s="0" t="n">
        <f aca="false">ROUND((A23-$D$1-210)/365,0)</f>
        <v>3</v>
      </c>
      <c r="E23" s="2" t="n">
        <f aca="false">'Christopher-Custodial'!E23+'Carley-Custodial'!E23</f>
        <v>50</v>
      </c>
      <c r="F23" s="2" t="n">
        <f aca="false">'Christopher-Custodial'!F23+'Carley-Custodial'!F23</f>
        <v>100</v>
      </c>
      <c r="G23" s="2" t="n">
        <f aca="false">'Christopher-Custodial'!G23+'Carley-Custodial'!G23</f>
        <v>100</v>
      </c>
      <c r="H23" s="2" t="n">
        <f aca="false">'Christopher-Custodial'!H23+'Carley-Custodial'!H23</f>
        <v>0</v>
      </c>
      <c r="I23" s="2" t="n">
        <f aca="false">'Christopher-Custodial'!I23+'Carley-Custodial'!I23</f>
        <v>0</v>
      </c>
      <c r="J23" s="2" t="n">
        <f aca="false">'Christopher-Custodial'!J23+'Carley-Custodial'!J23</f>
        <v>36.9589</v>
      </c>
      <c r="K23" s="2" t="n">
        <f aca="false">'Christopher-Custodial'!K23+'Carley-Custodial'!K23</f>
        <v>-525.39</v>
      </c>
      <c r="L23" s="2" t="n">
        <f aca="false">'Christopher-Custodial'!L23+'Carley-Custodial'!L23</f>
        <v>3950</v>
      </c>
      <c r="M23" s="2" t="n">
        <f aca="false">'Christopher-Custodial'!M23+'Carley-Custodial'!M23</f>
        <v>-189.7</v>
      </c>
      <c r="N23" s="2" t="n">
        <f aca="false">'Christopher-Custodial'!N23+'Carley-Custodial'!N23</f>
        <v>3420.5</v>
      </c>
      <c r="S23" s="7" t="n">
        <f aca="false">E23+G23</f>
        <v>150</v>
      </c>
      <c r="T23" s="7" t="n">
        <f aca="false">F23</f>
        <v>100</v>
      </c>
      <c r="U23" s="7" t="n">
        <f aca="false">SUM(S23:T23)</f>
        <v>250</v>
      </c>
    </row>
    <row r="24" customFormat="false" ht="12.75" hidden="false" customHeight="false" outlineLevel="0" collapsed="false">
      <c r="A24" s="1" t="n">
        <v>36068</v>
      </c>
      <c r="B24" s="0" t="n">
        <f aca="false">ROUND((A24-$B$1-210)/365,0)</f>
        <v>31</v>
      </c>
      <c r="C24" s="0" t="n">
        <f aca="false">ROUND((A24-$C$1-210)/365,0)</f>
        <v>6</v>
      </c>
      <c r="D24" s="0" t="n">
        <f aca="false">ROUND((A24-$D$1-210)/365,0)</f>
        <v>3</v>
      </c>
      <c r="E24" s="2" t="n">
        <f aca="false">'Christopher-Custodial'!E24+'Carley-Custodial'!E24</f>
        <v>50</v>
      </c>
      <c r="F24" s="2" t="n">
        <f aca="false">'Christopher-Custodial'!F24+'Carley-Custodial'!F24</f>
        <v>100</v>
      </c>
      <c r="G24" s="2" t="n">
        <f aca="false">'Christopher-Custodial'!G24+'Carley-Custodial'!G24</f>
        <v>100</v>
      </c>
      <c r="H24" s="2" t="n">
        <f aca="false">'Christopher-Custodial'!H24+'Carley-Custodial'!H24</f>
        <v>-500</v>
      </c>
      <c r="I24" s="2" t="n">
        <f aca="false">'Christopher-Custodial'!I24+'Carley-Custodial'!I24</f>
        <v>0</v>
      </c>
      <c r="J24" s="2" t="n">
        <f aca="false">'Christopher-Custodial'!J24+'Carley-Custodial'!J24</f>
        <v>34.205</v>
      </c>
      <c r="K24" s="2" t="n">
        <f aca="false">'Christopher-Custodial'!K24+'Carley-Custodial'!K24</f>
        <v>334.82</v>
      </c>
      <c r="L24" s="2" t="n">
        <f aca="false">'Christopher-Custodial'!L24+'Carley-Custodial'!L24</f>
        <v>4100</v>
      </c>
      <c r="M24" s="2" t="n">
        <f aca="false">'Christopher-Custodial'!M24+'Carley-Custodial'!M24</f>
        <v>145.12</v>
      </c>
      <c r="N24" s="2" t="n">
        <f aca="false">'Christopher-Custodial'!N24+'Carley-Custodial'!N24</f>
        <v>3505.32</v>
      </c>
      <c r="S24" s="7" t="n">
        <f aca="false">E24+G24</f>
        <v>150</v>
      </c>
      <c r="T24" s="7" t="n">
        <f aca="false">F24</f>
        <v>100</v>
      </c>
      <c r="U24" s="7" t="n">
        <f aca="false">SUM(S24:T24)</f>
        <v>250</v>
      </c>
    </row>
    <row r="25" customFormat="false" ht="12.75" hidden="false" customHeight="false" outlineLevel="0" collapsed="false">
      <c r="A25" s="1" t="n">
        <v>36099</v>
      </c>
      <c r="B25" s="0" t="n">
        <f aca="false">ROUND((A25-$B$1-210)/365,0)</f>
        <v>31</v>
      </c>
      <c r="C25" s="0" t="n">
        <f aca="false">ROUND((A25-$C$1-210)/365,0)</f>
        <v>6</v>
      </c>
      <c r="D25" s="0" t="n">
        <f aca="false">ROUND((A25-$D$1-210)/365,0)</f>
        <v>3</v>
      </c>
      <c r="E25" s="2" t="n">
        <f aca="false">'Christopher-Custodial'!E25+'Carley-Custodial'!E25</f>
        <v>50</v>
      </c>
      <c r="F25" s="2" t="n">
        <f aca="false">'Christopher-Custodial'!F25+'Carley-Custodial'!F25</f>
        <v>100</v>
      </c>
      <c r="G25" s="2" t="n">
        <f aca="false">'Christopher-Custodial'!G25+'Carley-Custodial'!G25</f>
        <v>100</v>
      </c>
      <c r="H25" s="2" t="n">
        <f aca="false">'Christopher-Custodial'!H25+'Carley-Custodial'!H25</f>
        <v>0</v>
      </c>
      <c r="I25" s="2" t="n">
        <f aca="false">'Christopher-Custodial'!I25+'Carley-Custodial'!I25</f>
        <v>0</v>
      </c>
      <c r="J25" s="2" t="n">
        <f aca="false">'Christopher-Custodial'!J25+'Carley-Custodial'!J25</f>
        <v>35.0532</v>
      </c>
      <c r="K25" s="2" t="n">
        <f aca="false">'Christopher-Custodial'!K25+'Carley-Custodial'!K25</f>
        <v>222.54</v>
      </c>
      <c r="L25" s="2" t="n">
        <f aca="false">'Christopher-Custodial'!L25+'Carley-Custodial'!L25</f>
        <v>4250</v>
      </c>
      <c r="M25" s="2" t="n">
        <f aca="false">'Christopher-Custodial'!M25+'Carley-Custodial'!M25</f>
        <v>367.66</v>
      </c>
      <c r="N25" s="2" t="n">
        <f aca="false">'Christopher-Custodial'!N25+'Carley-Custodial'!N25</f>
        <v>3977.86</v>
      </c>
      <c r="S25" s="7" t="n">
        <f aca="false">E25+G25</f>
        <v>150</v>
      </c>
      <c r="T25" s="7" t="n">
        <f aca="false">F25</f>
        <v>100</v>
      </c>
      <c r="U25" s="7" t="n">
        <f aca="false">SUM(S25:T25)</f>
        <v>250</v>
      </c>
    </row>
    <row r="26" customFormat="false" ht="12.75" hidden="false" customHeight="false" outlineLevel="0" collapsed="false">
      <c r="A26" s="1" t="n">
        <v>36129</v>
      </c>
      <c r="B26" s="0" t="n">
        <f aca="false">ROUND((A26-$B$1-210)/365,0)</f>
        <v>31</v>
      </c>
      <c r="C26" s="0" t="n">
        <f aca="false">ROUND((A26-$C$1-210)/365,0)</f>
        <v>6</v>
      </c>
      <c r="D26" s="0" t="n">
        <f aca="false">ROUND((A26-$D$1-210)/365,0)</f>
        <v>3</v>
      </c>
      <c r="E26" s="2" t="n">
        <f aca="false">'Christopher-Custodial'!E26+'Carley-Custodial'!E26</f>
        <v>50</v>
      </c>
      <c r="F26" s="2" t="n">
        <f aca="false">'Christopher-Custodial'!F26+'Carley-Custodial'!F26</f>
        <v>100</v>
      </c>
      <c r="G26" s="2" t="n">
        <f aca="false">'Christopher-Custodial'!G26+'Carley-Custodial'!G26</f>
        <v>100</v>
      </c>
      <c r="H26" s="2" t="n">
        <f aca="false">'Christopher-Custodial'!H26+'Carley-Custodial'!H26</f>
        <v>0</v>
      </c>
      <c r="I26" s="2" t="n">
        <f aca="false">'Christopher-Custodial'!I26+'Carley-Custodial'!I26</f>
        <v>0</v>
      </c>
      <c r="J26" s="2" t="n">
        <f aca="false">'Christopher-Custodial'!J26+'Carley-Custodial'!J26</f>
        <v>39.7786</v>
      </c>
      <c r="K26" s="2" t="n">
        <f aca="false">'Christopher-Custodial'!K26+'Carley-Custodial'!K26</f>
        <v>272.66</v>
      </c>
      <c r="L26" s="2" t="n">
        <f aca="false">'Christopher-Custodial'!L26+'Carley-Custodial'!L26</f>
        <v>4400</v>
      </c>
      <c r="M26" s="2" t="n">
        <f aca="false">'Christopher-Custodial'!M26+'Carley-Custodial'!M26</f>
        <v>640.32</v>
      </c>
      <c r="N26" s="2" t="n">
        <f aca="false">'Christopher-Custodial'!N26+'Carley-Custodial'!N26</f>
        <v>4500.52</v>
      </c>
      <c r="S26" s="7" t="n">
        <f aca="false">E26+G26</f>
        <v>150</v>
      </c>
      <c r="T26" s="7" t="n">
        <f aca="false">F26</f>
        <v>100</v>
      </c>
      <c r="U26" s="7" t="n">
        <f aca="false">SUM(S26:T26)</f>
        <v>250</v>
      </c>
    </row>
    <row r="27" customFormat="false" ht="12.75" hidden="false" customHeight="false" outlineLevel="0" collapsed="false">
      <c r="A27" s="1" t="n">
        <v>36160</v>
      </c>
      <c r="B27" s="0" t="n">
        <f aca="false">ROUND((A27-$B$1-210)/365,0)</f>
        <v>31</v>
      </c>
      <c r="C27" s="0" t="n">
        <f aca="false">ROUND((A27-$C$1-210)/365,0)</f>
        <v>6</v>
      </c>
      <c r="D27" s="0" t="n">
        <f aca="false">ROUND((A27-$D$1-210)/365,0)</f>
        <v>3</v>
      </c>
      <c r="E27" s="2" t="n">
        <f aca="false">'Christopher-Custodial'!E27+'Carley-Custodial'!E27</f>
        <v>50</v>
      </c>
      <c r="F27" s="2" t="n">
        <f aca="false">'Christopher-Custodial'!F27+'Carley-Custodial'!F27</f>
        <v>100</v>
      </c>
      <c r="G27" s="2" t="n">
        <f aca="false">'Christopher-Custodial'!G27+'Carley-Custodial'!G27</f>
        <v>100</v>
      </c>
      <c r="H27" s="2" t="n">
        <f aca="false">'Christopher-Custodial'!H27+'Carley-Custodial'!H27</f>
        <v>0</v>
      </c>
      <c r="I27" s="2" t="n">
        <f aca="false">'Christopher-Custodial'!I27+'Carley-Custodial'!I27</f>
        <v>0</v>
      </c>
      <c r="J27" s="2" t="n">
        <f aca="false">'Christopher-Custodial'!J27+'Carley-Custodial'!J27</f>
        <v>45.0052</v>
      </c>
      <c r="K27" s="2" t="n">
        <f aca="false">'Christopher-Custodial'!K27+'Carley-Custodial'!K27</f>
        <v>358.5</v>
      </c>
      <c r="L27" s="2" t="n">
        <f aca="false">'Christopher-Custodial'!L27+'Carley-Custodial'!L27</f>
        <v>4550</v>
      </c>
      <c r="M27" s="2" t="n">
        <f aca="false">'Christopher-Custodial'!M27+'Carley-Custodial'!M27</f>
        <v>998.82</v>
      </c>
      <c r="N27" s="2" t="n">
        <f aca="false">'Christopher-Custodial'!N27+'Carley-Custodial'!N27</f>
        <v>5109.02</v>
      </c>
      <c r="P27" s="2" t="n">
        <f aca="false">M27</f>
        <v>998.82</v>
      </c>
      <c r="Q27" s="2" t="n">
        <f aca="false">'Christopher-Custodial'!Q27+'Carley-Custodial'!Q27</f>
        <v>58.0695</v>
      </c>
      <c r="S27" s="7" t="n">
        <f aca="false">E27+G27</f>
        <v>150</v>
      </c>
      <c r="T27" s="7" t="n">
        <f aca="false">F27</f>
        <v>100</v>
      </c>
      <c r="U27" s="7" t="n">
        <f aca="false">SUM(S27:T27)</f>
        <v>250</v>
      </c>
    </row>
    <row r="28" customFormat="false" ht="12.75" hidden="false" customHeight="false" outlineLevel="0" collapsed="false">
      <c r="A28" s="1" t="n">
        <v>36191</v>
      </c>
      <c r="B28" s="0" t="n">
        <f aca="false">ROUND((A28-$B$1-210)/365,0)</f>
        <v>31</v>
      </c>
      <c r="C28" s="0" t="n">
        <f aca="false">ROUND((A28-$C$1-210)/365,0)</f>
        <v>6</v>
      </c>
      <c r="D28" s="0" t="n">
        <f aca="false">ROUND((A28-$D$1-210)/365,0)</f>
        <v>3</v>
      </c>
      <c r="E28" s="2" t="n">
        <f aca="false">'Christopher-Custodial'!E28+'Carley-Custodial'!E28</f>
        <v>50</v>
      </c>
      <c r="F28" s="2" t="n">
        <f aca="false">'Christopher-Custodial'!F28+'Carley-Custodial'!F28</f>
        <v>0</v>
      </c>
      <c r="G28" s="2" t="n">
        <f aca="false">'Christopher-Custodial'!G28+'Carley-Custodial'!G28</f>
        <v>100</v>
      </c>
      <c r="H28" s="2" t="n">
        <f aca="false">'Christopher-Custodial'!H28+'Carley-Custodial'!H28</f>
        <v>0</v>
      </c>
      <c r="I28" s="2" t="n">
        <f aca="false">'Christopher-Custodial'!I28+'Carley-Custodial'!I28</f>
        <v>0</v>
      </c>
      <c r="J28" s="2" t="n">
        <f aca="false">'Christopher-Custodial'!J28+'Carley-Custodial'!J28</f>
        <v>51.0902</v>
      </c>
      <c r="K28" s="2" t="n">
        <f aca="false">'Christopher-Custodial'!K28+'Carley-Custodial'!K28</f>
        <v>511.98</v>
      </c>
      <c r="L28" s="2" t="n">
        <f aca="false">'Christopher-Custodial'!L28+'Carley-Custodial'!L28</f>
        <v>4600</v>
      </c>
      <c r="M28" s="2" t="n">
        <f aca="false">'Christopher-Custodial'!M28+'Carley-Custodial'!M28</f>
        <v>511.98</v>
      </c>
      <c r="N28" s="2" t="n">
        <f aca="false">'Christopher-Custodial'!N28+'Carley-Custodial'!N28</f>
        <v>5771</v>
      </c>
      <c r="S28" s="7" t="n">
        <f aca="false">E28+G28</f>
        <v>150</v>
      </c>
      <c r="T28" s="7" t="n">
        <f aca="false">F28</f>
        <v>0</v>
      </c>
      <c r="U28" s="7" t="n">
        <f aca="false">SUM(S28:T28)</f>
        <v>150</v>
      </c>
    </row>
    <row r="29" customFormat="false" ht="12.75" hidden="false" customHeight="false" outlineLevel="0" collapsed="false">
      <c r="A29" s="1" t="n">
        <v>36219</v>
      </c>
      <c r="B29" s="0" t="n">
        <f aca="false">ROUND((A29-$B$1-210)/365,0)</f>
        <v>31</v>
      </c>
      <c r="C29" s="0" t="n">
        <f aca="false">ROUND((A29-$C$1-210)/365,0)</f>
        <v>6</v>
      </c>
      <c r="D29" s="0" t="n">
        <f aca="false">ROUND((A29-$D$1-210)/365,0)</f>
        <v>4</v>
      </c>
      <c r="E29" s="2" t="n">
        <f aca="false">'Christopher-Custodial'!E29+'Carley-Custodial'!E29</f>
        <v>75</v>
      </c>
      <c r="F29" s="2" t="n">
        <f aca="false">'Christopher-Custodial'!F29+'Carley-Custodial'!F29</f>
        <v>0</v>
      </c>
      <c r="G29" s="2" t="n">
        <f aca="false">'Christopher-Custodial'!G29+'Carley-Custodial'!G29</f>
        <v>100</v>
      </c>
      <c r="H29" s="2" t="n">
        <f aca="false">'Christopher-Custodial'!H29+'Carley-Custodial'!H29</f>
        <v>0</v>
      </c>
      <c r="I29" s="2" t="n">
        <f aca="false">'Christopher-Custodial'!I29+'Carley-Custodial'!I29</f>
        <v>0</v>
      </c>
      <c r="J29" s="2" t="n">
        <f aca="false">'Christopher-Custodial'!J29+'Carley-Custodial'!J29</f>
        <v>57.71</v>
      </c>
      <c r="K29" s="2" t="n">
        <f aca="false">'Christopher-Custodial'!K29+'Carley-Custodial'!K29</f>
        <v>-200</v>
      </c>
      <c r="L29" s="2" t="n">
        <f aca="false">'Christopher-Custodial'!L29+'Carley-Custodial'!L29</f>
        <v>4675</v>
      </c>
      <c r="M29" s="2" t="n">
        <f aca="false">'Christopher-Custodial'!M29+'Carley-Custodial'!M29</f>
        <v>311.98</v>
      </c>
      <c r="N29" s="2" t="n">
        <f aca="false">'Christopher-Custodial'!N29+'Carley-Custodial'!N29</f>
        <v>5746</v>
      </c>
      <c r="S29" s="7" t="n">
        <f aca="false">E29+G29</f>
        <v>175</v>
      </c>
      <c r="T29" s="7" t="n">
        <f aca="false">F29</f>
        <v>0</v>
      </c>
      <c r="U29" s="7" t="n">
        <f aca="false">SUM(S29:T29)</f>
        <v>175</v>
      </c>
    </row>
    <row r="30" customFormat="false" ht="12.75" hidden="false" customHeight="false" outlineLevel="0" collapsed="false">
      <c r="A30" s="1" t="n">
        <v>36250</v>
      </c>
      <c r="B30" s="0" t="n">
        <f aca="false">ROUND((A30-$B$1-210)/365,0)</f>
        <v>31</v>
      </c>
      <c r="C30" s="0" t="n">
        <f aca="false">ROUND((A30-$C$1-210)/365,0)</f>
        <v>6</v>
      </c>
      <c r="D30" s="0" t="n">
        <f aca="false">ROUND((A30-$D$1-210)/365,0)</f>
        <v>4</v>
      </c>
      <c r="E30" s="2" t="n">
        <f aca="false">'Christopher-Custodial'!E30+'Carley-Custodial'!E30</f>
        <v>75</v>
      </c>
      <c r="F30" s="2" t="n">
        <f aca="false">'Christopher-Custodial'!F30+'Carley-Custodial'!F30</f>
        <v>0</v>
      </c>
      <c r="G30" s="2" t="n">
        <f aca="false">'Christopher-Custodial'!G30+'Carley-Custodial'!G30</f>
        <v>100</v>
      </c>
      <c r="H30" s="2" t="n">
        <f aca="false">'Christopher-Custodial'!H30+'Carley-Custodial'!H30</f>
        <v>0</v>
      </c>
      <c r="I30" s="2" t="n">
        <f aca="false">'Christopher-Custodial'!I30+'Carley-Custodial'!I30</f>
        <v>0</v>
      </c>
      <c r="J30" s="2" t="n">
        <f aca="false">'Christopher-Custodial'!J30+'Carley-Custodial'!J30</f>
        <v>57.46</v>
      </c>
      <c r="K30" s="2" t="n">
        <f aca="false">'Christopher-Custodial'!K30+'Carley-Custodial'!K30</f>
        <v>-151</v>
      </c>
      <c r="L30" s="2" t="n">
        <f aca="false">'Christopher-Custodial'!L30+'Carley-Custodial'!L30</f>
        <v>4750</v>
      </c>
      <c r="M30" s="2" t="n">
        <f aca="false">'Christopher-Custodial'!M30+'Carley-Custodial'!M30</f>
        <v>160.98</v>
      </c>
      <c r="N30" s="2" t="n">
        <f aca="false">'Christopher-Custodial'!N30+'Carley-Custodial'!N30</f>
        <v>5770</v>
      </c>
      <c r="S30" s="7" t="n">
        <f aca="false">E30+G30</f>
        <v>175</v>
      </c>
      <c r="T30" s="7" t="n">
        <f aca="false">F30</f>
        <v>0</v>
      </c>
      <c r="U30" s="7" t="n">
        <f aca="false">SUM(S30:T30)</f>
        <v>175</v>
      </c>
    </row>
    <row r="31" customFormat="false" ht="12.75" hidden="false" customHeight="false" outlineLevel="0" collapsed="false">
      <c r="A31" s="1" t="n">
        <v>36280</v>
      </c>
      <c r="B31" s="0" t="n">
        <f aca="false">ROUND((A31-$B$1-210)/365,0)</f>
        <v>32</v>
      </c>
      <c r="C31" s="0" t="n">
        <f aca="false">ROUND((A31-$C$1-210)/365,0)</f>
        <v>7</v>
      </c>
      <c r="D31" s="0" t="n">
        <f aca="false">ROUND((A31-$D$1-210)/365,0)</f>
        <v>4</v>
      </c>
      <c r="E31" s="2" t="n">
        <f aca="false">'Christopher-Custodial'!E31+'Carley-Custodial'!E31</f>
        <v>75</v>
      </c>
      <c r="F31" s="2" t="n">
        <f aca="false">'Christopher-Custodial'!F31+'Carley-Custodial'!F31</f>
        <v>0</v>
      </c>
      <c r="G31" s="2" t="n">
        <f aca="false">'Christopher-Custodial'!G31+'Carley-Custodial'!G31</f>
        <v>100</v>
      </c>
      <c r="H31" s="2" t="n">
        <f aca="false">'Christopher-Custodial'!H31+'Carley-Custodial'!H31</f>
        <v>0</v>
      </c>
      <c r="I31" s="2" t="n">
        <f aca="false">'Christopher-Custodial'!I31+'Carley-Custodial'!I31</f>
        <v>0</v>
      </c>
      <c r="J31" s="2" t="n">
        <f aca="false">'Christopher-Custodial'!J31+'Carley-Custodial'!J31</f>
        <v>57.7</v>
      </c>
      <c r="K31" s="2" t="n">
        <f aca="false">'Christopher-Custodial'!K31+'Carley-Custodial'!K31</f>
        <v>-39</v>
      </c>
      <c r="L31" s="2" t="n">
        <f aca="false">'Christopher-Custodial'!L31+'Carley-Custodial'!L31</f>
        <v>4825</v>
      </c>
      <c r="M31" s="2" t="n">
        <f aca="false">'Christopher-Custodial'!M31+'Carley-Custodial'!M31</f>
        <v>121.98</v>
      </c>
      <c r="N31" s="2" t="n">
        <f aca="false">'Christopher-Custodial'!N31+'Carley-Custodial'!N31</f>
        <v>5906</v>
      </c>
      <c r="S31" s="7" t="n">
        <f aca="false">E31+G31</f>
        <v>175</v>
      </c>
      <c r="T31" s="7" t="n">
        <f aca="false">F31</f>
        <v>0</v>
      </c>
      <c r="U31" s="7" t="n">
        <f aca="false">SUM(S31:T31)</f>
        <v>175</v>
      </c>
    </row>
    <row r="32" customFormat="false" ht="12.75" hidden="false" customHeight="false" outlineLevel="0" collapsed="false">
      <c r="A32" s="1" t="n">
        <v>36311</v>
      </c>
      <c r="B32" s="0" t="n">
        <f aca="false">ROUND((A32-$B$1-210)/365,0)</f>
        <v>32</v>
      </c>
      <c r="C32" s="0" t="n">
        <f aca="false">ROUND((A32-$C$1-210)/365,0)</f>
        <v>7</v>
      </c>
      <c r="D32" s="0" t="n">
        <f aca="false">ROUND((A32-$D$1-210)/365,0)</f>
        <v>4</v>
      </c>
      <c r="E32" s="2" t="n">
        <f aca="false">'Christopher-Custodial'!E32+'Carley-Custodial'!E32</f>
        <v>75</v>
      </c>
      <c r="F32" s="2" t="n">
        <f aca="false">'Christopher-Custodial'!F32+'Carley-Custodial'!F32</f>
        <v>500</v>
      </c>
      <c r="G32" s="2" t="n">
        <f aca="false">'Christopher-Custodial'!G32+'Carley-Custodial'!G32</f>
        <v>100</v>
      </c>
      <c r="H32" s="2" t="n">
        <f aca="false">'Christopher-Custodial'!H32+'Carley-Custodial'!H32</f>
        <v>-1000</v>
      </c>
      <c r="I32" s="2" t="n">
        <f aca="false">'Christopher-Custodial'!I32+'Carley-Custodial'!I32</f>
        <v>0</v>
      </c>
      <c r="J32" s="2" t="n">
        <f aca="false">'Christopher-Custodial'!J32+'Carley-Custodial'!J32</f>
        <v>59.06</v>
      </c>
      <c r="K32" s="2" t="n">
        <f aca="false">'Christopher-Custodial'!K32+'Carley-Custodial'!K32</f>
        <v>0</v>
      </c>
      <c r="L32" s="2" t="n">
        <f aca="false">'Christopher-Custodial'!L32+'Carley-Custodial'!L32</f>
        <v>5400</v>
      </c>
      <c r="M32" s="2" t="n">
        <f aca="false">'Christopher-Custodial'!M32+'Carley-Custodial'!M32</f>
        <v>181.04</v>
      </c>
      <c r="N32" s="2" t="n">
        <f aca="false">'Christopher-Custodial'!N32+'Carley-Custodial'!N32</f>
        <v>5640.06</v>
      </c>
      <c r="S32" s="7" t="n">
        <f aca="false">E32+G32</f>
        <v>175</v>
      </c>
      <c r="T32" s="7" t="n">
        <f aca="false">F32</f>
        <v>500</v>
      </c>
      <c r="U32" s="7" t="n">
        <f aca="false">SUM(S32:T32)</f>
        <v>675</v>
      </c>
    </row>
    <row r="33" customFormat="false" ht="12.75" hidden="false" customHeight="false" outlineLevel="0" collapsed="false">
      <c r="A33" s="1" t="n">
        <v>36341</v>
      </c>
      <c r="B33" s="0" t="n">
        <f aca="false">ROUND((A33-$B$1-210)/365,0)</f>
        <v>32</v>
      </c>
      <c r="C33" s="0" t="n">
        <f aca="false">ROUND((A33-$C$1-210)/365,0)</f>
        <v>7</v>
      </c>
      <c r="D33" s="0" t="n">
        <f aca="false">ROUND((A33-$D$1-210)/365,0)</f>
        <v>4</v>
      </c>
      <c r="E33" s="2" t="n">
        <f aca="false">'Christopher-Custodial'!E33+'Carley-Custodial'!E33</f>
        <v>75</v>
      </c>
      <c r="F33" s="2" t="n">
        <f aca="false">'Christopher-Custodial'!F33+'Carley-Custodial'!F33</f>
        <v>100</v>
      </c>
      <c r="G33" s="2" t="n">
        <f aca="false">'Christopher-Custodial'!G33+'Carley-Custodial'!G33</f>
        <v>100</v>
      </c>
      <c r="H33" s="2" t="n">
        <f aca="false">'Christopher-Custodial'!H33+'Carley-Custodial'!H33</f>
        <v>0</v>
      </c>
      <c r="I33" s="2" t="n">
        <f aca="false">'Christopher-Custodial'!I33+'Carley-Custodial'!I33</f>
        <v>0</v>
      </c>
      <c r="J33" s="2" t="n">
        <f aca="false">'Christopher-Custodial'!J33+'Carley-Custodial'!J33</f>
        <v>56.4006</v>
      </c>
      <c r="K33" s="2" t="n">
        <f aca="false">'Christopher-Custodial'!K33+'Carley-Custodial'!K33</f>
        <v>0</v>
      </c>
      <c r="L33" s="2" t="n">
        <f aca="false">'Christopher-Custodial'!L33+'Carley-Custodial'!L33</f>
        <v>5575</v>
      </c>
      <c r="M33" s="2" t="n">
        <f aca="false">'Christopher-Custodial'!M33+'Carley-Custodial'!M33</f>
        <v>237.4406</v>
      </c>
      <c r="N33" s="2" t="n">
        <f aca="false">'Christopher-Custodial'!N33+'Carley-Custodial'!N33</f>
        <v>5971.4606</v>
      </c>
      <c r="S33" s="7" t="n">
        <f aca="false">E33+G33</f>
        <v>175</v>
      </c>
      <c r="T33" s="7" t="n">
        <f aca="false">F33</f>
        <v>100</v>
      </c>
      <c r="U33" s="7" t="n">
        <f aca="false">SUM(S33:T33)</f>
        <v>275</v>
      </c>
    </row>
    <row r="34" customFormat="false" ht="12.75" hidden="false" customHeight="false" outlineLevel="0" collapsed="false">
      <c r="A34" s="1" t="n">
        <v>36372</v>
      </c>
      <c r="B34" s="0" t="n">
        <f aca="false">ROUND((A34-$B$1-210)/365,0)</f>
        <v>32</v>
      </c>
      <c r="C34" s="0" t="n">
        <f aca="false">ROUND((A34-$C$1-210)/365,0)</f>
        <v>7</v>
      </c>
      <c r="D34" s="0" t="n">
        <f aca="false">ROUND((A34-$D$1-210)/365,0)</f>
        <v>4</v>
      </c>
      <c r="E34" s="2" t="n">
        <f aca="false">'Christopher-Custodial'!E34+'Carley-Custodial'!E34</f>
        <v>75</v>
      </c>
      <c r="F34" s="2" t="n">
        <f aca="false">'Christopher-Custodial'!F34+'Carley-Custodial'!F34</f>
        <v>100</v>
      </c>
      <c r="G34" s="2" t="n">
        <f aca="false">'Christopher-Custodial'!G34+'Carley-Custodial'!G34</f>
        <v>100</v>
      </c>
      <c r="H34" s="2" t="n">
        <f aca="false">'Christopher-Custodial'!H34+'Carley-Custodial'!H34</f>
        <v>0</v>
      </c>
      <c r="I34" s="2" t="n">
        <f aca="false">'Christopher-Custodial'!I34+'Carley-Custodial'!I34</f>
        <v>0</v>
      </c>
      <c r="J34" s="2" t="n">
        <f aca="false">'Christopher-Custodial'!J34+'Carley-Custodial'!J34</f>
        <v>59.714606</v>
      </c>
      <c r="K34" s="2" t="n">
        <f aca="false">'Christopher-Custodial'!K34+'Carley-Custodial'!K34</f>
        <v>0</v>
      </c>
      <c r="L34" s="2" t="n">
        <f aca="false">'Christopher-Custodial'!L34+'Carley-Custodial'!L34</f>
        <v>5750</v>
      </c>
      <c r="M34" s="2" t="n">
        <f aca="false">'Christopher-Custodial'!M34+'Carley-Custodial'!M34</f>
        <v>297.155206</v>
      </c>
      <c r="N34" s="2" t="n">
        <f aca="false">'Christopher-Custodial'!N34+'Carley-Custodial'!N34</f>
        <v>6306.175206</v>
      </c>
      <c r="S34" s="7" t="n">
        <f aca="false">E34+G34</f>
        <v>175</v>
      </c>
      <c r="T34" s="7" t="n">
        <f aca="false">F34</f>
        <v>100</v>
      </c>
      <c r="U34" s="7" t="n">
        <f aca="false">SUM(S34:T34)</f>
        <v>275</v>
      </c>
    </row>
    <row r="35" customFormat="false" ht="12.75" hidden="false" customHeight="false" outlineLevel="0" collapsed="false">
      <c r="A35" s="1" t="n">
        <v>36403</v>
      </c>
      <c r="B35" s="0" t="n">
        <f aca="false">ROUND((A35-$B$1-210)/365,0)</f>
        <v>32</v>
      </c>
      <c r="C35" s="0" t="n">
        <f aca="false">ROUND((A35-$C$1-210)/365,0)</f>
        <v>7</v>
      </c>
      <c r="D35" s="0" t="n">
        <f aca="false">ROUND((A35-$D$1-210)/365,0)</f>
        <v>4</v>
      </c>
      <c r="E35" s="2" t="n">
        <f aca="false">'Christopher-Custodial'!E35+'Carley-Custodial'!E35</f>
        <v>75</v>
      </c>
      <c r="F35" s="2" t="n">
        <f aca="false">'Christopher-Custodial'!F35+'Carley-Custodial'!F35</f>
        <v>100</v>
      </c>
      <c r="G35" s="2" t="n">
        <f aca="false">'Christopher-Custodial'!G35+'Carley-Custodial'!G35</f>
        <v>100</v>
      </c>
      <c r="H35" s="2" t="n">
        <f aca="false">'Christopher-Custodial'!H35+'Carley-Custodial'!H35</f>
        <v>0</v>
      </c>
      <c r="I35" s="2" t="n">
        <f aca="false">'Christopher-Custodial'!I35+'Carley-Custodial'!I35</f>
        <v>0</v>
      </c>
      <c r="J35" s="2" t="n">
        <f aca="false">'Christopher-Custodial'!J35+'Carley-Custodial'!J35</f>
        <v>63.06175206</v>
      </c>
      <c r="K35" s="2" t="n">
        <f aca="false">'Christopher-Custodial'!K35+'Carley-Custodial'!K35</f>
        <v>0</v>
      </c>
      <c r="L35" s="2" t="n">
        <f aca="false">'Christopher-Custodial'!L35+'Carley-Custodial'!L35</f>
        <v>5925</v>
      </c>
      <c r="M35" s="2" t="n">
        <f aca="false">'Christopher-Custodial'!M35+'Carley-Custodial'!M35</f>
        <v>360.21695806</v>
      </c>
      <c r="N35" s="2" t="n">
        <f aca="false">'Christopher-Custodial'!N35+'Carley-Custodial'!N35</f>
        <v>6644.23695806</v>
      </c>
      <c r="S35" s="7" t="n">
        <f aca="false">E35+G35</f>
        <v>175</v>
      </c>
      <c r="T35" s="7" t="n">
        <f aca="false">F35</f>
        <v>100</v>
      </c>
      <c r="U35" s="7" t="n">
        <f aca="false">SUM(S35:T35)</f>
        <v>275</v>
      </c>
    </row>
    <row r="36" customFormat="false" ht="12.75" hidden="false" customHeight="false" outlineLevel="0" collapsed="false">
      <c r="A36" s="1" t="n">
        <v>36433</v>
      </c>
      <c r="B36" s="0" t="n">
        <f aca="false">ROUND((A36-$B$1-210)/365,0)</f>
        <v>32</v>
      </c>
      <c r="C36" s="0" t="n">
        <f aca="false">ROUND((A36-$C$1-210)/365,0)</f>
        <v>7</v>
      </c>
      <c r="D36" s="0" t="n">
        <f aca="false">ROUND((A36-$D$1-210)/365,0)</f>
        <v>4</v>
      </c>
      <c r="E36" s="2" t="n">
        <f aca="false">'Christopher-Custodial'!E36+'Carley-Custodial'!E36</f>
        <v>75</v>
      </c>
      <c r="F36" s="2" t="n">
        <f aca="false">'Christopher-Custodial'!F36+'Carley-Custodial'!F36</f>
        <v>100</v>
      </c>
      <c r="G36" s="2" t="n">
        <f aca="false">'Christopher-Custodial'!G36+'Carley-Custodial'!G36</f>
        <v>100</v>
      </c>
      <c r="H36" s="2" t="n">
        <f aca="false">'Christopher-Custodial'!H36+'Carley-Custodial'!H36</f>
        <v>0</v>
      </c>
      <c r="I36" s="2" t="n">
        <f aca="false">'Christopher-Custodial'!I36+'Carley-Custodial'!I36</f>
        <v>0</v>
      </c>
      <c r="J36" s="2" t="n">
        <f aca="false">'Christopher-Custodial'!J36+'Carley-Custodial'!J36</f>
        <v>66.4423695806</v>
      </c>
      <c r="K36" s="2" t="n">
        <f aca="false">'Christopher-Custodial'!K36+'Carley-Custodial'!K36</f>
        <v>0</v>
      </c>
      <c r="L36" s="2" t="n">
        <f aca="false">'Christopher-Custodial'!L36+'Carley-Custodial'!L36</f>
        <v>6100</v>
      </c>
      <c r="M36" s="2" t="n">
        <f aca="false">'Christopher-Custodial'!M36+'Carley-Custodial'!M36</f>
        <v>426.6593276406</v>
      </c>
      <c r="N36" s="2" t="n">
        <f aca="false">'Christopher-Custodial'!N36+'Carley-Custodial'!N36</f>
        <v>6985.6793276406</v>
      </c>
      <c r="S36" s="7" t="n">
        <f aca="false">E36+G36</f>
        <v>175</v>
      </c>
      <c r="T36" s="7" t="n">
        <f aca="false">F36</f>
        <v>100</v>
      </c>
      <c r="U36" s="7" t="n">
        <f aca="false">SUM(S36:T36)</f>
        <v>275</v>
      </c>
    </row>
    <row r="37" customFormat="false" ht="12.75" hidden="false" customHeight="false" outlineLevel="0" collapsed="false">
      <c r="A37" s="1" t="n">
        <v>36464</v>
      </c>
      <c r="B37" s="0" t="n">
        <f aca="false">ROUND((A37-$B$1-210)/365,0)</f>
        <v>32</v>
      </c>
      <c r="C37" s="0" t="n">
        <f aca="false">ROUND((A37-$C$1-210)/365,0)</f>
        <v>7</v>
      </c>
      <c r="D37" s="0" t="n">
        <f aca="false">ROUND((A37-$D$1-210)/365,0)</f>
        <v>4</v>
      </c>
      <c r="E37" s="2" t="n">
        <f aca="false">'Christopher-Custodial'!E37+'Carley-Custodial'!E37</f>
        <v>75</v>
      </c>
      <c r="F37" s="2" t="n">
        <f aca="false">'Christopher-Custodial'!F37+'Carley-Custodial'!F37</f>
        <v>100</v>
      </c>
      <c r="G37" s="2" t="n">
        <f aca="false">'Christopher-Custodial'!G37+'Carley-Custodial'!G37</f>
        <v>100</v>
      </c>
      <c r="H37" s="2" t="n">
        <f aca="false">'Christopher-Custodial'!H37+'Carley-Custodial'!H37</f>
        <v>0</v>
      </c>
      <c r="I37" s="2" t="n">
        <f aca="false">'Christopher-Custodial'!I37+'Carley-Custodial'!I37</f>
        <v>0</v>
      </c>
      <c r="J37" s="2" t="n">
        <f aca="false">'Christopher-Custodial'!J37+'Carley-Custodial'!J37</f>
        <v>69.856793276406</v>
      </c>
      <c r="K37" s="2" t="n">
        <f aca="false">'Christopher-Custodial'!K37+'Carley-Custodial'!K37</f>
        <v>0</v>
      </c>
      <c r="L37" s="2" t="n">
        <f aca="false">'Christopher-Custodial'!L37+'Carley-Custodial'!L37</f>
        <v>6275</v>
      </c>
      <c r="M37" s="2" t="n">
        <f aca="false">'Christopher-Custodial'!M37+'Carley-Custodial'!M37</f>
        <v>496.516120917006</v>
      </c>
      <c r="N37" s="2" t="n">
        <f aca="false">'Christopher-Custodial'!N37+'Carley-Custodial'!N37</f>
        <v>7330.53612091701</v>
      </c>
      <c r="S37" s="7" t="n">
        <f aca="false">E37+G37</f>
        <v>175</v>
      </c>
      <c r="T37" s="7" t="n">
        <f aca="false">F37</f>
        <v>100</v>
      </c>
      <c r="U37" s="7" t="n">
        <f aca="false">SUM(S37:T37)</f>
        <v>275</v>
      </c>
    </row>
    <row r="38" customFormat="false" ht="12.75" hidden="false" customHeight="false" outlineLevel="0" collapsed="false">
      <c r="A38" s="1" t="n">
        <v>36494</v>
      </c>
      <c r="B38" s="0" t="n">
        <f aca="false">ROUND((A38-$B$1-210)/365,0)</f>
        <v>32</v>
      </c>
      <c r="C38" s="0" t="n">
        <f aca="false">ROUND((A38-$C$1-210)/365,0)</f>
        <v>7</v>
      </c>
      <c r="D38" s="0" t="n">
        <f aca="false">ROUND((A38-$D$1-210)/365,0)</f>
        <v>4</v>
      </c>
      <c r="E38" s="2" t="n">
        <f aca="false">'Christopher-Custodial'!E38+'Carley-Custodial'!E38</f>
        <v>75</v>
      </c>
      <c r="F38" s="2" t="n">
        <f aca="false">'Christopher-Custodial'!F38+'Carley-Custodial'!F38</f>
        <v>100</v>
      </c>
      <c r="G38" s="2" t="n">
        <f aca="false">'Christopher-Custodial'!G38+'Carley-Custodial'!G38</f>
        <v>100</v>
      </c>
      <c r="H38" s="2" t="n">
        <f aca="false">'Christopher-Custodial'!H38+'Carley-Custodial'!H38</f>
        <v>0</v>
      </c>
      <c r="I38" s="2" t="n">
        <f aca="false">'Christopher-Custodial'!I38+'Carley-Custodial'!I38</f>
        <v>0</v>
      </c>
      <c r="J38" s="2" t="n">
        <f aca="false">'Christopher-Custodial'!J38+'Carley-Custodial'!J38</f>
        <v>73.3053612091701</v>
      </c>
      <c r="K38" s="2" t="n">
        <f aca="false">'Christopher-Custodial'!K38+'Carley-Custodial'!K38</f>
        <v>0</v>
      </c>
      <c r="L38" s="2" t="n">
        <f aca="false">'Christopher-Custodial'!L38+'Carley-Custodial'!L38</f>
        <v>6450</v>
      </c>
      <c r="M38" s="2" t="n">
        <f aca="false">'Christopher-Custodial'!M38+'Carley-Custodial'!M38</f>
        <v>569.821482126176</v>
      </c>
      <c r="N38" s="2" t="n">
        <f aca="false">'Christopher-Custodial'!N38+'Carley-Custodial'!N38</f>
        <v>7678.84148212618</v>
      </c>
      <c r="S38" s="7" t="n">
        <f aca="false">E38+G38</f>
        <v>175</v>
      </c>
      <c r="T38" s="7" t="n">
        <f aca="false">F38</f>
        <v>100</v>
      </c>
      <c r="U38" s="7" t="n">
        <f aca="false">SUM(S38:T38)</f>
        <v>275</v>
      </c>
    </row>
    <row r="39" customFormat="false" ht="12.75" hidden="false" customHeight="false" outlineLevel="0" collapsed="false">
      <c r="A39" s="1" t="n">
        <v>36525</v>
      </c>
      <c r="B39" s="0" t="n">
        <f aca="false">ROUND((A39-$B$1-210)/365,0)</f>
        <v>32</v>
      </c>
      <c r="C39" s="0" t="n">
        <f aca="false">ROUND((A39-$C$1-210)/365,0)</f>
        <v>7</v>
      </c>
      <c r="D39" s="0" t="n">
        <f aca="false">ROUND((A39-$D$1-210)/365,0)</f>
        <v>4</v>
      </c>
      <c r="E39" s="2" t="n">
        <f aca="false">'Christopher-Custodial'!E39+'Carley-Custodial'!E39</f>
        <v>75</v>
      </c>
      <c r="F39" s="2" t="n">
        <f aca="false">'Christopher-Custodial'!F39+'Carley-Custodial'!F39</f>
        <v>100</v>
      </c>
      <c r="G39" s="2" t="n">
        <f aca="false">'Christopher-Custodial'!G39+'Carley-Custodial'!G39</f>
        <v>100</v>
      </c>
      <c r="H39" s="2" t="n">
        <f aca="false">'Christopher-Custodial'!H39+'Carley-Custodial'!H39</f>
        <v>0</v>
      </c>
      <c r="I39" s="2" t="n">
        <f aca="false">'Christopher-Custodial'!I39+'Carley-Custodial'!I39</f>
        <v>0</v>
      </c>
      <c r="J39" s="2" t="n">
        <f aca="false">'Christopher-Custodial'!J39+'Carley-Custodial'!J39</f>
        <v>76.7884148212618</v>
      </c>
      <c r="K39" s="2" t="n">
        <f aca="false">'Christopher-Custodial'!K39+'Carley-Custodial'!K39</f>
        <v>0</v>
      </c>
      <c r="L39" s="2" t="n">
        <f aca="false">'Christopher-Custodial'!L39+'Carley-Custodial'!L39</f>
        <v>6625</v>
      </c>
      <c r="M39" s="2" t="n">
        <f aca="false">'Christopher-Custodial'!M39+'Carley-Custodial'!M39</f>
        <v>646.609896947438</v>
      </c>
      <c r="N39" s="2" t="n">
        <f aca="false">'Christopher-Custodial'!N39+'Carley-Custodial'!N39</f>
        <v>8030.62989694744</v>
      </c>
      <c r="P39" s="2" t="n">
        <f aca="false">M39</f>
        <v>646.609896947438</v>
      </c>
      <c r="Q39" s="2" t="n">
        <f aca="false">'Christopher-Custodial'!Q39+'Carley-Custodial'!Q39</f>
        <v>0</v>
      </c>
      <c r="S39" s="7" t="n">
        <f aca="false">E39+G39</f>
        <v>175</v>
      </c>
      <c r="T39" s="7" t="n">
        <f aca="false">F39</f>
        <v>100</v>
      </c>
      <c r="U39" s="7" t="n">
        <f aca="false">SUM(S39:T39)</f>
        <v>275</v>
      </c>
    </row>
    <row r="40" customFormat="false" ht="12.75" hidden="false" customHeight="false" outlineLevel="0" collapsed="false">
      <c r="A40" s="1" t="n">
        <v>36556</v>
      </c>
      <c r="B40" s="0" t="n">
        <f aca="false">ROUND((A40-$B$1-210)/365,0)</f>
        <v>32</v>
      </c>
      <c r="C40" s="0" t="n">
        <f aca="false">ROUND((A40-$C$1-210)/365,0)</f>
        <v>7</v>
      </c>
      <c r="D40" s="0" t="n">
        <f aca="false">ROUND((A40-$D$1-210)/365,0)</f>
        <v>4</v>
      </c>
      <c r="E40" s="2" t="n">
        <f aca="false">'Christopher-Custodial'!E40+'Carley-Custodial'!E40</f>
        <v>75</v>
      </c>
      <c r="F40" s="2" t="n">
        <f aca="false">'Christopher-Custodial'!F40+'Carley-Custodial'!F40</f>
        <v>100</v>
      </c>
      <c r="G40" s="2" t="n">
        <f aca="false">'Christopher-Custodial'!G40+'Carley-Custodial'!G40</f>
        <v>100</v>
      </c>
      <c r="H40" s="2" t="n">
        <f aca="false">'Christopher-Custodial'!H40+'Carley-Custodial'!H40</f>
        <v>-1000</v>
      </c>
      <c r="I40" s="2" t="n">
        <f aca="false">'Christopher-Custodial'!I40+'Carley-Custodial'!I40</f>
        <v>0</v>
      </c>
      <c r="J40" s="2" t="n">
        <f aca="false">'Christopher-Custodial'!J40+'Carley-Custodial'!J40</f>
        <v>80.3062989694744</v>
      </c>
      <c r="K40" s="2" t="n">
        <f aca="false">'Christopher-Custodial'!K40+'Carley-Custodial'!K40</f>
        <v>0</v>
      </c>
      <c r="L40" s="2" t="n">
        <f aca="false">'Christopher-Custodial'!L40+'Carley-Custodial'!L40</f>
        <v>6800</v>
      </c>
      <c r="M40" s="2" t="n">
        <f aca="false">'Christopher-Custodial'!M40+'Carley-Custodial'!M40</f>
        <v>80.3062989694744</v>
      </c>
      <c r="N40" s="2" t="n">
        <f aca="false">'Christopher-Custodial'!N40+'Carley-Custodial'!N40</f>
        <v>7385.93619591691</v>
      </c>
      <c r="S40" s="7" t="n">
        <f aca="false">E40+G40</f>
        <v>175</v>
      </c>
      <c r="T40" s="7" t="n">
        <f aca="false">F40</f>
        <v>100</v>
      </c>
      <c r="U40" s="7" t="n">
        <f aca="false">SUM(S40:T40)</f>
        <v>275</v>
      </c>
    </row>
    <row r="41" customFormat="false" ht="12.75" hidden="false" customHeight="false" outlineLevel="0" collapsed="false">
      <c r="A41" s="1" t="n">
        <v>36585</v>
      </c>
      <c r="B41" s="0" t="n">
        <f aca="false">ROUND((A41-$B$1-210)/365,0)</f>
        <v>32</v>
      </c>
      <c r="C41" s="0" t="n">
        <f aca="false">ROUND((A41-$C$1-210)/365,0)</f>
        <v>7</v>
      </c>
      <c r="D41" s="0" t="n">
        <f aca="false">ROUND((A41-$D$1-210)/365,0)</f>
        <v>5</v>
      </c>
      <c r="E41" s="2" t="n">
        <f aca="false">'Christopher-Custodial'!E41+'Carley-Custodial'!E41</f>
        <v>125</v>
      </c>
      <c r="F41" s="2" t="n">
        <f aca="false">'Christopher-Custodial'!F41+'Carley-Custodial'!F41</f>
        <v>100</v>
      </c>
      <c r="G41" s="2" t="n">
        <f aca="false">'Christopher-Custodial'!G41+'Carley-Custodial'!G41</f>
        <v>100</v>
      </c>
      <c r="H41" s="2" t="n">
        <f aca="false">'Christopher-Custodial'!H41+'Carley-Custodial'!H41</f>
        <v>0</v>
      </c>
      <c r="I41" s="2" t="n">
        <f aca="false">'Christopher-Custodial'!I41+'Carley-Custodial'!I41</f>
        <v>0</v>
      </c>
      <c r="J41" s="2" t="n">
        <f aca="false">'Christopher-Custodial'!J41+'Carley-Custodial'!J41</f>
        <v>73.8593619591691</v>
      </c>
      <c r="K41" s="2" t="n">
        <f aca="false">'Christopher-Custodial'!K41+'Carley-Custodial'!K41</f>
        <v>0</v>
      </c>
      <c r="L41" s="2" t="n">
        <f aca="false">'Christopher-Custodial'!L41+'Carley-Custodial'!L41</f>
        <v>7025</v>
      </c>
      <c r="M41" s="2" t="n">
        <f aca="false">'Christopher-Custodial'!M41+'Carley-Custodial'!M41</f>
        <v>154.165660928644</v>
      </c>
      <c r="N41" s="2" t="n">
        <f aca="false">'Christopher-Custodial'!N41+'Carley-Custodial'!N41</f>
        <v>7784.79555787608</v>
      </c>
      <c r="S41" s="7" t="n">
        <f aca="false">E41+G41</f>
        <v>225</v>
      </c>
      <c r="T41" s="7" t="n">
        <f aca="false">F41</f>
        <v>100</v>
      </c>
      <c r="U41" s="7" t="n">
        <f aca="false">SUM(S41:T41)</f>
        <v>325</v>
      </c>
    </row>
    <row r="42" customFormat="false" ht="12.75" hidden="false" customHeight="false" outlineLevel="0" collapsed="false">
      <c r="A42" s="1" t="n">
        <v>36616</v>
      </c>
      <c r="B42" s="0" t="n">
        <f aca="false">ROUND((A42-$B$1-210)/365,0)</f>
        <v>32</v>
      </c>
      <c r="C42" s="0" t="n">
        <f aca="false">ROUND((A42-$C$1-210)/365,0)</f>
        <v>7</v>
      </c>
      <c r="D42" s="0" t="n">
        <f aca="false">ROUND((A42-$D$1-210)/365,0)</f>
        <v>5</v>
      </c>
      <c r="E42" s="2" t="n">
        <f aca="false">'Christopher-Custodial'!E42+'Carley-Custodial'!E42</f>
        <v>125</v>
      </c>
      <c r="F42" s="2" t="n">
        <f aca="false">'Christopher-Custodial'!F42+'Carley-Custodial'!F42</f>
        <v>100</v>
      </c>
      <c r="G42" s="2" t="n">
        <f aca="false">'Christopher-Custodial'!G42+'Carley-Custodial'!G42</f>
        <v>100</v>
      </c>
      <c r="H42" s="2" t="n">
        <f aca="false">'Christopher-Custodial'!H42+'Carley-Custodial'!H42</f>
        <v>0</v>
      </c>
      <c r="I42" s="2" t="n">
        <f aca="false">'Christopher-Custodial'!I42+'Carley-Custodial'!I42</f>
        <v>0</v>
      </c>
      <c r="J42" s="2" t="n">
        <f aca="false">'Christopher-Custodial'!J42+'Carley-Custodial'!J42</f>
        <v>77.8479555787608</v>
      </c>
      <c r="K42" s="2" t="n">
        <f aca="false">'Christopher-Custodial'!K42+'Carley-Custodial'!K42</f>
        <v>0</v>
      </c>
      <c r="L42" s="2" t="n">
        <f aca="false">'Christopher-Custodial'!L42+'Carley-Custodial'!L42</f>
        <v>7250</v>
      </c>
      <c r="M42" s="2" t="n">
        <f aca="false">'Christopher-Custodial'!M42+'Carley-Custodial'!M42</f>
        <v>232.013616507404</v>
      </c>
      <c r="N42" s="2" t="n">
        <f aca="false">'Christopher-Custodial'!N42+'Carley-Custodial'!N42</f>
        <v>8187.64351345484</v>
      </c>
      <c r="S42" s="7" t="n">
        <f aca="false">E42+G42</f>
        <v>225</v>
      </c>
      <c r="T42" s="7" t="n">
        <f aca="false">F42</f>
        <v>100</v>
      </c>
      <c r="U42" s="7" t="n">
        <f aca="false">SUM(S42:T42)</f>
        <v>325</v>
      </c>
    </row>
    <row r="43" customFormat="false" ht="12.75" hidden="false" customHeight="false" outlineLevel="0" collapsed="false">
      <c r="A43" s="1" t="n">
        <v>36646</v>
      </c>
      <c r="B43" s="0" t="n">
        <f aca="false">ROUND((A43-$B$1-210)/365,0)</f>
        <v>33</v>
      </c>
      <c r="C43" s="0" t="n">
        <f aca="false">ROUND((A43-$C$1-210)/365,0)</f>
        <v>8</v>
      </c>
      <c r="D43" s="0" t="n">
        <f aca="false">ROUND((A43-$D$1-210)/365,0)</f>
        <v>5</v>
      </c>
      <c r="E43" s="2" t="n">
        <f aca="false">'Christopher-Custodial'!E43+'Carley-Custodial'!E43</f>
        <v>125</v>
      </c>
      <c r="F43" s="2" t="n">
        <f aca="false">'Christopher-Custodial'!F43+'Carley-Custodial'!F43</f>
        <v>100</v>
      </c>
      <c r="G43" s="2" t="n">
        <f aca="false">'Christopher-Custodial'!G43+'Carley-Custodial'!G43</f>
        <v>100</v>
      </c>
      <c r="H43" s="2" t="n">
        <f aca="false">'Christopher-Custodial'!H43+'Carley-Custodial'!H43</f>
        <v>0</v>
      </c>
      <c r="I43" s="2" t="n">
        <f aca="false">'Christopher-Custodial'!I43+'Carley-Custodial'!I43</f>
        <v>-0</v>
      </c>
      <c r="J43" s="2" t="n">
        <f aca="false">'Christopher-Custodial'!J43+'Carley-Custodial'!J43</f>
        <v>81.8764351345484</v>
      </c>
      <c r="K43" s="2" t="n">
        <f aca="false">'Christopher-Custodial'!K43+'Carley-Custodial'!K43</f>
        <v>0</v>
      </c>
      <c r="L43" s="2" t="n">
        <f aca="false">'Christopher-Custodial'!L43+'Carley-Custodial'!L43</f>
        <v>7475</v>
      </c>
      <c r="M43" s="2" t="n">
        <f aca="false">'Christopher-Custodial'!M43+'Carley-Custodial'!M43</f>
        <v>313.890051641953</v>
      </c>
      <c r="N43" s="2" t="n">
        <f aca="false">'Christopher-Custodial'!N43+'Carley-Custodial'!N43</f>
        <v>8594.51994858939</v>
      </c>
      <c r="S43" s="7" t="n">
        <f aca="false">E43+G43</f>
        <v>225</v>
      </c>
      <c r="T43" s="7" t="n">
        <f aca="false">F43</f>
        <v>100</v>
      </c>
      <c r="U43" s="7" t="n">
        <f aca="false">SUM(S43:T43)</f>
        <v>325</v>
      </c>
    </row>
    <row r="44" customFormat="false" ht="12.75" hidden="false" customHeight="false" outlineLevel="0" collapsed="false">
      <c r="A44" s="1" t="n">
        <v>36677</v>
      </c>
      <c r="B44" s="0" t="n">
        <f aca="false">ROUND((A44-$B$1-210)/365,0)</f>
        <v>33</v>
      </c>
      <c r="C44" s="0" t="n">
        <f aca="false">ROUND((A44-$C$1-210)/365,0)</f>
        <v>8</v>
      </c>
      <c r="D44" s="0" t="n">
        <f aca="false">ROUND((A44-$D$1-210)/365,0)</f>
        <v>5</v>
      </c>
      <c r="E44" s="2" t="n">
        <f aca="false">'Christopher-Custodial'!E44+'Carley-Custodial'!E44</f>
        <v>125</v>
      </c>
      <c r="F44" s="2" t="n">
        <f aca="false">'Christopher-Custodial'!F44+'Carley-Custodial'!F44</f>
        <v>100</v>
      </c>
      <c r="G44" s="2" t="n">
        <f aca="false">'Christopher-Custodial'!G44+'Carley-Custodial'!G44</f>
        <v>100</v>
      </c>
      <c r="H44" s="2" t="n">
        <f aca="false">'Christopher-Custodial'!H44+'Carley-Custodial'!H44</f>
        <v>0</v>
      </c>
      <c r="I44" s="2" t="n">
        <f aca="false">'Christopher-Custodial'!I44+'Carley-Custodial'!I44</f>
        <v>0</v>
      </c>
      <c r="J44" s="2" t="n">
        <f aca="false">'Christopher-Custodial'!J44+'Carley-Custodial'!J44</f>
        <v>85.9451994858939</v>
      </c>
      <c r="K44" s="2" t="n">
        <f aca="false">'Christopher-Custodial'!K44+'Carley-Custodial'!K44</f>
        <v>0</v>
      </c>
      <c r="L44" s="2" t="n">
        <f aca="false">'Christopher-Custodial'!L44+'Carley-Custodial'!L44</f>
        <v>7700</v>
      </c>
      <c r="M44" s="2" t="n">
        <f aca="false">'Christopher-Custodial'!M44+'Carley-Custodial'!M44</f>
        <v>399.835251127847</v>
      </c>
      <c r="N44" s="2" t="n">
        <f aca="false">'Christopher-Custodial'!N44+'Carley-Custodial'!N44</f>
        <v>9005.46514807528</v>
      </c>
      <c r="S44" s="7" t="n">
        <f aca="false">E44+G44</f>
        <v>225</v>
      </c>
      <c r="T44" s="7" t="n">
        <f aca="false">F44</f>
        <v>100</v>
      </c>
      <c r="U44" s="7" t="n">
        <f aca="false">SUM(S44:T44)</f>
        <v>325</v>
      </c>
    </row>
    <row r="45" customFormat="false" ht="12.75" hidden="false" customHeight="false" outlineLevel="0" collapsed="false">
      <c r="A45" s="1" t="n">
        <v>36707</v>
      </c>
      <c r="B45" s="0" t="n">
        <f aca="false">ROUND((A45-$B$1-210)/365,0)</f>
        <v>33</v>
      </c>
      <c r="C45" s="0" t="n">
        <f aca="false">ROUND((A45-$C$1-210)/365,0)</f>
        <v>8</v>
      </c>
      <c r="D45" s="0" t="n">
        <f aca="false">ROUND((A45-$D$1-210)/365,0)</f>
        <v>5</v>
      </c>
      <c r="E45" s="2" t="n">
        <f aca="false">'Christopher-Custodial'!E45+'Carley-Custodial'!E45</f>
        <v>125</v>
      </c>
      <c r="F45" s="2" t="n">
        <f aca="false">'Christopher-Custodial'!F45+'Carley-Custodial'!F45</f>
        <v>100</v>
      </c>
      <c r="G45" s="2" t="n">
        <f aca="false">'Christopher-Custodial'!G45+'Carley-Custodial'!G45</f>
        <v>100</v>
      </c>
      <c r="H45" s="2" t="n">
        <f aca="false">'Christopher-Custodial'!H45+'Carley-Custodial'!H45</f>
        <v>0</v>
      </c>
      <c r="I45" s="2" t="n">
        <f aca="false">'Christopher-Custodial'!I45+'Carley-Custodial'!I45</f>
        <v>0</v>
      </c>
      <c r="J45" s="2" t="n">
        <f aca="false">'Christopher-Custodial'!J45+'Carley-Custodial'!J45</f>
        <v>90.0546514807528</v>
      </c>
      <c r="K45" s="2" t="n">
        <f aca="false">'Christopher-Custodial'!K45+'Carley-Custodial'!K45</f>
        <v>0</v>
      </c>
      <c r="L45" s="2" t="n">
        <f aca="false">'Christopher-Custodial'!L45+'Carley-Custodial'!L45</f>
        <v>7925</v>
      </c>
      <c r="M45" s="2" t="n">
        <f aca="false">'Christopher-Custodial'!M45+'Carley-Custodial'!M45</f>
        <v>489.889902608599</v>
      </c>
      <c r="N45" s="2" t="n">
        <f aca="false">'Christopher-Custodial'!N45+'Carley-Custodial'!N45</f>
        <v>9420.51979955604</v>
      </c>
      <c r="S45" s="7" t="n">
        <f aca="false">E45+G45</f>
        <v>225</v>
      </c>
      <c r="T45" s="7" t="n">
        <f aca="false">F45</f>
        <v>100</v>
      </c>
      <c r="U45" s="7" t="n">
        <f aca="false">SUM(S45:T45)</f>
        <v>325</v>
      </c>
    </row>
    <row r="46" customFormat="false" ht="12.75" hidden="false" customHeight="false" outlineLevel="0" collapsed="false">
      <c r="A46" s="1" t="n">
        <v>36738</v>
      </c>
      <c r="B46" s="0" t="n">
        <f aca="false">ROUND((A46-$B$1-210)/365,0)</f>
        <v>33</v>
      </c>
      <c r="C46" s="0" t="n">
        <f aca="false">ROUND((A46-$C$1-210)/365,0)</f>
        <v>8</v>
      </c>
      <c r="D46" s="0" t="n">
        <f aca="false">ROUND((A46-$D$1-210)/365,0)</f>
        <v>5</v>
      </c>
      <c r="E46" s="2" t="n">
        <f aca="false">'Christopher-Custodial'!E46+'Carley-Custodial'!E46</f>
        <v>125</v>
      </c>
      <c r="F46" s="2" t="n">
        <f aca="false">'Christopher-Custodial'!F46+'Carley-Custodial'!F46</f>
        <v>100</v>
      </c>
      <c r="G46" s="2" t="n">
        <f aca="false">'Christopher-Custodial'!G46+'Carley-Custodial'!G46</f>
        <v>100</v>
      </c>
      <c r="H46" s="2" t="n">
        <f aca="false">'Christopher-Custodial'!H46+'Carley-Custodial'!H46</f>
        <v>0</v>
      </c>
      <c r="I46" s="2" t="n">
        <f aca="false">'Christopher-Custodial'!I46+'Carley-Custodial'!I46</f>
        <v>0</v>
      </c>
      <c r="J46" s="2" t="n">
        <f aca="false">'Christopher-Custodial'!J46+'Carley-Custodial'!J46</f>
        <v>94.2051979955604</v>
      </c>
      <c r="K46" s="2" t="n">
        <f aca="false">'Christopher-Custodial'!K46+'Carley-Custodial'!K46</f>
        <v>0</v>
      </c>
      <c r="L46" s="2" t="n">
        <f aca="false">'Christopher-Custodial'!L46+'Carley-Custodial'!L46</f>
        <v>8150</v>
      </c>
      <c r="M46" s="2" t="n">
        <f aca="false">'Christopher-Custodial'!M46+'Carley-Custodial'!M46</f>
        <v>584.09510060416</v>
      </c>
      <c r="N46" s="2" t="n">
        <f aca="false">'Christopher-Custodial'!N46+'Carley-Custodial'!N46</f>
        <v>9839.7249975516</v>
      </c>
      <c r="S46" s="7" t="n">
        <f aca="false">E46+G46</f>
        <v>225</v>
      </c>
      <c r="T46" s="7" t="n">
        <f aca="false">F46</f>
        <v>100</v>
      </c>
      <c r="U46" s="7" t="n">
        <f aca="false">SUM(S46:T46)</f>
        <v>325</v>
      </c>
    </row>
    <row r="47" customFormat="false" ht="12.75" hidden="false" customHeight="false" outlineLevel="0" collapsed="false">
      <c r="A47" s="1" t="n">
        <v>36769</v>
      </c>
      <c r="B47" s="0" t="n">
        <f aca="false">ROUND((A47-$B$1-210)/365,0)</f>
        <v>33</v>
      </c>
      <c r="C47" s="0" t="n">
        <f aca="false">ROUND((A47-$C$1-210)/365,0)</f>
        <v>8</v>
      </c>
      <c r="D47" s="0" t="n">
        <f aca="false">ROUND((A47-$D$1-210)/365,0)</f>
        <v>5</v>
      </c>
      <c r="E47" s="2" t="n">
        <f aca="false">'Christopher-Custodial'!E47+'Carley-Custodial'!E47</f>
        <v>125</v>
      </c>
      <c r="F47" s="2" t="n">
        <f aca="false">'Christopher-Custodial'!F47+'Carley-Custodial'!F47</f>
        <v>100</v>
      </c>
      <c r="G47" s="2" t="n">
        <f aca="false">'Christopher-Custodial'!G47+'Carley-Custodial'!G47</f>
        <v>100</v>
      </c>
      <c r="H47" s="2" t="n">
        <f aca="false">'Christopher-Custodial'!H47+'Carley-Custodial'!H47</f>
        <v>0</v>
      </c>
      <c r="I47" s="2" t="n">
        <f aca="false">'Christopher-Custodial'!I47+'Carley-Custodial'!I47</f>
        <v>0</v>
      </c>
      <c r="J47" s="2" t="n">
        <f aca="false">'Christopher-Custodial'!J47+'Carley-Custodial'!J47</f>
        <v>98.397249975516</v>
      </c>
      <c r="K47" s="2" t="n">
        <f aca="false">'Christopher-Custodial'!K47+'Carley-Custodial'!K47</f>
        <v>0</v>
      </c>
      <c r="L47" s="2" t="n">
        <f aca="false">'Christopher-Custodial'!L47+'Carley-Custodial'!L47</f>
        <v>8375</v>
      </c>
      <c r="M47" s="2" t="n">
        <f aca="false">'Christopher-Custodial'!M47+'Carley-Custodial'!M47</f>
        <v>682.492350579676</v>
      </c>
      <c r="N47" s="2" t="n">
        <f aca="false">'Christopher-Custodial'!N47+'Carley-Custodial'!N47</f>
        <v>10263.1222475271</v>
      </c>
      <c r="S47" s="7" t="n">
        <f aca="false">E47+G47</f>
        <v>225</v>
      </c>
      <c r="T47" s="7" t="n">
        <f aca="false">F47</f>
        <v>100</v>
      </c>
      <c r="U47" s="7" t="n">
        <f aca="false">SUM(S47:T47)</f>
        <v>325</v>
      </c>
    </row>
    <row r="48" customFormat="false" ht="12.75" hidden="false" customHeight="false" outlineLevel="0" collapsed="false">
      <c r="A48" s="1" t="n">
        <v>36799</v>
      </c>
      <c r="B48" s="0" t="n">
        <f aca="false">ROUND((A48-$B$1-210)/365,0)</f>
        <v>33</v>
      </c>
      <c r="C48" s="0" t="n">
        <f aca="false">ROUND((A48-$C$1-210)/365,0)</f>
        <v>8</v>
      </c>
      <c r="D48" s="0" t="n">
        <f aca="false">ROUND((A48-$D$1-210)/365,0)</f>
        <v>5</v>
      </c>
      <c r="E48" s="2" t="n">
        <f aca="false">'Christopher-Custodial'!E48+'Carley-Custodial'!E48</f>
        <v>125</v>
      </c>
      <c r="F48" s="2" t="n">
        <f aca="false">'Christopher-Custodial'!F48+'Carley-Custodial'!F48</f>
        <v>100</v>
      </c>
      <c r="G48" s="2" t="n">
        <f aca="false">'Christopher-Custodial'!G48+'Carley-Custodial'!G48</f>
        <v>100</v>
      </c>
      <c r="H48" s="2" t="n">
        <f aca="false">'Christopher-Custodial'!H48+'Carley-Custodial'!H48</f>
        <v>0</v>
      </c>
      <c r="I48" s="2" t="n">
        <f aca="false">'Christopher-Custodial'!I48+'Carley-Custodial'!I48</f>
        <v>0</v>
      </c>
      <c r="J48" s="2" t="n">
        <f aca="false">'Christopher-Custodial'!J48+'Carley-Custodial'!J48</f>
        <v>102.631222475271</v>
      </c>
      <c r="K48" s="2" t="n">
        <f aca="false">'Christopher-Custodial'!K48+'Carley-Custodial'!K48</f>
        <v>0</v>
      </c>
      <c r="L48" s="2" t="n">
        <f aca="false">'Christopher-Custodial'!L48+'Carley-Custodial'!L48</f>
        <v>8600</v>
      </c>
      <c r="M48" s="2" t="n">
        <f aca="false">'Christopher-Custodial'!M48+'Carley-Custodial'!M48</f>
        <v>785.123573054947</v>
      </c>
      <c r="N48" s="2" t="n">
        <f aca="false">'Christopher-Custodial'!N48+'Carley-Custodial'!N48</f>
        <v>10690.7534700024</v>
      </c>
      <c r="S48" s="7" t="n">
        <f aca="false">E48+G48</f>
        <v>225</v>
      </c>
      <c r="T48" s="7" t="n">
        <f aca="false">F48</f>
        <v>100</v>
      </c>
      <c r="U48" s="7" t="n">
        <f aca="false">SUM(S48:T48)</f>
        <v>325</v>
      </c>
    </row>
    <row r="49" customFormat="false" ht="12.75" hidden="false" customHeight="false" outlineLevel="0" collapsed="false">
      <c r="A49" s="1" t="n">
        <v>36830</v>
      </c>
      <c r="B49" s="0" t="n">
        <f aca="false">ROUND((A49-$B$1-210)/365,0)</f>
        <v>33</v>
      </c>
      <c r="C49" s="0" t="n">
        <f aca="false">ROUND((A49-$C$1-210)/365,0)</f>
        <v>8</v>
      </c>
      <c r="D49" s="0" t="n">
        <f aca="false">ROUND((A49-$D$1-210)/365,0)</f>
        <v>5</v>
      </c>
      <c r="E49" s="2" t="n">
        <f aca="false">'Christopher-Custodial'!E49+'Carley-Custodial'!E49</f>
        <v>125</v>
      </c>
      <c r="F49" s="2" t="n">
        <f aca="false">'Christopher-Custodial'!F49+'Carley-Custodial'!F49</f>
        <v>100</v>
      </c>
      <c r="G49" s="2" t="n">
        <f aca="false">'Christopher-Custodial'!G49+'Carley-Custodial'!G49</f>
        <v>100</v>
      </c>
      <c r="H49" s="2" t="n">
        <f aca="false">'Christopher-Custodial'!H49+'Carley-Custodial'!H49</f>
        <v>0</v>
      </c>
      <c r="I49" s="2" t="n">
        <f aca="false">'Christopher-Custodial'!I49+'Carley-Custodial'!I49</f>
        <v>0</v>
      </c>
      <c r="J49" s="2" t="n">
        <f aca="false">'Christopher-Custodial'!J49+'Carley-Custodial'!J49</f>
        <v>106.907534700024</v>
      </c>
      <c r="K49" s="2" t="n">
        <f aca="false">'Christopher-Custodial'!K49+'Carley-Custodial'!K49</f>
        <v>0</v>
      </c>
      <c r="L49" s="2" t="n">
        <f aca="false">'Christopher-Custodial'!L49+'Carley-Custodial'!L49</f>
        <v>8825</v>
      </c>
      <c r="M49" s="2" t="n">
        <f aca="false">'Christopher-Custodial'!M49+'Carley-Custodial'!M49</f>
        <v>892.031107754971</v>
      </c>
      <c r="N49" s="2" t="n">
        <f aca="false">'Christopher-Custodial'!N49+'Carley-Custodial'!N49</f>
        <v>11122.6610047024</v>
      </c>
      <c r="S49" s="7" t="n">
        <f aca="false">E49+G49</f>
        <v>225</v>
      </c>
      <c r="T49" s="7" t="n">
        <f aca="false">F49</f>
        <v>100</v>
      </c>
      <c r="U49" s="7" t="n">
        <f aca="false">SUM(S49:T49)</f>
        <v>325</v>
      </c>
    </row>
    <row r="50" customFormat="false" ht="12.75" hidden="false" customHeight="false" outlineLevel="0" collapsed="false">
      <c r="A50" s="1" t="n">
        <v>36860</v>
      </c>
      <c r="B50" s="0" t="n">
        <f aca="false">ROUND((A50-$B$1-210)/365,0)</f>
        <v>33</v>
      </c>
      <c r="C50" s="0" t="n">
        <f aca="false">ROUND((A50-$C$1-210)/365,0)</f>
        <v>8</v>
      </c>
      <c r="D50" s="0" t="n">
        <f aca="false">ROUND((A50-$D$1-210)/365,0)</f>
        <v>5</v>
      </c>
      <c r="E50" s="2" t="n">
        <f aca="false">'Christopher-Custodial'!E50+'Carley-Custodial'!E50</f>
        <v>125</v>
      </c>
      <c r="F50" s="2" t="n">
        <f aca="false">'Christopher-Custodial'!F50+'Carley-Custodial'!F50</f>
        <v>100</v>
      </c>
      <c r="G50" s="2" t="n">
        <f aca="false">'Christopher-Custodial'!G50+'Carley-Custodial'!G50</f>
        <v>100</v>
      </c>
      <c r="H50" s="2" t="n">
        <f aca="false">'Christopher-Custodial'!H50+'Carley-Custodial'!H50</f>
        <v>0</v>
      </c>
      <c r="I50" s="2" t="n">
        <f aca="false">'Christopher-Custodial'!I50+'Carley-Custodial'!I50</f>
        <v>0</v>
      </c>
      <c r="J50" s="2" t="n">
        <f aca="false">'Christopher-Custodial'!J50+'Carley-Custodial'!J50</f>
        <v>111.226610047024</v>
      </c>
      <c r="K50" s="2" t="n">
        <f aca="false">'Christopher-Custodial'!K50+'Carley-Custodial'!K50</f>
        <v>0</v>
      </c>
      <c r="L50" s="2" t="n">
        <f aca="false">'Christopher-Custodial'!L50+'Carley-Custodial'!L50</f>
        <v>9050</v>
      </c>
      <c r="M50" s="2" t="n">
        <f aca="false">'Christopher-Custodial'!M50+'Carley-Custodial'!M50</f>
        <v>1003.25771780199</v>
      </c>
      <c r="N50" s="2" t="n">
        <f aca="false">'Christopher-Custodial'!N50+'Carley-Custodial'!N50</f>
        <v>11558.8876147494</v>
      </c>
      <c r="S50" s="7" t="n">
        <f aca="false">E50+G50</f>
        <v>225</v>
      </c>
      <c r="T50" s="7" t="n">
        <f aca="false">F50</f>
        <v>100</v>
      </c>
      <c r="U50" s="7" t="n">
        <f aca="false">SUM(S50:T50)</f>
        <v>325</v>
      </c>
    </row>
    <row r="51" customFormat="false" ht="12.75" hidden="false" customHeight="false" outlineLevel="0" collapsed="false">
      <c r="A51" s="1" t="n">
        <v>36891</v>
      </c>
      <c r="B51" s="0" t="n">
        <f aca="false">ROUND((A51-$B$1-210)/365,0)</f>
        <v>33</v>
      </c>
      <c r="C51" s="0" t="n">
        <f aca="false">ROUND((A51-$C$1-210)/365,0)</f>
        <v>8</v>
      </c>
      <c r="D51" s="0" t="n">
        <f aca="false">ROUND((A51-$D$1-210)/365,0)</f>
        <v>5</v>
      </c>
      <c r="E51" s="2" t="n">
        <f aca="false">'Christopher-Custodial'!E51+'Carley-Custodial'!E51</f>
        <v>125</v>
      </c>
      <c r="F51" s="2" t="n">
        <f aca="false">'Christopher-Custodial'!F51+'Carley-Custodial'!F51</f>
        <v>100</v>
      </c>
      <c r="G51" s="2" t="n">
        <f aca="false">'Christopher-Custodial'!G51+'Carley-Custodial'!G51</f>
        <v>100</v>
      </c>
      <c r="H51" s="2" t="n">
        <f aca="false">'Christopher-Custodial'!H51+'Carley-Custodial'!H51</f>
        <v>0</v>
      </c>
      <c r="I51" s="2" t="n">
        <f aca="false">'Christopher-Custodial'!I51+'Carley-Custodial'!I51</f>
        <v>0</v>
      </c>
      <c r="J51" s="2" t="n">
        <f aca="false">'Christopher-Custodial'!J51+'Carley-Custodial'!J51</f>
        <v>115.588876147494</v>
      </c>
      <c r="K51" s="2" t="n">
        <f aca="false">'Christopher-Custodial'!K51+'Carley-Custodial'!K51</f>
        <v>0</v>
      </c>
      <c r="L51" s="2" t="n">
        <f aca="false">'Christopher-Custodial'!L51+'Carley-Custodial'!L51</f>
        <v>9275</v>
      </c>
      <c r="M51" s="2" t="n">
        <f aca="false">'Christopher-Custodial'!M51+'Carley-Custodial'!M51</f>
        <v>1118.84659394949</v>
      </c>
      <c r="N51" s="2" t="n">
        <f aca="false">'Christopher-Custodial'!N51+'Carley-Custodial'!N51</f>
        <v>11999.4764908969</v>
      </c>
      <c r="P51" s="2" t="n">
        <f aca="false">M51</f>
        <v>1118.84659394949</v>
      </c>
      <c r="Q51" s="2" t="n">
        <f aca="false">'Christopher-Custodial'!Q51+'Carley-Custodial'!Q51</f>
        <v>27.3319025454377</v>
      </c>
      <c r="S51" s="7" t="n">
        <f aca="false">E51+G51</f>
        <v>225</v>
      </c>
      <c r="T51" s="7" t="n">
        <f aca="false">F51</f>
        <v>100</v>
      </c>
      <c r="U51" s="7" t="n">
        <f aca="false">SUM(S51:T51)</f>
        <v>325</v>
      </c>
    </row>
    <row r="52" customFormat="false" ht="12.75" hidden="false" customHeight="false" outlineLevel="0" collapsed="false">
      <c r="A52" s="1" t="n">
        <v>36922</v>
      </c>
      <c r="B52" s="0" t="n">
        <f aca="false">ROUND((A52-$B$1-210)/365,0)</f>
        <v>33</v>
      </c>
      <c r="C52" s="0" t="n">
        <f aca="false">ROUND((A52-$C$1-210)/365,0)</f>
        <v>8</v>
      </c>
      <c r="D52" s="0" t="n">
        <f aca="false">ROUND((A52-$D$1-210)/365,0)</f>
        <v>5</v>
      </c>
      <c r="E52" s="2" t="n">
        <f aca="false">'Christopher-Custodial'!E52+'Carley-Custodial'!E52</f>
        <v>125</v>
      </c>
      <c r="F52" s="2" t="n">
        <f aca="false">'Christopher-Custodial'!F52+'Carley-Custodial'!F52</f>
        <v>100</v>
      </c>
      <c r="G52" s="2" t="n">
        <f aca="false">'Christopher-Custodial'!G52+'Carley-Custodial'!G52</f>
        <v>100</v>
      </c>
      <c r="H52" s="2" t="n">
        <f aca="false">'Christopher-Custodial'!H52+'Carley-Custodial'!H52</f>
        <v>-1000</v>
      </c>
      <c r="I52" s="2" t="n">
        <f aca="false">'Christopher-Custodial'!I52+'Carley-Custodial'!I52</f>
        <v>0</v>
      </c>
      <c r="J52" s="2" t="n">
        <f aca="false">'Christopher-Custodial'!J52+'Carley-Custodial'!J52</f>
        <v>119.994764908969</v>
      </c>
      <c r="K52" s="2" t="n">
        <f aca="false">'Christopher-Custodial'!K52+'Carley-Custodial'!K52</f>
        <v>0</v>
      </c>
      <c r="L52" s="2" t="n">
        <f aca="false">'Christopher-Custodial'!L52+'Carley-Custodial'!L52</f>
        <v>9500</v>
      </c>
      <c r="M52" s="2" t="n">
        <f aca="false">'Christopher-Custodial'!M52+'Carley-Custodial'!M52</f>
        <v>119.994764908969</v>
      </c>
      <c r="N52" s="2" t="n">
        <f aca="false">'Christopher-Custodial'!N52+'Carley-Custodial'!N52</f>
        <v>11444.4712558059</v>
      </c>
      <c r="S52" s="7" t="n">
        <f aca="false">E52+G52</f>
        <v>225</v>
      </c>
      <c r="T52" s="7" t="n">
        <f aca="false">F52</f>
        <v>100</v>
      </c>
      <c r="U52" s="7" t="n">
        <f aca="false">SUM(S52:T52)</f>
        <v>325</v>
      </c>
    </row>
    <row r="53" customFormat="false" ht="12.75" hidden="false" customHeight="false" outlineLevel="0" collapsed="false">
      <c r="A53" s="1" t="n">
        <v>36950</v>
      </c>
      <c r="B53" s="0" t="n">
        <f aca="false">ROUND((A53-$B$1-210)/365,0)</f>
        <v>33</v>
      </c>
      <c r="C53" s="0" t="n">
        <f aca="false">ROUND((A53-$C$1-210)/365,0)</f>
        <v>8</v>
      </c>
      <c r="D53" s="0" t="n">
        <f aca="false">ROUND((A53-$D$1-210)/365,0)</f>
        <v>6</v>
      </c>
      <c r="E53" s="2" t="n">
        <f aca="false">'Christopher-Custodial'!E53+'Carley-Custodial'!E53</f>
        <v>150</v>
      </c>
      <c r="F53" s="2" t="n">
        <f aca="false">'Christopher-Custodial'!F53+'Carley-Custodial'!F53</f>
        <v>100</v>
      </c>
      <c r="G53" s="2" t="n">
        <f aca="false">'Christopher-Custodial'!G53+'Carley-Custodial'!G53</f>
        <v>100</v>
      </c>
      <c r="H53" s="2" t="n">
        <f aca="false">'Christopher-Custodial'!H53+'Carley-Custodial'!H53</f>
        <v>0</v>
      </c>
      <c r="I53" s="2" t="n">
        <f aca="false">'Christopher-Custodial'!I53+'Carley-Custodial'!I53</f>
        <v>0</v>
      </c>
      <c r="J53" s="2" t="n">
        <f aca="false">'Christopher-Custodial'!J53+'Carley-Custodial'!J53</f>
        <v>114.444712558059</v>
      </c>
      <c r="K53" s="2" t="n">
        <f aca="false">'Christopher-Custodial'!K53+'Carley-Custodial'!K53</f>
        <v>0</v>
      </c>
      <c r="L53" s="2" t="n">
        <f aca="false">'Christopher-Custodial'!L53+'Carley-Custodial'!L53</f>
        <v>9750</v>
      </c>
      <c r="M53" s="2" t="n">
        <f aca="false">'Christopher-Custodial'!M53+'Carley-Custodial'!M53</f>
        <v>234.439477467028</v>
      </c>
      <c r="N53" s="2" t="n">
        <f aca="false">'Christopher-Custodial'!N53+'Carley-Custodial'!N53</f>
        <v>11908.915968364</v>
      </c>
      <c r="S53" s="7" t="n">
        <f aca="false">E53+G53</f>
        <v>250</v>
      </c>
      <c r="T53" s="7" t="n">
        <f aca="false">F53</f>
        <v>100</v>
      </c>
      <c r="U53" s="7" t="n">
        <f aca="false">SUM(S53:T53)</f>
        <v>350</v>
      </c>
    </row>
    <row r="54" customFormat="false" ht="12.75" hidden="false" customHeight="false" outlineLevel="0" collapsed="false">
      <c r="A54" s="1" t="n">
        <v>36981</v>
      </c>
      <c r="B54" s="0" t="n">
        <f aca="false">ROUND((A54-$B$1-210)/365,0)</f>
        <v>33</v>
      </c>
      <c r="C54" s="0" t="n">
        <f aca="false">ROUND((A54-$C$1-210)/365,0)</f>
        <v>8</v>
      </c>
      <c r="D54" s="0" t="n">
        <f aca="false">ROUND((A54-$D$1-210)/365,0)</f>
        <v>6</v>
      </c>
      <c r="E54" s="2" t="n">
        <f aca="false">'Christopher-Custodial'!E54+'Carley-Custodial'!E54</f>
        <v>150</v>
      </c>
      <c r="F54" s="2" t="n">
        <f aca="false">'Christopher-Custodial'!F54+'Carley-Custodial'!F54</f>
        <v>100</v>
      </c>
      <c r="G54" s="2" t="n">
        <f aca="false">'Christopher-Custodial'!G54+'Carley-Custodial'!G54</f>
        <v>100</v>
      </c>
      <c r="H54" s="2" t="n">
        <f aca="false">'Christopher-Custodial'!H54+'Carley-Custodial'!H54</f>
        <v>0</v>
      </c>
      <c r="I54" s="2" t="n">
        <f aca="false">'Christopher-Custodial'!I54+'Carley-Custodial'!I54</f>
        <v>0</v>
      </c>
      <c r="J54" s="2" t="n">
        <f aca="false">'Christopher-Custodial'!J54+'Carley-Custodial'!J54</f>
        <v>119.08915968364</v>
      </c>
      <c r="K54" s="2" t="n">
        <f aca="false">'Christopher-Custodial'!K54+'Carley-Custodial'!K54</f>
        <v>0</v>
      </c>
      <c r="L54" s="2" t="n">
        <f aca="false">'Christopher-Custodial'!L54+'Carley-Custodial'!L54</f>
        <v>10000</v>
      </c>
      <c r="M54" s="2" t="n">
        <f aca="false">'Christopher-Custodial'!M54+'Carley-Custodial'!M54</f>
        <v>353.528637150668</v>
      </c>
      <c r="N54" s="2" t="n">
        <f aca="false">'Christopher-Custodial'!N54+'Carley-Custodial'!N54</f>
        <v>12378.0051280476</v>
      </c>
      <c r="S54" s="7" t="n">
        <f aca="false">E54+G54</f>
        <v>250</v>
      </c>
      <c r="T54" s="7" t="n">
        <f aca="false">F54</f>
        <v>100</v>
      </c>
      <c r="U54" s="7" t="n">
        <f aca="false">SUM(S54:T54)</f>
        <v>350</v>
      </c>
    </row>
    <row r="55" customFormat="false" ht="12.75" hidden="false" customHeight="false" outlineLevel="0" collapsed="false">
      <c r="A55" s="1" t="n">
        <v>37011</v>
      </c>
      <c r="B55" s="0" t="n">
        <f aca="false">ROUND((A55-$B$1-210)/365,0)</f>
        <v>34</v>
      </c>
      <c r="C55" s="0" t="n">
        <f aca="false">ROUND((A55-$C$1-210)/365,0)</f>
        <v>9</v>
      </c>
      <c r="D55" s="0" t="n">
        <f aca="false">ROUND((A55-$D$1-210)/365,0)</f>
        <v>6</v>
      </c>
      <c r="E55" s="2" t="n">
        <f aca="false">'Christopher-Custodial'!E55+'Carley-Custodial'!E55</f>
        <v>150</v>
      </c>
      <c r="F55" s="2" t="n">
        <f aca="false">'Christopher-Custodial'!F55+'Carley-Custodial'!F55</f>
        <v>100</v>
      </c>
      <c r="G55" s="2" t="n">
        <f aca="false">'Christopher-Custodial'!G55+'Carley-Custodial'!G55</f>
        <v>100</v>
      </c>
      <c r="H55" s="2" t="n">
        <f aca="false">'Christopher-Custodial'!H55+'Carley-Custodial'!H55</f>
        <v>0</v>
      </c>
      <c r="I55" s="2" t="n">
        <f aca="false">'Christopher-Custodial'!I55+'Carley-Custodial'!I55</f>
        <v>-27.3319025454377</v>
      </c>
      <c r="J55" s="2" t="n">
        <f aca="false">'Christopher-Custodial'!J55+'Carley-Custodial'!J55</f>
        <v>123.780051280476</v>
      </c>
      <c r="K55" s="2" t="n">
        <f aca="false">'Christopher-Custodial'!K55+'Carley-Custodial'!K55</f>
        <v>0</v>
      </c>
      <c r="L55" s="2" t="n">
        <f aca="false">'Christopher-Custodial'!L55+'Carley-Custodial'!L55</f>
        <v>10250</v>
      </c>
      <c r="M55" s="2" t="n">
        <f aca="false">'Christopher-Custodial'!M55+'Carley-Custodial'!M55</f>
        <v>477.308688431144</v>
      </c>
      <c r="N55" s="2" t="n">
        <f aca="false">'Christopher-Custodial'!N55+'Carley-Custodial'!N55</f>
        <v>12824.4532767826</v>
      </c>
      <c r="S55" s="7" t="n">
        <f aca="false">E55+G55</f>
        <v>250</v>
      </c>
      <c r="T55" s="7" t="n">
        <f aca="false">F55</f>
        <v>100</v>
      </c>
      <c r="U55" s="7" t="n">
        <f aca="false">SUM(S55:T55)</f>
        <v>350</v>
      </c>
    </row>
    <row r="56" customFormat="false" ht="12.75" hidden="false" customHeight="false" outlineLevel="0" collapsed="false">
      <c r="A56" s="1" t="n">
        <v>37042</v>
      </c>
      <c r="B56" s="0" t="n">
        <f aca="false">ROUND((A56-$B$1-210)/365,0)</f>
        <v>34</v>
      </c>
      <c r="C56" s="0" t="n">
        <f aca="false">ROUND((A56-$C$1-210)/365,0)</f>
        <v>9</v>
      </c>
      <c r="D56" s="0" t="n">
        <f aca="false">ROUND((A56-$D$1-210)/365,0)</f>
        <v>6</v>
      </c>
      <c r="E56" s="2" t="n">
        <f aca="false">'Christopher-Custodial'!E56+'Carley-Custodial'!E56</f>
        <v>150</v>
      </c>
      <c r="F56" s="2" t="n">
        <f aca="false">'Christopher-Custodial'!F56+'Carley-Custodial'!F56</f>
        <v>100</v>
      </c>
      <c r="G56" s="2" t="n">
        <f aca="false">'Christopher-Custodial'!G56+'Carley-Custodial'!G56</f>
        <v>100</v>
      </c>
      <c r="H56" s="2" t="n">
        <f aca="false">'Christopher-Custodial'!H56+'Carley-Custodial'!H56</f>
        <v>0</v>
      </c>
      <c r="I56" s="2" t="n">
        <f aca="false">'Christopher-Custodial'!I56+'Carley-Custodial'!I56</f>
        <v>0</v>
      </c>
      <c r="J56" s="2" t="n">
        <f aca="false">'Christopher-Custodial'!J56+'Carley-Custodial'!J56</f>
        <v>128.244532767826</v>
      </c>
      <c r="K56" s="2" t="n">
        <f aca="false">'Christopher-Custodial'!K56+'Carley-Custodial'!K56</f>
        <v>0</v>
      </c>
      <c r="L56" s="2" t="n">
        <f aca="false">'Christopher-Custodial'!L56+'Carley-Custodial'!L56</f>
        <v>10500</v>
      </c>
      <c r="M56" s="2" t="n">
        <f aca="false">'Christopher-Custodial'!M56+'Carley-Custodial'!M56</f>
        <v>605.55322119897</v>
      </c>
      <c r="N56" s="2" t="n">
        <f aca="false">'Christopher-Custodial'!N56+'Carley-Custodial'!N56</f>
        <v>13302.6978095505</v>
      </c>
      <c r="S56" s="7" t="n">
        <f aca="false">E56+G56</f>
        <v>250</v>
      </c>
      <c r="T56" s="7" t="n">
        <f aca="false">F56</f>
        <v>100</v>
      </c>
      <c r="U56" s="7" t="n">
        <f aca="false">SUM(S56:T56)</f>
        <v>350</v>
      </c>
    </row>
    <row r="57" customFormat="false" ht="12.75" hidden="false" customHeight="false" outlineLevel="0" collapsed="false">
      <c r="A57" s="1" t="n">
        <v>37072</v>
      </c>
      <c r="B57" s="0" t="n">
        <f aca="false">ROUND((A57-$B$1-210)/365,0)</f>
        <v>34</v>
      </c>
      <c r="C57" s="0" t="n">
        <f aca="false">ROUND((A57-$C$1-210)/365,0)</f>
        <v>9</v>
      </c>
      <c r="D57" s="0" t="n">
        <f aca="false">ROUND((A57-$D$1-210)/365,0)</f>
        <v>6</v>
      </c>
      <c r="E57" s="2" t="n">
        <f aca="false">'Christopher-Custodial'!E57+'Carley-Custodial'!E57</f>
        <v>150</v>
      </c>
      <c r="F57" s="2" t="n">
        <f aca="false">'Christopher-Custodial'!F57+'Carley-Custodial'!F57</f>
        <v>100</v>
      </c>
      <c r="G57" s="2" t="n">
        <f aca="false">'Christopher-Custodial'!G57+'Carley-Custodial'!G57</f>
        <v>100</v>
      </c>
      <c r="H57" s="2" t="n">
        <f aca="false">'Christopher-Custodial'!H57+'Carley-Custodial'!H57</f>
        <v>0</v>
      </c>
      <c r="I57" s="2" t="n">
        <f aca="false">'Christopher-Custodial'!I57+'Carley-Custodial'!I57</f>
        <v>0</v>
      </c>
      <c r="J57" s="2" t="n">
        <f aca="false">'Christopher-Custodial'!J57+'Carley-Custodial'!J57</f>
        <v>133.026978095505</v>
      </c>
      <c r="K57" s="2" t="n">
        <f aca="false">'Christopher-Custodial'!K57+'Carley-Custodial'!K57</f>
        <v>0</v>
      </c>
      <c r="L57" s="2" t="n">
        <f aca="false">'Christopher-Custodial'!L57+'Carley-Custodial'!L57</f>
        <v>10750</v>
      </c>
      <c r="M57" s="2" t="n">
        <f aca="false">'Christopher-Custodial'!M57+'Carley-Custodial'!M57</f>
        <v>738.580199294475</v>
      </c>
      <c r="N57" s="2" t="n">
        <f aca="false">'Christopher-Custodial'!N57+'Carley-Custodial'!N57</f>
        <v>13785.724787646</v>
      </c>
      <c r="S57" s="7" t="n">
        <f aca="false">E57+G57</f>
        <v>250</v>
      </c>
      <c r="T57" s="7" t="n">
        <f aca="false">F57</f>
        <v>100</v>
      </c>
      <c r="U57" s="7" t="n">
        <f aca="false">SUM(S57:T57)</f>
        <v>350</v>
      </c>
    </row>
    <row r="58" customFormat="false" ht="12.75" hidden="false" customHeight="false" outlineLevel="0" collapsed="false">
      <c r="A58" s="1" t="n">
        <v>37103</v>
      </c>
      <c r="B58" s="0" t="n">
        <f aca="false">ROUND((A58-$B$1-210)/365,0)</f>
        <v>34</v>
      </c>
      <c r="C58" s="0" t="n">
        <f aca="false">ROUND((A58-$C$1-210)/365,0)</f>
        <v>9</v>
      </c>
      <c r="D58" s="0" t="n">
        <f aca="false">ROUND((A58-$D$1-210)/365,0)</f>
        <v>6</v>
      </c>
      <c r="E58" s="2" t="n">
        <f aca="false">'Christopher-Custodial'!E58+'Carley-Custodial'!E58</f>
        <v>150</v>
      </c>
      <c r="F58" s="2" t="n">
        <f aca="false">'Christopher-Custodial'!F58+'Carley-Custodial'!F58</f>
        <v>100</v>
      </c>
      <c r="G58" s="2" t="n">
        <f aca="false">'Christopher-Custodial'!G58+'Carley-Custodial'!G58</f>
        <v>100</v>
      </c>
      <c r="H58" s="2" t="n">
        <f aca="false">'Christopher-Custodial'!H58+'Carley-Custodial'!H58</f>
        <v>0</v>
      </c>
      <c r="I58" s="2" t="n">
        <f aca="false">'Christopher-Custodial'!I58+'Carley-Custodial'!I58</f>
        <v>0</v>
      </c>
      <c r="J58" s="2" t="n">
        <f aca="false">'Christopher-Custodial'!J58+'Carley-Custodial'!J58</f>
        <v>137.85724787646</v>
      </c>
      <c r="K58" s="2" t="n">
        <f aca="false">'Christopher-Custodial'!K58+'Carley-Custodial'!K58</f>
        <v>0</v>
      </c>
      <c r="L58" s="2" t="n">
        <f aca="false">'Christopher-Custodial'!L58+'Carley-Custodial'!L58</f>
        <v>11000</v>
      </c>
      <c r="M58" s="2" t="n">
        <f aca="false">'Christopher-Custodial'!M58+'Carley-Custodial'!M58</f>
        <v>876.437447170934</v>
      </c>
      <c r="N58" s="2" t="n">
        <f aca="false">'Christopher-Custodial'!N58+'Carley-Custodial'!N58</f>
        <v>14273.5820355224</v>
      </c>
      <c r="S58" s="7" t="n">
        <f aca="false">E58+G58</f>
        <v>250</v>
      </c>
      <c r="T58" s="7" t="n">
        <f aca="false">F58</f>
        <v>100</v>
      </c>
      <c r="U58" s="7" t="n">
        <f aca="false">SUM(S58:T58)</f>
        <v>350</v>
      </c>
    </row>
    <row r="59" customFormat="false" ht="12.75" hidden="false" customHeight="false" outlineLevel="0" collapsed="false">
      <c r="A59" s="1" t="n">
        <v>37134</v>
      </c>
      <c r="B59" s="0" t="n">
        <f aca="false">ROUND((A59-$B$1-210)/365,0)</f>
        <v>34</v>
      </c>
      <c r="C59" s="0" t="n">
        <f aca="false">ROUND((A59-$C$1-210)/365,0)</f>
        <v>9</v>
      </c>
      <c r="D59" s="0" t="n">
        <f aca="false">ROUND((A59-$D$1-210)/365,0)</f>
        <v>6</v>
      </c>
      <c r="E59" s="2" t="n">
        <f aca="false">'Christopher-Custodial'!E59+'Carley-Custodial'!E59</f>
        <v>150</v>
      </c>
      <c r="F59" s="2" t="n">
        <f aca="false">'Christopher-Custodial'!F59+'Carley-Custodial'!F59</f>
        <v>100</v>
      </c>
      <c r="G59" s="2" t="n">
        <f aca="false">'Christopher-Custodial'!G59+'Carley-Custodial'!G59</f>
        <v>100</v>
      </c>
      <c r="H59" s="2" t="n">
        <f aca="false">'Christopher-Custodial'!H59+'Carley-Custodial'!H59</f>
        <v>0</v>
      </c>
      <c r="I59" s="2" t="n">
        <f aca="false">'Christopher-Custodial'!I59+'Carley-Custodial'!I59</f>
        <v>0</v>
      </c>
      <c r="J59" s="2" t="n">
        <f aca="false">'Christopher-Custodial'!J59+'Carley-Custodial'!J59</f>
        <v>142.735820355224</v>
      </c>
      <c r="K59" s="2" t="n">
        <f aca="false">'Christopher-Custodial'!K59+'Carley-Custodial'!K59</f>
        <v>0</v>
      </c>
      <c r="L59" s="2" t="n">
        <f aca="false">'Christopher-Custodial'!L59+'Carley-Custodial'!L59</f>
        <v>11250</v>
      </c>
      <c r="M59" s="2" t="n">
        <f aca="false">'Christopher-Custodial'!M59+'Carley-Custodial'!M59</f>
        <v>1019.17326752616</v>
      </c>
      <c r="N59" s="2" t="n">
        <f aca="false">'Christopher-Custodial'!N59+'Carley-Custodial'!N59</f>
        <v>14766.3178558776</v>
      </c>
      <c r="S59" s="7" t="n">
        <f aca="false">E59+G59</f>
        <v>250</v>
      </c>
      <c r="T59" s="7" t="n">
        <f aca="false">F59</f>
        <v>100</v>
      </c>
      <c r="U59" s="7" t="n">
        <f aca="false">SUM(S59:T59)</f>
        <v>350</v>
      </c>
    </row>
    <row r="60" customFormat="false" ht="12.75" hidden="false" customHeight="false" outlineLevel="0" collapsed="false">
      <c r="A60" s="1" t="n">
        <v>37164</v>
      </c>
      <c r="B60" s="0" t="n">
        <f aca="false">ROUND((A60-$B$1-210)/365,0)</f>
        <v>34</v>
      </c>
      <c r="C60" s="0" t="n">
        <f aca="false">ROUND((A60-$C$1-210)/365,0)</f>
        <v>9</v>
      </c>
      <c r="D60" s="0" t="n">
        <f aca="false">ROUND((A60-$D$1-210)/365,0)</f>
        <v>6</v>
      </c>
      <c r="E60" s="2" t="n">
        <f aca="false">'Christopher-Custodial'!E60+'Carley-Custodial'!E60</f>
        <v>150</v>
      </c>
      <c r="F60" s="2" t="n">
        <f aca="false">'Christopher-Custodial'!F60+'Carley-Custodial'!F60</f>
        <v>100</v>
      </c>
      <c r="G60" s="2" t="n">
        <f aca="false">'Christopher-Custodial'!G60+'Carley-Custodial'!G60</f>
        <v>100</v>
      </c>
      <c r="H60" s="2" t="n">
        <f aca="false">'Christopher-Custodial'!H60+'Carley-Custodial'!H60</f>
        <v>0</v>
      </c>
      <c r="I60" s="2" t="n">
        <f aca="false">'Christopher-Custodial'!I60+'Carley-Custodial'!I60</f>
        <v>0</v>
      </c>
      <c r="J60" s="2" t="n">
        <f aca="false">'Christopher-Custodial'!J60+'Carley-Custodial'!J60</f>
        <v>147.663178558776</v>
      </c>
      <c r="K60" s="2" t="n">
        <f aca="false">'Christopher-Custodial'!K60+'Carley-Custodial'!K60</f>
        <v>0</v>
      </c>
      <c r="L60" s="2" t="n">
        <f aca="false">'Christopher-Custodial'!L60+'Carley-Custodial'!L60</f>
        <v>11500</v>
      </c>
      <c r="M60" s="2" t="n">
        <f aca="false">'Christopher-Custodial'!M60+'Carley-Custodial'!M60</f>
        <v>1166.83644608493</v>
      </c>
      <c r="N60" s="2" t="n">
        <f aca="false">'Christopher-Custodial'!N60+'Carley-Custodial'!N60</f>
        <v>15263.9810344364</v>
      </c>
      <c r="S60" s="7" t="n">
        <f aca="false">E60+G60</f>
        <v>250</v>
      </c>
      <c r="T60" s="7" t="n">
        <f aca="false">F60</f>
        <v>100</v>
      </c>
      <c r="U60" s="7" t="n">
        <f aca="false">SUM(S60:T60)</f>
        <v>350</v>
      </c>
    </row>
    <row r="61" customFormat="false" ht="12.75" hidden="false" customHeight="false" outlineLevel="0" collapsed="false">
      <c r="A61" s="1" t="n">
        <v>37195</v>
      </c>
      <c r="B61" s="0" t="n">
        <f aca="false">ROUND((A61-$B$1-210)/365,0)</f>
        <v>34</v>
      </c>
      <c r="C61" s="0" t="n">
        <f aca="false">ROUND((A61-$C$1-210)/365,0)</f>
        <v>9</v>
      </c>
      <c r="D61" s="0" t="n">
        <f aca="false">ROUND((A61-$D$1-210)/365,0)</f>
        <v>6</v>
      </c>
      <c r="E61" s="2" t="n">
        <f aca="false">'Christopher-Custodial'!E61+'Carley-Custodial'!E61</f>
        <v>150</v>
      </c>
      <c r="F61" s="2" t="n">
        <f aca="false">'Christopher-Custodial'!F61+'Carley-Custodial'!F61</f>
        <v>100</v>
      </c>
      <c r="G61" s="2" t="n">
        <f aca="false">'Christopher-Custodial'!G61+'Carley-Custodial'!G61</f>
        <v>100</v>
      </c>
      <c r="H61" s="2" t="n">
        <f aca="false">'Christopher-Custodial'!H61+'Carley-Custodial'!H61</f>
        <v>0</v>
      </c>
      <c r="I61" s="2" t="n">
        <f aca="false">'Christopher-Custodial'!I61+'Carley-Custodial'!I61</f>
        <v>0</v>
      </c>
      <c r="J61" s="2" t="n">
        <f aca="false">'Christopher-Custodial'!J61+'Carley-Custodial'!J61</f>
        <v>152.639810344364</v>
      </c>
      <c r="K61" s="2" t="n">
        <f aca="false">'Christopher-Custodial'!K61+'Carley-Custodial'!K61</f>
        <v>0</v>
      </c>
      <c r="L61" s="2" t="n">
        <f aca="false">'Christopher-Custodial'!L61+'Carley-Custodial'!L61</f>
        <v>11750</v>
      </c>
      <c r="M61" s="2" t="n">
        <f aca="false">'Christopher-Custodial'!M61+'Carley-Custodial'!M61</f>
        <v>1319.4762564293</v>
      </c>
      <c r="N61" s="2" t="n">
        <f aca="false">'Christopher-Custodial'!N61+'Carley-Custodial'!N61</f>
        <v>15766.6208447808</v>
      </c>
      <c r="S61" s="7" t="n">
        <f aca="false">E61+G61</f>
        <v>250</v>
      </c>
      <c r="T61" s="7" t="n">
        <f aca="false">F61</f>
        <v>100</v>
      </c>
      <c r="U61" s="7" t="n">
        <f aca="false">SUM(S61:T61)</f>
        <v>350</v>
      </c>
    </row>
    <row r="62" customFormat="false" ht="12.75" hidden="false" customHeight="false" outlineLevel="0" collapsed="false">
      <c r="A62" s="1" t="n">
        <v>37225</v>
      </c>
      <c r="B62" s="0" t="n">
        <f aca="false">ROUND((A62-$B$1-210)/365,0)</f>
        <v>34</v>
      </c>
      <c r="C62" s="0" t="n">
        <f aca="false">ROUND((A62-$C$1-210)/365,0)</f>
        <v>9</v>
      </c>
      <c r="D62" s="0" t="n">
        <f aca="false">ROUND((A62-$D$1-210)/365,0)</f>
        <v>6</v>
      </c>
      <c r="E62" s="2" t="n">
        <f aca="false">'Christopher-Custodial'!E62+'Carley-Custodial'!E62</f>
        <v>150</v>
      </c>
      <c r="F62" s="2" t="n">
        <f aca="false">'Christopher-Custodial'!F62+'Carley-Custodial'!F62</f>
        <v>100</v>
      </c>
      <c r="G62" s="2" t="n">
        <f aca="false">'Christopher-Custodial'!G62+'Carley-Custodial'!G62</f>
        <v>100</v>
      </c>
      <c r="H62" s="2" t="n">
        <f aca="false">'Christopher-Custodial'!H62+'Carley-Custodial'!H62</f>
        <v>0</v>
      </c>
      <c r="I62" s="2" t="n">
        <f aca="false">'Christopher-Custodial'!I62+'Carley-Custodial'!I62</f>
        <v>0</v>
      </c>
      <c r="J62" s="2" t="n">
        <f aca="false">'Christopher-Custodial'!J62+'Carley-Custodial'!J62</f>
        <v>157.666208447808</v>
      </c>
      <c r="K62" s="2" t="n">
        <f aca="false">'Christopher-Custodial'!K62+'Carley-Custodial'!K62</f>
        <v>0</v>
      </c>
      <c r="L62" s="2" t="n">
        <f aca="false">'Christopher-Custodial'!L62+'Carley-Custodial'!L62</f>
        <v>12000</v>
      </c>
      <c r="M62" s="2" t="n">
        <f aca="false">'Christopher-Custodial'!M62+'Carley-Custodial'!M62</f>
        <v>1477.14246487711</v>
      </c>
      <c r="N62" s="2" t="n">
        <f aca="false">'Christopher-Custodial'!N62+'Carley-Custodial'!N62</f>
        <v>16274.2870532286</v>
      </c>
      <c r="S62" s="7" t="n">
        <f aca="false">E62+G62</f>
        <v>250</v>
      </c>
      <c r="T62" s="7" t="n">
        <f aca="false">F62</f>
        <v>100</v>
      </c>
      <c r="U62" s="7" t="n">
        <f aca="false">SUM(S62:T62)</f>
        <v>350</v>
      </c>
    </row>
    <row r="63" customFormat="false" ht="12.75" hidden="false" customHeight="false" outlineLevel="0" collapsed="false">
      <c r="A63" s="1" t="n">
        <v>37256</v>
      </c>
      <c r="B63" s="0" t="n">
        <f aca="false">ROUND((A63-$B$1-210)/365,0)</f>
        <v>34</v>
      </c>
      <c r="C63" s="0" t="n">
        <f aca="false">ROUND((A63-$C$1-210)/365,0)</f>
        <v>9</v>
      </c>
      <c r="D63" s="0" t="n">
        <f aca="false">ROUND((A63-$D$1-210)/365,0)</f>
        <v>6</v>
      </c>
      <c r="E63" s="2" t="n">
        <f aca="false">'Christopher-Custodial'!E63+'Carley-Custodial'!E63</f>
        <v>150</v>
      </c>
      <c r="F63" s="2" t="n">
        <f aca="false">'Christopher-Custodial'!F63+'Carley-Custodial'!F63</f>
        <v>100</v>
      </c>
      <c r="G63" s="2" t="n">
        <f aca="false">'Christopher-Custodial'!G63+'Carley-Custodial'!G63</f>
        <v>100</v>
      </c>
      <c r="H63" s="2" t="n">
        <f aca="false">'Christopher-Custodial'!H63+'Carley-Custodial'!H63</f>
        <v>0</v>
      </c>
      <c r="I63" s="2" t="n">
        <f aca="false">'Christopher-Custodial'!I63+'Carley-Custodial'!I63</f>
        <v>0</v>
      </c>
      <c r="J63" s="2" t="n">
        <f aca="false">'Christopher-Custodial'!J63+'Carley-Custodial'!J63</f>
        <v>162.742870532286</v>
      </c>
      <c r="K63" s="2" t="n">
        <f aca="false">'Christopher-Custodial'!K63+'Carley-Custodial'!K63</f>
        <v>0</v>
      </c>
      <c r="L63" s="2" t="n">
        <f aca="false">'Christopher-Custodial'!L63+'Carley-Custodial'!L63</f>
        <v>12250</v>
      </c>
      <c r="M63" s="2" t="n">
        <f aca="false">'Christopher-Custodial'!M63+'Carley-Custodial'!M63</f>
        <v>1639.88533540939</v>
      </c>
      <c r="N63" s="2" t="n">
        <f aca="false">'Christopher-Custodial'!N63+'Carley-Custodial'!N63</f>
        <v>16787.0299237609</v>
      </c>
      <c r="P63" s="2" t="n">
        <f aca="false">M63</f>
        <v>1639.88533540939</v>
      </c>
      <c r="Q63" s="2" t="n">
        <f aca="false">'Christopher-Custodial'!Q63+'Carley-Custodial'!Q63</f>
        <v>68.6875032229126</v>
      </c>
      <c r="S63" s="7" t="n">
        <f aca="false">E63+G63</f>
        <v>250</v>
      </c>
      <c r="T63" s="7" t="n">
        <f aca="false">F63</f>
        <v>100</v>
      </c>
      <c r="U63" s="7" t="n">
        <f aca="false">SUM(S63:T63)</f>
        <v>350</v>
      </c>
    </row>
    <row r="64" customFormat="false" ht="12.75" hidden="false" customHeight="false" outlineLevel="0" collapsed="false">
      <c r="A64" s="1" t="n">
        <v>37287</v>
      </c>
      <c r="B64" s="0" t="n">
        <f aca="false">ROUND((A64-$B$1-210)/365,0)</f>
        <v>34</v>
      </c>
      <c r="C64" s="0" t="n">
        <f aca="false">ROUND((A64-$C$1-210)/365,0)</f>
        <v>9</v>
      </c>
      <c r="D64" s="0" t="n">
        <f aca="false">ROUND((A64-$D$1-210)/365,0)</f>
        <v>6</v>
      </c>
      <c r="E64" s="2" t="n">
        <f aca="false">'Christopher-Custodial'!E64+'Carley-Custodial'!E64</f>
        <v>250</v>
      </c>
      <c r="F64" s="2" t="n">
        <f aca="false">'Christopher-Custodial'!F64+'Carley-Custodial'!F64</f>
        <v>0</v>
      </c>
      <c r="G64" s="2" t="n">
        <f aca="false">'Christopher-Custodial'!G64+'Carley-Custodial'!G64</f>
        <v>0</v>
      </c>
      <c r="H64" s="2" t="n">
        <f aca="false">'Christopher-Custodial'!H64+'Carley-Custodial'!H64</f>
        <v>-1000</v>
      </c>
      <c r="I64" s="2" t="n">
        <f aca="false">'Christopher-Custodial'!I64+'Carley-Custodial'!I64</f>
        <v>0</v>
      </c>
      <c r="J64" s="2" t="n">
        <f aca="false">'Christopher-Custodial'!J64+'Carley-Custodial'!J64</f>
        <v>167.870299237609</v>
      </c>
      <c r="K64" s="2" t="n">
        <f aca="false">'Christopher-Custodial'!K64+'Carley-Custodial'!K64</f>
        <v>0</v>
      </c>
      <c r="L64" s="2" t="n">
        <f aca="false">'Christopher-Custodial'!L64+'Carley-Custodial'!L64</f>
        <v>12500</v>
      </c>
      <c r="M64" s="2" t="n">
        <f aca="false">'Christopher-Custodial'!M64+'Carley-Custodial'!M64</f>
        <v>167.870299237609</v>
      </c>
      <c r="N64" s="2" t="n">
        <f aca="false">'Christopher-Custodial'!N64+'Carley-Custodial'!N64</f>
        <v>16204.9002229985</v>
      </c>
      <c r="S64" s="7" t="n">
        <f aca="false">E64+G64</f>
        <v>250</v>
      </c>
      <c r="T64" s="7" t="n">
        <f aca="false">F64</f>
        <v>0</v>
      </c>
      <c r="U64" s="7" t="n">
        <f aca="false">SUM(S64:T64)</f>
        <v>250</v>
      </c>
    </row>
    <row r="65" customFormat="false" ht="12.75" hidden="false" customHeight="false" outlineLevel="0" collapsed="false">
      <c r="A65" s="1" t="n">
        <v>37315</v>
      </c>
      <c r="B65" s="0" t="n">
        <f aca="false">ROUND((A65-$B$1-210)/365,0)</f>
        <v>34</v>
      </c>
      <c r="C65" s="0" t="n">
        <f aca="false">ROUND((A65-$C$1-210)/365,0)</f>
        <v>9</v>
      </c>
      <c r="D65" s="0" t="n">
        <f aca="false">ROUND((A65-$D$1-210)/365,0)</f>
        <v>7</v>
      </c>
      <c r="E65" s="2" t="n">
        <f aca="false">'Christopher-Custodial'!E65+'Carley-Custodial'!E65</f>
        <v>300</v>
      </c>
      <c r="F65" s="2" t="n">
        <f aca="false">'Christopher-Custodial'!F65+'Carley-Custodial'!F65</f>
        <v>0</v>
      </c>
      <c r="G65" s="2" t="n">
        <f aca="false">'Christopher-Custodial'!G65+'Carley-Custodial'!G65</f>
        <v>0</v>
      </c>
      <c r="H65" s="2" t="n">
        <f aca="false">'Christopher-Custodial'!H65+'Carley-Custodial'!H65</f>
        <v>0</v>
      </c>
      <c r="I65" s="2" t="n">
        <f aca="false">'Christopher-Custodial'!I65+'Carley-Custodial'!I65</f>
        <v>0</v>
      </c>
      <c r="J65" s="2" t="n">
        <f aca="false">'Christopher-Custodial'!J65+'Carley-Custodial'!J65</f>
        <v>162.049002229985</v>
      </c>
      <c r="K65" s="2" t="n">
        <f aca="false">'Christopher-Custodial'!K65+'Carley-Custodial'!K65</f>
        <v>0</v>
      </c>
      <c r="L65" s="2" t="n">
        <f aca="false">'Christopher-Custodial'!L65+'Carley-Custodial'!L65</f>
        <v>12800</v>
      </c>
      <c r="M65" s="2" t="n">
        <f aca="false">'Christopher-Custodial'!M65+'Carley-Custodial'!M65</f>
        <v>329.919301467594</v>
      </c>
      <c r="N65" s="2" t="n">
        <f aca="false">'Christopher-Custodial'!N65+'Carley-Custodial'!N65</f>
        <v>16666.9492252285</v>
      </c>
      <c r="S65" s="7" t="n">
        <f aca="false">E65+G65</f>
        <v>300</v>
      </c>
      <c r="T65" s="7" t="n">
        <f aca="false">F65</f>
        <v>0</v>
      </c>
      <c r="U65" s="7" t="n">
        <f aca="false">SUM(S65:T65)</f>
        <v>300</v>
      </c>
    </row>
    <row r="66" customFormat="false" ht="12.75" hidden="false" customHeight="false" outlineLevel="0" collapsed="false">
      <c r="A66" s="1" t="n">
        <v>37346</v>
      </c>
      <c r="B66" s="0" t="n">
        <f aca="false">ROUND((A66-$B$1-210)/365,0)</f>
        <v>34</v>
      </c>
      <c r="C66" s="0" t="n">
        <f aca="false">ROUND((A66-$C$1-210)/365,0)</f>
        <v>9</v>
      </c>
      <c r="D66" s="0" t="n">
        <f aca="false">ROUND((A66-$D$1-210)/365,0)</f>
        <v>7</v>
      </c>
      <c r="E66" s="2" t="n">
        <f aca="false">'Christopher-Custodial'!E66+'Carley-Custodial'!E66</f>
        <v>300</v>
      </c>
      <c r="F66" s="2" t="n">
        <f aca="false">'Christopher-Custodial'!F66+'Carley-Custodial'!F66</f>
        <v>0</v>
      </c>
      <c r="G66" s="2" t="n">
        <f aca="false">'Christopher-Custodial'!G66+'Carley-Custodial'!G66</f>
        <v>0</v>
      </c>
      <c r="H66" s="2" t="n">
        <f aca="false">'Christopher-Custodial'!H66+'Carley-Custodial'!H66</f>
        <v>0</v>
      </c>
      <c r="I66" s="2" t="n">
        <f aca="false">'Christopher-Custodial'!I66+'Carley-Custodial'!I66</f>
        <v>0</v>
      </c>
      <c r="J66" s="2" t="n">
        <f aca="false">'Christopher-Custodial'!J66+'Carley-Custodial'!J66</f>
        <v>166.669492252285</v>
      </c>
      <c r="K66" s="2" t="n">
        <f aca="false">'Christopher-Custodial'!K66+'Carley-Custodial'!K66</f>
        <v>0</v>
      </c>
      <c r="L66" s="2" t="n">
        <f aca="false">'Christopher-Custodial'!L66+'Carley-Custodial'!L66</f>
        <v>13100</v>
      </c>
      <c r="M66" s="2" t="n">
        <f aca="false">'Christopher-Custodial'!M66+'Carley-Custodial'!M66</f>
        <v>496.588793719878</v>
      </c>
      <c r="N66" s="2" t="n">
        <f aca="false">'Christopher-Custodial'!N66+'Carley-Custodial'!N66</f>
        <v>17133.6187174808</v>
      </c>
      <c r="S66" s="7" t="n">
        <f aca="false">E66+G66</f>
        <v>300</v>
      </c>
      <c r="T66" s="7" t="n">
        <f aca="false">F66</f>
        <v>0</v>
      </c>
      <c r="U66" s="7" t="n">
        <f aca="false">SUM(S66:T66)</f>
        <v>300</v>
      </c>
    </row>
    <row r="67" customFormat="false" ht="12.75" hidden="false" customHeight="false" outlineLevel="0" collapsed="false">
      <c r="A67" s="1" t="n">
        <v>37376</v>
      </c>
      <c r="B67" s="0" t="n">
        <f aca="false">ROUND((A67-$B$1-210)/365,0)</f>
        <v>35</v>
      </c>
      <c r="C67" s="0" t="n">
        <f aca="false">ROUND((A67-$C$1-210)/365,0)</f>
        <v>10</v>
      </c>
      <c r="D67" s="0" t="n">
        <f aca="false">ROUND((A67-$D$1-210)/365,0)</f>
        <v>7</v>
      </c>
      <c r="E67" s="2" t="n">
        <f aca="false">'Christopher-Custodial'!E67+'Carley-Custodial'!E67</f>
        <v>300</v>
      </c>
      <c r="F67" s="2" t="n">
        <f aca="false">'Christopher-Custodial'!F67+'Carley-Custodial'!F67</f>
        <v>0</v>
      </c>
      <c r="G67" s="2" t="n">
        <f aca="false">'Christopher-Custodial'!G67+'Carley-Custodial'!G67</f>
        <v>0</v>
      </c>
      <c r="H67" s="2" t="n">
        <f aca="false">'Christopher-Custodial'!H67+'Carley-Custodial'!H67</f>
        <v>0</v>
      </c>
      <c r="I67" s="2" t="n">
        <f aca="false">'Christopher-Custodial'!I67+'Carley-Custodial'!I67</f>
        <v>-68.6875032229126</v>
      </c>
      <c r="J67" s="2" t="n">
        <f aca="false">'Christopher-Custodial'!J67+'Carley-Custodial'!J67</f>
        <v>171.336187174808</v>
      </c>
      <c r="K67" s="2" t="n">
        <f aca="false">'Christopher-Custodial'!K67+'Carley-Custodial'!K67</f>
        <v>0</v>
      </c>
      <c r="L67" s="2" t="n">
        <f aca="false">'Christopher-Custodial'!L67+'Carley-Custodial'!L67</f>
        <v>13400</v>
      </c>
      <c r="M67" s="2" t="n">
        <f aca="false">'Christopher-Custodial'!M67+'Carley-Custodial'!M67</f>
        <v>667.924980894686</v>
      </c>
      <c r="N67" s="2" t="n">
        <f aca="false">'Christopher-Custodial'!N67+'Carley-Custodial'!N67</f>
        <v>17536.2674014327</v>
      </c>
      <c r="S67" s="7" t="n">
        <f aca="false">E67+G67</f>
        <v>300</v>
      </c>
      <c r="T67" s="7" t="n">
        <f aca="false">F67</f>
        <v>0</v>
      </c>
      <c r="U67" s="7" t="n">
        <f aca="false">SUM(S67:T67)</f>
        <v>300</v>
      </c>
    </row>
    <row r="68" customFormat="false" ht="12.75" hidden="false" customHeight="false" outlineLevel="0" collapsed="false">
      <c r="A68" s="1" t="n">
        <v>37407</v>
      </c>
      <c r="B68" s="0" t="n">
        <f aca="false">ROUND((A68-$B$1-210)/365,0)</f>
        <v>35</v>
      </c>
      <c r="C68" s="0" t="n">
        <f aca="false">ROUND((A68-$C$1-210)/365,0)</f>
        <v>10</v>
      </c>
      <c r="D68" s="0" t="n">
        <f aca="false">ROUND((A68-$D$1-210)/365,0)</f>
        <v>7</v>
      </c>
      <c r="E68" s="2" t="n">
        <f aca="false">'Christopher-Custodial'!E68+'Carley-Custodial'!E68</f>
        <v>300</v>
      </c>
      <c r="F68" s="2" t="n">
        <f aca="false">'Christopher-Custodial'!F68+'Carley-Custodial'!F68</f>
        <v>0</v>
      </c>
      <c r="G68" s="2" t="n">
        <f aca="false">'Christopher-Custodial'!G68+'Carley-Custodial'!G68</f>
        <v>0</v>
      </c>
      <c r="H68" s="2" t="n">
        <f aca="false">'Christopher-Custodial'!H68+'Carley-Custodial'!H68</f>
        <v>0</v>
      </c>
      <c r="I68" s="2" t="n">
        <f aca="false">'Christopher-Custodial'!I68+'Carley-Custodial'!I68</f>
        <v>0</v>
      </c>
      <c r="J68" s="2" t="n">
        <f aca="false">'Christopher-Custodial'!J68+'Carley-Custodial'!J68</f>
        <v>175.362674014327</v>
      </c>
      <c r="K68" s="2" t="n">
        <f aca="false">'Christopher-Custodial'!K68+'Carley-Custodial'!K68</f>
        <v>0</v>
      </c>
      <c r="L68" s="2" t="n">
        <f aca="false">'Christopher-Custodial'!L68+'Carley-Custodial'!L68</f>
        <v>13700</v>
      </c>
      <c r="M68" s="2" t="n">
        <f aca="false">'Christopher-Custodial'!M68+'Carley-Custodial'!M68</f>
        <v>843.287654909012</v>
      </c>
      <c r="N68" s="2" t="n">
        <f aca="false">'Christopher-Custodial'!N68+'Carley-Custodial'!N68</f>
        <v>18011.630075447</v>
      </c>
      <c r="S68" s="7" t="n">
        <f aca="false">E68+G68</f>
        <v>300</v>
      </c>
      <c r="T68" s="7" t="n">
        <f aca="false">F68</f>
        <v>0</v>
      </c>
      <c r="U68" s="7" t="n">
        <f aca="false">SUM(S68:T68)</f>
        <v>300</v>
      </c>
    </row>
    <row r="69" customFormat="false" ht="12.75" hidden="false" customHeight="false" outlineLevel="0" collapsed="false">
      <c r="A69" s="1" t="n">
        <v>37437</v>
      </c>
      <c r="B69" s="0" t="n">
        <f aca="false">ROUND((A69-$B$1-210)/365,0)</f>
        <v>35</v>
      </c>
      <c r="C69" s="0" t="n">
        <f aca="false">ROUND((A69-$C$1-210)/365,0)</f>
        <v>10</v>
      </c>
      <c r="D69" s="0" t="n">
        <f aca="false">ROUND((A69-$D$1-210)/365,0)</f>
        <v>7</v>
      </c>
      <c r="E69" s="2" t="n">
        <f aca="false">'Christopher-Custodial'!E69+'Carley-Custodial'!E69</f>
        <v>300</v>
      </c>
      <c r="F69" s="2" t="n">
        <f aca="false">'Christopher-Custodial'!F69+'Carley-Custodial'!F69</f>
        <v>0</v>
      </c>
      <c r="G69" s="2" t="n">
        <f aca="false">'Christopher-Custodial'!G69+'Carley-Custodial'!G69</f>
        <v>0</v>
      </c>
      <c r="H69" s="2" t="n">
        <f aca="false">'Christopher-Custodial'!H69+'Carley-Custodial'!H69</f>
        <v>0</v>
      </c>
      <c r="I69" s="2" t="n">
        <f aca="false">'Christopher-Custodial'!I69+'Carley-Custodial'!I69</f>
        <v>0</v>
      </c>
      <c r="J69" s="2" t="n">
        <f aca="false">'Christopher-Custodial'!J69+'Carley-Custodial'!J69</f>
        <v>180.11630075447</v>
      </c>
      <c r="K69" s="2" t="n">
        <f aca="false">'Christopher-Custodial'!K69+'Carley-Custodial'!K69</f>
        <v>0</v>
      </c>
      <c r="L69" s="2" t="n">
        <f aca="false">'Christopher-Custodial'!L69+'Carley-Custodial'!L69</f>
        <v>14000</v>
      </c>
      <c r="M69" s="2" t="n">
        <f aca="false">'Christopher-Custodial'!M69+'Carley-Custodial'!M69</f>
        <v>1023.40395566348</v>
      </c>
      <c r="N69" s="2" t="n">
        <f aca="false">'Christopher-Custodial'!N69+'Carley-Custodial'!N69</f>
        <v>18491.7463762015</v>
      </c>
      <c r="S69" s="7" t="n">
        <f aca="false">E69+G69</f>
        <v>300</v>
      </c>
      <c r="T69" s="7" t="n">
        <f aca="false">F69</f>
        <v>0</v>
      </c>
      <c r="U69" s="7" t="n">
        <f aca="false">SUM(S69:T69)</f>
        <v>300</v>
      </c>
    </row>
    <row r="70" customFormat="false" ht="12.75" hidden="false" customHeight="false" outlineLevel="0" collapsed="false">
      <c r="A70" s="1" t="n">
        <v>37468</v>
      </c>
      <c r="B70" s="0" t="n">
        <f aca="false">ROUND((A70-$B$1-210)/365,0)</f>
        <v>35</v>
      </c>
      <c r="C70" s="0" t="n">
        <f aca="false">ROUND((A70-$C$1-210)/365,0)</f>
        <v>10</v>
      </c>
      <c r="D70" s="0" t="n">
        <f aca="false">ROUND((A70-$D$1-210)/365,0)</f>
        <v>7</v>
      </c>
      <c r="E70" s="2" t="n">
        <f aca="false">'Christopher-Custodial'!E70+'Carley-Custodial'!E70</f>
        <v>300</v>
      </c>
      <c r="F70" s="2" t="n">
        <f aca="false">'Christopher-Custodial'!F70+'Carley-Custodial'!F70</f>
        <v>0</v>
      </c>
      <c r="G70" s="2" t="n">
        <f aca="false">'Christopher-Custodial'!G70+'Carley-Custodial'!G70</f>
        <v>0</v>
      </c>
      <c r="H70" s="2" t="n">
        <f aca="false">'Christopher-Custodial'!H70+'Carley-Custodial'!H70</f>
        <v>0</v>
      </c>
      <c r="I70" s="2" t="n">
        <f aca="false">'Christopher-Custodial'!I70+'Carley-Custodial'!I70</f>
        <v>0</v>
      </c>
      <c r="J70" s="2" t="n">
        <f aca="false">'Christopher-Custodial'!J70+'Carley-Custodial'!J70</f>
        <v>184.917463762015</v>
      </c>
      <c r="K70" s="2" t="n">
        <f aca="false">'Christopher-Custodial'!K70+'Carley-Custodial'!K70</f>
        <v>0</v>
      </c>
      <c r="L70" s="2" t="n">
        <f aca="false">'Christopher-Custodial'!L70+'Carley-Custodial'!L70</f>
        <v>14300</v>
      </c>
      <c r="M70" s="2" t="n">
        <f aca="false">'Christopher-Custodial'!M70+'Carley-Custodial'!M70</f>
        <v>1208.3214194255</v>
      </c>
      <c r="N70" s="2" t="n">
        <f aca="false">'Christopher-Custodial'!N70+'Carley-Custodial'!N70</f>
        <v>18976.6638399635</v>
      </c>
      <c r="S70" s="7" t="n">
        <f aca="false">E70+G70</f>
        <v>300</v>
      </c>
      <c r="T70" s="7" t="n">
        <f aca="false">F70</f>
        <v>0</v>
      </c>
      <c r="U70" s="7" t="n">
        <f aca="false">SUM(S70:T70)</f>
        <v>300</v>
      </c>
    </row>
    <row r="71" customFormat="false" ht="12.75" hidden="false" customHeight="false" outlineLevel="0" collapsed="false">
      <c r="A71" s="1" t="n">
        <v>37499</v>
      </c>
      <c r="B71" s="0" t="n">
        <f aca="false">ROUND((A71-$B$1-210)/365,0)</f>
        <v>35</v>
      </c>
      <c r="C71" s="0" t="n">
        <f aca="false">ROUND((A71-$C$1-210)/365,0)</f>
        <v>10</v>
      </c>
      <c r="D71" s="0" t="n">
        <f aca="false">ROUND((A71-$D$1-210)/365,0)</f>
        <v>7</v>
      </c>
      <c r="E71" s="2" t="n">
        <f aca="false">'Christopher-Custodial'!E71+'Carley-Custodial'!E71</f>
        <v>300</v>
      </c>
      <c r="F71" s="2" t="n">
        <f aca="false">'Christopher-Custodial'!F71+'Carley-Custodial'!F71</f>
        <v>0</v>
      </c>
      <c r="G71" s="2" t="n">
        <f aca="false">'Christopher-Custodial'!G71+'Carley-Custodial'!G71</f>
        <v>0</v>
      </c>
      <c r="H71" s="2" t="n">
        <f aca="false">'Christopher-Custodial'!H71+'Carley-Custodial'!H71</f>
        <v>0</v>
      </c>
      <c r="I71" s="2" t="n">
        <f aca="false">'Christopher-Custodial'!I71+'Carley-Custodial'!I71</f>
        <v>0</v>
      </c>
      <c r="J71" s="2" t="n">
        <f aca="false">'Christopher-Custodial'!J71+'Carley-Custodial'!J71</f>
        <v>189.766638399635</v>
      </c>
      <c r="K71" s="2" t="n">
        <f aca="false">'Christopher-Custodial'!K71+'Carley-Custodial'!K71</f>
        <v>0</v>
      </c>
      <c r="L71" s="2" t="n">
        <f aca="false">'Christopher-Custodial'!L71+'Carley-Custodial'!L71</f>
        <v>14600</v>
      </c>
      <c r="M71" s="2" t="n">
        <f aca="false">'Christopher-Custodial'!M71+'Carley-Custodial'!M71</f>
        <v>1398.08805782513</v>
      </c>
      <c r="N71" s="2" t="n">
        <f aca="false">'Christopher-Custodial'!N71+'Carley-Custodial'!N71</f>
        <v>19466.4304783631</v>
      </c>
      <c r="S71" s="7" t="n">
        <f aca="false">E71+G71</f>
        <v>300</v>
      </c>
      <c r="T71" s="7" t="n">
        <f aca="false">F71</f>
        <v>0</v>
      </c>
      <c r="U71" s="7" t="n">
        <f aca="false">SUM(S71:T71)</f>
        <v>300</v>
      </c>
    </row>
    <row r="72" customFormat="false" ht="12.75" hidden="false" customHeight="false" outlineLevel="0" collapsed="false">
      <c r="A72" s="1" t="n">
        <v>37529</v>
      </c>
      <c r="B72" s="0" t="n">
        <f aca="false">ROUND((A72-$B$1-210)/365,0)</f>
        <v>35</v>
      </c>
      <c r="C72" s="0" t="n">
        <f aca="false">ROUND((A72-$C$1-210)/365,0)</f>
        <v>10</v>
      </c>
      <c r="D72" s="0" t="n">
        <f aca="false">ROUND((A72-$D$1-210)/365,0)</f>
        <v>7</v>
      </c>
      <c r="E72" s="2" t="n">
        <f aca="false">'Christopher-Custodial'!E72+'Carley-Custodial'!E72</f>
        <v>300</v>
      </c>
      <c r="F72" s="2" t="n">
        <f aca="false">'Christopher-Custodial'!F72+'Carley-Custodial'!F72</f>
        <v>0</v>
      </c>
      <c r="G72" s="2" t="n">
        <f aca="false">'Christopher-Custodial'!G72+'Carley-Custodial'!G72</f>
        <v>0</v>
      </c>
      <c r="H72" s="2" t="n">
        <f aca="false">'Christopher-Custodial'!H72+'Carley-Custodial'!H72</f>
        <v>0</v>
      </c>
      <c r="I72" s="2" t="n">
        <f aca="false">'Christopher-Custodial'!I72+'Carley-Custodial'!I72</f>
        <v>0</v>
      </c>
      <c r="J72" s="2" t="n">
        <f aca="false">'Christopher-Custodial'!J72+'Carley-Custodial'!J72</f>
        <v>194.664304783631</v>
      </c>
      <c r="K72" s="2" t="n">
        <f aca="false">'Christopher-Custodial'!K72+'Carley-Custodial'!K72</f>
        <v>0</v>
      </c>
      <c r="L72" s="2" t="n">
        <f aca="false">'Christopher-Custodial'!L72+'Carley-Custodial'!L72</f>
        <v>14900</v>
      </c>
      <c r="M72" s="2" t="n">
        <f aca="false">'Christopher-Custodial'!M72+'Carley-Custodial'!M72</f>
        <v>1592.75236260876</v>
      </c>
      <c r="N72" s="2" t="n">
        <f aca="false">'Christopher-Custodial'!N72+'Carley-Custodial'!N72</f>
        <v>19961.0947831467</v>
      </c>
      <c r="S72" s="7" t="n">
        <f aca="false">E72+G72</f>
        <v>300</v>
      </c>
      <c r="T72" s="7" t="n">
        <f aca="false">F72</f>
        <v>0</v>
      </c>
      <c r="U72" s="7" t="n">
        <f aca="false">SUM(S72:T72)</f>
        <v>300</v>
      </c>
    </row>
    <row r="73" customFormat="false" ht="12.75" hidden="false" customHeight="false" outlineLevel="0" collapsed="false">
      <c r="A73" s="1" t="n">
        <v>37560</v>
      </c>
      <c r="B73" s="0" t="n">
        <f aca="false">ROUND((A73-$B$1-210)/365,0)</f>
        <v>35</v>
      </c>
      <c r="C73" s="0" t="n">
        <f aca="false">ROUND((A73-$C$1-210)/365,0)</f>
        <v>10</v>
      </c>
      <c r="D73" s="0" t="n">
        <f aca="false">ROUND((A73-$D$1-210)/365,0)</f>
        <v>7</v>
      </c>
      <c r="E73" s="2" t="n">
        <f aca="false">'Christopher-Custodial'!E73+'Carley-Custodial'!E73</f>
        <v>300</v>
      </c>
      <c r="F73" s="2" t="n">
        <f aca="false">'Christopher-Custodial'!F73+'Carley-Custodial'!F73</f>
        <v>0</v>
      </c>
      <c r="G73" s="2" t="n">
        <f aca="false">'Christopher-Custodial'!G73+'Carley-Custodial'!G73</f>
        <v>0</v>
      </c>
      <c r="H73" s="2" t="n">
        <f aca="false">'Christopher-Custodial'!H73+'Carley-Custodial'!H73</f>
        <v>0</v>
      </c>
      <c r="I73" s="2" t="n">
        <f aca="false">'Christopher-Custodial'!I73+'Carley-Custodial'!I73</f>
        <v>0</v>
      </c>
      <c r="J73" s="2" t="n">
        <f aca="false">'Christopher-Custodial'!J73+'Carley-Custodial'!J73</f>
        <v>199.610947831467</v>
      </c>
      <c r="K73" s="2" t="n">
        <f aca="false">'Christopher-Custodial'!K73+'Carley-Custodial'!K73</f>
        <v>0</v>
      </c>
      <c r="L73" s="2" t="n">
        <f aca="false">'Christopher-Custodial'!L73+'Carley-Custodial'!L73</f>
        <v>15200</v>
      </c>
      <c r="M73" s="2" t="n">
        <f aca="false">'Christopher-Custodial'!M73+'Carley-Custodial'!M73</f>
        <v>1792.36331044023</v>
      </c>
      <c r="N73" s="2" t="n">
        <f aca="false">'Christopher-Custodial'!N73+'Carley-Custodial'!N73</f>
        <v>20460.7057309782</v>
      </c>
      <c r="S73" s="7" t="n">
        <f aca="false">E73+G73</f>
        <v>300</v>
      </c>
      <c r="T73" s="7" t="n">
        <f aca="false">F73</f>
        <v>0</v>
      </c>
      <c r="U73" s="7" t="n">
        <f aca="false">SUM(S73:T73)</f>
        <v>300</v>
      </c>
    </row>
    <row r="74" customFormat="false" ht="12.75" hidden="false" customHeight="false" outlineLevel="0" collapsed="false">
      <c r="A74" s="1" t="n">
        <v>37590</v>
      </c>
      <c r="B74" s="0" t="n">
        <f aca="false">ROUND((A74-$B$1-210)/365,0)</f>
        <v>35</v>
      </c>
      <c r="C74" s="0" t="n">
        <f aca="false">ROUND((A74-$C$1-210)/365,0)</f>
        <v>10</v>
      </c>
      <c r="D74" s="0" t="n">
        <f aca="false">ROUND((A74-$D$1-210)/365,0)</f>
        <v>7</v>
      </c>
      <c r="E74" s="2" t="n">
        <f aca="false">'Christopher-Custodial'!E74+'Carley-Custodial'!E74</f>
        <v>300</v>
      </c>
      <c r="F74" s="2" t="n">
        <f aca="false">'Christopher-Custodial'!F74+'Carley-Custodial'!F74</f>
        <v>0</v>
      </c>
      <c r="G74" s="2" t="n">
        <f aca="false">'Christopher-Custodial'!G74+'Carley-Custodial'!G74</f>
        <v>0</v>
      </c>
      <c r="H74" s="2" t="n">
        <f aca="false">'Christopher-Custodial'!H74+'Carley-Custodial'!H74</f>
        <v>0</v>
      </c>
      <c r="I74" s="2" t="n">
        <f aca="false">'Christopher-Custodial'!I74+'Carley-Custodial'!I74</f>
        <v>0</v>
      </c>
      <c r="J74" s="2" t="n">
        <f aca="false">'Christopher-Custodial'!J74+'Carley-Custodial'!J74</f>
        <v>204.607057309782</v>
      </c>
      <c r="K74" s="2" t="n">
        <f aca="false">'Christopher-Custodial'!K74+'Carley-Custodial'!K74</f>
        <v>0</v>
      </c>
      <c r="L74" s="2" t="n">
        <f aca="false">'Christopher-Custodial'!L74+'Carley-Custodial'!L74</f>
        <v>15500</v>
      </c>
      <c r="M74" s="2" t="n">
        <f aca="false">'Christopher-Custodial'!M74+'Carley-Custodial'!M74</f>
        <v>1996.97036775001</v>
      </c>
      <c r="N74" s="2" t="n">
        <f aca="false">'Christopher-Custodial'!N74+'Carley-Custodial'!N74</f>
        <v>20965.312788288</v>
      </c>
      <c r="S74" s="7" t="n">
        <f aca="false">E74+G74</f>
        <v>300</v>
      </c>
      <c r="T74" s="7" t="n">
        <f aca="false">F74</f>
        <v>0</v>
      </c>
      <c r="U74" s="7" t="n">
        <f aca="false">SUM(S74:T74)</f>
        <v>300</v>
      </c>
    </row>
    <row r="75" customFormat="false" ht="12.75" hidden="false" customHeight="false" outlineLevel="0" collapsed="false">
      <c r="A75" s="1" t="n">
        <v>37621</v>
      </c>
      <c r="B75" s="0" t="n">
        <f aca="false">ROUND((A75-$B$1-210)/365,0)</f>
        <v>35</v>
      </c>
      <c r="C75" s="0" t="n">
        <f aca="false">ROUND((A75-$C$1-210)/365,0)</f>
        <v>10</v>
      </c>
      <c r="D75" s="0" t="n">
        <f aca="false">ROUND((A75-$D$1-210)/365,0)</f>
        <v>7</v>
      </c>
      <c r="E75" s="2" t="n">
        <f aca="false">'Christopher-Custodial'!E75+'Carley-Custodial'!E75</f>
        <v>300</v>
      </c>
      <c r="F75" s="2" t="n">
        <f aca="false">'Christopher-Custodial'!F75+'Carley-Custodial'!F75</f>
        <v>0</v>
      </c>
      <c r="G75" s="2" t="n">
        <f aca="false">'Christopher-Custodial'!G75+'Carley-Custodial'!G75</f>
        <v>0</v>
      </c>
      <c r="H75" s="2" t="n">
        <f aca="false">'Christopher-Custodial'!H75+'Carley-Custodial'!H75</f>
        <v>0</v>
      </c>
      <c r="I75" s="2" t="n">
        <f aca="false">'Christopher-Custodial'!I75+'Carley-Custodial'!I75</f>
        <v>0</v>
      </c>
      <c r="J75" s="2" t="n">
        <f aca="false">'Christopher-Custodial'!J75+'Carley-Custodial'!J75</f>
        <v>209.65312788288</v>
      </c>
      <c r="K75" s="2" t="n">
        <f aca="false">'Christopher-Custodial'!K75+'Carley-Custodial'!K75</f>
        <v>0</v>
      </c>
      <c r="L75" s="2" t="n">
        <f aca="false">'Christopher-Custodial'!L75+'Carley-Custodial'!L75</f>
        <v>15800</v>
      </c>
      <c r="M75" s="2" t="n">
        <f aca="false">'Christopher-Custodial'!M75+'Carley-Custodial'!M75</f>
        <v>2206.62349563289</v>
      </c>
      <c r="N75" s="2" t="n">
        <f aca="false">'Christopher-Custodial'!N75+'Carley-Custodial'!N75</f>
        <v>21474.9659161709</v>
      </c>
      <c r="P75" s="2" t="n">
        <f aca="false">M75</f>
        <v>2206.62349563289</v>
      </c>
      <c r="Q75" s="2" t="n">
        <f aca="false">'Christopher-Custodial'!Q75+'Carley-Custodial'!Q75</f>
        <v>150.993524344934</v>
      </c>
      <c r="S75" s="7" t="n">
        <f aca="false">E75+G75</f>
        <v>300</v>
      </c>
      <c r="T75" s="7" t="n">
        <f aca="false">F75</f>
        <v>0</v>
      </c>
      <c r="U75" s="7" t="n">
        <f aca="false">SUM(S75:T75)</f>
        <v>300</v>
      </c>
    </row>
    <row r="76" customFormat="false" ht="12.75" hidden="false" customHeight="false" outlineLevel="0" collapsed="false">
      <c r="A76" s="1" t="n">
        <v>37652</v>
      </c>
      <c r="B76" s="0" t="n">
        <f aca="false">ROUND((A76-$B$1-210)/365,0)</f>
        <v>35</v>
      </c>
      <c r="C76" s="0" t="n">
        <f aca="false">ROUND((A76-$C$1-210)/365,0)</f>
        <v>10</v>
      </c>
      <c r="D76" s="0" t="n">
        <f aca="false">ROUND((A76-$D$1-210)/365,0)</f>
        <v>7</v>
      </c>
      <c r="E76" s="2" t="n">
        <f aca="false">'Christopher-Custodial'!E76+'Carley-Custodial'!E76</f>
        <v>300</v>
      </c>
      <c r="F76" s="2" t="n">
        <f aca="false">'Christopher-Custodial'!F76+'Carley-Custodial'!F76</f>
        <v>0</v>
      </c>
      <c r="G76" s="2" t="n">
        <f aca="false">'Christopher-Custodial'!G76+'Carley-Custodial'!G76</f>
        <v>0</v>
      </c>
      <c r="H76" s="2" t="n">
        <f aca="false">'Christopher-Custodial'!H76+'Carley-Custodial'!H76</f>
        <v>-1000</v>
      </c>
      <c r="I76" s="2" t="n">
        <f aca="false">'Christopher-Custodial'!I76+'Carley-Custodial'!I76</f>
        <v>0</v>
      </c>
      <c r="J76" s="2" t="n">
        <f aca="false">'Christopher-Custodial'!J76+'Carley-Custodial'!J76</f>
        <v>214.749659161709</v>
      </c>
      <c r="K76" s="2" t="n">
        <f aca="false">'Christopher-Custodial'!K76+'Carley-Custodial'!K76</f>
        <v>0</v>
      </c>
      <c r="L76" s="2" t="n">
        <f aca="false">'Christopher-Custodial'!L76+'Carley-Custodial'!L76</f>
        <v>16100</v>
      </c>
      <c r="M76" s="2" t="n">
        <f aca="false">'Christopher-Custodial'!M76+'Carley-Custodial'!M76</f>
        <v>214.749659161709</v>
      </c>
      <c r="N76" s="2" t="n">
        <f aca="false">'Christopher-Custodial'!N76+'Carley-Custodial'!N76</f>
        <v>20989.7155753326</v>
      </c>
      <c r="S76" s="7" t="n">
        <f aca="false">E76+G76</f>
        <v>300</v>
      </c>
      <c r="T76" s="7" t="n">
        <f aca="false">F76</f>
        <v>0</v>
      </c>
      <c r="U76" s="7" t="n">
        <f aca="false">SUM(S76:T76)</f>
        <v>300</v>
      </c>
    </row>
    <row r="77" customFormat="false" ht="12.75" hidden="false" customHeight="false" outlineLevel="0" collapsed="false">
      <c r="A77" s="1" t="n">
        <v>37680</v>
      </c>
      <c r="B77" s="0" t="n">
        <f aca="false">ROUND((A77-$B$1-210)/365,0)</f>
        <v>35</v>
      </c>
      <c r="C77" s="0" t="n">
        <f aca="false">ROUND((A77-$C$1-210)/365,0)</f>
        <v>10</v>
      </c>
      <c r="D77" s="0" t="n">
        <f aca="false">ROUND((A77-$D$1-210)/365,0)</f>
        <v>8</v>
      </c>
      <c r="E77" s="2" t="n">
        <f aca="false">'Christopher-Custodial'!E77+'Carley-Custodial'!E77</f>
        <v>300</v>
      </c>
      <c r="F77" s="2" t="n">
        <f aca="false">'Christopher-Custodial'!F77+'Carley-Custodial'!F77</f>
        <v>0</v>
      </c>
      <c r="G77" s="2" t="n">
        <f aca="false">'Christopher-Custodial'!G77+'Carley-Custodial'!G77</f>
        <v>0</v>
      </c>
      <c r="H77" s="2" t="n">
        <f aca="false">'Christopher-Custodial'!H77+'Carley-Custodial'!H77</f>
        <v>0</v>
      </c>
      <c r="I77" s="2" t="n">
        <f aca="false">'Christopher-Custodial'!I77+'Carley-Custodial'!I77</f>
        <v>0</v>
      </c>
      <c r="J77" s="2" t="n">
        <f aca="false">'Christopher-Custodial'!J77+'Carley-Custodial'!J77</f>
        <v>209.897155753326</v>
      </c>
      <c r="K77" s="2" t="n">
        <f aca="false">'Christopher-Custodial'!K77+'Carley-Custodial'!K77</f>
        <v>0</v>
      </c>
      <c r="L77" s="2" t="n">
        <f aca="false">'Christopher-Custodial'!L77+'Carley-Custodial'!L77</f>
        <v>16400</v>
      </c>
      <c r="M77" s="2" t="n">
        <f aca="false">'Christopher-Custodial'!M77+'Carley-Custodial'!M77</f>
        <v>424.646814915034</v>
      </c>
      <c r="N77" s="2" t="n">
        <f aca="false">'Christopher-Custodial'!N77+'Carley-Custodial'!N77</f>
        <v>21499.6127310859</v>
      </c>
      <c r="S77" s="7" t="n">
        <f aca="false">E77+G77</f>
        <v>300</v>
      </c>
      <c r="T77" s="7" t="n">
        <f aca="false">F77</f>
        <v>0</v>
      </c>
      <c r="U77" s="7" t="n">
        <f aca="false">SUM(S77:T77)</f>
        <v>300</v>
      </c>
    </row>
    <row r="78" customFormat="false" ht="12.75" hidden="false" customHeight="false" outlineLevel="0" collapsed="false">
      <c r="A78" s="1" t="n">
        <v>37711</v>
      </c>
      <c r="B78" s="0" t="n">
        <f aca="false">ROUND((A78-$B$1-210)/365,0)</f>
        <v>35</v>
      </c>
      <c r="C78" s="0" t="n">
        <f aca="false">ROUND((A78-$C$1-210)/365,0)</f>
        <v>10</v>
      </c>
      <c r="D78" s="0" t="n">
        <f aca="false">ROUND((A78-$D$1-210)/365,0)</f>
        <v>8</v>
      </c>
      <c r="E78" s="2" t="n">
        <f aca="false">'Christopher-Custodial'!E78+'Carley-Custodial'!E78</f>
        <v>300</v>
      </c>
      <c r="F78" s="2" t="n">
        <f aca="false">'Christopher-Custodial'!F78+'Carley-Custodial'!F78</f>
        <v>0</v>
      </c>
      <c r="G78" s="2" t="n">
        <f aca="false">'Christopher-Custodial'!G78+'Carley-Custodial'!G78</f>
        <v>0</v>
      </c>
      <c r="H78" s="2" t="n">
        <f aca="false">'Christopher-Custodial'!H78+'Carley-Custodial'!H78</f>
        <v>0</v>
      </c>
      <c r="I78" s="2" t="n">
        <f aca="false">'Christopher-Custodial'!I78+'Carley-Custodial'!I78</f>
        <v>0</v>
      </c>
      <c r="J78" s="2" t="n">
        <f aca="false">'Christopher-Custodial'!J78+'Carley-Custodial'!J78</f>
        <v>214.996127310859</v>
      </c>
      <c r="K78" s="2" t="n">
        <f aca="false">'Christopher-Custodial'!K78+'Carley-Custodial'!K78</f>
        <v>0</v>
      </c>
      <c r="L78" s="2" t="n">
        <f aca="false">'Christopher-Custodial'!L78+'Carley-Custodial'!L78</f>
        <v>16700</v>
      </c>
      <c r="M78" s="2" t="n">
        <f aca="false">'Christopher-Custodial'!M78+'Carley-Custodial'!M78</f>
        <v>639.642942225893</v>
      </c>
      <c r="N78" s="2" t="n">
        <f aca="false">'Christopher-Custodial'!N78+'Carley-Custodial'!N78</f>
        <v>22014.6088583968</v>
      </c>
      <c r="S78" s="7" t="n">
        <f aca="false">E78+G78</f>
        <v>300</v>
      </c>
      <c r="T78" s="7" t="n">
        <f aca="false">F78</f>
        <v>0</v>
      </c>
      <c r="U78" s="7" t="n">
        <f aca="false">SUM(S78:T78)</f>
        <v>300</v>
      </c>
    </row>
    <row r="79" customFormat="false" ht="12.75" hidden="false" customHeight="false" outlineLevel="0" collapsed="false">
      <c r="A79" s="1" t="n">
        <v>37741</v>
      </c>
      <c r="B79" s="0" t="n">
        <f aca="false">ROUND((A79-$B$1-210)/365,0)</f>
        <v>36</v>
      </c>
      <c r="C79" s="0" t="n">
        <f aca="false">ROUND((A79-$C$1-210)/365,0)</f>
        <v>11</v>
      </c>
      <c r="D79" s="0" t="n">
        <f aca="false">ROUND((A79-$D$1-210)/365,0)</f>
        <v>8</v>
      </c>
      <c r="E79" s="2" t="n">
        <f aca="false">'Christopher-Custodial'!E79+'Carley-Custodial'!E79</f>
        <v>300</v>
      </c>
      <c r="F79" s="2" t="n">
        <f aca="false">'Christopher-Custodial'!F79+'Carley-Custodial'!F79</f>
        <v>0</v>
      </c>
      <c r="G79" s="2" t="n">
        <f aca="false">'Christopher-Custodial'!G79+'Carley-Custodial'!G79</f>
        <v>0</v>
      </c>
      <c r="H79" s="2" t="n">
        <f aca="false">'Christopher-Custodial'!H79+'Carley-Custodial'!H79</f>
        <v>0</v>
      </c>
      <c r="I79" s="2" t="n">
        <f aca="false">'Christopher-Custodial'!I79+'Carley-Custodial'!I79</f>
        <v>-150.993524344934</v>
      </c>
      <c r="J79" s="2" t="n">
        <f aca="false">'Christopher-Custodial'!J79+'Carley-Custodial'!J79</f>
        <v>220.146088583968</v>
      </c>
      <c r="K79" s="2" t="n">
        <f aca="false">'Christopher-Custodial'!K79+'Carley-Custodial'!K79</f>
        <v>0</v>
      </c>
      <c r="L79" s="2" t="n">
        <f aca="false">'Christopher-Custodial'!L79+'Carley-Custodial'!L79</f>
        <v>17000</v>
      </c>
      <c r="M79" s="2" t="n">
        <f aca="false">'Christopher-Custodial'!M79+'Carley-Custodial'!M79</f>
        <v>859.789030809861</v>
      </c>
      <c r="N79" s="2" t="n">
        <f aca="false">'Christopher-Custodial'!N79+'Carley-Custodial'!N79</f>
        <v>22383.7614226358</v>
      </c>
      <c r="S79" s="7" t="n">
        <f aca="false">E79+G79</f>
        <v>300</v>
      </c>
      <c r="T79" s="7" t="n">
        <f aca="false">F79</f>
        <v>0</v>
      </c>
      <c r="U79" s="7" t="n">
        <f aca="false">SUM(S79:T79)</f>
        <v>300</v>
      </c>
    </row>
    <row r="80" customFormat="false" ht="12.75" hidden="false" customHeight="false" outlineLevel="0" collapsed="false">
      <c r="A80" s="1" t="n">
        <v>37772</v>
      </c>
      <c r="B80" s="0" t="n">
        <f aca="false">ROUND((A80-$B$1-210)/365,0)</f>
        <v>36</v>
      </c>
      <c r="C80" s="0" t="n">
        <f aca="false">ROUND((A80-$C$1-210)/365,0)</f>
        <v>11</v>
      </c>
      <c r="D80" s="0" t="n">
        <f aca="false">ROUND((A80-$D$1-210)/365,0)</f>
        <v>8</v>
      </c>
      <c r="E80" s="2" t="n">
        <f aca="false">'Christopher-Custodial'!E80+'Carley-Custodial'!E80</f>
        <v>300</v>
      </c>
      <c r="F80" s="2" t="n">
        <f aca="false">'Christopher-Custodial'!F80+'Carley-Custodial'!F80</f>
        <v>0</v>
      </c>
      <c r="G80" s="2" t="n">
        <f aca="false">'Christopher-Custodial'!G80+'Carley-Custodial'!G80</f>
        <v>0</v>
      </c>
      <c r="H80" s="2" t="n">
        <f aca="false">'Christopher-Custodial'!H80+'Carley-Custodial'!H80</f>
        <v>0</v>
      </c>
      <c r="I80" s="2" t="n">
        <f aca="false">'Christopher-Custodial'!I80+'Carley-Custodial'!I80</f>
        <v>0</v>
      </c>
      <c r="J80" s="2" t="n">
        <f aca="false">'Christopher-Custodial'!J80+'Carley-Custodial'!J80</f>
        <v>223.837614226358</v>
      </c>
      <c r="K80" s="2" t="n">
        <f aca="false">'Christopher-Custodial'!K80+'Carley-Custodial'!K80</f>
        <v>0</v>
      </c>
      <c r="L80" s="2" t="n">
        <f aca="false">'Christopher-Custodial'!L80+'Carley-Custodial'!L80</f>
        <v>17300</v>
      </c>
      <c r="M80" s="2" t="n">
        <f aca="false">'Christopher-Custodial'!M80+'Carley-Custodial'!M80</f>
        <v>1083.62664503622</v>
      </c>
      <c r="N80" s="2" t="n">
        <f aca="false">'Christopher-Custodial'!N80+'Carley-Custodial'!N80</f>
        <v>22907.5990368621</v>
      </c>
      <c r="S80" s="7" t="n">
        <f aca="false">E80+G80</f>
        <v>300</v>
      </c>
      <c r="T80" s="7" t="n">
        <f aca="false">F80</f>
        <v>0</v>
      </c>
      <c r="U80" s="7" t="n">
        <f aca="false">SUM(S80:T80)</f>
        <v>300</v>
      </c>
    </row>
    <row r="81" customFormat="false" ht="12.75" hidden="false" customHeight="false" outlineLevel="0" collapsed="false">
      <c r="A81" s="1" t="n">
        <v>37802</v>
      </c>
      <c r="B81" s="0" t="n">
        <f aca="false">ROUND((A81-$B$1-210)/365,0)</f>
        <v>36</v>
      </c>
      <c r="C81" s="0" t="n">
        <f aca="false">ROUND((A81-$C$1-210)/365,0)</f>
        <v>11</v>
      </c>
      <c r="D81" s="0" t="n">
        <f aca="false">ROUND((A81-$D$1-210)/365,0)</f>
        <v>8</v>
      </c>
      <c r="E81" s="2" t="n">
        <f aca="false">'Christopher-Custodial'!E81+'Carley-Custodial'!E81</f>
        <v>300</v>
      </c>
      <c r="F81" s="2" t="n">
        <f aca="false">'Christopher-Custodial'!F81+'Carley-Custodial'!F81</f>
        <v>0</v>
      </c>
      <c r="G81" s="2" t="n">
        <f aca="false">'Christopher-Custodial'!G81+'Carley-Custodial'!G81</f>
        <v>0</v>
      </c>
      <c r="H81" s="2" t="n">
        <f aca="false">'Christopher-Custodial'!H81+'Carley-Custodial'!H81</f>
        <v>0</v>
      </c>
      <c r="I81" s="2" t="n">
        <f aca="false">'Christopher-Custodial'!I81+'Carley-Custodial'!I81</f>
        <v>0</v>
      </c>
      <c r="J81" s="2" t="n">
        <f aca="false">'Christopher-Custodial'!J81+'Carley-Custodial'!J81</f>
        <v>229.075990368621</v>
      </c>
      <c r="K81" s="2" t="n">
        <f aca="false">'Christopher-Custodial'!K81+'Carley-Custodial'!K81</f>
        <v>0</v>
      </c>
      <c r="L81" s="2" t="n">
        <f aca="false">'Christopher-Custodial'!L81+'Carley-Custodial'!L81</f>
        <v>17600</v>
      </c>
      <c r="M81" s="2" t="n">
        <f aca="false">'Christopher-Custodial'!M81+'Carley-Custodial'!M81</f>
        <v>1312.70263540484</v>
      </c>
      <c r="N81" s="2" t="n">
        <f aca="false">'Christopher-Custodial'!N81+'Carley-Custodial'!N81</f>
        <v>23436.6750272308</v>
      </c>
      <c r="S81" s="7" t="n">
        <f aca="false">E81+G81</f>
        <v>300</v>
      </c>
      <c r="T81" s="7" t="n">
        <f aca="false">F81</f>
        <v>0</v>
      </c>
      <c r="U81" s="7" t="n">
        <f aca="false">SUM(S81:T81)</f>
        <v>300</v>
      </c>
    </row>
    <row r="82" customFormat="false" ht="12.75" hidden="false" customHeight="false" outlineLevel="0" collapsed="false">
      <c r="A82" s="1" t="n">
        <v>37833</v>
      </c>
      <c r="B82" s="0" t="n">
        <f aca="false">ROUND((A82-$B$1-210)/365,0)</f>
        <v>36</v>
      </c>
      <c r="C82" s="0" t="n">
        <f aca="false">ROUND((A82-$C$1-210)/365,0)</f>
        <v>11</v>
      </c>
      <c r="D82" s="0" t="n">
        <f aca="false">ROUND((A82-$D$1-210)/365,0)</f>
        <v>8</v>
      </c>
      <c r="E82" s="2" t="n">
        <f aca="false">'Christopher-Custodial'!E82+'Carley-Custodial'!E82</f>
        <v>300</v>
      </c>
      <c r="F82" s="2" t="n">
        <f aca="false">'Christopher-Custodial'!F82+'Carley-Custodial'!F82</f>
        <v>0</v>
      </c>
      <c r="G82" s="2" t="n">
        <f aca="false">'Christopher-Custodial'!G82+'Carley-Custodial'!G82</f>
        <v>0</v>
      </c>
      <c r="H82" s="2" t="n">
        <f aca="false">'Christopher-Custodial'!H82+'Carley-Custodial'!H82</f>
        <v>0</v>
      </c>
      <c r="I82" s="2" t="n">
        <f aca="false">'Christopher-Custodial'!I82+'Carley-Custodial'!I82</f>
        <v>0</v>
      </c>
      <c r="J82" s="2" t="n">
        <f aca="false">'Christopher-Custodial'!J82+'Carley-Custodial'!J82</f>
        <v>234.366750272308</v>
      </c>
      <c r="K82" s="2" t="n">
        <f aca="false">'Christopher-Custodial'!K82+'Carley-Custodial'!K82</f>
        <v>0</v>
      </c>
      <c r="L82" s="2" t="n">
        <f aca="false">'Christopher-Custodial'!L82+'Carley-Custodial'!L82</f>
        <v>17900</v>
      </c>
      <c r="M82" s="2" t="n">
        <f aca="false">'Christopher-Custodial'!M82+'Carley-Custodial'!M82</f>
        <v>1547.06938567715</v>
      </c>
      <c r="N82" s="2" t="n">
        <f aca="false">'Christopher-Custodial'!N82+'Carley-Custodial'!N82</f>
        <v>23971.0417775031</v>
      </c>
      <c r="S82" s="7" t="n">
        <f aca="false">E82+G82</f>
        <v>300</v>
      </c>
      <c r="T82" s="7" t="n">
        <f aca="false">F82</f>
        <v>0</v>
      </c>
      <c r="U82" s="7" t="n">
        <f aca="false">SUM(S82:T82)</f>
        <v>300</v>
      </c>
    </row>
    <row r="83" customFormat="false" ht="12.75" hidden="false" customHeight="false" outlineLevel="0" collapsed="false">
      <c r="A83" s="1" t="n">
        <v>37864</v>
      </c>
      <c r="B83" s="0" t="n">
        <f aca="false">ROUND((A83-$B$1-210)/365,0)</f>
        <v>36</v>
      </c>
      <c r="C83" s="0" t="n">
        <f aca="false">ROUND((A83-$C$1-210)/365,0)</f>
        <v>11</v>
      </c>
      <c r="D83" s="0" t="n">
        <f aca="false">ROUND((A83-$D$1-210)/365,0)</f>
        <v>8</v>
      </c>
      <c r="E83" s="2" t="n">
        <f aca="false">'Christopher-Custodial'!E83+'Carley-Custodial'!E83</f>
        <v>300</v>
      </c>
      <c r="F83" s="2" t="n">
        <f aca="false">'Christopher-Custodial'!F83+'Carley-Custodial'!F83</f>
        <v>0</v>
      </c>
      <c r="G83" s="2" t="n">
        <f aca="false">'Christopher-Custodial'!G83+'Carley-Custodial'!G83</f>
        <v>0</v>
      </c>
      <c r="H83" s="2" t="n">
        <f aca="false">'Christopher-Custodial'!H83+'Carley-Custodial'!H83</f>
        <v>0</v>
      </c>
      <c r="I83" s="2" t="n">
        <f aca="false">'Christopher-Custodial'!I83+'Carley-Custodial'!I83</f>
        <v>0</v>
      </c>
      <c r="J83" s="2" t="n">
        <f aca="false">'Christopher-Custodial'!J83+'Carley-Custodial'!J83</f>
        <v>239.710417775031</v>
      </c>
      <c r="K83" s="2" t="n">
        <f aca="false">'Christopher-Custodial'!K83+'Carley-Custodial'!K83</f>
        <v>0</v>
      </c>
      <c r="L83" s="2" t="n">
        <f aca="false">'Christopher-Custodial'!L83+'Carley-Custodial'!L83</f>
        <v>18200</v>
      </c>
      <c r="M83" s="2" t="n">
        <f aca="false">'Christopher-Custodial'!M83+'Carley-Custodial'!M83</f>
        <v>1786.77980345218</v>
      </c>
      <c r="N83" s="2" t="n">
        <f aca="false">'Christopher-Custodial'!N83+'Carley-Custodial'!N83</f>
        <v>24510.7521952781</v>
      </c>
      <c r="S83" s="7" t="n">
        <f aca="false">E83+G83</f>
        <v>300</v>
      </c>
      <c r="T83" s="7" t="n">
        <f aca="false">F83</f>
        <v>0</v>
      </c>
      <c r="U83" s="7" t="n">
        <f aca="false">SUM(S83:T83)</f>
        <v>300</v>
      </c>
    </row>
    <row r="84" customFormat="false" ht="12.75" hidden="false" customHeight="false" outlineLevel="0" collapsed="false">
      <c r="A84" s="1" t="n">
        <v>37894</v>
      </c>
      <c r="B84" s="0" t="n">
        <f aca="false">ROUND((A84-$B$1-210)/365,0)</f>
        <v>36</v>
      </c>
      <c r="C84" s="0" t="n">
        <f aca="false">ROUND((A84-$C$1-210)/365,0)</f>
        <v>11</v>
      </c>
      <c r="D84" s="0" t="n">
        <f aca="false">ROUND((A84-$D$1-210)/365,0)</f>
        <v>8</v>
      </c>
      <c r="E84" s="2" t="n">
        <f aca="false">'Christopher-Custodial'!E84+'Carley-Custodial'!E84</f>
        <v>300</v>
      </c>
      <c r="F84" s="2" t="n">
        <f aca="false">'Christopher-Custodial'!F84+'Carley-Custodial'!F84</f>
        <v>0</v>
      </c>
      <c r="G84" s="2" t="n">
        <f aca="false">'Christopher-Custodial'!G84+'Carley-Custodial'!G84</f>
        <v>0</v>
      </c>
      <c r="H84" s="2" t="n">
        <f aca="false">'Christopher-Custodial'!H84+'Carley-Custodial'!H84</f>
        <v>0</v>
      </c>
      <c r="I84" s="2" t="n">
        <f aca="false">'Christopher-Custodial'!I84+'Carley-Custodial'!I84</f>
        <v>0</v>
      </c>
      <c r="J84" s="2" t="n">
        <f aca="false">'Christopher-Custodial'!J84+'Carley-Custodial'!J84</f>
        <v>245.107521952781</v>
      </c>
      <c r="K84" s="2" t="n">
        <f aca="false">'Christopher-Custodial'!K84+'Carley-Custodial'!K84</f>
        <v>0</v>
      </c>
      <c r="L84" s="2" t="n">
        <f aca="false">'Christopher-Custodial'!L84+'Carley-Custodial'!L84</f>
        <v>18500</v>
      </c>
      <c r="M84" s="2" t="n">
        <f aca="false">'Christopher-Custodial'!M84+'Carley-Custodial'!M84</f>
        <v>2031.88732540496</v>
      </c>
      <c r="N84" s="2" t="n">
        <f aca="false">'Christopher-Custodial'!N84+'Carley-Custodial'!N84</f>
        <v>25055.8597172309</v>
      </c>
      <c r="S84" s="7" t="n">
        <f aca="false">E84+G84</f>
        <v>300</v>
      </c>
      <c r="T84" s="7" t="n">
        <f aca="false">F84</f>
        <v>0</v>
      </c>
      <c r="U84" s="7" t="n">
        <f aca="false">SUM(S84:T84)</f>
        <v>300</v>
      </c>
    </row>
    <row r="85" customFormat="false" ht="12.75" hidden="false" customHeight="false" outlineLevel="0" collapsed="false">
      <c r="A85" s="1" t="n">
        <v>37925</v>
      </c>
      <c r="B85" s="0" t="n">
        <f aca="false">ROUND((A85-$B$1-210)/365,0)</f>
        <v>36</v>
      </c>
      <c r="C85" s="0" t="n">
        <f aca="false">ROUND((A85-$C$1-210)/365,0)</f>
        <v>11</v>
      </c>
      <c r="D85" s="0" t="n">
        <f aca="false">ROUND((A85-$D$1-210)/365,0)</f>
        <v>8</v>
      </c>
      <c r="E85" s="2" t="n">
        <f aca="false">'Christopher-Custodial'!E85+'Carley-Custodial'!E85</f>
        <v>300</v>
      </c>
      <c r="F85" s="2" t="n">
        <f aca="false">'Christopher-Custodial'!F85+'Carley-Custodial'!F85</f>
        <v>0</v>
      </c>
      <c r="G85" s="2" t="n">
        <f aca="false">'Christopher-Custodial'!G85+'Carley-Custodial'!G85</f>
        <v>0</v>
      </c>
      <c r="H85" s="2" t="n">
        <f aca="false">'Christopher-Custodial'!H85+'Carley-Custodial'!H85</f>
        <v>0</v>
      </c>
      <c r="I85" s="2" t="n">
        <f aca="false">'Christopher-Custodial'!I85+'Carley-Custodial'!I85</f>
        <v>0</v>
      </c>
      <c r="J85" s="2" t="n">
        <f aca="false">'Christopher-Custodial'!J85+'Carley-Custodial'!J85</f>
        <v>250.558597172309</v>
      </c>
      <c r="K85" s="2" t="n">
        <f aca="false">'Christopher-Custodial'!K85+'Carley-Custodial'!K85</f>
        <v>0</v>
      </c>
      <c r="L85" s="2" t="n">
        <f aca="false">'Christopher-Custodial'!L85+'Carley-Custodial'!L85</f>
        <v>18800</v>
      </c>
      <c r="M85" s="2" t="n">
        <f aca="false">'Christopher-Custodial'!M85+'Carley-Custodial'!M85</f>
        <v>2282.44592257727</v>
      </c>
      <c r="N85" s="2" t="n">
        <f aca="false">'Christopher-Custodial'!N85+'Carley-Custodial'!N85</f>
        <v>25606.4183144032</v>
      </c>
      <c r="S85" s="7" t="n">
        <f aca="false">E85+G85</f>
        <v>300</v>
      </c>
      <c r="T85" s="7" t="n">
        <f aca="false">F85</f>
        <v>0</v>
      </c>
      <c r="U85" s="7" t="n">
        <f aca="false">SUM(S85:T85)</f>
        <v>300</v>
      </c>
    </row>
    <row r="86" customFormat="false" ht="12.75" hidden="false" customHeight="false" outlineLevel="0" collapsed="false">
      <c r="A86" s="1" t="n">
        <v>37955</v>
      </c>
      <c r="B86" s="0" t="n">
        <f aca="false">ROUND((A86-$B$1-210)/365,0)</f>
        <v>36</v>
      </c>
      <c r="C86" s="0" t="n">
        <f aca="false">ROUND((A86-$C$1-210)/365,0)</f>
        <v>11</v>
      </c>
      <c r="D86" s="0" t="n">
        <f aca="false">ROUND((A86-$D$1-210)/365,0)</f>
        <v>8</v>
      </c>
      <c r="E86" s="2" t="n">
        <f aca="false">'Christopher-Custodial'!E86+'Carley-Custodial'!E86</f>
        <v>300</v>
      </c>
      <c r="F86" s="2" t="n">
        <f aca="false">'Christopher-Custodial'!F86+'Carley-Custodial'!F86</f>
        <v>0</v>
      </c>
      <c r="G86" s="2" t="n">
        <f aca="false">'Christopher-Custodial'!G86+'Carley-Custodial'!G86</f>
        <v>0</v>
      </c>
      <c r="H86" s="2" t="n">
        <f aca="false">'Christopher-Custodial'!H86+'Carley-Custodial'!H86</f>
        <v>0</v>
      </c>
      <c r="I86" s="2" t="n">
        <f aca="false">'Christopher-Custodial'!I86+'Carley-Custodial'!I86</f>
        <v>0</v>
      </c>
      <c r="J86" s="2" t="n">
        <f aca="false">'Christopher-Custodial'!J86+'Carley-Custodial'!J86</f>
        <v>256.064183144032</v>
      </c>
      <c r="K86" s="2" t="n">
        <f aca="false">'Christopher-Custodial'!K86+'Carley-Custodial'!K86</f>
        <v>0</v>
      </c>
      <c r="L86" s="2" t="n">
        <f aca="false">'Christopher-Custodial'!L86+'Carley-Custodial'!L86</f>
        <v>19100</v>
      </c>
      <c r="M86" s="2" t="n">
        <f aca="false">'Christopher-Custodial'!M86+'Carley-Custodial'!M86</f>
        <v>2538.5101057213</v>
      </c>
      <c r="N86" s="2" t="n">
        <f aca="false">'Christopher-Custodial'!N86+'Carley-Custodial'!N86</f>
        <v>26162.4824975472</v>
      </c>
      <c r="S86" s="7" t="n">
        <f aca="false">E86+G86</f>
        <v>300</v>
      </c>
      <c r="T86" s="7" t="n">
        <f aca="false">F86</f>
        <v>0</v>
      </c>
      <c r="U86" s="7" t="n">
        <f aca="false">SUM(S86:T86)</f>
        <v>300</v>
      </c>
    </row>
    <row r="87" customFormat="false" ht="12.75" hidden="false" customHeight="false" outlineLevel="0" collapsed="false">
      <c r="A87" s="1" t="n">
        <v>37986</v>
      </c>
      <c r="B87" s="0" t="n">
        <f aca="false">ROUND((A87-$B$1-210)/365,0)</f>
        <v>36</v>
      </c>
      <c r="C87" s="0" t="n">
        <f aca="false">ROUND((A87-$C$1-210)/365,0)</f>
        <v>11</v>
      </c>
      <c r="D87" s="0" t="n">
        <f aca="false">ROUND((A87-$D$1-210)/365,0)</f>
        <v>8</v>
      </c>
      <c r="E87" s="2" t="n">
        <f aca="false">'Christopher-Custodial'!E87+'Carley-Custodial'!E87</f>
        <v>300</v>
      </c>
      <c r="F87" s="2" t="n">
        <f aca="false">'Christopher-Custodial'!F87+'Carley-Custodial'!F87</f>
        <v>0</v>
      </c>
      <c r="G87" s="2" t="n">
        <f aca="false">'Christopher-Custodial'!G87+'Carley-Custodial'!G87</f>
        <v>0</v>
      </c>
      <c r="H87" s="2" t="n">
        <f aca="false">'Christopher-Custodial'!H87+'Carley-Custodial'!H87</f>
        <v>0</v>
      </c>
      <c r="I87" s="2" t="n">
        <f aca="false">'Christopher-Custodial'!I87+'Carley-Custodial'!I87</f>
        <v>0</v>
      </c>
      <c r="J87" s="2" t="n">
        <f aca="false">'Christopher-Custodial'!J87+'Carley-Custodial'!J87</f>
        <v>261.624824975472</v>
      </c>
      <c r="K87" s="2" t="n">
        <f aca="false">'Christopher-Custodial'!K87+'Carley-Custodial'!K87</f>
        <v>0</v>
      </c>
      <c r="L87" s="2" t="n">
        <f aca="false">'Christopher-Custodial'!L87+'Carley-Custodial'!L87</f>
        <v>19400</v>
      </c>
      <c r="M87" s="2" t="n">
        <f aca="false">'Christopher-Custodial'!M87+'Carley-Custodial'!M87</f>
        <v>2800.13493069677</v>
      </c>
      <c r="N87" s="2" t="n">
        <f aca="false">'Christopher-Custodial'!N87+'Carley-Custodial'!N87</f>
        <v>26724.1073225227</v>
      </c>
      <c r="P87" s="2" t="n">
        <f aca="false">M87</f>
        <v>2800.13493069677</v>
      </c>
      <c r="Q87" s="2" t="n">
        <f aca="false">'Christopher-Custodial'!Q87+'Carley-Custodial'!Q87</f>
        <v>257.288003498784</v>
      </c>
      <c r="S87" s="7" t="n">
        <f aca="false">E87+G87</f>
        <v>300</v>
      </c>
      <c r="T87" s="7" t="n">
        <f aca="false">F87</f>
        <v>0</v>
      </c>
      <c r="U87" s="7" t="n">
        <f aca="false">SUM(S87:T87)</f>
        <v>300</v>
      </c>
    </row>
    <row r="88" customFormat="false" ht="12.75" hidden="false" customHeight="false" outlineLevel="0" collapsed="false">
      <c r="A88" s="1" t="n">
        <v>38017</v>
      </c>
      <c r="B88" s="0" t="n">
        <f aca="false">ROUND((A88-$B$1-210)/365,0)</f>
        <v>36</v>
      </c>
      <c r="C88" s="0" t="n">
        <f aca="false">ROUND((A88-$C$1-210)/365,0)</f>
        <v>11</v>
      </c>
      <c r="D88" s="0" t="n">
        <f aca="false">ROUND((A88-$D$1-210)/365,0)</f>
        <v>8</v>
      </c>
      <c r="E88" s="2" t="n">
        <f aca="false">'Christopher-Custodial'!E88+'Carley-Custodial'!E88</f>
        <v>300</v>
      </c>
      <c r="F88" s="2" t="n">
        <f aca="false">'Christopher-Custodial'!F88+'Carley-Custodial'!F88</f>
        <v>0</v>
      </c>
      <c r="G88" s="2" t="n">
        <f aca="false">'Christopher-Custodial'!G88+'Carley-Custodial'!G88</f>
        <v>0</v>
      </c>
      <c r="H88" s="2" t="n">
        <f aca="false">'Christopher-Custodial'!H88+'Carley-Custodial'!H88</f>
        <v>-1000</v>
      </c>
      <c r="I88" s="2" t="n">
        <f aca="false">'Christopher-Custodial'!I88+'Carley-Custodial'!I88</f>
        <v>0</v>
      </c>
      <c r="J88" s="2" t="n">
        <f aca="false">'Christopher-Custodial'!J88+'Carley-Custodial'!J88</f>
        <v>267.241073225227</v>
      </c>
      <c r="K88" s="2" t="n">
        <f aca="false">'Christopher-Custodial'!K88+'Carley-Custodial'!K88</f>
        <v>0</v>
      </c>
      <c r="L88" s="2" t="n">
        <f aca="false">'Christopher-Custodial'!L88+'Carley-Custodial'!L88</f>
        <v>19700</v>
      </c>
      <c r="M88" s="2" t="n">
        <f aca="false">'Christopher-Custodial'!M88+'Carley-Custodial'!M88</f>
        <v>267.241073225227</v>
      </c>
      <c r="N88" s="2" t="n">
        <f aca="false">'Christopher-Custodial'!N88+'Carley-Custodial'!N88</f>
        <v>26291.3483957479</v>
      </c>
      <c r="S88" s="7" t="n">
        <f aca="false">E88+G88</f>
        <v>300</v>
      </c>
      <c r="T88" s="7" t="n">
        <f aca="false">F88</f>
        <v>0</v>
      </c>
      <c r="U88" s="7" t="n">
        <f aca="false">SUM(S88:T88)</f>
        <v>300</v>
      </c>
    </row>
    <row r="89" customFormat="false" ht="12.75" hidden="false" customHeight="false" outlineLevel="0" collapsed="false">
      <c r="A89" s="1" t="n">
        <v>38046</v>
      </c>
      <c r="B89" s="0" t="n">
        <f aca="false">ROUND((A89-$B$1-210)/365,0)</f>
        <v>36</v>
      </c>
      <c r="C89" s="0" t="n">
        <f aca="false">ROUND((A89-$C$1-210)/365,0)</f>
        <v>11</v>
      </c>
      <c r="D89" s="0" t="n">
        <f aca="false">ROUND((A89-$D$1-210)/365,0)</f>
        <v>9</v>
      </c>
      <c r="E89" s="2" t="n">
        <f aca="false">'Christopher-Custodial'!E89+'Carley-Custodial'!E89</f>
        <v>300</v>
      </c>
      <c r="F89" s="2" t="n">
        <f aca="false">'Christopher-Custodial'!F89+'Carley-Custodial'!F89</f>
        <v>0</v>
      </c>
      <c r="G89" s="2" t="n">
        <f aca="false">'Christopher-Custodial'!G89+'Carley-Custodial'!G89</f>
        <v>0</v>
      </c>
      <c r="H89" s="2" t="n">
        <f aca="false">'Christopher-Custodial'!H89+'Carley-Custodial'!H89</f>
        <v>0</v>
      </c>
      <c r="I89" s="2" t="n">
        <f aca="false">'Christopher-Custodial'!I89+'Carley-Custodial'!I89</f>
        <v>0</v>
      </c>
      <c r="J89" s="2" t="n">
        <f aca="false">'Christopher-Custodial'!J89+'Carley-Custodial'!J89</f>
        <v>262.913483957479</v>
      </c>
      <c r="K89" s="2" t="n">
        <f aca="false">'Christopher-Custodial'!K89+'Carley-Custodial'!K89</f>
        <v>0</v>
      </c>
      <c r="L89" s="2" t="n">
        <f aca="false">'Christopher-Custodial'!L89+'Carley-Custodial'!L89</f>
        <v>20000</v>
      </c>
      <c r="M89" s="2" t="n">
        <f aca="false">'Christopher-Custodial'!M89+'Carley-Custodial'!M89</f>
        <v>530.154557182706</v>
      </c>
      <c r="N89" s="2" t="n">
        <f aca="false">'Christopher-Custodial'!N89+'Carley-Custodial'!N89</f>
        <v>26854.2618797054</v>
      </c>
      <c r="S89" s="7" t="n">
        <f aca="false">E89+G89</f>
        <v>300</v>
      </c>
      <c r="T89" s="7" t="n">
        <f aca="false">F89</f>
        <v>0</v>
      </c>
      <c r="U89" s="7" t="n">
        <f aca="false">SUM(S89:T89)</f>
        <v>300</v>
      </c>
    </row>
    <row r="90" customFormat="false" ht="12.75" hidden="false" customHeight="false" outlineLevel="0" collapsed="false">
      <c r="A90" s="1" t="n">
        <v>38077</v>
      </c>
      <c r="B90" s="0" t="n">
        <f aca="false">ROUND((A90-$B$1-210)/365,0)</f>
        <v>36</v>
      </c>
      <c r="C90" s="0" t="n">
        <f aca="false">ROUND((A90-$C$1-210)/365,0)</f>
        <v>11</v>
      </c>
      <c r="D90" s="0" t="n">
        <f aca="false">ROUND((A90-$D$1-210)/365,0)</f>
        <v>9</v>
      </c>
      <c r="E90" s="2" t="n">
        <f aca="false">'Christopher-Custodial'!E90+'Carley-Custodial'!E90</f>
        <v>300</v>
      </c>
      <c r="F90" s="2" t="n">
        <f aca="false">'Christopher-Custodial'!F90+'Carley-Custodial'!F90</f>
        <v>0</v>
      </c>
      <c r="G90" s="2" t="n">
        <f aca="false">'Christopher-Custodial'!G90+'Carley-Custodial'!G90</f>
        <v>0</v>
      </c>
      <c r="H90" s="2" t="n">
        <f aca="false">'Christopher-Custodial'!H90+'Carley-Custodial'!H90</f>
        <v>0</v>
      </c>
      <c r="I90" s="2" t="n">
        <f aca="false">'Christopher-Custodial'!I90+'Carley-Custodial'!I90</f>
        <v>0</v>
      </c>
      <c r="J90" s="2" t="n">
        <f aca="false">'Christopher-Custodial'!J90+'Carley-Custodial'!J90</f>
        <v>268.542618797054</v>
      </c>
      <c r="K90" s="2" t="n">
        <f aca="false">'Christopher-Custodial'!K90+'Carley-Custodial'!K90</f>
        <v>0</v>
      </c>
      <c r="L90" s="2" t="n">
        <f aca="false">'Christopher-Custodial'!L90+'Carley-Custodial'!L90</f>
        <v>20300</v>
      </c>
      <c r="M90" s="2" t="n">
        <f aca="false">'Christopher-Custodial'!M90+'Carley-Custodial'!M90</f>
        <v>798.69717597976</v>
      </c>
      <c r="N90" s="2" t="n">
        <f aca="false">'Christopher-Custodial'!N90+'Carley-Custodial'!N90</f>
        <v>27422.8044985025</v>
      </c>
      <c r="S90" s="7" t="n">
        <f aca="false">E90+G90</f>
        <v>300</v>
      </c>
      <c r="T90" s="7" t="n">
        <f aca="false">F90</f>
        <v>0</v>
      </c>
      <c r="U90" s="7" t="n">
        <f aca="false">SUM(S90:T90)</f>
        <v>300</v>
      </c>
    </row>
    <row r="91" customFormat="false" ht="12.75" hidden="false" customHeight="false" outlineLevel="0" collapsed="false">
      <c r="A91" s="1" t="n">
        <v>38107</v>
      </c>
      <c r="B91" s="0" t="n">
        <f aca="false">ROUND((A91-$B$1-210)/365,0)</f>
        <v>37</v>
      </c>
      <c r="C91" s="0" t="n">
        <f aca="false">ROUND((A91-$C$1-210)/365,0)</f>
        <v>12</v>
      </c>
      <c r="D91" s="0" t="n">
        <f aca="false">ROUND((A91-$D$1-210)/365,0)</f>
        <v>9</v>
      </c>
      <c r="E91" s="2" t="n">
        <f aca="false">'Christopher-Custodial'!E91+'Carley-Custodial'!E91</f>
        <v>300</v>
      </c>
      <c r="F91" s="2" t="n">
        <f aca="false">'Christopher-Custodial'!F91+'Carley-Custodial'!F91</f>
        <v>0</v>
      </c>
      <c r="G91" s="2" t="n">
        <f aca="false">'Christopher-Custodial'!G91+'Carley-Custodial'!G91</f>
        <v>0</v>
      </c>
      <c r="H91" s="2" t="n">
        <f aca="false">'Christopher-Custodial'!H91+'Carley-Custodial'!H91</f>
        <v>0</v>
      </c>
      <c r="I91" s="2" t="n">
        <f aca="false">'Christopher-Custodial'!I91+'Carley-Custodial'!I91</f>
        <v>-257.288003498784</v>
      </c>
      <c r="J91" s="2" t="n">
        <f aca="false">'Christopher-Custodial'!J91+'Carley-Custodial'!J91</f>
        <v>274.228044985025</v>
      </c>
      <c r="K91" s="2" t="n">
        <f aca="false">'Christopher-Custodial'!K91+'Carley-Custodial'!K91</f>
        <v>0</v>
      </c>
      <c r="L91" s="2" t="n">
        <f aca="false">'Christopher-Custodial'!L91+'Carley-Custodial'!L91</f>
        <v>20600</v>
      </c>
      <c r="M91" s="2" t="n">
        <f aca="false">'Christopher-Custodial'!M91+'Carley-Custodial'!M91</f>
        <v>1072.92522096478</v>
      </c>
      <c r="N91" s="2" t="n">
        <f aca="false">'Christopher-Custodial'!N91+'Carley-Custodial'!N91</f>
        <v>27739.7445399887</v>
      </c>
      <c r="S91" s="7" t="n">
        <f aca="false">E91+G91</f>
        <v>300</v>
      </c>
      <c r="T91" s="7" t="n">
        <f aca="false">F91</f>
        <v>0</v>
      </c>
      <c r="U91" s="7" t="n">
        <f aca="false">SUM(S91:T91)</f>
        <v>300</v>
      </c>
    </row>
    <row r="92" customFormat="false" ht="12.75" hidden="false" customHeight="false" outlineLevel="0" collapsed="false">
      <c r="A92" s="1" t="n">
        <v>38138</v>
      </c>
      <c r="B92" s="0" t="n">
        <f aca="false">ROUND((A92-$B$1-210)/365,0)</f>
        <v>37</v>
      </c>
      <c r="C92" s="0" t="n">
        <f aca="false">ROUND((A92-$C$1-210)/365,0)</f>
        <v>12</v>
      </c>
      <c r="D92" s="0" t="n">
        <f aca="false">ROUND((A92-$D$1-210)/365,0)</f>
        <v>9</v>
      </c>
      <c r="E92" s="2" t="n">
        <f aca="false">'Christopher-Custodial'!E92+'Carley-Custodial'!E92</f>
        <v>300</v>
      </c>
      <c r="F92" s="2" t="n">
        <f aca="false">'Christopher-Custodial'!F92+'Carley-Custodial'!F92</f>
        <v>0</v>
      </c>
      <c r="G92" s="2" t="n">
        <f aca="false">'Christopher-Custodial'!G92+'Carley-Custodial'!G92</f>
        <v>0</v>
      </c>
      <c r="H92" s="2" t="n">
        <f aca="false">'Christopher-Custodial'!H92+'Carley-Custodial'!H92</f>
        <v>0</v>
      </c>
      <c r="I92" s="2" t="n">
        <f aca="false">'Christopher-Custodial'!I92+'Carley-Custodial'!I92</f>
        <v>0</v>
      </c>
      <c r="J92" s="2" t="n">
        <f aca="false">'Christopher-Custodial'!J92+'Carley-Custodial'!J92</f>
        <v>277.397445399887</v>
      </c>
      <c r="K92" s="2" t="n">
        <f aca="false">'Christopher-Custodial'!K92+'Carley-Custodial'!K92</f>
        <v>0</v>
      </c>
      <c r="L92" s="2" t="n">
        <f aca="false">'Christopher-Custodial'!L92+'Carley-Custodial'!L92</f>
        <v>20900</v>
      </c>
      <c r="M92" s="2" t="n">
        <f aca="false">'Christopher-Custodial'!M92+'Carley-Custodial'!M92</f>
        <v>1350.32266636467</v>
      </c>
      <c r="N92" s="2" t="n">
        <f aca="false">'Christopher-Custodial'!N92+'Carley-Custodial'!N92</f>
        <v>28317.1419853886</v>
      </c>
      <c r="S92" s="7" t="n">
        <f aca="false">E92+G92</f>
        <v>300</v>
      </c>
      <c r="T92" s="7" t="n">
        <f aca="false">F92</f>
        <v>0</v>
      </c>
      <c r="U92" s="7" t="n">
        <f aca="false">SUM(S92:T92)</f>
        <v>300</v>
      </c>
    </row>
    <row r="93" customFormat="false" ht="12.75" hidden="false" customHeight="false" outlineLevel="0" collapsed="false">
      <c r="A93" s="1" t="n">
        <v>38168</v>
      </c>
      <c r="B93" s="0" t="n">
        <f aca="false">ROUND((A93-$B$1-210)/365,0)</f>
        <v>37</v>
      </c>
      <c r="C93" s="0" t="n">
        <f aca="false">ROUND((A93-$C$1-210)/365,0)</f>
        <v>12</v>
      </c>
      <c r="D93" s="0" t="n">
        <f aca="false">ROUND((A93-$D$1-210)/365,0)</f>
        <v>9</v>
      </c>
      <c r="E93" s="2" t="n">
        <f aca="false">'Christopher-Custodial'!E93+'Carley-Custodial'!E93</f>
        <v>300</v>
      </c>
      <c r="F93" s="2" t="n">
        <f aca="false">'Christopher-Custodial'!F93+'Carley-Custodial'!F93</f>
        <v>0</v>
      </c>
      <c r="G93" s="2" t="n">
        <f aca="false">'Christopher-Custodial'!G93+'Carley-Custodial'!G93</f>
        <v>0</v>
      </c>
      <c r="H93" s="2" t="n">
        <f aca="false">'Christopher-Custodial'!H93+'Carley-Custodial'!H93</f>
        <v>0</v>
      </c>
      <c r="I93" s="2" t="n">
        <f aca="false">'Christopher-Custodial'!I93+'Carley-Custodial'!I93</f>
        <v>0</v>
      </c>
      <c r="J93" s="2" t="n">
        <f aca="false">'Christopher-Custodial'!J93+'Carley-Custodial'!J93</f>
        <v>283.171419853886</v>
      </c>
      <c r="K93" s="2" t="n">
        <f aca="false">'Christopher-Custodial'!K93+'Carley-Custodial'!K93</f>
        <v>0</v>
      </c>
      <c r="L93" s="2" t="n">
        <f aca="false">'Christopher-Custodial'!L93+'Carley-Custodial'!L93</f>
        <v>21200</v>
      </c>
      <c r="M93" s="2" t="n">
        <f aca="false">'Christopher-Custodial'!M93+'Carley-Custodial'!M93</f>
        <v>1633.49408621856</v>
      </c>
      <c r="N93" s="2" t="n">
        <f aca="false">'Christopher-Custodial'!N93+'Carley-Custodial'!N93</f>
        <v>28900.3134052425</v>
      </c>
      <c r="S93" s="7" t="n">
        <f aca="false">E93+G93</f>
        <v>300</v>
      </c>
      <c r="T93" s="7" t="n">
        <f aca="false">F93</f>
        <v>0</v>
      </c>
      <c r="U93" s="7" t="n">
        <f aca="false">SUM(S93:T93)</f>
        <v>300</v>
      </c>
    </row>
    <row r="94" customFormat="false" ht="12.75" hidden="false" customHeight="false" outlineLevel="0" collapsed="false">
      <c r="A94" s="1" t="n">
        <v>38199</v>
      </c>
      <c r="B94" s="0" t="n">
        <f aca="false">ROUND((A94-$B$1-210)/365,0)</f>
        <v>37</v>
      </c>
      <c r="C94" s="0" t="n">
        <f aca="false">ROUND((A94-$C$1-210)/365,0)</f>
        <v>12</v>
      </c>
      <c r="D94" s="0" t="n">
        <f aca="false">ROUND((A94-$D$1-210)/365,0)</f>
        <v>9</v>
      </c>
      <c r="E94" s="2" t="n">
        <f aca="false">'Christopher-Custodial'!E94+'Carley-Custodial'!E94</f>
        <v>300</v>
      </c>
      <c r="F94" s="2" t="n">
        <f aca="false">'Christopher-Custodial'!F94+'Carley-Custodial'!F94</f>
        <v>0</v>
      </c>
      <c r="G94" s="2" t="n">
        <f aca="false">'Christopher-Custodial'!G94+'Carley-Custodial'!G94</f>
        <v>0</v>
      </c>
      <c r="H94" s="2" t="n">
        <f aca="false">'Christopher-Custodial'!H94+'Carley-Custodial'!H94</f>
        <v>0</v>
      </c>
      <c r="I94" s="2" t="n">
        <f aca="false">'Christopher-Custodial'!I94+'Carley-Custodial'!I94</f>
        <v>0</v>
      </c>
      <c r="J94" s="2" t="n">
        <f aca="false">'Christopher-Custodial'!J94+'Carley-Custodial'!J94</f>
        <v>289.003134052425</v>
      </c>
      <c r="K94" s="2" t="n">
        <f aca="false">'Christopher-Custodial'!K94+'Carley-Custodial'!K94</f>
        <v>0</v>
      </c>
      <c r="L94" s="2" t="n">
        <f aca="false">'Christopher-Custodial'!L94+'Carley-Custodial'!L94</f>
        <v>21500</v>
      </c>
      <c r="M94" s="2" t="n">
        <f aca="false">'Christopher-Custodial'!M94+'Carley-Custodial'!M94</f>
        <v>1922.49722027098</v>
      </c>
      <c r="N94" s="2" t="n">
        <f aca="false">'Christopher-Custodial'!N94+'Carley-Custodial'!N94</f>
        <v>29489.3165392949</v>
      </c>
      <c r="S94" s="7" t="n">
        <f aca="false">E94+G94</f>
        <v>300</v>
      </c>
      <c r="T94" s="7" t="n">
        <f aca="false">F94</f>
        <v>0</v>
      </c>
      <c r="U94" s="7" t="n">
        <f aca="false">SUM(S94:T94)</f>
        <v>300</v>
      </c>
    </row>
    <row r="95" customFormat="false" ht="12.75" hidden="false" customHeight="false" outlineLevel="0" collapsed="false">
      <c r="A95" s="1" t="n">
        <v>38230</v>
      </c>
      <c r="B95" s="0" t="n">
        <f aca="false">ROUND((A95-$B$1-210)/365,0)</f>
        <v>37</v>
      </c>
      <c r="C95" s="0" t="n">
        <f aca="false">ROUND((A95-$C$1-210)/365,0)</f>
        <v>12</v>
      </c>
      <c r="D95" s="0" t="n">
        <f aca="false">ROUND((A95-$D$1-210)/365,0)</f>
        <v>9</v>
      </c>
      <c r="E95" s="2" t="n">
        <f aca="false">'Christopher-Custodial'!E95+'Carley-Custodial'!E95</f>
        <v>300</v>
      </c>
      <c r="F95" s="2" t="n">
        <f aca="false">'Christopher-Custodial'!F95+'Carley-Custodial'!F95</f>
        <v>0</v>
      </c>
      <c r="G95" s="2" t="n">
        <f aca="false">'Christopher-Custodial'!G95+'Carley-Custodial'!G95</f>
        <v>0</v>
      </c>
      <c r="H95" s="2" t="n">
        <f aca="false">'Christopher-Custodial'!H95+'Carley-Custodial'!H95</f>
        <v>0</v>
      </c>
      <c r="I95" s="2" t="n">
        <f aca="false">'Christopher-Custodial'!I95+'Carley-Custodial'!I95</f>
        <v>0</v>
      </c>
      <c r="J95" s="2" t="n">
        <f aca="false">'Christopher-Custodial'!J95+'Carley-Custodial'!J95</f>
        <v>294.893165392949</v>
      </c>
      <c r="K95" s="2" t="n">
        <f aca="false">'Christopher-Custodial'!K95+'Carley-Custodial'!K95</f>
        <v>0</v>
      </c>
      <c r="L95" s="2" t="n">
        <f aca="false">'Christopher-Custodial'!L95+'Carley-Custodial'!L95</f>
        <v>21800</v>
      </c>
      <c r="M95" s="2" t="n">
        <f aca="false">'Christopher-Custodial'!M95+'Carley-Custodial'!M95</f>
        <v>2217.39038566393</v>
      </c>
      <c r="N95" s="2" t="n">
        <f aca="false">'Christopher-Custodial'!N95+'Carley-Custodial'!N95</f>
        <v>30084.2097046878</v>
      </c>
      <c r="S95" s="7" t="n">
        <f aca="false">E95+G95</f>
        <v>300</v>
      </c>
      <c r="T95" s="7" t="n">
        <f aca="false">F95</f>
        <v>0</v>
      </c>
      <c r="U95" s="7" t="n">
        <f aca="false">SUM(S95:T95)</f>
        <v>300</v>
      </c>
    </row>
    <row r="96" customFormat="false" ht="12.75" hidden="false" customHeight="false" outlineLevel="0" collapsed="false">
      <c r="A96" s="1" t="n">
        <v>38260</v>
      </c>
      <c r="B96" s="0" t="n">
        <f aca="false">ROUND((A96-$B$1-210)/365,0)</f>
        <v>37</v>
      </c>
      <c r="C96" s="0" t="n">
        <f aca="false">ROUND((A96-$C$1-210)/365,0)</f>
        <v>12</v>
      </c>
      <c r="D96" s="0" t="n">
        <f aca="false">ROUND((A96-$D$1-210)/365,0)</f>
        <v>9</v>
      </c>
      <c r="E96" s="2" t="n">
        <f aca="false">'Christopher-Custodial'!E96+'Carley-Custodial'!E96</f>
        <v>300</v>
      </c>
      <c r="F96" s="2" t="n">
        <f aca="false">'Christopher-Custodial'!F96+'Carley-Custodial'!F96</f>
        <v>0</v>
      </c>
      <c r="G96" s="2" t="n">
        <f aca="false">'Christopher-Custodial'!G96+'Carley-Custodial'!G96</f>
        <v>0</v>
      </c>
      <c r="H96" s="2" t="n">
        <f aca="false">'Christopher-Custodial'!H96+'Carley-Custodial'!H96</f>
        <v>0</v>
      </c>
      <c r="I96" s="2" t="n">
        <f aca="false">'Christopher-Custodial'!I96+'Carley-Custodial'!I96</f>
        <v>0</v>
      </c>
      <c r="J96" s="2" t="n">
        <f aca="false">'Christopher-Custodial'!J96+'Carley-Custodial'!J96</f>
        <v>300.842097046878</v>
      </c>
      <c r="K96" s="2" t="n">
        <f aca="false">'Christopher-Custodial'!K96+'Carley-Custodial'!K96</f>
        <v>0</v>
      </c>
      <c r="L96" s="2" t="n">
        <f aca="false">'Christopher-Custodial'!L96+'Carley-Custodial'!L96</f>
        <v>22100</v>
      </c>
      <c r="M96" s="2" t="n">
        <f aca="false">'Christopher-Custodial'!M96+'Carley-Custodial'!M96</f>
        <v>2518.23248271081</v>
      </c>
      <c r="N96" s="2" t="n">
        <f aca="false">'Christopher-Custodial'!N96+'Carley-Custodial'!N96</f>
        <v>30685.0518017347</v>
      </c>
      <c r="S96" s="7" t="n">
        <f aca="false">E96+G96</f>
        <v>300</v>
      </c>
      <c r="T96" s="7" t="n">
        <f aca="false">F96</f>
        <v>0</v>
      </c>
      <c r="U96" s="7" t="n">
        <f aca="false">SUM(S96:T96)</f>
        <v>300</v>
      </c>
    </row>
    <row r="97" customFormat="false" ht="12.75" hidden="false" customHeight="false" outlineLevel="0" collapsed="false">
      <c r="A97" s="1" t="n">
        <v>38291</v>
      </c>
      <c r="B97" s="0" t="n">
        <f aca="false">ROUND((A97-$B$1-210)/365,0)</f>
        <v>37</v>
      </c>
      <c r="C97" s="0" t="n">
        <f aca="false">ROUND((A97-$C$1-210)/365,0)</f>
        <v>12</v>
      </c>
      <c r="D97" s="0" t="n">
        <f aca="false">ROUND((A97-$D$1-210)/365,0)</f>
        <v>9</v>
      </c>
      <c r="E97" s="2" t="n">
        <f aca="false">'Christopher-Custodial'!E97+'Carley-Custodial'!E97</f>
        <v>300</v>
      </c>
      <c r="F97" s="2" t="n">
        <f aca="false">'Christopher-Custodial'!F97+'Carley-Custodial'!F97</f>
        <v>0</v>
      </c>
      <c r="G97" s="2" t="n">
        <f aca="false">'Christopher-Custodial'!G97+'Carley-Custodial'!G97</f>
        <v>0</v>
      </c>
      <c r="H97" s="2" t="n">
        <f aca="false">'Christopher-Custodial'!H97+'Carley-Custodial'!H97</f>
        <v>0</v>
      </c>
      <c r="I97" s="2" t="n">
        <f aca="false">'Christopher-Custodial'!I97+'Carley-Custodial'!I97</f>
        <v>0</v>
      </c>
      <c r="J97" s="2" t="n">
        <f aca="false">'Christopher-Custodial'!J97+'Carley-Custodial'!J97</f>
        <v>306.850518017347</v>
      </c>
      <c r="K97" s="2" t="n">
        <f aca="false">'Christopher-Custodial'!K97+'Carley-Custodial'!K97</f>
        <v>0</v>
      </c>
      <c r="L97" s="2" t="n">
        <f aca="false">'Christopher-Custodial'!L97+'Carley-Custodial'!L97</f>
        <v>22400</v>
      </c>
      <c r="M97" s="2" t="n">
        <f aca="false">'Christopher-Custodial'!M97+'Carley-Custodial'!M97</f>
        <v>2825.08300072816</v>
      </c>
      <c r="N97" s="2" t="n">
        <f aca="false">'Christopher-Custodial'!N97+'Carley-Custodial'!N97</f>
        <v>31291.9023197521</v>
      </c>
      <c r="S97" s="7" t="n">
        <f aca="false">E97+G97</f>
        <v>300</v>
      </c>
      <c r="T97" s="7" t="n">
        <f aca="false">F97</f>
        <v>0</v>
      </c>
      <c r="U97" s="7" t="n">
        <f aca="false">SUM(S97:T97)</f>
        <v>300</v>
      </c>
    </row>
    <row r="98" customFormat="false" ht="12.75" hidden="false" customHeight="false" outlineLevel="0" collapsed="false">
      <c r="A98" s="1" t="n">
        <v>38321</v>
      </c>
      <c r="B98" s="0" t="n">
        <f aca="false">ROUND((A98-$B$1-210)/365,0)</f>
        <v>37</v>
      </c>
      <c r="C98" s="0" t="n">
        <f aca="false">ROUND((A98-$C$1-210)/365,0)</f>
        <v>12</v>
      </c>
      <c r="D98" s="0" t="n">
        <f aca="false">ROUND((A98-$D$1-210)/365,0)</f>
        <v>9</v>
      </c>
      <c r="E98" s="2" t="n">
        <f aca="false">'Christopher-Custodial'!E98+'Carley-Custodial'!E98</f>
        <v>300</v>
      </c>
      <c r="F98" s="2" t="n">
        <f aca="false">'Christopher-Custodial'!F98+'Carley-Custodial'!F98</f>
        <v>0</v>
      </c>
      <c r="G98" s="2" t="n">
        <f aca="false">'Christopher-Custodial'!G98+'Carley-Custodial'!G98</f>
        <v>0</v>
      </c>
      <c r="H98" s="2" t="n">
        <f aca="false">'Christopher-Custodial'!H98+'Carley-Custodial'!H98</f>
        <v>0</v>
      </c>
      <c r="I98" s="2" t="n">
        <f aca="false">'Christopher-Custodial'!I98+'Carley-Custodial'!I98</f>
        <v>0</v>
      </c>
      <c r="J98" s="2" t="n">
        <f aca="false">'Christopher-Custodial'!J98+'Carley-Custodial'!J98</f>
        <v>312.919023197521</v>
      </c>
      <c r="K98" s="2" t="n">
        <f aca="false">'Christopher-Custodial'!K98+'Carley-Custodial'!K98</f>
        <v>0</v>
      </c>
      <c r="L98" s="2" t="n">
        <f aca="false">'Christopher-Custodial'!L98+'Carley-Custodial'!L98</f>
        <v>22700</v>
      </c>
      <c r="M98" s="2" t="n">
        <f aca="false">'Christopher-Custodial'!M98+'Carley-Custodial'!M98</f>
        <v>3138.00202392568</v>
      </c>
      <c r="N98" s="2" t="n">
        <f aca="false">'Christopher-Custodial'!N98+'Carley-Custodial'!N98</f>
        <v>31904.8213429496</v>
      </c>
      <c r="S98" s="7" t="n">
        <f aca="false">E98+G98</f>
        <v>300</v>
      </c>
      <c r="T98" s="7" t="n">
        <f aca="false">F98</f>
        <v>0</v>
      </c>
      <c r="U98" s="7" t="n">
        <f aca="false">SUM(S98:T98)</f>
        <v>300</v>
      </c>
    </row>
    <row r="99" customFormat="false" ht="12.75" hidden="false" customHeight="false" outlineLevel="0" collapsed="false">
      <c r="A99" s="1" t="n">
        <v>38352</v>
      </c>
      <c r="B99" s="0" t="n">
        <f aca="false">ROUND((A99-$B$1-210)/365,0)</f>
        <v>37</v>
      </c>
      <c r="C99" s="0" t="n">
        <f aca="false">ROUND((A99-$C$1-210)/365,0)</f>
        <v>12</v>
      </c>
      <c r="D99" s="0" t="n">
        <f aca="false">ROUND((A99-$D$1-210)/365,0)</f>
        <v>9</v>
      </c>
      <c r="E99" s="2" t="n">
        <f aca="false">'Christopher-Custodial'!E99+'Carley-Custodial'!E99</f>
        <v>300</v>
      </c>
      <c r="F99" s="2" t="n">
        <f aca="false">'Christopher-Custodial'!F99+'Carley-Custodial'!F99</f>
        <v>0</v>
      </c>
      <c r="G99" s="2" t="n">
        <f aca="false">'Christopher-Custodial'!G99+'Carley-Custodial'!G99</f>
        <v>0</v>
      </c>
      <c r="H99" s="2" t="n">
        <f aca="false">'Christopher-Custodial'!H99+'Carley-Custodial'!H99</f>
        <v>0</v>
      </c>
      <c r="I99" s="2" t="n">
        <f aca="false">'Christopher-Custodial'!I99+'Carley-Custodial'!I99</f>
        <v>0</v>
      </c>
      <c r="J99" s="2" t="n">
        <f aca="false">'Christopher-Custodial'!J99+'Carley-Custodial'!J99</f>
        <v>319.048213429496</v>
      </c>
      <c r="K99" s="2" t="n">
        <f aca="false">'Christopher-Custodial'!K99+'Carley-Custodial'!K99</f>
        <v>0</v>
      </c>
      <c r="L99" s="2" t="n">
        <f aca="false">'Christopher-Custodial'!L99+'Carley-Custodial'!L99</f>
        <v>23000</v>
      </c>
      <c r="M99" s="2" t="n">
        <f aca="false">'Christopher-Custodial'!M99+'Carley-Custodial'!M99</f>
        <v>3457.05023735517</v>
      </c>
      <c r="N99" s="2" t="n">
        <f aca="false">'Christopher-Custodial'!N99+'Carley-Custodial'!N99</f>
        <v>32523.8695563791</v>
      </c>
      <c r="P99" s="2" t="n">
        <f aca="false">M99</f>
        <v>3457.05023735517</v>
      </c>
      <c r="Q99" s="2" t="n">
        <f aca="false">'Christopher-Custodial'!Q99+'Carley-Custodial'!Q99</f>
        <v>397.974066459449</v>
      </c>
      <c r="S99" s="7" t="n">
        <f aca="false">E99+G99</f>
        <v>300</v>
      </c>
      <c r="T99" s="7" t="n">
        <f aca="false">F99</f>
        <v>0</v>
      </c>
      <c r="U99" s="7" t="n">
        <f aca="false">SUM(S99:T99)</f>
        <v>300</v>
      </c>
    </row>
    <row r="100" customFormat="false" ht="12.75" hidden="false" customHeight="false" outlineLevel="0" collapsed="false">
      <c r="A100" s="1" t="n">
        <v>38383</v>
      </c>
      <c r="B100" s="0" t="n">
        <f aca="false">ROUND((A100-$B$1-210)/365,0)</f>
        <v>37</v>
      </c>
      <c r="C100" s="0" t="n">
        <f aca="false">ROUND((A100-$C$1-210)/365,0)</f>
        <v>12</v>
      </c>
      <c r="D100" s="0" t="n">
        <f aca="false">ROUND((A100-$D$1-210)/365,0)</f>
        <v>9</v>
      </c>
      <c r="E100" s="2" t="n">
        <f aca="false">'Christopher-Custodial'!E100+'Carley-Custodial'!E100</f>
        <v>300</v>
      </c>
      <c r="F100" s="2" t="n">
        <f aca="false">'Christopher-Custodial'!F100+'Carley-Custodial'!F100</f>
        <v>0</v>
      </c>
      <c r="G100" s="2" t="n">
        <f aca="false">'Christopher-Custodial'!G100+'Carley-Custodial'!G100</f>
        <v>0</v>
      </c>
      <c r="H100" s="2" t="n">
        <f aca="false">'Christopher-Custodial'!H100+'Carley-Custodial'!H100</f>
        <v>-1000</v>
      </c>
      <c r="I100" s="2" t="n">
        <f aca="false">'Christopher-Custodial'!I100+'Carley-Custodial'!I100</f>
        <v>0</v>
      </c>
      <c r="J100" s="2" t="n">
        <f aca="false">'Christopher-Custodial'!J100+'Carley-Custodial'!J100</f>
        <v>325.238695563791</v>
      </c>
      <c r="K100" s="2" t="n">
        <f aca="false">'Christopher-Custodial'!K100+'Carley-Custodial'!K100</f>
        <v>0</v>
      </c>
      <c r="L100" s="2" t="n">
        <f aca="false">'Christopher-Custodial'!L100+'Carley-Custodial'!L100</f>
        <v>23300</v>
      </c>
      <c r="M100" s="2" t="n">
        <f aca="false">'Christopher-Custodial'!M100+'Carley-Custodial'!M100</f>
        <v>325.238695563791</v>
      </c>
      <c r="N100" s="2" t="n">
        <f aca="false">'Christopher-Custodial'!N100+'Carley-Custodial'!N100</f>
        <v>32149.1082519429</v>
      </c>
      <c r="S100" s="7" t="n">
        <f aca="false">E100+G100</f>
        <v>300</v>
      </c>
      <c r="T100" s="7" t="n">
        <f aca="false">F100</f>
        <v>0</v>
      </c>
      <c r="U100" s="7" t="n">
        <f aca="false">SUM(S100:T100)</f>
        <v>300</v>
      </c>
    </row>
    <row r="101" customFormat="false" ht="12.75" hidden="false" customHeight="false" outlineLevel="0" collapsed="false">
      <c r="A101" s="1" t="n">
        <v>38411</v>
      </c>
      <c r="B101" s="0" t="n">
        <f aca="false">ROUND((A101-$B$1-210)/365,0)</f>
        <v>37</v>
      </c>
      <c r="C101" s="0" t="n">
        <f aca="false">ROUND((A101-$C$1-210)/365,0)</f>
        <v>12</v>
      </c>
      <c r="D101" s="0" t="n">
        <f aca="false">ROUND((A101-$D$1-210)/365,0)</f>
        <v>10</v>
      </c>
      <c r="E101" s="2" t="n">
        <f aca="false">'Christopher-Custodial'!E101+'Carley-Custodial'!E101</f>
        <v>300</v>
      </c>
      <c r="F101" s="2" t="n">
        <f aca="false">'Christopher-Custodial'!F101+'Carley-Custodial'!F101</f>
        <v>0</v>
      </c>
      <c r="G101" s="2" t="n">
        <f aca="false">'Christopher-Custodial'!G101+'Carley-Custodial'!G101</f>
        <v>0</v>
      </c>
      <c r="H101" s="2" t="n">
        <f aca="false">'Christopher-Custodial'!H101+'Carley-Custodial'!H101</f>
        <v>0</v>
      </c>
      <c r="I101" s="2" t="n">
        <f aca="false">'Christopher-Custodial'!I101+'Carley-Custodial'!I101</f>
        <v>0</v>
      </c>
      <c r="J101" s="2" t="n">
        <f aca="false">'Christopher-Custodial'!J101+'Carley-Custodial'!J101</f>
        <v>321.491082519429</v>
      </c>
      <c r="K101" s="2" t="n">
        <f aca="false">'Christopher-Custodial'!K101+'Carley-Custodial'!K101</f>
        <v>0</v>
      </c>
      <c r="L101" s="2" t="n">
        <f aca="false">'Christopher-Custodial'!L101+'Carley-Custodial'!L101</f>
        <v>23600</v>
      </c>
      <c r="M101" s="2" t="n">
        <f aca="false">'Christopher-Custodial'!M101+'Carley-Custodial'!M101</f>
        <v>646.72977808322</v>
      </c>
      <c r="N101" s="2" t="n">
        <f aca="false">'Christopher-Custodial'!N101+'Carley-Custodial'!N101</f>
        <v>32770.5993344623</v>
      </c>
      <c r="S101" s="7" t="n">
        <f aca="false">E101+G101</f>
        <v>300</v>
      </c>
      <c r="T101" s="7" t="n">
        <f aca="false">F101</f>
        <v>0</v>
      </c>
      <c r="U101" s="7" t="n">
        <f aca="false">SUM(S101:T101)</f>
        <v>300</v>
      </c>
    </row>
    <row r="102" customFormat="false" ht="12.75" hidden="false" customHeight="false" outlineLevel="0" collapsed="false">
      <c r="A102" s="1" t="n">
        <v>38442</v>
      </c>
      <c r="B102" s="0" t="n">
        <f aca="false">ROUND((A102-$B$1-210)/365,0)</f>
        <v>37</v>
      </c>
      <c r="C102" s="0" t="n">
        <f aca="false">ROUND((A102-$C$1-210)/365,0)</f>
        <v>12</v>
      </c>
      <c r="D102" s="0" t="n">
        <f aca="false">ROUND((A102-$D$1-210)/365,0)</f>
        <v>10</v>
      </c>
      <c r="E102" s="2" t="n">
        <f aca="false">'Christopher-Custodial'!E102+'Carley-Custodial'!E102</f>
        <v>300</v>
      </c>
      <c r="F102" s="2" t="n">
        <f aca="false">'Christopher-Custodial'!F102+'Carley-Custodial'!F102</f>
        <v>0</v>
      </c>
      <c r="G102" s="2" t="n">
        <f aca="false">'Christopher-Custodial'!G102+'Carley-Custodial'!G102</f>
        <v>0</v>
      </c>
      <c r="H102" s="2" t="n">
        <f aca="false">'Christopher-Custodial'!H102+'Carley-Custodial'!H102</f>
        <v>0</v>
      </c>
      <c r="I102" s="2" t="n">
        <f aca="false">'Christopher-Custodial'!I102+'Carley-Custodial'!I102</f>
        <v>0</v>
      </c>
      <c r="J102" s="2" t="n">
        <f aca="false">'Christopher-Custodial'!J102+'Carley-Custodial'!J102</f>
        <v>327.705993344623</v>
      </c>
      <c r="K102" s="2" t="n">
        <f aca="false">'Christopher-Custodial'!K102+'Carley-Custodial'!K102</f>
        <v>0</v>
      </c>
      <c r="L102" s="2" t="n">
        <f aca="false">'Christopher-Custodial'!L102+'Carley-Custodial'!L102</f>
        <v>23900</v>
      </c>
      <c r="M102" s="2" t="n">
        <f aca="false">'Christopher-Custodial'!M102+'Carley-Custodial'!M102</f>
        <v>974.435771427843</v>
      </c>
      <c r="N102" s="2" t="n">
        <f aca="false">'Christopher-Custodial'!N102+'Carley-Custodial'!N102</f>
        <v>33398.3053278069</v>
      </c>
      <c r="S102" s="7" t="n">
        <f aca="false">E102+G102</f>
        <v>300</v>
      </c>
      <c r="T102" s="7" t="n">
        <f aca="false">F102</f>
        <v>0</v>
      </c>
      <c r="U102" s="7" t="n">
        <f aca="false">SUM(S102:T102)</f>
        <v>300</v>
      </c>
    </row>
    <row r="103" customFormat="false" ht="12.75" hidden="false" customHeight="false" outlineLevel="0" collapsed="false">
      <c r="A103" s="1" t="n">
        <v>38472</v>
      </c>
      <c r="B103" s="0" t="n">
        <f aca="false">ROUND((A103-$B$1-210)/365,0)</f>
        <v>38</v>
      </c>
      <c r="C103" s="0" t="n">
        <f aca="false">ROUND((A103-$C$1-210)/365,0)</f>
        <v>13</v>
      </c>
      <c r="D103" s="0" t="n">
        <f aca="false">ROUND((A103-$D$1-210)/365,0)</f>
        <v>10</v>
      </c>
      <c r="E103" s="2" t="n">
        <f aca="false">'Christopher-Custodial'!E103+'Carley-Custodial'!E103</f>
        <v>300</v>
      </c>
      <c r="F103" s="2" t="n">
        <f aca="false">'Christopher-Custodial'!F103+'Carley-Custodial'!F103</f>
        <v>0</v>
      </c>
      <c r="G103" s="2" t="n">
        <f aca="false">'Christopher-Custodial'!G103+'Carley-Custodial'!G103</f>
        <v>0</v>
      </c>
      <c r="H103" s="2" t="n">
        <f aca="false">'Christopher-Custodial'!H103+'Carley-Custodial'!H103</f>
        <v>0</v>
      </c>
      <c r="I103" s="2" t="n">
        <f aca="false">'Christopher-Custodial'!I103+'Carley-Custodial'!I103</f>
        <v>-397.974066459449</v>
      </c>
      <c r="J103" s="2" t="n">
        <f aca="false">'Christopher-Custodial'!J103+'Carley-Custodial'!J103</f>
        <v>333.983053278069</v>
      </c>
      <c r="K103" s="2" t="n">
        <f aca="false">'Christopher-Custodial'!K103+'Carley-Custodial'!K103</f>
        <v>0</v>
      </c>
      <c r="L103" s="2" t="n">
        <f aca="false">'Christopher-Custodial'!L103+'Carley-Custodial'!L103</f>
        <v>24200</v>
      </c>
      <c r="M103" s="2" t="n">
        <f aca="false">'Christopher-Custodial'!M103+'Carley-Custodial'!M103</f>
        <v>1308.41882470591</v>
      </c>
      <c r="N103" s="2" t="n">
        <f aca="false">'Christopher-Custodial'!N103+'Carley-Custodial'!N103</f>
        <v>33634.3143146255</v>
      </c>
      <c r="S103" s="7" t="n">
        <f aca="false">E103+G103</f>
        <v>300</v>
      </c>
      <c r="T103" s="7" t="n">
        <f aca="false">F103</f>
        <v>0</v>
      </c>
      <c r="U103" s="7" t="n">
        <f aca="false">SUM(S103:T103)</f>
        <v>300</v>
      </c>
    </row>
    <row r="104" customFormat="false" ht="12.75" hidden="false" customHeight="false" outlineLevel="0" collapsed="false">
      <c r="A104" s="1" t="n">
        <v>38503</v>
      </c>
      <c r="B104" s="0" t="n">
        <f aca="false">ROUND((A104-$B$1-210)/365,0)</f>
        <v>38</v>
      </c>
      <c r="C104" s="0" t="n">
        <f aca="false">ROUND((A104-$C$1-210)/365,0)</f>
        <v>13</v>
      </c>
      <c r="D104" s="0" t="n">
        <f aca="false">ROUND((A104-$D$1-210)/365,0)</f>
        <v>10</v>
      </c>
      <c r="E104" s="2" t="n">
        <f aca="false">'Christopher-Custodial'!E104+'Carley-Custodial'!E104</f>
        <v>300</v>
      </c>
      <c r="F104" s="2" t="n">
        <f aca="false">'Christopher-Custodial'!F104+'Carley-Custodial'!F104</f>
        <v>0</v>
      </c>
      <c r="G104" s="2" t="n">
        <f aca="false">'Christopher-Custodial'!G104+'Carley-Custodial'!G104</f>
        <v>0</v>
      </c>
      <c r="H104" s="2" t="n">
        <f aca="false">'Christopher-Custodial'!H104+'Carley-Custodial'!H104</f>
        <v>0</v>
      </c>
      <c r="I104" s="2" t="n">
        <f aca="false">'Christopher-Custodial'!I104+'Carley-Custodial'!I104</f>
        <v>0</v>
      </c>
      <c r="J104" s="2" t="n">
        <f aca="false">'Christopher-Custodial'!J104+'Carley-Custodial'!J104</f>
        <v>336.343143146255</v>
      </c>
      <c r="K104" s="2" t="n">
        <f aca="false">'Christopher-Custodial'!K104+'Carley-Custodial'!K104</f>
        <v>0</v>
      </c>
      <c r="L104" s="2" t="n">
        <f aca="false">'Christopher-Custodial'!L104+'Carley-Custodial'!L104</f>
        <v>24500</v>
      </c>
      <c r="M104" s="2" t="n">
        <f aca="false">'Christopher-Custodial'!M104+'Carley-Custodial'!M104</f>
        <v>1644.76196785217</v>
      </c>
      <c r="N104" s="2" t="n">
        <f aca="false">'Christopher-Custodial'!N104+'Carley-Custodial'!N104</f>
        <v>34270.6574577718</v>
      </c>
      <c r="S104" s="7" t="n">
        <f aca="false">E104+G104</f>
        <v>300</v>
      </c>
      <c r="T104" s="7" t="n">
        <f aca="false">F104</f>
        <v>0</v>
      </c>
      <c r="U104" s="7" t="n">
        <f aca="false">SUM(S104:T104)</f>
        <v>300</v>
      </c>
    </row>
    <row r="105" customFormat="false" ht="12.75" hidden="false" customHeight="false" outlineLevel="0" collapsed="false">
      <c r="A105" s="1" t="n">
        <v>38533</v>
      </c>
      <c r="B105" s="0" t="n">
        <f aca="false">ROUND((A105-$B$1-210)/365,0)</f>
        <v>38</v>
      </c>
      <c r="C105" s="0" t="n">
        <f aca="false">ROUND((A105-$C$1-210)/365,0)</f>
        <v>13</v>
      </c>
      <c r="D105" s="0" t="n">
        <f aca="false">ROUND((A105-$D$1-210)/365,0)</f>
        <v>10</v>
      </c>
      <c r="E105" s="2" t="n">
        <f aca="false">'Christopher-Custodial'!E105+'Carley-Custodial'!E105</f>
        <v>300</v>
      </c>
      <c r="F105" s="2" t="n">
        <f aca="false">'Christopher-Custodial'!F105+'Carley-Custodial'!F105</f>
        <v>0</v>
      </c>
      <c r="G105" s="2" t="n">
        <f aca="false">'Christopher-Custodial'!G105+'Carley-Custodial'!G105</f>
        <v>0</v>
      </c>
      <c r="H105" s="2" t="n">
        <f aca="false">'Christopher-Custodial'!H105+'Carley-Custodial'!H105</f>
        <v>0</v>
      </c>
      <c r="I105" s="2" t="n">
        <f aca="false">'Christopher-Custodial'!I105+'Carley-Custodial'!I105</f>
        <v>0</v>
      </c>
      <c r="J105" s="2" t="n">
        <f aca="false">'Christopher-Custodial'!J105+'Carley-Custodial'!J105</f>
        <v>342.706574577718</v>
      </c>
      <c r="K105" s="2" t="n">
        <f aca="false">'Christopher-Custodial'!K105+'Carley-Custodial'!K105</f>
        <v>0</v>
      </c>
      <c r="L105" s="2" t="n">
        <f aca="false">'Christopher-Custodial'!L105+'Carley-Custodial'!L105</f>
        <v>24800</v>
      </c>
      <c r="M105" s="2" t="n">
        <f aca="false">'Christopher-Custodial'!M105+'Carley-Custodial'!M105</f>
        <v>1987.46854242989</v>
      </c>
      <c r="N105" s="2" t="n">
        <f aca="false">'Christopher-Custodial'!N105+'Carley-Custodial'!N105</f>
        <v>34913.3640323495</v>
      </c>
      <c r="S105" s="7" t="n">
        <f aca="false">E105+G105</f>
        <v>300</v>
      </c>
      <c r="T105" s="7" t="n">
        <f aca="false">F105</f>
        <v>0</v>
      </c>
      <c r="U105" s="7" t="n">
        <f aca="false">SUM(S105:T105)</f>
        <v>300</v>
      </c>
    </row>
    <row r="106" customFormat="false" ht="12.75" hidden="false" customHeight="false" outlineLevel="0" collapsed="false">
      <c r="A106" s="1" t="n">
        <v>38564</v>
      </c>
      <c r="B106" s="0" t="n">
        <f aca="false">ROUND((A106-$B$1-210)/365,0)</f>
        <v>38</v>
      </c>
      <c r="C106" s="0" t="n">
        <f aca="false">ROUND((A106-$C$1-210)/365,0)</f>
        <v>13</v>
      </c>
      <c r="D106" s="0" t="n">
        <f aca="false">ROUND((A106-$D$1-210)/365,0)</f>
        <v>10</v>
      </c>
      <c r="E106" s="2" t="n">
        <f aca="false">'Christopher-Custodial'!E106+'Carley-Custodial'!E106</f>
        <v>300</v>
      </c>
      <c r="F106" s="2" t="n">
        <f aca="false">'Christopher-Custodial'!F106+'Carley-Custodial'!F106</f>
        <v>0</v>
      </c>
      <c r="G106" s="2" t="n">
        <f aca="false">'Christopher-Custodial'!G106+'Carley-Custodial'!G106</f>
        <v>0</v>
      </c>
      <c r="H106" s="2" t="n">
        <f aca="false">'Christopher-Custodial'!H106+'Carley-Custodial'!H106</f>
        <v>0</v>
      </c>
      <c r="I106" s="2" t="n">
        <f aca="false">'Christopher-Custodial'!I106+'Carley-Custodial'!I106</f>
        <v>0</v>
      </c>
      <c r="J106" s="2" t="n">
        <f aca="false">'Christopher-Custodial'!J106+'Carley-Custodial'!J106</f>
        <v>349.133640323495</v>
      </c>
      <c r="K106" s="2" t="n">
        <f aca="false">'Christopher-Custodial'!K106+'Carley-Custodial'!K106</f>
        <v>0</v>
      </c>
      <c r="L106" s="2" t="n">
        <f aca="false">'Christopher-Custodial'!L106+'Carley-Custodial'!L106</f>
        <v>25100</v>
      </c>
      <c r="M106" s="2" t="n">
        <f aca="false">'Christopher-Custodial'!M106+'Carley-Custodial'!M106</f>
        <v>2336.60218275338</v>
      </c>
      <c r="N106" s="2" t="n">
        <f aca="false">'Christopher-Custodial'!N106+'Carley-Custodial'!N106</f>
        <v>35562.497672673</v>
      </c>
      <c r="S106" s="7" t="n">
        <f aca="false">E106+G106</f>
        <v>300</v>
      </c>
      <c r="T106" s="7" t="n">
        <f aca="false">F106</f>
        <v>0</v>
      </c>
      <c r="U106" s="7" t="n">
        <f aca="false">SUM(S106:T106)</f>
        <v>300</v>
      </c>
    </row>
    <row r="107" customFormat="false" ht="12.75" hidden="false" customHeight="false" outlineLevel="0" collapsed="false">
      <c r="A107" s="1" t="n">
        <v>38595</v>
      </c>
      <c r="B107" s="0" t="n">
        <f aca="false">ROUND((A107-$B$1-210)/365,0)</f>
        <v>38</v>
      </c>
      <c r="C107" s="0" t="n">
        <f aca="false">ROUND((A107-$C$1-210)/365,0)</f>
        <v>13</v>
      </c>
      <c r="D107" s="0" t="n">
        <f aca="false">ROUND((A107-$D$1-210)/365,0)</f>
        <v>10</v>
      </c>
      <c r="E107" s="2" t="n">
        <f aca="false">'Christopher-Custodial'!E107+'Carley-Custodial'!E107</f>
        <v>300</v>
      </c>
      <c r="F107" s="2" t="n">
        <f aca="false">'Christopher-Custodial'!F107+'Carley-Custodial'!F107</f>
        <v>0</v>
      </c>
      <c r="G107" s="2" t="n">
        <f aca="false">'Christopher-Custodial'!G107+'Carley-Custodial'!G107</f>
        <v>0</v>
      </c>
      <c r="H107" s="2" t="n">
        <f aca="false">'Christopher-Custodial'!H107+'Carley-Custodial'!H107</f>
        <v>0</v>
      </c>
      <c r="I107" s="2" t="n">
        <f aca="false">'Christopher-Custodial'!I107+'Carley-Custodial'!I107</f>
        <v>0</v>
      </c>
      <c r="J107" s="2" t="n">
        <f aca="false">'Christopher-Custodial'!J107+'Carley-Custodial'!J107</f>
        <v>355.62497672673</v>
      </c>
      <c r="K107" s="2" t="n">
        <f aca="false">'Christopher-Custodial'!K107+'Carley-Custodial'!K107</f>
        <v>0</v>
      </c>
      <c r="L107" s="2" t="n">
        <f aca="false">'Christopher-Custodial'!L107+'Carley-Custodial'!L107</f>
        <v>25400</v>
      </c>
      <c r="M107" s="2" t="n">
        <f aca="false">'Christopher-Custodial'!M107+'Carley-Custodial'!M107</f>
        <v>2692.22715948011</v>
      </c>
      <c r="N107" s="2" t="n">
        <f aca="false">'Christopher-Custodial'!N107+'Carley-Custodial'!N107</f>
        <v>36218.1226493997</v>
      </c>
      <c r="S107" s="7" t="n">
        <f aca="false">E107+G107</f>
        <v>300</v>
      </c>
      <c r="T107" s="7" t="n">
        <f aca="false">F107</f>
        <v>0</v>
      </c>
      <c r="U107" s="7" t="n">
        <f aca="false">SUM(S107:T107)</f>
        <v>300</v>
      </c>
    </row>
    <row r="108" customFormat="false" ht="12.75" hidden="false" customHeight="false" outlineLevel="0" collapsed="false">
      <c r="A108" s="1" t="n">
        <v>38625</v>
      </c>
      <c r="B108" s="0" t="n">
        <f aca="false">ROUND((A108-$B$1-210)/365,0)</f>
        <v>38</v>
      </c>
      <c r="C108" s="0" t="n">
        <f aca="false">ROUND((A108-$C$1-210)/365,0)</f>
        <v>13</v>
      </c>
      <c r="D108" s="0" t="n">
        <f aca="false">ROUND((A108-$D$1-210)/365,0)</f>
        <v>10</v>
      </c>
      <c r="E108" s="2" t="n">
        <f aca="false">'Christopher-Custodial'!E108+'Carley-Custodial'!E108</f>
        <v>300</v>
      </c>
      <c r="F108" s="2" t="n">
        <f aca="false">'Christopher-Custodial'!F108+'Carley-Custodial'!F108</f>
        <v>0</v>
      </c>
      <c r="G108" s="2" t="n">
        <f aca="false">'Christopher-Custodial'!G108+'Carley-Custodial'!G108</f>
        <v>0</v>
      </c>
      <c r="H108" s="2" t="n">
        <f aca="false">'Christopher-Custodial'!H108+'Carley-Custodial'!H108</f>
        <v>0</v>
      </c>
      <c r="I108" s="2" t="n">
        <f aca="false">'Christopher-Custodial'!I108+'Carley-Custodial'!I108</f>
        <v>0</v>
      </c>
      <c r="J108" s="2" t="n">
        <f aca="false">'Christopher-Custodial'!J108+'Carley-Custodial'!J108</f>
        <v>362.181226493997</v>
      </c>
      <c r="K108" s="2" t="n">
        <f aca="false">'Christopher-Custodial'!K108+'Carley-Custodial'!K108</f>
        <v>0</v>
      </c>
      <c r="L108" s="2" t="n">
        <f aca="false">'Christopher-Custodial'!L108+'Carley-Custodial'!L108</f>
        <v>25700</v>
      </c>
      <c r="M108" s="2" t="n">
        <f aca="false">'Christopher-Custodial'!M108+'Carley-Custodial'!M108</f>
        <v>3054.40838597411</v>
      </c>
      <c r="N108" s="2" t="n">
        <f aca="false">'Christopher-Custodial'!N108+'Carley-Custodial'!N108</f>
        <v>36880.3038758937</v>
      </c>
      <c r="S108" s="7" t="n">
        <f aca="false">E108+G108</f>
        <v>300</v>
      </c>
      <c r="T108" s="7" t="n">
        <f aca="false">F108</f>
        <v>0</v>
      </c>
      <c r="U108" s="7" t="n">
        <f aca="false">SUM(S108:T108)</f>
        <v>300</v>
      </c>
    </row>
    <row r="109" customFormat="false" ht="12.75" hidden="false" customHeight="false" outlineLevel="0" collapsed="false">
      <c r="A109" s="1" t="n">
        <v>38656</v>
      </c>
      <c r="B109" s="0" t="n">
        <f aca="false">ROUND((A109-$B$1-210)/365,0)</f>
        <v>38</v>
      </c>
      <c r="C109" s="0" t="n">
        <f aca="false">ROUND((A109-$C$1-210)/365,0)</f>
        <v>13</v>
      </c>
      <c r="D109" s="0" t="n">
        <f aca="false">ROUND((A109-$D$1-210)/365,0)</f>
        <v>10</v>
      </c>
      <c r="E109" s="2" t="n">
        <f aca="false">'Christopher-Custodial'!E109+'Carley-Custodial'!E109</f>
        <v>300</v>
      </c>
      <c r="F109" s="2" t="n">
        <f aca="false">'Christopher-Custodial'!F109+'Carley-Custodial'!F109</f>
        <v>0</v>
      </c>
      <c r="G109" s="2" t="n">
        <f aca="false">'Christopher-Custodial'!G109+'Carley-Custodial'!G109</f>
        <v>0</v>
      </c>
      <c r="H109" s="2" t="n">
        <f aca="false">'Christopher-Custodial'!H109+'Carley-Custodial'!H109</f>
        <v>0</v>
      </c>
      <c r="I109" s="2" t="n">
        <f aca="false">'Christopher-Custodial'!I109+'Carley-Custodial'!I109</f>
        <v>0</v>
      </c>
      <c r="J109" s="2" t="n">
        <f aca="false">'Christopher-Custodial'!J109+'Carley-Custodial'!J109</f>
        <v>368.803038758937</v>
      </c>
      <c r="K109" s="2" t="n">
        <f aca="false">'Christopher-Custodial'!K109+'Carley-Custodial'!K109</f>
        <v>0</v>
      </c>
      <c r="L109" s="2" t="n">
        <f aca="false">'Christopher-Custodial'!L109+'Carley-Custodial'!L109</f>
        <v>26000</v>
      </c>
      <c r="M109" s="2" t="n">
        <f aca="false">'Christopher-Custodial'!M109+'Carley-Custodial'!M109</f>
        <v>3423.21142473305</v>
      </c>
      <c r="N109" s="2" t="n">
        <f aca="false">'Christopher-Custodial'!N109+'Carley-Custodial'!N109</f>
        <v>37549.1069146527</v>
      </c>
      <c r="S109" s="7" t="n">
        <f aca="false">E109+G109</f>
        <v>300</v>
      </c>
      <c r="T109" s="7" t="n">
        <f aca="false">F109</f>
        <v>0</v>
      </c>
      <c r="U109" s="7" t="n">
        <f aca="false">SUM(S109:T109)</f>
        <v>300</v>
      </c>
    </row>
    <row r="110" customFormat="false" ht="12.75" hidden="false" customHeight="false" outlineLevel="0" collapsed="false">
      <c r="A110" s="1" t="n">
        <v>38686</v>
      </c>
      <c r="B110" s="0" t="n">
        <f aca="false">ROUND((A110-$B$1-210)/365,0)</f>
        <v>38</v>
      </c>
      <c r="C110" s="0" t="n">
        <f aca="false">ROUND((A110-$C$1-210)/365,0)</f>
        <v>13</v>
      </c>
      <c r="D110" s="0" t="n">
        <f aca="false">ROUND((A110-$D$1-210)/365,0)</f>
        <v>10</v>
      </c>
      <c r="E110" s="2" t="n">
        <f aca="false">'Christopher-Custodial'!E110+'Carley-Custodial'!E110</f>
        <v>300</v>
      </c>
      <c r="F110" s="2" t="n">
        <f aca="false">'Christopher-Custodial'!F110+'Carley-Custodial'!F110</f>
        <v>0</v>
      </c>
      <c r="G110" s="2" t="n">
        <f aca="false">'Christopher-Custodial'!G110+'Carley-Custodial'!G110</f>
        <v>0</v>
      </c>
      <c r="H110" s="2" t="n">
        <f aca="false">'Christopher-Custodial'!H110+'Carley-Custodial'!H110</f>
        <v>0</v>
      </c>
      <c r="I110" s="2" t="n">
        <f aca="false">'Christopher-Custodial'!I110+'Carley-Custodial'!I110</f>
        <v>0</v>
      </c>
      <c r="J110" s="2" t="n">
        <f aca="false">'Christopher-Custodial'!J110+'Carley-Custodial'!J110</f>
        <v>375.491069146527</v>
      </c>
      <c r="K110" s="2" t="n">
        <f aca="false">'Christopher-Custodial'!K110+'Carley-Custodial'!K110</f>
        <v>0</v>
      </c>
      <c r="L110" s="2" t="n">
        <f aca="false">'Christopher-Custodial'!L110+'Carley-Custodial'!L110</f>
        <v>26300</v>
      </c>
      <c r="M110" s="2" t="n">
        <f aca="false">'Christopher-Custodial'!M110+'Carley-Custodial'!M110</f>
        <v>3798.70249387957</v>
      </c>
      <c r="N110" s="2" t="n">
        <f aca="false">'Christopher-Custodial'!N110+'Carley-Custodial'!N110</f>
        <v>38224.5979837992</v>
      </c>
      <c r="S110" s="7" t="n">
        <f aca="false">E110+G110</f>
        <v>300</v>
      </c>
      <c r="T110" s="7" t="n">
        <f aca="false">F110</f>
        <v>0</v>
      </c>
      <c r="U110" s="7" t="n">
        <f aca="false">SUM(S110:T110)</f>
        <v>300</v>
      </c>
    </row>
    <row r="111" customFormat="false" ht="12.75" hidden="false" customHeight="false" outlineLevel="0" collapsed="false">
      <c r="A111" s="1" t="n">
        <v>38717</v>
      </c>
      <c r="B111" s="0" t="n">
        <f aca="false">ROUND((A111-$B$1-210)/365,0)</f>
        <v>38</v>
      </c>
      <c r="C111" s="0" t="n">
        <f aca="false">ROUND((A111-$C$1-210)/365,0)</f>
        <v>13</v>
      </c>
      <c r="D111" s="0" t="n">
        <f aca="false">ROUND((A111-$D$1-210)/365,0)</f>
        <v>10</v>
      </c>
      <c r="E111" s="2" t="n">
        <f aca="false">'Christopher-Custodial'!E111+'Carley-Custodial'!E111</f>
        <v>300</v>
      </c>
      <c r="F111" s="2" t="n">
        <f aca="false">'Christopher-Custodial'!F111+'Carley-Custodial'!F111</f>
        <v>0</v>
      </c>
      <c r="G111" s="2" t="n">
        <f aca="false">'Christopher-Custodial'!G111+'Carley-Custodial'!G111</f>
        <v>0</v>
      </c>
      <c r="H111" s="2" t="n">
        <f aca="false">'Christopher-Custodial'!H111+'Carley-Custodial'!H111</f>
        <v>0</v>
      </c>
      <c r="I111" s="2" t="n">
        <f aca="false">'Christopher-Custodial'!I111+'Carley-Custodial'!I111</f>
        <v>0</v>
      </c>
      <c r="J111" s="2" t="n">
        <f aca="false">'Christopher-Custodial'!J111+'Carley-Custodial'!J111</f>
        <v>382.245979837992</v>
      </c>
      <c r="K111" s="2" t="n">
        <f aca="false">'Christopher-Custodial'!K111+'Carley-Custodial'!K111</f>
        <v>0</v>
      </c>
      <c r="L111" s="2" t="n">
        <f aca="false">'Christopher-Custodial'!L111+'Carley-Custodial'!L111</f>
        <v>26600</v>
      </c>
      <c r="M111" s="2" t="n">
        <f aca="false">'Christopher-Custodial'!M111+'Carley-Custodial'!M111</f>
        <v>4180.94847371756</v>
      </c>
      <c r="N111" s="2" t="n">
        <f aca="false">'Christopher-Custodial'!N111+'Carley-Custodial'!N111</f>
        <v>38906.8439636372</v>
      </c>
      <c r="P111" s="2" t="n">
        <f aca="false">M111</f>
        <v>4180.94847371756</v>
      </c>
      <c r="Q111" s="2" t="n">
        <f aca="false">'Christopher-Custodial'!Q111+'Carley-Custodial'!Q111</f>
        <v>600.665572640918</v>
      </c>
      <c r="S111" s="7" t="n">
        <f aca="false">E111+G111</f>
        <v>300</v>
      </c>
      <c r="T111" s="7" t="n">
        <f aca="false">F111</f>
        <v>0</v>
      </c>
      <c r="U111" s="7" t="n">
        <f aca="false">SUM(S111:T111)</f>
        <v>300</v>
      </c>
    </row>
    <row r="112" customFormat="false" ht="12.75" hidden="false" customHeight="false" outlineLevel="0" collapsed="false">
      <c r="A112" s="1" t="n">
        <v>38748</v>
      </c>
      <c r="B112" s="0" t="n">
        <f aca="false">ROUND((A112-$B$1-210)/365,0)</f>
        <v>38</v>
      </c>
      <c r="C112" s="0" t="n">
        <f aca="false">ROUND((A112-$C$1-210)/365,0)</f>
        <v>13</v>
      </c>
      <c r="D112" s="0" t="n">
        <f aca="false">ROUND((A112-$D$1-210)/365,0)</f>
        <v>10</v>
      </c>
      <c r="E112" s="2" t="n">
        <f aca="false">'Christopher-Custodial'!E112+'Carley-Custodial'!E112</f>
        <v>300</v>
      </c>
      <c r="F112" s="2" t="n">
        <f aca="false">'Christopher-Custodial'!F112+'Carley-Custodial'!F112</f>
        <v>0</v>
      </c>
      <c r="G112" s="2" t="n">
        <f aca="false">'Christopher-Custodial'!G112+'Carley-Custodial'!G112</f>
        <v>0</v>
      </c>
      <c r="H112" s="2" t="n">
        <f aca="false">'Christopher-Custodial'!H112+'Carley-Custodial'!H112</f>
        <v>-1000</v>
      </c>
      <c r="I112" s="2" t="n">
        <f aca="false">'Christopher-Custodial'!I112+'Carley-Custodial'!I112</f>
        <v>0</v>
      </c>
      <c r="J112" s="2" t="n">
        <f aca="false">'Christopher-Custodial'!J112+'Carley-Custodial'!J112</f>
        <v>389.068439636372</v>
      </c>
      <c r="K112" s="2" t="n">
        <f aca="false">'Christopher-Custodial'!K112+'Carley-Custodial'!K112</f>
        <v>0</v>
      </c>
      <c r="L112" s="2" t="n">
        <f aca="false">'Christopher-Custodial'!L112+'Carley-Custodial'!L112</f>
        <v>26900</v>
      </c>
      <c r="M112" s="2" t="n">
        <f aca="false">'Christopher-Custodial'!M112+'Carley-Custodial'!M112</f>
        <v>389.068439636372</v>
      </c>
      <c r="N112" s="2" t="n">
        <f aca="false">'Christopher-Custodial'!N112+'Carley-Custodial'!N112</f>
        <v>38595.9124032736</v>
      </c>
      <c r="S112" s="7" t="n">
        <f aca="false">E112+G112</f>
        <v>300</v>
      </c>
      <c r="T112" s="7" t="n">
        <f aca="false">F112</f>
        <v>0</v>
      </c>
      <c r="U112" s="7" t="n">
        <f aca="false">SUM(S112:T112)</f>
        <v>300</v>
      </c>
    </row>
    <row r="113" customFormat="false" ht="12.75" hidden="false" customHeight="false" outlineLevel="0" collapsed="false">
      <c r="A113" s="1" t="n">
        <v>38776</v>
      </c>
      <c r="B113" s="0" t="n">
        <f aca="false">ROUND((A113-$B$1-210)/365,0)</f>
        <v>38</v>
      </c>
      <c r="C113" s="0" t="n">
        <f aca="false">ROUND((A113-$C$1-210)/365,0)</f>
        <v>13</v>
      </c>
      <c r="D113" s="0" t="n">
        <f aca="false">ROUND((A113-$D$1-210)/365,0)</f>
        <v>11</v>
      </c>
      <c r="E113" s="2" t="n">
        <f aca="false">'Christopher-Custodial'!E113+'Carley-Custodial'!E113</f>
        <v>300</v>
      </c>
      <c r="F113" s="2" t="n">
        <f aca="false">'Christopher-Custodial'!F113+'Carley-Custodial'!F113</f>
        <v>0</v>
      </c>
      <c r="G113" s="2" t="n">
        <f aca="false">'Christopher-Custodial'!G113+'Carley-Custodial'!G113</f>
        <v>0</v>
      </c>
      <c r="H113" s="2" t="n">
        <f aca="false">'Christopher-Custodial'!H113+'Carley-Custodial'!H113</f>
        <v>0</v>
      </c>
      <c r="I113" s="2" t="n">
        <f aca="false">'Christopher-Custodial'!I113+'Carley-Custodial'!I113</f>
        <v>0</v>
      </c>
      <c r="J113" s="2" t="n">
        <f aca="false">'Christopher-Custodial'!J113+'Carley-Custodial'!J113</f>
        <v>385.959124032736</v>
      </c>
      <c r="K113" s="2" t="n">
        <f aca="false">'Christopher-Custodial'!K113+'Carley-Custodial'!K113</f>
        <v>0</v>
      </c>
      <c r="L113" s="2" t="n">
        <f aca="false">'Christopher-Custodial'!L113+'Carley-Custodial'!L113</f>
        <v>27200</v>
      </c>
      <c r="M113" s="2" t="n">
        <f aca="false">'Christopher-Custodial'!M113+'Carley-Custodial'!M113</f>
        <v>775.027563669108</v>
      </c>
      <c r="N113" s="2" t="n">
        <f aca="false">'Christopher-Custodial'!N113+'Carley-Custodial'!N113</f>
        <v>39281.8715273063</v>
      </c>
      <c r="S113" s="7" t="n">
        <f aca="false">E113+G113</f>
        <v>300</v>
      </c>
      <c r="T113" s="7" t="n">
        <f aca="false">F113</f>
        <v>0</v>
      </c>
      <c r="U113" s="7" t="n">
        <f aca="false">SUM(S113:T113)</f>
        <v>300</v>
      </c>
    </row>
    <row r="114" customFormat="false" ht="12.75" hidden="false" customHeight="false" outlineLevel="0" collapsed="false">
      <c r="A114" s="1" t="n">
        <v>38807</v>
      </c>
      <c r="B114" s="0" t="n">
        <f aca="false">ROUND((A114-$B$1-210)/365,0)</f>
        <v>38</v>
      </c>
      <c r="C114" s="0" t="n">
        <f aca="false">ROUND((A114-$C$1-210)/365,0)</f>
        <v>13</v>
      </c>
      <c r="D114" s="0" t="n">
        <f aca="false">ROUND((A114-$D$1-210)/365,0)</f>
        <v>11</v>
      </c>
      <c r="E114" s="2" t="n">
        <f aca="false">'Christopher-Custodial'!E114+'Carley-Custodial'!E114</f>
        <v>300</v>
      </c>
      <c r="F114" s="2" t="n">
        <f aca="false">'Christopher-Custodial'!F114+'Carley-Custodial'!F114</f>
        <v>0</v>
      </c>
      <c r="G114" s="2" t="n">
        <f aca="false">'Christopher-Custodial'!G114+'Carley-Custodial'!G114</f>
        <v>0</v>
      </c>
      <c r="H114" s="2" t="n">
        <f aca="false">'Christopher-Custodial'!H114+'Carley-Custodial'!H114</f>
        <v>0</v>
      </c>
      <c r="I114" s="2" t="n">
        <f aca="false">'Christopher-Custodial'!I114+'Carley-Custodial'!I114</f>
        <v>0</v>
      </c>
      <c r="J114" s="2" t="n">
        <f aca="false">'Christopher-Custodial'!J114+'Carley-Custodial'!J114</f>
        <v>392.818715273063</v>
      </c>
      <c r="K114" s="2" t="n">
        <f aca="false">'Christopher-Custodial'!K114+'Carley-Custodial'!K114</f>
        <v>0</v>
      </c>
      <c r="L114" s="2" t="n">
        <f aca="false">'Christopher-Custodial'!L114+'Carley-Custodial'!L114</f>
        <v>27500</v>
      </c>
      <c r="M114" s="2" t="n">
        <f aca="false">'Christopher-Custodial'!M114+'Carley-Custodial'!M114</f>
        <v>1167.84627894217</v>
      </c>
      <c r="N114" s="2" t="n">
        <f aca="false">'Christopher-Custodial'!N114+'Carley-Custodial'!N114</f>
        <v>39974.6902425794</v>
      </c>
      <c r="S114" s="7" t="n">
        <f aca="false">E114+G114</f>
        <v>300</v>
      </c>
      <c r="T114" s="7" t="n">
        <f aca="false">F114</f>
        <v>0</v>
      </c>
      <c r="U114" s="7" t="n">
        <f aca="false">SUM(S114:T114)</f>
        <v>300</v>
      </c>
    </row>
    <row r="115" customFormat="false" ht="12.75" hidden="false" customHeight="false" outlineLevel="0" collapsed="false">
      <c r="A115" s="1" t="n">
        <v>38837</v>
      </c>
      <c r="B115" s="0" t="n">
        <f aca="false">ROUND((A115-$B$1-210)/365,0)</f>
        <v>39</v>
      </c>
      <c r="C115" s="0" t="n">
        <f aca="false">ROUND((A115-$C$1-210)/365,0)</f>
        <v>14</v>
      </c>
      <c r="D115" s="0" t="n">
        <f aca="false">ROUND((A115-$D$1-210)/365,0)</f>
        <v>11</v>
      </c>
      <c r="E115" s="2" t="n">
        <f aca="false">'Christopher-Custodial'!E115+'Carley-Custodial'!E115</f>
        <v>300</v>
      </c>
      <c r="F115" s="2" t="n">
        <f aca="false">'Christopher-Custodial'!F115+'Carley-Custodial'!F115</f>
        <v>0</v>
      </c>
      <c r="G115" s="2" t="n">
        <f aca="false">'Christopher-Custodial'!G115+'Carley-Custodial'!G115</f>
        <v>0</v>
      </c>
      <c r="H115" s="2" t="n">
        <f aca="false">'Christopher-Custodial'!H115+'Carley-Custodial'!H115</f>
        <v>0</v>
      </c>
      <c r="I115" s="2" t="n">
        <f aca="false">'Christopher-Custodial'!I115+'Carley-Custodial'!I115</f>
        <v>-600.665572640918</v>
      </c>
      <c r="J115" s="2" t="n">
        <f aca="false">'Christopher-Custodial'!J115+'Carley-Custodial'!J115</f>
        <v>399.746902425794</v>
      </c>
      <c r="K115" s="2" t="n">
        <f aca="false">'Christopher-Custodial'!K115+'Carley-Custodial'!K115</f>
        <v>0</v>
      </c>
      <c r="L115" s="2" t="n">
        <f aca="false">'Christopher-Custodial'!L115+'Carley-Custodial'!L115</f>
        <v>27800</v>
      </c>
      <c r="M115" s="2" t="n">
        <f aca="false">'Christopher-Custodial'!M115+'Carley-Custodial'!M115</f>
        <v>1567.59318136796</v>
      </c>
      <c r="N115" s="2" t="n">
        <f aca="false">'Christopher-Custodial'!N115+'Carley-Custodial'!N115</f>
        <v>40073.7715723643</v>
      </c>
      <c r="S115" s="7" t="n">
        <f aca="false">E115+G115</f>
        <v>300</v>
      </c>
      <c r="T115" s="7" t="n">
        <f aca="false">F115</f>
        <v>0</v>
      </c>
      <c r="U115" s="7" t="n">
        <f aca="false">SUM(S115:T115)</f>
        <v>300</v>
      </c>
    </row>
    <row r="116" customFormat="false" ht="12.75" hidden="false" customHeight="false" outlineLevel="0" collapsed="false">
      <c r="A116" s="1" t="n">
        <v>38868</v>
      </c>
      <c r="B116" s="0" t="n">
        <f aca="false">ROUND((A116-$B$1-210)/365,0)</f>
        <v>39</v>
      </c>
      <c r="C116" s="0" t="n">
        <f aca="false">ROUND((A116-$C$1-210)/365,0)</f>
        <v>14</v>
      </c>
      <c r="D116" s="0" t="n">
        <f aca="false">ROUND((A116-$D$1-210)/365,0)</f>
        <v>11</v>
      </c>
      <c r="E116" s="2" t="n">
        <f aca="false">'Christopher-Custodial'!E116+'Carley-Custodial'!E116</f>
        <v>300</v>
      </c>
      <c r="F116" s="2" t="n">
        <f aca="false">'Christopher-Custodial'!F116+'Carley-Custodial'!F116</f>
        <v>0</v>
      </c>
      <c r="G116" s="2" t="n">
        <f aca="false">'Christopher-Custodial'!G116+'Carley-Custodial'!G116</f>
        <v>0</v>
      </c>
      <c r="H116" s="2" t="n">
        <f aca="false">'Christopher-Custodial'!H116+'Carley-Custodial'!H116</f>
        <v>0</v>
      </c>
      <c r="I116" s="2" t="n">
        <f aca="false">'Christopher-Custodial'!I116+'Carley-Custodial'!I116</f>
        <v>0</v>
      </c>
      <c r="J116" s="2" t="n">
        <f aca="false">'Christopher-Custodial'!J116+'Carley-Custodial'!J116</f>
        <v>400.737715723643</v>
      </c>
      <c r="K116" s="2" t="n">
        <f aca="false">'Christopher-Custodial'!K116+'Carley-Custodial'!K116</f>
        <v>0</v>
      </c>
      <c r="L116" s="2" t="n">
        <f aca="false">'Christopher-Custodial'!L116+'Carley-Custodial'!L116</f>
        <v>28100</v>
      </c>
      <c r="M116" s="2" t="n">
        <f aca="false">'Christopher-Custodial'!M116+'Carley-Custodial'!M116</f>
        <v>1968.33089709161</v>
      </c>
      <c r="N116" s="2" t="n">
        <f aca="false">'Christopher-Custodial'!N116+'Carley-Custodial'!N116</f>
        <v>40774.5092880879</v>
      </c>
      <c r="S116" s="7" t="n">
        <f aca="false">E116+G116</f>
        <v>300</v>
      </c>
      <c r="T116" s="7" t="n">
        <f aca="false">F116</f>
        <v>0</v>
      </c>
      <c r="U116" s="7" t="n">
        <f aca="false">SUM(S116:T116)</f>
        <v>300</v>
      </c>
    </row>
    <row r="117" customFormat="false" ht="12.75" hidden="false" customHeight="false" outlineLevel="0" collapsed="false">
      <c r="A117" s="1" t="n">
        <v>38898</v>
      </c>
      <c r="B117" s="0" t="n">
        <f aca="false">ROUND((A117-$B$1-210)/365,0)</f>
        <v>39</v>
      </c>
      <c r="C117" s="0" t="n">
        <f aca="false">ROUND((A117-$C$1-210)/365,0)</f>
        <v>14</v>
      </c>
      <c r="D117" s="0" t="n">
        <f aca="false">ROUND((A117-$D$1-210)/365,0)</f>
        <v>11</v>
      </c>
      <c r="E117" s="2" t="n">
        <f aca="false">'Christopher-Custodial'!E117+'Carley-Custodial'!E117</f>
        <v>300</v>
      </c>
      <c r="F117" s="2" t="n">
        <f aca="false">'Christopher-Custodial'!F117+'Carley-Custodial'!F117</f>
        <v>0</v>
      </c>
      <c r="G117" s="2" t="n">
        <f aca="false">'Christopher-Custodial'!G117+'Carley-Custodial'!G117</f>
        <v>0</v>
      </c>
      <c r="H117" s="2" t="n">
        <f aca="false">'Christopher-Custodial'!H117+'Carley-Custodial'!H117</f>
        <v>0</v>
      </c>
      <c r="I117" s="2" t="n">
        <f aca="false">'Christopher-Custodial'!I117+'Carley-Custodial'!I117</f>
        <v>0</v>
      </c>
      <c r="J117" s="2" t="n">
        <f aca="false">'Christopher-Custodial'!J117+'Carley-Custodial'!J117</f>
        <v>407.745092880879</v>
      </c>
      <c r="K117" s="2" t="n">
        <f aca="false">'Christopher-Custodial'!K117+'Carley-Custodial'!K117</f>
        <v>0</v>
      </c>
      <c r="L117" s="2" t="n">
        <f aca="false">'Christopher-Custodial'!L117+'Carley-Custodial'!L117</f>
        <v>28400</v>
      </c>
      <c r="M117" s="2" t="n">
        <f aca="false">'Christopher-Custodial'!M117+'Carley-Custodial'!M117</f>
        <v>2376.07598997249</v>
      </c>
      <c r="N117" s="2" t="n">
        <f aca="false">'Christopher-Custodial'!N117+'Carley-Custodial'!N117</f>
        <v>41482.2543809688</v>
      </c>
      <c r="S117" s="7" t="n">
        <f aca="false">E117+G117</f>
        <v>300</v>
      </c>
      <c r="T117" s="7" t="n">
        <f aca="false">F117</f>
        <v>0</v>
      </c>
      <c r="U117" s="7" t="n">
        <f aca="false">SUM(S117:T117)</f>
        <v>300</v>
      </c>
    </row>
    <row r="118" customFormat="false" ht="12.75" hidden="false" customHeight="false" outlineLevel="0" collapsed="false">
      <c r="A118" s="1" t="n">
        <v>38929</v>
      </c>
      <c r="B118" s="0" t="n">
        <f aca="false">ROUND((A118-$B$1-210)/365,0)</f>
        <v>39</v>
      </c>
      <c r="C118" s="0" t="n">
        <f aca="false">ROUND((A118-$C$1-210)/365,0)</f>
        <v>14</v>
      </c>
      <c r="D118" s="0" t="n">
        <f aca="false">ROUND((A118-$D$1-210)/365,0)</f>
        <v>11</v>
      </c>
      <c r="E118" s="2" t="n">
        <f aca="false">'Christopher-Custodial'!E118+'Carley-Custodial'!E118</f>
        <v>300</v>
      </c>
      <c r="F118" s="2" t="n">
        <f aca="false">'Christopher-Custodial'!F118+'Carley-Custodial'!F118</f>
        <v>0</v>
      </c>
      <c r="G118" s="2" t="n">
        <f aca="false">'Christopher-Custodial'!G118+'Carley-Custodial'!G118</f>
        <v>0</v>
      </c>
      <c r="H118" s="2" t="n">
        <f aca="false">'Christopher-Custodial'!H118+'Carley-Custodial'!H118</f>
        <v>0</v>
      </c>
      <c r="I118" s="2" t="n">
        <f aca="false">'Christopher-Custodial'!I118+'Carley-Custodial'!I118</f>
        <v>0</v>
      </c>
      <c r="J118" s="2" t="n">
        <f aca="false">'Christopher-Custodial'!J118+'Carley-Custodial'!J118</f>
        <v>414.822543809688</v>
      </c>
      <c r="K118" s="2" t="n">
        <f aca="false">'Christopher-Custodial'!K118+'Carley-Custodial'!K118</f>
        <v>0</v>
      </c>
      <c r="L118" s="2" t="n">
        <f aca="false">'Christopher-Custodial'!L118+'Carley-Custodial'!L118</f>
        <v>28700</v>
      </c>
      <c r="M118" s="2" t="n">
        <f aca="false">'Christopher-Custodial'!M118+'Carley-Custodial'!M118</f>
        <v>2790.89853378217</v>
      </c>
      <c r="N118" s="2" t="n">
        <f aca="false">'Christopher-Custodial'!N118+'Carley-Custodial'!N118</f>
        <v>42197.0769247785</v>
      </c>
      <c r="S118" s="7" t="n">
        <f aca="false">E118+G118</f>
        <v>300</v>
      </c>
      <c r="T118" s="7" t="n">
        <f aca="false">F118</f>
        <v>0</v>
      </c>
      <c r="U118" s="7" t="n">
        <f aca="false">SUM(S118:T118)</f>
        <v>300</v>
      </c>
    </row>
    <row r="119" customFormat="false" ht="12.75" hidden="false" customHeight="false" outlineLevel="0" collapsed="false">
      <c r="A119" s="1" t="n">
        <v>38960</v>
      </c>
      <c r="B119" s="0" t="n">
        <f aca="false">ROUND((A119-$B$1-210)/365,0)</f>
        <v>39</v>
      </c>
      <c r="C119" s="0" t="n">
        <f aca="false">ROUND((A119-$C$1-210)/365,0)</f>
        <v>14</v>
      </c>
      <c r="D119" s="0" t="n">
        <f aca="false">ROUND((A119-$D$1-210)/365,0)</f>
        <v>11</v>
      </c>
      <c r="E119" s="2" t="n">
        <f aca="false">'Christopher-Custodial'!E119+'Carley-Custodial'!E119</f>
        <v>300</v>
      </c>
      <c r="F119" s="2" t="n">
        <f aca="false">'Christopher-Custodial'!F119+'Carley-Custodial'!F119</f>
        <v>0</v>
      </c>
      <c r="G119" s="2" t="n">
        <f aca="false">'Christopher-Custodial'!G119+'Carley-Custodial'!G119</f>
        <v>0</v>
      </c>
      <c r="H119" s="2" t="n">
        <f aca="false">'Christopher-Custodial'!H119+'Carley-Custodial'!H119</f>
        <v>0</v>
      </c>
      <c r="I119" s="2" t="n">
        <f aca="false">'Christopher-Custodial'!I119+'Carley-Custodial'!I119</f>
        <v>0</v>
      </c>
      <c r="J119" s="2" t="n">
        <f aca="false">'Christopher-Custodial'!J119+'Carley-Custodial'!J119</f>
        <v>421.970769247785</v>
      </c>
      <c r="K119" s="2" t="n">
        <f aca="false">'Christopher-Custodial'!K119+'Carley-Custodial'!K119</f>
        <v>0</v>
      </c>
      <c r="L119" s="2" t="n">
        <f aca="false">'Christopher-Custodial'!L119+'Carley-Custodial'!L119</f>
        <v>29000</v>
      </c>
      <c r="M119" s="2" t="n">
        <f aca="false">'Christopher-Custodial'!M119+'Carley-Custodial'!M119</f>
        <v>3212.86930302996</v>
      </c>
      <c r="N119" s="2" t="n">
        <f aca="false">'Christopher-Custodial'!N119+'Carley-Custodial'!N119</f>
        <v>42919.0476940262</v>
      </c>
      <c r="S119" s="7" t="n">
        <f aca="false">E119+G119</f>
        <v>300</v>
      </c>
      <c r="T119" s="7" t="n">
        <f aca="false">F119</f>
        <v>0</v>
      </c>
      <c r="U119" s="7" t="n">
        <f aca="false">SUM(S119:T119)</f>
        <v>300</v>
      </c>
    </row>
    <row r="120" customFormat="false" ht="12.75" hidden="false" customHeight="false" outlineLevel="0" collapsed="false">
      <c r="A120" s="1" t="n">
        <v>38990</v>
      </c>
      <c r="B120" s="0" t="n">
        <f aca="false">ROUND((A120-$B$1-210)/365,0)</f>
        <v>39</v>
      </c>
      <c r="C120" s="0" t="n">
        <f aca="false">ROUND((A120-$C$1-210)/365,0)</f>
        <v>14</v>
      </c>
      <c r="D120" s="0" t="n">
        <f aca="false">ROUND((A120-$D$1-210)/365,0)</f>
        <v>11</v>
      </c>
      <c r="E120" s="2" t="n">
        <f aca="false">'Christopher-Custodial'!E120+'Carley-Custodial'!E120</f>
        <v>300</v>
      </c>
      <c r="F120" s="2" t="n">
        <f aca="false">'Christopher-Custodial'!F120+'Carley-Custodial'!F120</f>
        <v>0</v>
      </c>
      <c r="G120" s="2" t="n">
        <f aca="false">'Christopher-Custodial'!G120+'Carley-Custodial'!G120</f>
        <v>0</v>
      </c>
      <c r="H120" s="2" t="n">
        <f aca="false">'Christopher-Custodial'!H120+'Carley-Custodial'!H120</f>
        <v>0</v>
      </c>
      <c r="I120" s="2" t="n">
        <f aca="false">'Christopher-Custodial'!I120+'Carley-Custodial'!I120</f>
        <v>0</v>
      </c>
      <c r="J120" s="2" t="n">
        <f aca="false">'Christopher-Custodial'!J120+'Carley-Custodial'!J120</f>
        <v>429.190476940262</v>
      </c>
      <c r="K120" s="2" t="n">
        <f aca="false">'Christopher-Custodial'!K120+'Carley-Custodial'!K120</f>
        <v>0</v>
      </c>
      <c r="L120" s="2" t="n">
        <f aca="false">'Christopher-Custodial'!L120+'Carley-Custodial'!L120</f>
        <v>29300</v>
      </c>
      <c r="M120" s="2" t="n">
        <f aca="false">'Christopher-Custodial'!M120+'Carley-Custodial'!M120</f>
        <v>3642.05977997022</v>
      </c>
      <c r="N120" s="2" t="n">
        <f aca="false">'Christopher-Custodial'!N120+'Carley-Custodial'!N120</f>
        <v>43648.2381709665</v>
      </c>
      <c r="S120" s="7" t="n">
        <f aca="false">E120+G120</f>
        <v>300</v>
      </c>
      <c r="T120" s="7" t="n">
        <f aca="false">F120</f>
        <v>0</v>
      </c>
      <c r="U120" s="7" t="n">
        <f aca="false">SUM(S120:T120)</f>
        <v>300</v>
      </c>
    </row>
    <row r="121" customFormat="false" ht="12.75" hidden="false" customHeight="false" outlineLevel="0" collapsed="false">
      <c r="A121" s="1" t="n">
        <v>39021</v>
      </c>
      <c r="B121" s="0" t="n">
        <f aca="false">ROUND((A121-$B$1-210)/365,0)</f>
        <v>39</v>
      </c>
      <c r="C121" s="0" t="n">
        <f aca="false">ROUND((A121-$C$1-210)/365,0)</f>
        <v>14</v>
      </c>
      <c r="D121" s="0" t="n">
        <f aca="false">ROUND((A121-$D$1-210)/365,0)</f>
        <v>11</v>
      </c>
      <c r="E121" s="2" t="n">
        <f aca="false">'Christopher-Custodial'!E121+'Carley-Custodial'!E121</f>
        <v>300</v>
      </c>
      <c r="F121" s="2" t="n">
        <f aca="false">'Christopher-Custodial'!F121+'Carley-Custodial'!F121</f>
        <v>0</v>
      </c>
      <c r="G121" s="2" t="n">
        <f aca="false">'Christopher-Custodial'!G121+'Carley-Custodial'!G121</f>
        <v>0</v>
      </c>
      <c r="H121" s="2" t="n">
        <f aca="false">'Christopher-Custodial'!H121+'Carley-Custodial'!H121</f>
        <v>0</v>
      </c>
      <c r="I121" s="2" t="n">
        <f aca="false">'Christopher-Custodial'!I121+'Carley-Custodial'!I121</f>
        <v>0</v>
      </c>
      <c r="J121" s="2" t="n">
        <f aca="false">'Christopher-Custodial'!J121+'Carley-Custodial'!J121</f>
        <v>436.482381709665</v>
      </c>
      <c r="K121" s="2" t="n">
        <f aca="false">'Christopher-Custodial'!K121+'Carley-Custodial'!K121</f>
        <v>0</v>
      </c>
      <c r="L121" s="2" t="n">
        <f aca="false">'Christopher-Custodial'!L121+'Carley-Custodial'!L121</f>
        <v>29600</v>
      </c>
      <c r="M121" s="2" t="n">
        <f aca="false">'Christopher-Custodial'!M121+'Carley-Custodial'!M121</f>
        <v>4078.54216167989</v>
      </c>
      <c r="N121" s="2" t="n">
        <f aca="false">'Christopher-Custodial'!N121+'Carley-Custodial'!N121</f>
        <v>44384.7205526762</v>
      </c>
      <c r="S121" s="7" t="n">
        <f aca="false">E121+G121</f>
        <v>300</v>
      </c>
      <c r="T121" s="7" t="n">
        <f aca="false">F121</f>
        <v>0</v>
      </c>
      <c r="U121" s="7" t="n">
        <f aca="false">SUM(S121:T121)</f>
        <v>300</v>
      </c>
    </row>
    <row r="122" customFormat="false" ht="12.75" hidden="false" customHeight="false" outlineLevel="0" collapsed="false">
      <c r="A122" s="1" t="n">
        <v>39051</v>
      </c>
      <c r="B122" s="0" t="n">
        <f aca="false">ROUND((A122-$B$1-210)/365,0)</f>
        <v>39</v>
      </c>
      <c r="C122" s="0" t="n">
        <f aca="false">ROUND((A122-$C$1-210)/365,0)</f>
        <v>14</v>
      </c>
      <c r="D122" s="0" t="n">
        <f aca="false">ROUND((A122-$D$1-210)/365,0)</f>
        <v>11</v>
      </c>
      <c r="E122" s="2" t="n">
        <f aca="false">'Christopher-Custodial'!E122+'Carley-Custodial'!E122</f>
        <v>300</v>
      </c>
      <c r="F122" s="2" t="n">
        <f aca="false">'Christopher-Custodial'!F122+'Carley-Custodial'!F122</f>
        <v>0</v>
      </c>
      <c r="G122" s="2" t="n">
        <f aca="false">'Christopher-Custodial'!G122+'Carley-Custodial'!G122</f>
        <v>0</v>
      </c>
      <c r="H122" s="2" t="n">
        <f aca="false">'Christopher-Custodial'!H122+'Carley-Custodial'!H122</f>
        <v>0</v>
      </c>
      <c r="I122" s="2" t="n">
        <f aca="false">'Christopher-Custodial'!I122+'Carley-Custodial'!I122</f>
        <v>0</v>
      </c>
      <c r="J122" s="2" t="n">
        <f aca="false">'Christopher-Custodial'!J122+'Carley-Custodial'!J122</f>
        <v>443.847205526762</v>
      </c>
      <c r="K122" s="2" t="n">
        <f aca="false">'Christopher-Custodial'!K122+'Carley-Custodial'!K122</f>
        <v>0</v>
      </c>
      <c r="L122" s="2" t="n">
        <f aca="false">'Christopher-Custodial'!L122+'Carley-Custodial'!L122</f>
        <v>29900</v>
      </c>
      <c r="M122" s="2" t="n">
        <f aca="false">'Christopher-Custodial'!M122+'Carley-Custodial'!M122</f>
        <v>4522.38936720665</v>
      </c>
      <c r="N122" s="2" t="n">
        <f aca="false">'Christopher-Custodial'!N122+'Carley-Custodial'!N122</f>
        <v>45128.5677582029</v>
      </c>
      <c r="S122" s="7" t="n">
        <f aca="false">E122+G122</f>
        <v>300</v>
      </c>
      <c r="T122" s="7" t="n">
        <f aca="false">F122</f>
        <v>0</v>
      </c>
      <c r="U122" s="7" t="n">
        <f aca="false">SUM(S122:T122)</f>
        <v>300</v>
      </c>
    </row>
    <row r="123" customFormat="false" ht="12.75" hidden="false" customHeight="false" outlineLevel="0" collapsed="false">
      <c r="A123" s="1" t="n">
        <v>39082</v>
      </c>
      <c r="B123" s="0" t="n">
        <f aca="false">ROUND((A123-$B$1-210)/365,0)</f>
        <v>39</v>
      </c>
      <c r="C123" s="0" t="n">
        <f aca="false">ROUND((A123-$C$1-210)/365,0)</f>
        <v>14</v>
      </c>
      <c r="D123" s="0" t="n">
        <f aca="false">ROUND((A123-$D$1-210)/365,0)</f>
        <v>11</v>
      </c>
      <c r="E123" s="2" t="n">
        <f aca="false">'Christopher-Custodial'!E123+'Carley-Custodial'!E123</f>
        <v>300</v>
      </c>
      <c r="F123" s="2" t="n">
        <f aca="false">'Christopher-Custodial'!F123+'Carley-Custodial'!F123</f>
        <v>0</v>
      </c>
      <c r="G123" s="2" t="n">
        <f aca="false">'Christopher-Custodial'!G123+'Carley-Custodial'!G123</f>
        <v>0</v>
      </c>
      <c r="H123" s="2" t="n">
        <f aca="false">'Christopher-Custodial'!H123+'Carley-Custodial'!H123</f>
        <v>0</v>
      </c>
      <c r="I123" s="2" t="n">
        <f aca="false">'Christopher-Custodial'!I123+'Carley-Custodial'!I123</f>
        <v>0</v>
      </c>
      <c r="J123" s="2" t="n">
        <f aca="false">'Christopher-Custodial'!J123+'Carley-Custodial'!J123</f>
        <v>451.285677582029</v>
      </c>
      <c r="K123" s="2" t="n">
        <f aca="false">'Christopher-Custodial'!K123+'Carley-Custodial'!K123</f>
        <v>0</v>
      </c>
      <c r="L123" s="2" t="n">
        <f aca="false">'Christopher-Custodial'!L123+'Carley-Custodial'!L123</f>
        <v>30200</v>
      </c>
      <c r="M123" s="2" t="n">
        <f aca="false">'Christopher-Custodial'!M123+'Carley-Custodial'!M123</f>
        <v>4973.67504478868</v>
      </c>
      <c r="N123" s="2" t="n">
        <f aca="false">'Christopher-Custodial'!N123+'Carley-Custodial'!N123</f>
        <v>45879.853435785</v>
      </c>
      <c r="P123" s="2" t="n">
        <f aca="false">M123</f>
        <v>4973.67504478868</v>
      </c>
      <c r="Q123" s="2" t="n">
        <f aca="false">'Christopher-Custodial'!Q123+'Carley-Custodial'!Q123</f>
        <v>822.629012540829</v>
      </c>
      <c r="S123" s="7" t="n">
        <f aca="false">E123+G123</f>
        <v>300</v>
      </c>
      <c r="T123" s="7" t="n">
        <f aca="false">F123</f>
        <v>0</v>
      </c>
      <c r="U123" s="7" t="n">
        <f aca="false">SUM(S123:T123)</f>
        <v>300</v>
      </c>
    </row>
    <row r="124" customFormat="false" ht="12.75" hidden="false" customHeight="false" outlineLevel="0" collapsed="false">
      <c r="A124" s="1" t="n">
        <v>39113</v>
      </c>
      <c r="B124" s="0" t="n">
        <f aca="false">ROUND((A124-$B$1-210)/365,0)</f>
        <v>39</v>
      </c>
      <c r="C124" s="0" t="n">
        <f aca="false">ROUND((A124-$C$1-210)/365,0)</f>
        <v>14</v>
      </c>
      <c r="D124" s="0" t="n">
        <f aca="false">ROUND((A124-$D$1-210)/365,0)</f>
        <v>11</v>
      </c>
      <c r="E124" s="2" t="n">
        <f aca="false">'Christopher-Custodial'!E124+'Carley-Custodial'!E124</f>
        <v>300</v>
      </c>
      <c r="F124" s="2" t="n">
        <f aca="false">'Christopher-Custodial'!F124+'Carley-Custodial'!F124</f>
        <v>0</v>
      </c>
      <c r="G124" s="2" t="n">
        <f aca="false">'Christopher-Custodial'!G124+'Carley-Custodial'!G124</f>
        <v>0</v>
      </c>
      <c r="H124" s="2" t="n">
        <f aca="false">'Christopher-Custodial'!H124+'Carley-Custodial'!H124</f>
        <v>-1000</v>
      </c>
      <c r="I124" s="2" t="n">
        <f aca="false">'Christopher-Custodial'!I124+'Carley-Custodial'!I124</f>
        <v>0</v>
      </c>
      <c r="J124" s="2" t="n">
        <f aca="false">'Christopher-Custodial'!J124+'Carley-Custodial'!J124</f>
        <v>458.798534357849</v>
      </c>
      <c r="K124" s="2" t="n">
        <f aca="false">'Christopher-Custodial'!K124+'Carley-Custodial'!K124</f>
        <v>0</v>
      </c>
      <c r="L124" s="2" t="n">
        <f aca="false">'Christopher-Custodial'!L124+'Carley-Custodial'!L124</f>
        <v>30500</v>
      </c>
      <c r="M124" s="2" t="n">
        <f aca="false">'Christopher-Custodial'!M124+'Carley-Custodial'!M124</f>
        <v>458.798534357849</v>
      </c>
      <c r="N124" s="2" t="n">
        <f aca="false">'Christopher-Custodial'!N124+'Carley-Custodial'!N124</f>
        <v>45638.6519701428</v>
      </c>
      <c r="S124" s="7" t="n">
        <f aca="false">E124+G124</f>
        <v>300</v>
      </c>
      <c r="T124" s="7" t="n">
        <f aca="false">F124</f>
        <v>0</v>
      </c>
      <c r="U124" s="7" t="n">
        <f aca="false">SUM(S124:T124)</f>
        <v>300</v>
      </c>
    </row>
    <row r="125" customFormat="false" ht="12.75" hidden="false" customHeight="false" outlineLevel="0" collapsed="false">
      <c r="A125" s="1" t="n">
        <v>39141</v>
      </c>
      <c r="B125" s="0" t="n">
        <f aca="false">ROUND((A125-$B$1-210)/365,0)</f>
        <v>39</v>
      </c>
      <c r="C125" s="0" t="n">
        <f aca="false">ROUND((A125-$C$1-210)/365,0)</f>
        <v>14</v>
      </c>
      <c r="D125" s="0" t="n">
        <f aca="false">ROUND((A125-$D$1-210)/365,0)</f>
        <v>12</v>
      </c>
      <c r="E125" s="2" t="n">
        <f aca="false">'Christopher-Custodial'!E125+'Carley-Custodial'!E125</f>
        <v>300</v>
      </c>
      <c r="F125" s="2" t="n">
        <f aca="false">'Christopher-Custodial'!F125+'Carley-Custodial'!F125</f>
        <v>0</v>
      </c>
      <c r="G125" s="2" t="n">
        <f aca="false">'Christopher-Custodial'!G125+'Carley-Custodial'!G125</f>
        <v>0</v>
      </c>
      <c r="H125" s="2" t="n">
        <f aca="false">'Christopher-Custodial'!H125+'Carley-Custodial'!H125</f>
        <v>0</v>
      </c>
      <c r="I125" s="2" t="n">
        <f aca="false">'Christopher-Custodial'!I125+'Carley-Custodial'!I125</f>
        <v>0</v>
      </c>
      <c r="J125" s="2" t="n">
        <f aca="false">'Christopher-Custodial'!J125+'Carley-Custodial'!J125</f>
        <v>456.386519701428</v>
      </c>
      <c r="K125" s="2" t="n">
        <f aca="false">'Christopher-Custodial'!K125+'Carley-Custodial'!K125</f>
        <v>0</v>
      </c>
      <c r="L125" s="2" t="n">
        <f aca="false">'Christopher-Custodial'!L125+'Carley-Custodial'!L125</f>
        <v>30800</v>
      </c>
      <c r="M125" s="2" t="n">
        <f aca="false">'Christopher-Custodial'!M125+'Carley-Custodial'!M125</f>
        <v>915.185054059278</v>
      </c>
      <c r="N125" s="2" t="n">
        <f aca="false">'Christopher-Custodial'!N125+'Carley-Custodial'!N125</f>
        <v>46395.0384898442</v>
      </c>
      <c r="S125" s="7" t="n">
        <f aca="false">E125+G125</f>
        <v>300</v>
      </c>
      <c r="T125" s="7" t="n">
        <f aca="false">F125</f>
        <v>0</v>
      </c>
      <c r="U125" s="7" t="n">
        <f aca="false">SUM(S125:T125)</f>
        <v>300</v>
      </c>
    </row>
    <row r="126" customFormat="false" ht="12.75" hidden="false" customHeight="false" outlineLevel="0" collapsed="false">
      <c r="A126" s="1" t="n">
        <v>39172</v>
      </c>
      <c r="B126" s="0" t="n">
        <f aca="false">ROUND((A126-$B$1-210)/365,0)</f>
        <v>39</v>
      </c>
      <c r="C126" s="0" t="n">
        <f aca="false">ROUND((A126-$C$1-210)/365,0)</f>
        <v>14</v>
      </c>
      <c r="D126" s="0" t="n">
        <f aca="false">ROUND((A126-$D$1-210)/365,0)</f>
        <v>12</v>
      </c>
      <c r="E126" s="2" t="n">
        <f aca="false">'Christopher-Custodial'!E126+'Carley-Custodial'!E126</f>
        <v>300</v>
      </c>
      <c r="F126" s="2" t="n">
        <f aca="false">'Christopher-Custodial'!F126+'Carley-Custodial'!F126</f>
        <v>0</v>
      </c>
      <c r="G126" s="2" t="n">
        <f aca="false">'Christopher-Custodial'!G126+'Carley-Custodial'!G126</f>
        <v>0</v>
      </c>
      <c r="H126" s="2" t="n">
        <f aca="false">'Christopher-Custodial'!H126+'Carley-Custodial'!H126</f>
        <v>0</v>
      </c>
      <c r="I126" s="2" t="n">
        <f aca="false">'Christopher-Custodial'!I126+'Carley-Custodial'!I126</f>
        <v>0</v>
      </c>
      <c r="J126" s="2" t="n">
        <f aca="false">'Christopher-Custodial'!J126+'Carley-Custodial'!J126</f>
        <v>463.950384898442</v>
      </c>
      <c r="K126" s="2" t="n">
        <f aca="false">'Christopher-Custodial'!K126+'Carley-Custodial'!K126</f>
        <v>0</v>
      </c>
      <c r="L126" s="2" t="n">
        <f aca="false">'Christopher-Custodial'!L126+'Carley-Custodial'!L126</f>
        <v>31100</v>
      </c>
      <c r="M126" s="2" t="n">
        <f aca="false">'Christopher-Custodial'!M126+'Carley-Custodial'!M126</f>
        <v>1379.13543895772</v>
      </c>
      <c r="N126" s="2" t="n">
        <f aca="false">'Christopher-Custodial'!N126+'Carley-Custodial'!N126</f>
        <v>47158.9888747427</v>
      </c>
      <c r="S126" s="7" t="n">
        <f aca="false">E126+G126</f>
        <v>300</v>
      </c>
      <c r="T126" s="7" t="n">
        <f aca="false">F126</f>
        <v>0</v>
      </c>
      <c r="U126" s="7" t="n">
        <f aca="false">SUM(S126:T126)</f>
        <v>300</v>
      </c>
    </row>
    <row r="127" customFormat="false" ht="12.75" hidden="false" customHeight="false" outlineLevel="0" collapsed="false">
      <c r="A127" s="1" t="n">
        <v>39202</v>
      </c>
      <c r="B127" s="0" t="n">
        <f aca="false">ROUND((A127-$B$1-210)/365,0)</f>
        <v>40</v>
      </c>
      <c r="C127" s="0" t="n">
        <f aca="false">ROUND((A127-$C$1-210)/365,0)</f>
        <v>15</v>
      </c>
      <c r="D127" s="0" t="n">
        <f aca="false">ROUND((A127-$D$1-210)/365,0)</f>
        <v>12</v>
      </c>
      <c r="E127" s="2" t="n">
        <f aca="false">'Christopher-Custodial'!E127+'Carley-Custodial'!E127</f>
        <v>300</v>
      </c>
      <c r="F127" s="2" t="n">
        <f aca="false">'Christopher-Custodial'!F127+'Carley-Custodial'!F127</f>
        <v>0</v>
      </c>
      <c r="G127" s="2" t="n">
        <f aca="false">'Christopher-Custodial'!G127+'Carley-Custodial'!G127</f>
        <v>0</v>
      </c>
      <c r="H127" s="2" t="n">
        <f aca="false">'Christopher-Custodial'!H127+'Carley-Custodial'!H127</f>
        <v>0</v>
      </c>
      <c r="I127" s="2" t="n">
        <f aca="false">'Christopher-Custodial'!I127+'Carley-Custodial'!I127</f>
        <v>-822.629012540829</v>
      </c>
      <c r="J127" s="2" t="n">
        <f aca="false">'Christopher-Custodial'!J127+'Carley-Custodial'!J127</f>
        <v>471.589888747427</v>
      </c>
      <c r="K127" s="2" t="n">
        <f aca="false">'Christopher-Custodial'!K127+'Carley-Custodial'!K127</f>
        <v>0</v>
      </c>
      <c r="L127" s="2" t="n">
        <f aca="false">'Christopher-Custodial'!L127+'Carley-Custodial'!L127</f>
        <v>31400</v>
      </c>
      <c r="M127" s="2" t="n">
        <f aca="false">'Christopher-Custodial'!M127+'Carley-Custodial'!M127</f>
        <v>1850.72532770515</v>
      </c>
      <c r="N127" s="2" t="n">
        <f aca="false">'Christopher-Custodial'!N127+'Carley-Custodial'!N127</f>
        <v>47107.9497509493</v>
      </c>
      <c r="S127" s="7" t="n">
        <f aca="false">E127+G127</f>
        <v>300</v>
      </c>
      <c r="T127" s="7" t="n">
        <f aca="false">F127</f>
        <v>0</v>
      </c>
      <c r="U127" s="7" t="n">
        <f aca="false">SUM(S127:T127)</f>
        <v>300</v>
      </c>
    </row>
    <row r="128" customFormat="false" ht="12.75" hidden="false" customHeight="false" outlineLevel="0" collapsed="false">
      <c r="A128" s="1" t="n">
        <v>39233</v>
      </c>
      <c r="B128" s="0" t="n">
        <f aca="false">ROUND((A128-$B$1-210)/365,0)</f>
        <v>40</v>
      </c>
      <c r="C128" s="0" t="n">
        <f aca="false">ROUND((A128-$C$1-210)/365,0)</f>
        <v>15</v>
      </c>
      <c r="D128" s="0" t="n">
        <f aca="false">ROUND((A128-$D$1-210)/365,0)</f>
        <v>12</v>
      </c>
      <c r="E128" s="2" t="n">
        <f aca="false">'Christopher-Custodial'!E128+'Carley-Custodial'!E128</f>
        <v>300</v>
      </c>
      <c r="F128" s="2" t="n">
        <f aca="false">'Christopher-Custodial'!F128+'Carley-Custodial'!F128</f>
        <v>0</v>
      </c>
      <c r="G128" s="2" t="n">
        <f aca="false">'Christopher-Custodial'!G128+'Carley-Custodial'!G128</f>
        <v>0</v>
      </c>
      <c r="H128" s="2" t="n">
        <f aca="false">'Christopher-Custodial'!H128+'Carley-Custodial'!H128</f>
        <v>0</v>
      </c>
      <c r="I128" s="2" t="n">
        <f aca="false">'Christopher-Custodial'!I128+'Carley-Custodial'!I128</f>
        <v>0</v>
      </c>
      <c r="J128" s="2" t="n">
        <f aca="false">'Christopher-Custodial'!J128+'Carley-Custodial'!J128</f>
        <v>471.079497509493</v>
      </c>
      <c r="K128" s="2" t="n">
        <f aca="false">'Christopher-Custodial'!K128+'Carley-Custodial'!K128</f>
        <v>0</v>
      </c>
      <c r="L128" s="2" t="n">
        <f aca="false">'Christopher-Custodial'!L128+'Carley-Custodial'!L128</f>
        <v>31700</v>
      </c>
      <c r="M128" s="2" t="n">
        <f aca="false">'Christopher-Custodial'!M128+'Carley-Custodial'!M128</f>
        <v>2321.80482521464</v>
      </c>
      <c r="N128" s="2" t="n">
        <f aca="false">'Christopher-Custodial'!N128+'Carley-Custodial'!N128</f>
        <v>47879.0292484588</v>
      </c>
      <c r="S128" s="7" t="n">
        <f aca="false">E128+G128</f>
        <v>300</v>
      </c>
      <c r="T128" s="7" t="n">
        <f aca="false">F128</f>
        <v>0</v>
      </c>
      <c r="U128" s="7" t="n">
        <f aca="false">SUM(S128:T128)</f>
        <v>300</v>
      </c>
    </row>
    <row r="129" customFormat="false" ht="12.75" hidden="false" customHeight="false" outlineLevel="0" collapsed="false">
      <c r="A129" s="1" t="n">
        <v>39263</v>
      </c>
      <c r="B129" s="0" t="n">
        <f aca="false">ROUND((A129-$B$1-210)/365,0)</f>
        <v>40</v>
      </c>
      <c r="C129" s="0" t="n">
        <f aca="false">ROUND((A129-$C$1-210)/365,0)</f>
        <v>15</v>
      </c>
      <c r="D129" s="0" t="n">
        <f aca="false">ROUND((A129-$D$1-210)/365,0)</f>
        <v>12</v>
      </c>
      <c r="E129" s="2" t="n">
        <f aca="false">'Christopher-Custodial'!E129+'Carley-Custodial'!E129</f>
        <v>300</v>
      </c>
      <c r="F129" s="2" t="n">
        <f aca="false">'Christopher-Custodial'!F129+'Carley-Custodial'!F129</f>
        <v>0</v>
      </c>
      <c r="G129" s="2" t="n">
        <f aca="false">'Christopher-Custodial'!G129+'Carley-Custodial'!G129</f>
        <v>0</v>
      </c>
      <c r="H129" s="2" t="n">
        <f aca="false">'Christopher-Custodial'!H129+'Carley-Custodial'!H129</f>
        <v>0</v>
      </c>
      <c r="I129" s="2" t="n">
        <f aca="false">'Christopher-Custodial'!I129+'Carley-Custodial'!I129</f>
        <v>0</v>
      </c>
      <c r="J129" s="2" t="n">
        <f aca="false">'Christopher-Custodial'!J129+'Carley-Custodial'!J129</f>
        <v>478.790292484588</v>
      </c>
      <c r="K129" s="2" t="n">
        <f aca="false">'Christopher-Custodial'!K129+'Carley-Custodial'!K129</f>
        <v>0</v>
      </c>
      <c r="L129" s="2" t="n">
        <f aca="false">'Christopher-Custodial'!L129+'Carley-Custodial'!L129</f>
        <v>32000</v>
      </c>
      <c r="M129" s="2" t="n">
        <f aca="false">'Christopher-Custodial'!M129+'Carley-Custodial'!M129</f>
        <v>2800.59511769923</v>
      </c>
      <c r="N129" s="2" t="n">
        <f aca="false">'Christopher-Custodial'!N129+'Carley-Custodial'!N129</f>
        <v>48657.8195409434</v>
      </c>
      <c r="S129" s="7" t="n">
        <f aca="false">E129+G129</f>
        <v>300</v>
      </c>
      <c r="T129" s="7" t="n">
        <f aca="false">F129</f>
        <v>0</v>
      </c>
      <c r="U129" s="7" t="n">
        <f aca="false">SUM(S129:T129)</f>
        <v>300</v>
      </c>
    </row>
    <row r="130" customFormat="false" ht="12.75" hidden="false" customHeight="false" outlineLevel="0" collapsed="false">
      <c r="A130" s="1" t="n">
        <v>39294</v>
      </c>
      <c r="B130" s="0" t="n">
        <f aca="false">ROUND((A130-$B$1-210)/365,0)</f>
        <v>40</v>
      </c>
      <c r="C130" s="0" t="n">
        <f aca="false">ROUND((A130-$C$1-210)/365,0)</f>
        <v>15</v>
      </c>
      <c r="D130" s="0" t="n">
        <f aca="false">ROUND((A130-$D$1-210)/365,0)</f>
        <v>12</v>
      </c>
      <c r="E130" s="2" t="n">
        <f aca="false">'Christopher-Custodial'!E130+'Carley-Custodial'!E130</f>
        <v>300</v>
      </c>
      <c r="F130" s="2" t="n">
        <f aca="false">'Christopher-Custodial'!F130+'Carley-Custodial'!F130</f>
        <v>0</v>
      </c>
      <c r="G130" s="2" t="n">
        <f aca="false">'Christopher-Custodial'!G130+'Carley-Custodial'!G130</f>
        <v>0</v>
      </c>
      <c r="H130" s="2" t="n">
        <f aca="false">'Christopher-Custodial'!H130+'Carley-Custodial'!H130</f>
        <v>0</v>
      </c>
      <c r="I130" s="2" t="n">
        <f aca="false">'Christopher-Custodial'!I130+'Carley-Custodial'!I130</f>
        <v>0</v>
      </c>
      <c r="J130" s="2" t="n">
        <f aca="false">'Christopher-Custodial'!J130+'Carley-Custodial'!J130</f>
        <v>486.578195409434</v>
      </c>
      <c r="K130" s="2" t="n">
        <f aca="false">'Christopher-Custodial'!K130+'Carley-Custodial'!K130</f>
        <v>0</v>
      </c>
      <c r="L130" s="2" t="n">
        <f aca="false">'Christopher-Custodial'!L130+'Carley-Custodial'!L130</f>
        <v>32300</v>
      </c>
      <c r="M130" s="2" t="n">
        <f aca="false">'Christopher-Custodial'!M130+'Carley-Custodial'!M130</f>
        <v>3287.17331310866</v>
      </c>
      <c r="N130" s="2" t="n">
        <f aca="false">'Christopher-Custodial'!N130+'Carley-Custodial'!N130</f>
        <v>49444.3977363528</v>
      </c>
      <c r="S130" s="7" t="n">
        <f aca="false">E130+G130</f>
        <v>300</v>
      </c>
      <c r="T130" s="7" t="n">
        <f aca="false">F130</f>
        <v>0</v>
      </c>
      <c r="U130" s="7" t="n">
        <f aca="false">SUM(S130:T130)</f>
        <v>300</v>
      </c>
    </row>
    <row r="131" customFormat="false" ht="12.75" hidden="false" customHeight="false" outlineLevel="0" collapsed="false">
      <c r="A131" s="1" t="n">
        <v>39325</v>
      </c>
      <c r="B131" s="0" t="n">
        <f aca="false">ROUND((A131-$B$1-210)/365,0)</f>
        <v>40</v>
      </c>
      <c r="C131" s="0" t="n">
        <f aca="false">ROUND((A131-$C$1-210)/365,0)</f>
        <v>15</v>
      </c>
      <c r="D131" s="0" t="n">
        <f aca="false">ROUND((A131-$D$1-210)/365,0)</f>
        <v>12</v>
      </c>
      <c r="E131" s="2" t="n">
        <f aca="false">'Christopher-Custodial'!E131+'Carley-Custodial'!E131</f>
        <v>300</v>
      </c>
      <c r="F131" s="2" t="n">
        <f aca="false">'Christopher-Custodial'!F131+'Carley-Custodial'!F131</f>
        <v>0</v>
      </c>
      <c r="G131" s="2" t="n">
        <f aca="false">'Christopher-Custodial'!G131+'Carley-Custodial'!G131</f>
        <v>0</v>
      </c>
      <c r="H131" s="2" t="n">
        <f aca="false">'Christopher-Custodial'!H131+'Carley-Custodial'!H131</f>
        <v>0</v>
      </c>
      <c r="I131" s="2" t="n">
        <f aca="false">'Christopher-Custodial'!I131+'Carley-Custodial'!I131</f>
        <v>0</v>
      </c>
      <c r="J131" s="2" t="n">
        <f aca="false">'Christopher-Custodial'!J131+'Carley-Custodial'!J131</f>
        <v>494.443977363528</v>
      </c>
      <c r="K131" s="2" t="n">
        <f aca="false">'Christopher-Custodial'!K131+'Carley-Custodial'!K131</f>
        <v>0</v>
      </c>
      <c r="L131" s="2" t="n">
        <f aca="false">'Christopher-Custodial'!L131+'Carley-Custodial'!L131</f>
        <v>32600</v>
      </c>
      <c r="M131" s="2" t="n">
        <f aca="false">'Christopher-Custodial'!M131+'Carley-Custodial'!M131</f>
        <v>3781.61729047219</v>
      </c>
      <c r="N131" s="2" t="n">
        <f aca="false">'Christopher-Custodial'!N131+'Carley-Custodial'!N131</f>
        <v>50238.8417137163</v>
      </c>
      <c r="S131" s="7" t="n">
        <f aca="false">E131+G131</f>
        <v>300</v>
      </c>
      <c r="T131" s="7" t="n">
        <f aca="false">F131</f>
        <v>0</v>
      </c>
      <c r="U131" s="7" t="n">
        <f aca="false">SUM(S131:T131)</f>
        <v>300</v>
      </c>
    </row>
    <row r="132" customFormat="false" ht="12.75" hidden="false" customHeight="false" outlineLevel="0" collapsed="false">
      <c r="A132" s="1" t="n">
        <v>39355</v>
      </c>
      <c r="B132" s="0" t="n">
        <f aca="false">ROUND((A132-$B$1-210)/365,0)</f>
        <v>40</v>
      </c>
      <c r="C132" s="0" t="n">
        <f aca="false">ROUND((A132-$C$1-210)/365,0)</f>
        <v>15</v>
      </c>
      <c r="D132" s="0" t="n">
        <f aca="false">ROUND((A132-$D$1-210)/365,0)</f>
        <v>12</v>
      </c>
      <c r="E132" s="2" t="n">
        <f aca="false">'Christopher-Custodial'!E132+'Carley-Custodial'!E132</f>
        <v>300</v>
      </c>
      <c r="F132" s="2" t="n">
        <f aca="false">'Christopher-Custodial'!F132+'Carley-Custodial'!F132</f>
        <v>0</v>
      </c>
      <c r="G132" s="2" t="n">
        <f aca="false">'Christopher-Custodial'!G132+'Carley-Custodial'!G132</f>
        <v>0</v>
      </c>
      <c r="H132" s="2" t="n">
        <f aca="false">'Christopher-Custodial'!H132+'Carley-Custodial'!H132</f>
        <v>0</v>
      </c>
      <c r="I132" s="2" t="n">
        <f aca="false">'Christopher-Custodial'!I132+'Carley-Custodial'!I132</f>
        <v>0</v>
      </c>
      <c r="J132" s="2" t="n">
        <f aca="false">'Christopher-Custodial'!J132+'Carley-Custodial'!J132</f>
        <v>502.388417137163</v>
      </c>
      <c r="K132" s="2" t="n">
        <f aca="false">'Christopher-Custodial'!K132+'Carley-Custodial'!K132</f>
        <v>0</v>
      </c>
      <c r="L132" s="2" t="n">
        <f aca="false">'Christopher-Custodial'!L132+'Carley-Custodial'!L132</f>
        <v>32900</v>
      </c>
      <c r="M132" s="2" t="n">
        <f aca="false">'Christopher-Custodial'!M132+'Carley-Custodial'!M132</f>
        <v>4284.00570760935</v>
      </c>
      <c r="N132" s="2" t="n">
        <f aca="false">'Christopher-Custodial'!N132+'Carley-Custodial'!N132</f>
        <v>51041.2301308535</v>
      </c>
      <c r="S132" s="7" t="n">
        <f aca="false">E132+G132</f>
        <v>300</v>
      </c>
      <c r="T132" s="7" t="n">
        <f aca="false">F132</f>
        <v>0</v>
      </c>
      <c r="U132" s="7" t="n">
        <f aca="false">SUM(S132:T132)</f>
        <v>300</v>
      </c>
    </row>
    <row r="133" customFormat="false" ht="12.75" hidden="false" customHeight="false" outlineLevel="0" collapsed="false">
      <c r="A133" s="1" t="n">
        <v>39386</v>
      </c>
      <c r="B133" s="0" t="n">
        <f aca="false">ROUND((A133-$B$1-210)/365,0)</f>
        <v>40</v>
      </c>
      <c r="C133" s="0" t="n">
        <f aca="false">ROUND((A133-$C$1-210)/365,0)</f>
        <v>15</v>
      </c>
      <c r="D133" s="0" t="n">
        <f aca="false">ROUND((A133-$D$1-210)/365,0)</f>
        <v>12</v>
      </c>
      <c r="E133" s="2" t="n">
        <f aca="false">'Christopher-Custodial'!E133+'Carley-Custodial'!E133</f>
        <v>300</v>
      </c>
      <c r="F133" s="2" t="n">
        <f aca="false">'Christopher-Custodial'!F133+'Carley-Custodial'!F133</f>
        <v>0</v>
      </c>
      <c r="G133" s="2" t="n">
        <f aca="false">'Christopher-Custodial'!G133+'Carley-Custodial'!G133</f>
        <v>0</v>
      </c>
      <c r="H133" s="2" t="n">
        <f aca="false">'Christopher-Custodial'!H133+'Carley-Custodial'!H133</f>
        <v>0</v>
      </c>
      <c r="I133" s="2" t="n">
        <f aca="false">'Christopher-Custodial'!I133+'Carley-Custodial'!I133</f>
        <v>0</v>
      </c>
      <c r="J133" s="2" t="n">
        <f aca="false">'Christopher-Custodial'!J133+'Carley-Custodial'!J133</f>
        <v>510.412301308535</v>
      </c>
      <c r="K133" s="2" t="n">
        <f aca="false">'Christopher-Custodial'!K133+'Carley-Custodial'!K133</f>
        <v>0</v>
      </c>
      <c r="L133" s="2" t="n">
        <f aca="false">'Christopher-Custodial'!L133+'Carley-Custodial'!L133</f>
        <v>33200</v>
      </c>
      <c r="M133" s="2" t="n">
        <f aca="false">'Christopher-Custodial'!M133+'Carley-Custodial'!M133</f>
        <v>4794.41800891789</v>
      </c>
      <c r="N133" s="2" t="n">
        <f aca="false">'Christopher-Custodial'!N133+'Carley-Custodial'!N133</f>
        <v>51851.642432162</v>
      </c>
      <c r="S133" s="7" t="n">
        <f aca="false">E133+G133</f>
        <v>300</v>
      </c>
      <c r="T133" s="7" t="n">
        <f aca="false">F133</f>
        <v>0</v>
      </c>
      <c r="U133" s="7" t="n">
        <f aca="false">SUM(S133:T133)</f>
        <v>300</v>
      </c>
    </row>
    <row r="134" customFormat="false" ht="12.75" hidden="false" customHeight="false" outlineLevel="0" collapsed="false">
      <c r="A134" s="1" t="n">
        <v>39416</v>
      </c>
      <c r="B134" s="0" t="n">
        <f aca="false">ROUND((A134-$B$1-210)/365,0)</f>
        <v>40</v>
      </c>
      <c r="C134" s="0" t="n">
        <f aca="false">ROUND((A134-$C$1-210)/365,0)</f>
        <v>15</v>
      </c>
      <c r="D134" s="0" t="n">
        <f aca="false">ROUND((A134-$D$1-210)/365,0)</f>
        <v>12</v>
      </c>
      <c r="E134" s="2" t="n">
        <f aca="false">'Christopher-Custodial'!E134+'Carley-Custodial'!E134</f>
        <v>300</v>
      </c>
      <c r="F134" s="2" t="n">
        <f aca="false">'Christopher-Custodial'!F134+'Carley-Custodial'!F134</f>
        <v>0</v>
      </c>
      <c r="G134" s="2" t="n">
        <f aca="false">'Christopher-Custodial'!G134+'Carley-Custodial'!G134</f>
        <v>0</v>
      </c>
      <c r="H134" s="2" t="n">
        <f aca="false">'Christopher-Custodial'!H134+'Carley-Custodial'!H134</f>
        <v>0</v>
      </c>
      <c r="I134" s="2" t="n">
        <f aca="false">'Christopher-Custodial'!I134+'Carley-Custodial'!I134</f>
        <v>0</v>
      </c>
      <c r="J134" s="2" t="n">
        <f aca="false">'Christopher-Custodial'!J134+'Carley-Custodial'!J134</f>
        <v>518.51642432162</v>
      </c>
      <c r="K134" s="2" t="n">
        <f aca="false">'Christopher-Custodial'!K134+'Carley-Custodial'!K134</f>
        <v>0</v>
      </c>
      <c r="L134" s="2" t="n">
        <f aca="false">'Christopher-Custodial'!L134+'Carley-Custodial'!L134</f>
        <v>33500</v>
      </c>
      <c r="M134" s="2" t="n">
        <f aca="false">'Christopher-Custodial'!M134+'Carley-Custodial'!M134</f>
        <v>5312.93443323951</v>
      </c>
      <c r="N134" s="2" t="n">
        <f aca="false">'Christopher-Custodial'!N134+'Carley-Custodial'!N134</f>
        <v>52670.1588564836</v>
      </c>
      <c r="S134" s="7" t="n">
        <f aca="false">E134+G134</f>
        <v>300</v>
      </c>
      <c r="T134" s="7" t="n">
        <f aca="false">F134</f>
        <v>0</v>
      </c>
      <c r="U134" s="7" t="n">
        <f aca="false">SUM(S134:T134)</f>
        <v>300</v>
      </c>
    </row>
    <row r="135" customFormat="false" ht="12.75" hidden="false" customHeight="false" outlineLevel="0" collapsed="false">
      <c r="A135" s="1" t="n">
        <v>39447</v>
      </c>
      <c r="B135" s="0" t="n">
        <f aca="false">ROUND((A135-$B$1-210)/365,0)</f>
        <v>40</v>
      </c>
      <c r="C135" s="0" t="n">
        <f aca="false">ROUND((A135-$C$1-210)/365,0)</f>
        <v>15</v>
      </c>
      <c r="D135" s="0" t="n">
        <f aca="false">ROUND((A135-$D$1-210)/365,0)</f>
        <v>12</v>
      </c>
      <c r="E135" s="2" t="n">
        <f aca="false">'Christopher-Custodial'!E135+'Carley-Custodial'!E135</f>
        <v>300</v>
      </c>
      <c r="F135" s="2" t="n">
        <f aca="false">'Christopher-Custodial'!F135+'Carley-Custodial'!F135</f>
        <v>0</v>
      </c>
      <c r="G135" s="2" t="n">
        <f aca="false">'Christopher-Custodial'!G135+'Carley-Custodial'!G135</f>
        <v>0</v>
      </c>
      <c r="H135" s="2" t="n">
        <f aca="false">'Christopher-Custodial'!H135+'Carley-Custodial'!H135</f>
        <v>0</v>
      </c>
      <c r="I135" s="2" t="n">
        <f aca="false">'Christopher-Custodial'!I135+'Carley-Custodial'!I135</f>
        <v>0</v>
      </c>
      <c r="J135" s="2" t="n">
        <f aca="false">'Christopher-Custodial'!J135+'Carley-Custodial'!J135</f>
        <v>526.701588564836</v>
      </c>
      <c r="K135" s="2" t="n">
        <f aca="false">'Christopher-Custodial'!K135+'Carley-Custodial'!K135</f>
        <v>0</v>
      </c>
      <c r="L135" s="2" t="n">
        <f aca="false">'Christopher-Custodial'!L135+'Carley-Custodial'!L135</f>
        <v>33800</v>
      </c>
      <c r="M135" s="2" t="n">
        <f aca="false">'Christopher-Custodial'!M135+'Carley-Custodial'!M135</f>
        <v>5839.63602180434</v>
      </c>
      <c r="N135" s="2" t="n">
        <f aca="false">'Christopher-Custodial'!N135+'Carley-Custodial'!N135</f>
        <v>53496.8604450485</v>
      </c>
      <c r="P135" s="2" t="n">
        <f aca="false">M135</f>
        <v>5839.63602180434</v>
      </c>
      <c r="Q135" s="2" t="n">
        <f aca="false">'Christopher-Custodial'!Q135+'Carley-Custodial'!Q135</f>
        <v>1065.09808610522</v>
      </c>
      <c r="S135" s="7" t="n">
        <f aca="false">E135+G135</f>
        <v>300</v>
      </c>
      <c r="T135" s="7" t="n">
        <f aca="false">F135</f>
        <v>0</v>
      </c>
      <c r="U135" s="7" t="n">
        <f aca="false">SUM(S135:T135)</f>
        <v>300</v>
      </c>
    </row>
    <row r="136" customFormat="false" ht="12.75" hidden="false" customHeight="false" outlineLevel="0" collapsed="false">
      <c r="A136" s="1" t="n">
        <v>39478</v>
      </c>
      <c r="B136" s="0" t="n">
        <f aca="false">ROUND((A136-$B$1-210)/365,0)</f>
        <v>40</v>
      </c>
      <c r="C136" s="0" t="n">
        <f aca="false">ROUND((A136-$C$1-210)/365,0)</f>
        <v>15</v>
      </c>
      <c r="D136" s="0" t="n">
        <f aca="false">ROUND((A136-$D$1-210)/365,0)</f>
        <v>12</v>
      </c>
      <c r="E136" s="2" t="n">
        <f aca="false">'Christopher-Custodial'!E136+'Carley-Custodial'!E136</f>
        <v>300</v>
      </c>
      <c r="F136" s="2" t="n">
        <f aca="false">'Christopher-Custodial'!F136+'Carley-Custodial'!F136</f>
        <v>0</v>
      </c>
      <c r="G136" s="2" t="n">
        <f aca="false">'Christopher-Custodial'!G136+'Carley-Custodial'!G136</f>
        <v>0</v>
      </c>
      <c r="H136" s="2" t="n">
        <f aca="false">'Christopher-Custodial'!H136+'Carley-Custodial'!H136</f>
        <v>-1000</v>
      </c>
      <c r="I136" s="2" t="n">
        <f aca="false">'Christopher-Custodial'!I136+'Carley-Custodial'!I136</f>
        <v>0</v>
      </c>
      <c r="J136" s="2" t="n">
        <f aca="false">'Christopher-Custodial'!J136+'Carley-Custodial'!J136</f>
        <v>534.968604450485</v>
      </c>
      <c r="K136" s="2" t="n">
        <f aca="false">'Christopher-Custodial'!K136+'Carley-Custodial'!K136</f>
        <v>0</v>
      </c>
      <c r="L136" s="2" t="n">
        <f aca="false">'Christopher-Custodial'!L136+'Carley-Custodial'!L136</f>
        <v>34100</v>
      </c>
      <c r="M136" s="2" t="n">
        <f aca="false">'Christopher-Custodial'!M136+'Carley-Custodial'!M136</f>
        <v>534.968604450485</v>
      </c>
      <c r="N136" s="2" t="n">
        <f aca="false">'Christopher-Custodial'!N136+'Carley-Custodial'!N136</f>
        <v>53331.829049499</v>
      </c>
      <c r="S136" s="7" t="n">
        <f aca="false">E136+G136</f>
        <v>300</v>
      </c>
      <c r="T136" s="7" t="n">
        <f aca="false">F136</f>
        <v>0</v>
      </c>
      <c r="U136" s="7" t="n">
        <f aca="false">SUM(S136:T136)</f>
        <v>300</v>
      </c>
    </row>
    <row r="137" customFormat="false" ht="12.75" hidden="false" customHeight="false" outlineLevel="0" collapsed="false">
      <c r="A137" s="1" t="n">
        <v>39507</v>
      </c>
      <c r="B137" s="0" t="n">
        <f aca="false">ROUND((A137-$B$1-210)/365,0)</f>
        <v>40</v>
      </c>
      <c r="C137" s="0" t="n">
        <f aca="false">ROUND((A137-$C$1-210)/365,0)</f>
        <v>15</v>
      </c>
      <c r="D137" s="0" t="n">
        <f aca="false">ROUND((A137-$D$1-210)/365,0)</f>
        <v>13</v>
      </c>
      <c r="E137" s="2" t="n">
        <f aca="false">'Christopher-Custodial'!E137+'Carley-Custodial'!E137</f>
        <v>300</v>
      </c>
      <c r="F137" s="2" t="n">
        <f aca="false">'Christopher-Custodial'!F137+'Carley-Custodial'!F137</f>
        <v>0</v>
      </c>
      <c r="G137" s="2" t="n">
        <f aca="false">'Christopher-Custodial'!G137+'Carley-Custodial'!G137</f>
        <v>0</v>
      </c>
      <c r="H137" s="2" t="n">
        <f aca="false">'Christopher-Custodial'!H137+'Carley-Custodial'!H137</f>
        <v>0</v>
      </c>
      <c r="I137" s="2" t="n">
        <f aca="false">'Christopher-Custodial'!I137+'Carley-Custodial'!I137</f>
        <v>0</v>
      </c>
      <c r="J137" s="2" t="n">
        <f aca="false">'Christopher-Custodial'!J137+'Carley-Custodial'!J137</f>
        <v>533.31829049499</v>
      </c>
      <c r="K137" s="2" t="n">
        <f aca="false">'Christopher-Custodial'!K137+'Carley-Custodial'!K137</f>
        <v>0</v>
      </c>
      <c r="L137" s="2" t="n">
        <f aca="false">'Christopher-Custodial'!L137+'Carley-Custodial'!L137</f>
        <v>34400</v>
      </c>
      <c r="M137" s="2" t="n">
        <f aca="false">'Christopher-Custodial'!M137+'Carley-Custodial'!M137</f>
        <v>1068.28689494547</v>
      </c>
      <c r="N137" s="2" t="n">
        <f aca="false">'Christopher-Custodial'!N137+'Carley-Custodial'!N137</f>
        <v>54165.1473399939</v>
      </c>
      <c r="S137" s="7" t="n">
        <f aca="false">E137+G137</f>
        <v>300</v>
      </c>
      <c r="T137" s="7" t="n">
        <f aca="false">F137</f>
        <v>0</v>
      </c>
      <c r="U137" s="7" t="n">
        <f aca="false">SUM(S137:T137)</f>
        <v>300</v>
      </c>
    </row>
    <row r="138" customFormat="false" ht="12.75" hidden="false" customHeight="false" outlineLevel="0" collapsed="false">
      <c r="A138" s="1" t="n">
        <v>39538</v>
      </c>
      <c r="B138" s="0" t="n">
        <f aca="false">ROUND((A138-$B$1-210)/365,0)</f>
        <v>40</v>
      </c>
      <c r="C138" s="0" t="n">
        <f aca="false">ROUND((A138-$C$1-210)/365,0)</f>
        <v>15</v>
      </c>
      <c r="D138" s="0" t="n">
        <f aca="false">ROUND((A138-$D$1-210)/365,0)</f>
        <v>13</v>
      </c>
      <c r="E138" s="2" t="n">
        <f aca="false">'Christopher-Custodial'!E138+'Carley-Custodial'!E138</f>
        <v>300</v>
      </c>
      <c r="F138" s="2" t="n">
        <f aca="false">'Christopher-Custodial'!F138+'Carley-Custodial'!F138</f>
        <v>0</v>
      </c>
      <c r="G138" s="2" t="n">
        <f aca="false">'Christopher-Custodial'!G138+'Carley-Custodial'!G138</f>
        <v>0</v>
      </c>
      <c r="H138" s="2" t="n">
        <f aca="false">'Christopher-Custodial'!H138+'Carley-Custodial'!H138</f>
        <v>0</v>
      </c>
      <c r="I138" s="2" t="n">
        <f aca="false">'Christopher-Custodial'!I138+'Carley-Custodial'!I138</f>
        <v>0</v>
      </c>
      <c r="J138" s="2" t="n">
        <f aca="false">'Christopher-Custodial'!J138+'Carley-Custodial'!J138</f>
        <v>541.651473399939</v>
      </c>
      <c r="K138" s="2" t="n">
        <f aca="false">'Christopher-Custodial'!K138+'Carley-Custodial'!K138</f>
        <v>0</v>
      </c>
      <c r="L138" s="2" t="n">
        <f aca="false">'Christopher-Custodial'!L138+'Carley-Custodial'!L138</f>
        <v>34700</v>
      </c>
      <c r="M138" s="2" t="n">
        <f aca="false">'Christopher-Custodial'!M138+'Carley-Custodial'!M138</f>
        <v>1609.93836834541</v>
      </c>
      <c r="N138" s="2" t="n">
        <f aca="false">'Christopher-Custodial'!N138+'Carley-Custodial'!N138</f>
        <v>55006.7988133939</v>
      </c>
      <c r="S138" s="7" t="n">
        <f aca="false">E138+G138</f>
        <v>300</v>
      </c>
      <c r="T138" s="7" t="n">
        <f aca="false">F138</f>
        <v>0</v>
      </c>
      <c r="U138" s="7" t="n">
        <f aca="false">SUM(S138:T138)</f>
        <v>300</v>
      </c>
    </row>
    <row r="139" customFormat="false" ht="12.75" hidden="false" customHeight="false" outlineLevel="0" collapsed="false">
      <c r="A139" s="1" t="n">
        <v>39568</v>
      </c>
      <c r="B139" s="0" t="n">
        <f aca="false">ROUND((A139-$B$1-210)/365,0)</f>
        <v>41</v>
      </c>
      <c r="C139" s="0" t="n">
        <f aca="false">ROUND((A139-$C$1-210)/365,0)</f>
        <v>16</v>
      </c>
      <c r="D139" s="0" t="n">
        <f aca="false">ROUND((A139-$D$1-210)/365,0)</f>
        <v>13</v>
      </c>
      <c r="E139" s="2" t="n">
        <f aca="false">'Christopher-Custodial'!E139+'Carley-Custodial'!E139</f>
        <v>300</v>
      </c>
      <c r="F139" s="2" t="n">
        <f aca="false">'Christopher-Custodial'!F139+'Carley-Custodial'!F139</f>
        <v>0</v>
      </c>
      <c r="G139" s="2" t="n">
        <f aca="false">'Christopher-Custodial'!G139+'Carley-Custodial'!G139</f>
        <v>0</v>
      </c>
      <c r="H139" s="2" t="n">
        <f aca="false">'Christopher-Custodial'!H139+'Carley-Custodial'!H139</f>
        <v>0</v>
      </c>
      <c r="I139" s="2" t="n">
        <f aca="false">'Christopher-Custodial'!I139+'Carley-Custodial'!I139</f>
        <v>-1065.09808610522</v>
      </c>
      <c r="J139" s="2" t="n">
        <f aca="false">'Christopher-Custodial'!J139+'Carley-Custodial'!J139</f>
        <v>550.067988133939</v>
      </c>
      <c r="K139" s="2" t="n">
        <f aca="false">'Christopher-Custodial'!K139+'Carley-Custodial'!K139</f>
        <v>0</v>
      </c>
      <c r="L139" s="2" t="n">
        <f aca="false">'Christopher-Custodial'!L139+'Carley-Custodial'!L139</f>
        <v>35000</v>
      </c>
      <c r="M139" s="2" t="n">
        <f aca="false">'Christopher-Custodial'!M139+'Carley-Custodial'!M139</f>
        <v>2160.00635647935</v>
      </c>
      <c r="N139" s="2" t="n">
        <f aca="false">'Christopher-Custodial'!N139+'Carley-Custodial'!N139</f>
        <v>54791.7687154226</v>
      </c>
      <c r="S139" s="7" t="n">
        <f aca="false">E139+G139</f>
        <v>300</v>
      </c>
      <c r="T139" s="7" t="n">
        <f aca="false">F139</f>
        <v>0</v>
      </c>
      <c r="U139" s="7" t="n">
        <f aca="false">SUM(S139:T139)</f>
        <v>300</v>
      </c>
    </row>
    <row r="140" customFormat="false" ht="12.75" hidden="false" customHeight="false" outlineLevel="0" collapsed="false">
      <c r="A140" s="1" t="n">
        <v>39599</v>
      </c>
      <c r="B140" s="0" t="n">
        <f aca="false">ROUND((A140-$B$1-210)/365,0)</f>
        <v>41</v>
      </c>
      <c r="C140" s="0" t="n">
        <f aca="false">ROUND((A140-$C$1-210)/365,0)</f>
        <v>16</v>
      </c>
      <c r="D140" s="0" t="n">
        <f aca="false">ROUND((A140-$D$1-210)/365,0)</f>
        <v>13</v>
      </c>
      <c r="E140" s="2" t="n">
        <f aca="false">'Christopher-Custodial'!E140+'Carley-Custodial'!E140</f>
        <v>300</v>
      </c>
      <c r="F140" s="2" t="n">
        <f aca="false">'Christopher-Custodial'!F140+'Carley-Custodial'!F140</f>
        <v>0</v>
      </c>
      <c r="G140" s="2" t="n">
        <f aca="false">'Christopher-Custodial'!G140+'Carley-Custodial'!G140</f>
        <v>0</v>
      </c>
      <c r="H140" s="2" t="n">
        <f aca="false">'Christopher-Custodial'!H140+'Carley-Custodial'!H140</f>
        <v>0</v>
      </c>
      <c r="I140" s="2" t="n">
        <f aca="false">'Christopher-Custodial'!I140+'Carley-Custodial'!I140</f>
        <v>0</v>
      </c>
      <c r="J140" s="2" t="n">
        <f aca="false">'Christopher-Custodial'!J140+'Carley-Custodial'!J140</f>
        <v>547.917687154226</v>
      </c>
      <c r="K140" s="2" t="n">
        <f aca="false">'Christopher-Custodial'!K140+'Carley-Custodial'!K140</f>
        <v>0</v>
      </c>
      <c r="L140" s="2" t="n">
        <f aca="false">'Christopher-Custodial'!L140+'Carley-Custodial'!L140</f>
        <v>35300</v>
      </c>
      <c r="M140" s="2" t="n">
        <f aca="false">'Christopher-Custodial'!M140+'Carley-Custodial'!M140</f>
        <v>2707.92404363358</v>
      </c>
      <c r="N140" s="2" t="n">
        <f aca="false">'Christopher-Custodial'!N140+'Carley-Custodial'!N140</f>
        <v>55639.6864025768</v>
      </c>
      <c r="S140" s="7" t="n">
        <f aca="false">E140+G140</f>
        <v>300</v>
      </c>
      <c r="T140" s="7" t="n">
        <f aca="false">F140</f>
        <v>0</v>
      </c>
      <c r="U140" s="7" t="n">
        <f aca="false">SUM(S140:T140)</f>
        <v>300</v>
      </c>
    </row>
    <row r="141" customFormat="false" ht="12.75" hidden="false" customHeight="false" outlineLevel="0" collapsed="false">
      <c r="A141" s="1" t="n">
        <v>39629</v>
      </c>
      <c r="B141" s="0" t="n">
        <f aca="false">ROUND((A141-$B$1-210)/365,0)</f>
        <v>41</v>
      </c>
      <c r="C141" s="0" t="n">
        <f aca="false">ROUND((A141-$C$1-210)/365,0)</f>
        <v>16</v>
      </c>
      <c r="D141" s="0" t="n">
        <f aca="false">ROUND((A141-$D$1-210)/365,0)</f>
        <v>13</v>
      </c>
      <c r="E141" s="2" t="n">
        <f aca="false">'Christopher-Custodial'!E141+'Carley-Custodial'!E141</f>
        <v>300</v>
      </c>
      <c r="F141" s="2" t="n">
        <f aca="false">'Christopher-Custodial'!F141+'Carley-Custodial'!F141</f>
        <v>0</v>
      </c>
      <c r="G141" s="2" t="n">
        <f aca="false">'Christopher-Custodial'!G141+'Carley-Custodial'!G141</f>
        <v>0</v>
      </c>
      <c r="H141" s="2" t="n">
        <f aca="false">'Christopher-Custodial'!H141+'Carley-Custodial'!H141</f>
        <v>0</v>
      </c>
      <c r="I141" s="2" t="n">
        <f aca="false">'Christopher-Custodial'!I141+'Carley-Custodial'!I141</f>
        <v>0</v>
      </c>
      <c r="J141" s="2" t="n">
        <f aca="false">'Christopher-Custodial'!J141+'Carley-Custodial'!J141</f>
        <v>556.396864025768</v>
      </c>
      <c r="K141" s="2" t="n">
        <f aca="false">'Christopher-Custodial'!K141+'Carley-Custodial'!K141</f>
        <v>0</v>
      </c>
      <c r="L141" s="2" t="n">
        <f aca="false">'Christopher-Custodial'!L141+'Carley-Custodial'!L141</f>
        <v>35600</v>
      </c>
      <c r="M141" s="2" t="n">
        <f aca="false">'Christopher-Custodial'!M141+'Carley-Custodial'!M141</f>
        <v>3264.32090765935</v>
      </c>
      <c r="N141" s="2" t="n">
        <f aca="false">'Christopher-Custodial'!N141+'Carley-Custodial'!N141</f>
        <v>56496.0832666026</v>
      </c>
      <c r="S141" s="7" t="n">
        <f aca="false">E141+G141</f>
        <v>300</v>
      </c>
      <c r="T141" s="7" t="n">
        <f aca="false">F141</f>
        <v>0</v>
      </c>
      <c r="U141" s="7" t="n">
        <f aca="false">SUM(S141:T141)</f>
        <v>300</v>
      </c>
    </row>
    <row r="142" customFormat="false" ht="12.75" hidden="false" customHeight="false" outlineLevel="0" collapsed="false">
      <c r="A142" s="1" t="n">
        <v>39660</v>
      </c>
      <c r="B142" s="0" t="n">
        <f aca="false">ROUND((A142-$B$1-210)/365,0)</f>
        <v>41</v>
      </c>
      <c r="C142" s="0" t="n">
        <f aca="false">ROUND((A142-$C$1-210)/365,0)</f>
        <v>16</v>
      </c>
      <c r="D142" s="0" t="n">
        <f aca="false">ROUND((A142-$D$1-210)/365,0)</f>
        <v>13</v>
      </c>
      <c r="E142" s="2" t="n">
        <f aca="false">'Christopher-Custodial'!E142+'Carley-Custodial'!E142</f>
        <v>300</v>
      </c>
      <c r="F142" s="2" t="n">
        <f aca="false">'Christopher-Custodial'!F142+'Carley-Custodial'!F142</f>
        <v>0</v>
      </c>
      <c r="G142" s="2" t="n">
        <f aca="false">'Christopher-Custodial'!G142+'Carley-Custodial'!G142</f>
        <v>0</v>
      </c>
      <c r="H142" s="2" t="n">
        <f aca="false">'Christopher-Custodial'!H142+'Carley-Custodial'!H142</f>
        <v>0</v>
      </c>
      <c r="I142" s="2" t="n">
        <f aca="false">'Christopher-Custodial'!I142+'Carley-Custodial'!I142</f>
        <v>0</v>
      </c>
      <c r="J142" s="2" t="n">
        <f aca="false">'Christopher-Custodial'!J142+'Carley-Custodial'!J142</f>
        <v>564.960832666026</v>
      </c>
      <c r="K142" s="2" t="n">
        <f aca="false">'Christopher-Custodial'!K142+'Carley-Custodial'!K142</f>
        <v>0</v>
      </c>
      <c r="L142" s="2" t="n">
        <f aca="false">'Christopher-Custodial'!L142+'Carley-Custodial'!L142</f>
        <v>35900</v>
      </c>
      <c r="M142" s="2" t="n">
        <f aca="false">'Christopher-Custodial'!M142+'Carley-Custodial'!M142</f>
        <v>3829.28174032537</v>
      </c>
      <c r="N142" s="2" t="n">
        <f aca="false">'Christopher-Custodial'!N142+'Carley-Custodial'!N142</f>
        <v>57361.0440992686</v>
      </c>
      <c r="S142" s="7" t="n">
        <f aca="false">E142+G142</f>
        <v>300</v>
      </c>
      <c r="T142" s="7" t="n">
        <f aca="false">F142</f>
        <v>0</v>
      </c>
      <c r="U142" s="7" t="n">
        <f aca="false">SUM(S142:T142)</f>
        <v>300</v>
      </c>
    </row>
    <row r="143" customFormat="false" ht="12.75" hidden="false" customHeight="false" outlineLevel="0" collapsed="false">
      <c r="A143" s="1" t="n">
        <v>39691</v>
      </c>
      <c r="B143" s="0" t="n">
        <f aca="false">ROUND((A143-$B$1-210)/365,0)</f>
        <v>41</v>
      </c>
      <c r="C143" s="0" t="n">
        <f aca="false">ROUND((A143-$C$1-210)/365,0)</f>
        <v>16</v>
      </c>
      <c r="D143" s="0" t="n">
        <f aca="false">ROUND((A143-$D$1-210)/365,0)</f>
        <v>13</v>
      </c>
      <c r="E143" s="2" t="n">
        <f aca="false">'Christopher-Custodial'!E143+'Carley-Custodial'!E143</f>
        <v>300</v>
      </c>
      <c r="F143" s="2" t="n">
        <f aca="false">'Christopher-Custodial'!F143+'Carley-Custodial'!F143</f>
        <v>0</v>
      </c>
      <c r="G143" s="2" t="n">
        <f aca="false">'Christopher-Custodial'!G143+'Carley-Custodial'!G143</f>
        <v>0</v>
      </c>
      <c r="H143" s="2" t="n">
        <f aca="false">'Christopher-Custodial'!H143+'Carley-Custodial'!H143</f>
        <v>0</v>
      </c>
      <c r="I143" s="2" t="n">
        <f aca="false">'Christopher-Custodial'!I143+'Carley-Custodial'!I143</f>
        <v>0</v>
      </c>
      <c r="J143" s="2" t="n">
        <f aca="false">'Christopher-Custodial'!J143+'Carley-Custodial'!J143</f>
        <v>573.610440992686</v>
      </c>
      <c r="K143" s="2" t="n">
        <f aca="false">'Christopher-Custodial'!K143+'Carley-Custodial'!K143</f>
        <v>0</v>
      </c>
      <c r="L143" s="2" t="n">
        <f aca="false">'Christopher-Custodial'!L143+'Carley-Custodial'!L143</f>
        <v>36200</v>
      </c>
      <c r="M143" s="2" t="n">
        <f aca="false">'Christopher-Custodial'!M143+'Carley-Custodial'!M143</f>
        <v>4402.89218131806</v>
      </c>
      <c r="N143" s="2" t="n">
        <f aca="false">'Christopher-Custodial'!N143+'Carley-Custodial'!N143</f>
        <v>58234.6545402613</v>
      </c>
      <c r="S143" s="7" t="n">
        <f aca="false">E143+G143</f>
        <v>300</v>
      </c>
      <c r="T143" s="7" t="n">
        <f aca="false">F143</f>
        <v>0</v>
      </c>
      <c r="U143" s="7" t="n">
        <f aca="false">SUM(S143:T143)</f>
        <v>300</v>
      </c>
    </row>
    <row r="144" customFormat="false" ht="12.75" hidden="false" customHeight="false" outlineLevel="0" collapsed="false">
      <c r="A144" s="1" t="n">
        <v>39721</v>
      </c>
      <c r="B144" s="0" t="n">
        <f aca="false">ROUND((A144-$B$1-210)/365,0)</f>
        <v>41</v>
      </c>
      <c r="C144" s="0" t="n">
        <f aca="false">ROUND((A144-$C$1-210)/365,0)</f>
        <v>16</v>
      </c>
      <c r="D144" s="0" t="n">
        <f aca="false">ROUND((A144-$D$1-210)/365,0)</f>
        <v>13</v>
      </c>
      <c r="E144" s="2" t="n">
        <f aca="false">'Christopher-Custodial'!E144+'Carley-Custodial'!E144</f>
        <v>300</v>
      </c>
      <c r="F144" s="2" t="n">
        <f aca="false">'Christopher-Custodial'!F144+'Carley-Custodial'!F144</f>
        <v>0</v>
      </c>
      <c r="G144" s="2" t="n">
        <f aca="false">'Christopher-Custodial'!G144+'Carley-Custodial'!G144</f>
        <v>0</v>
      </c>
      <c r="H144" s="2" t="n">
        <f aca="false">'Christopher-Custodial'!H144+'Carley-Custodial'!H144</f>
        <v>0</v>
      </c>
      <c r="I144" s="2" t="n">
        <f aca="false">'Christopher-Custodial'!I144+'Carley-Custodial'!I144</f>
        <v>0</v>
      </c>
      <c r="J144" s="2" t="n">
        <f aca="false">'Christopher-Custodial'!J144+'Carley-Custodial'!J144</f>
        <v>582.346545402613</v>
      </c>
      <c r="K144" s="2" t="n">
        <f aca="false">'Christopher-Custodial'!K144+'Carley-Custodial'!K144</f>
        <v>0</v>
      </c>
      <c r="L144" s="2" t="n">
        <f aca="false">'Christopher-Custodial'!L144+'Carley-Custodial'!L144</f>
        <v>36500</v>
      </c>
      <c r="M144" s="2" t="n">
        <f aca="false">'Christopher-Custodial'!M144+'Carley-Custodial'!M144</f>
        <v>4985.23872672067</v>
      </c>
      <c r="N144" s="2" t="n">
        <f aca="false">'Christopher-Custodial'!N144+'Carley-Custodial'!N144</f>
        <v>59117.0010856639</v>
      </c>
      <c r="S144" s="7" t="n">
        <f aca="false">E144+G144</f>
        <v>300</v>
      </c>
      <c r="T144" s="7" t="n">
        <f aca="false">F144</f>
        <v>0</v>
      </c>
      <c r="U144" s="7" t="n">
        <f aca="false">SUM(S144:T144)</f>
        <v>300</v>
      </c>
    </row>
    <row r="145" customFormat="false" ht="12.75" hidden="false" customHeight="false" outlineLevel="0" collapsed="false">
      <c r="A145" s="1" t="n">
        <v>39752</v>
      </c>
      <c r="B145" s="0" t="n">
        <f aca="false">ROUND((A145-$B$1-210)/365,0)</f>
        <v>41</v>
      </c>
      <c r="C145" s="0" t="n">
        <f aca="false">ROUND((A145-$C$1-210)/365,0)</f>
        <v>16</v>
      </c>
      <c r="D145" s="0" t="n">
        <f aca="false">ROUND((A145-$D$1-210)/365,0)</f>
        <v>13</v>
      </c>
      <c r="E145" s="2" t="n">
        <f aca="false">'Christopher-Custodial'!E145+'Carley-Custodial'!E145</f>
        <v>300</v>
      </c>
      <c r="F145" s="2" t="n">
        <f aca="false">'Christopher-Custodial'!F145+'Carley-Custodial'!F145</f>
        <v>0</v>
      </c>
      <c r="G145" s="2" t="n">
        <f aca="false">'Christopher-Custodial'!G145+'Carley-Custodial'!G145</f>
        <v>0</v>
      </c>
      <c r="H145" s="2" t="n">
        <f aca="false">'Christopher-Custodial'!H145+'Carley-Custodial'!H145</f>
        <v>0</v>
      </c>
      <c r="I145" s="2" t="n">
        <f aca="false">'Christopher-Custodial'!I145+'Carley-Custodial'!I145</f>
        <v>0</v>
      </c>
      <c r="J145" s="2" t="n">
        <f aca="false">'Christopher-Custodial'!J145+'Carley-Custodial'!J145</f>
        <v>591.170010856639</v>
      </c>
      <c r="K145" s="2" t="n">
        <f aca="false">'Christopher-Custodial'!K145+'Carley-Custodial'!K145</f>
        <v>0</v>
      </c>
      <c r="L145" s="2" t="n">
        <f aca="false">'Christopher-Custodial'!L145+'Carley-Custodial'!L145</f>
        <v>36800</v>
      </c>
      <c r="M145" s="2" t="n">
        <f aca="false">'Christopher-Custodial'!M145+'Carley-Custodial'!M145</f>
        <v>5576.40873757731</v>
      </c>
      <c r="N145" s="2" t="n">
        <f aca="false">'Christopher-Custodial'!N145+'Carley-Custodial'!N145</f>
        <v>60008.1710965206</v>
      </c>
      <c r="S145" s="7" t="n">
        <f aca="false">E145+G145</f>
        <v>300</v>
      </c>
      <c r="T145" s="7" t="n">
        <f aca="false">F145</f>
        <v>0</v>
      </c>
      <c r="U145" s="7" t="n">
        <f aca="false">SUM(S145:T145)</f>
        <v>300</v>
      </c>
    </row>
    <row r="146" customFormat="false" ht="12.75" hidden="false" customHeight="false" outlineLevel="0" collapsed="false">
      <c r="A146" s="1" t="n">
        <v>39782</v>
      </c>
      <c r="B146" s="0" t="n">
        <f aca="false">ROUND((A146-$B$1-210)/365,0)</f>
        <v>41</v>
      </c>
      <c r="C146" s="0" t="n">
        <f aca="false">ROUND((A146-$C$1-210)/365,0)</f>
        <v>16</v>
      </c>
      <c r="D146" s="0" t="n">
        <f aca="false">ROUND((A146-$D$1-210)/365,0)</f>
        <v>13</v>
      </c>
      <c r="E146" s="2" t="n">
        <f aca="false">'Christopher-Custodial'!E146+'Carley-Custodial'!E146</f>
        <v>300</v>
      </c>
      <c r="F146" s="2" t="n">
        <f aca="false">'Christopher-Custodial'!F146+'Carley-Custodial'!F146</f>
        <v>0</v>
      </c>
      <c r="G146" s="2" t="n">
        <f aca="false">'Christopher-Custodial'!G146+'Carley-Custodial'!G146</f>
        <v>0</v>
      </c>
      <c r="H146" s="2" t="n">
        <f aca="false">'Christopher-Custodial'!H146+'Carley-Custodial'!H146</f>
        <v>0</v>
      </c>
      <c r="I146" s="2" t="n">
        <f aca="false">'Christopher-Custodial'!I146+'Carley-Custodial'!I146</f>
        <v>0</v>
      </c>
      <c r="J146" s="2" t="n">
        <f aca="false">'Christopher-Custodial'!J146+'Carley-Custodial'!J146</f>
        <v>600.081710965206</v>
      </c>
      <c r="K146" s="2" t="n">
        <f aca="false">'Christopher-Custodial'!K146+'Carley-Custodial'!K146</f>
        <v>0</v>
      </c>
      <c r="L146" s="2" t="n">
        <f aca="false">'Christopher-Custodial'!L146+'Carley-Custodial'!L146</f>
        <v>37100</v>
      </c>
      <c r="M146" s="2" t="n">
        <f aca="false">'Christopher-Custodial'!M146+'Carley-Custodial'!M146</f>
        <v>6176.49044854252</v>
      </c>
      <c r="N146" s="2" t="n">
        <f aca="false">'Christopher-Custodial'!N146+'Carley-Custodial'!N146</f>
        <v>60908.2528074858</v>
      </c>
      <c r="S146" s="7" t="n">
        <f aca="false">E146+G146</f>
        <v>300</v>
      </c>
      <c r="T146" s="7" t="n">
        <f aca="false">F146</f>
        <v>0</v>
      </c>
      <c r="U146" s="7" t="n">
        <f aca="false">SUM(S146:T146)</f>
        <v>300</v>
      </c>
    </row>
    <row r="147" customFormat="false" ht="12.75" hidden="false" customHeight="false" outlineLevel="0" collapsed="false">
      <c r="A147" s="1" t="n">
        <v>39813</v>
      </c>
      <c r="B147" s="0" t="n">
        <f aca="false">ROUND((A147-$B$1-210)/365,0)</f>
        <v>41</v>
      </c>
      <c r="C147" s="0" t="n">
        <f aca="false">ROUND((A147-$C$1-210)/365,0)</f>
        <v>16</v>
      </c>
      <c r="D147" s="0" t="n">
        <f aca="false">ROUND((A147-$D$1-210)/365,0)</f>
        <v>13</v>
      </c>
      <c r="E147" s="2" t="n">
        <f aca="false">'Christopher-Custodial'!E147+'Carley-Custodial'!E147</f>
        <v>300</v>
      </c>
      <c r="F147" s="2" t="n">
        <f aca="false">'Christopher-Custodial'!F147+'Carley-Custodial'!F147</f>
        <v>0</v>
      </c>
      <c r="G147" s="2" t="n">
        <f aca="false">'Christopher-Custodial'!G147+'Carley-Custodial'!G147</f>
        <v>0</v>
      </c>
      <c r="H147" s="2" t="n">
        <f aca="false">'Christopher-Custodial'!H147+'Carley-Custodial'!H147</f>
        <v>0</v>
      </c>
      <c r="I147" s="2" t="n">
        <f aca="false">'Christopher-Custodial'!I147+'Carley-Custodial'!I147</f>
        <v>0</v>
      </c>
      <c r="J147" s="2" t="n">
        <f aca="false">'Christopher-Custodial'!J147+'Carley-Custodial'!J147</f>
        <v>609.082528074858</v>
      </c>
      <c r="K147" s="2" t="n">
        <f aca="false">'Christopher-Custodial'!K147+'Carley-Custodial'!K147</f>
        <v>0</v>
      </c>
      <c r="L147" s="2" t="n">
        <f aca="false">'Christopher-Custodial'!L147+'Carley-Custodial'!L147</f>
        <v>37400</v>
      </c>
      <c r="M147" s="2" t="n">
        <f aca="false">'Christopher-Custodial'!M147+'Carley-Custodial'!M147</f>
        <v>6785.57297661737</v>
      </c>
      <c r="N147" s="2" t="n">
        <f aca="false">'Christopher-Custodial'!N147+'Carley-Custodial'!N147</f>
        <v>61817.3353355606</v>
      </c>
      <c r="P147" s="2" t="n">
        <f aca="false">M147</f>
        <v>6785.57297661737</v>
      </c>
      <c r="Q147" s="2" t="n">
        <f aca="false">'Christopher-Custodial'!Q147+'Carley-Custodial'!Q147</f>
        <v>1329.96043345286</v>
      </c>
      <c r="S147" s="7" t="n">
        <f aca="false">E147+G147</f>
        <v>300</v>
      </c>
      <c r="T147" s="7" t="n">
        <f aca="false">F147</f>
        <v>0</v>
      </c>
      <c r="U147" s="7" t="n">
        <f aca="false">SUM(S147:T147)</f>
        <v>300</v>
      </c>
    </row>
    <row r="148" customFormat="false" ht="12.75" hidden="false" customHeight="false" outlineLevel="0" collapsed="false">
      <c r="A148" s="1" t="n">
        <v>39844</v>
      </c>
      <c r="B148" s="0" t="n">
        <f aca="false">ROUND((A148-$B$1-210)/365,0)</f>
        <v>41</v>
      </c>
      <c r="C148" s="0" t="n">
        <f aca="false">ROUND((A148-$C$1-210)/365,0)</f>
        <v>16</v>
      </c>
      <c r="D148" s="0" t="n">
        <f aca="false">ROUND((A148-$D$1-210)/365,0)</f>
        <v>13</v>
      </c>
      <c r="E148" s="2" t="n">
        <f aca="false">'Christopher-Custodial'!E148+'Carley-Custodial'!E148</f>
        <v>300</v>
      </c>
      <c r="F148" s="2" t="n">
        <f aca="false">'Christopher-Custodial'!F148+'Carley-Custodial'!F148</f>
        <v>0</v>
      </c>
      <c r="G148" s="2" t="n">
        <f aca="false">'Christopher-Custodial'!G148+'Carley-Custodial'!G148</f>
        <v>0</v>
      </c>
      <c r="H148" s="2" t="n">
        <f aca="false">'Christopher-Custodial'!H148+'Carley-Custodial'!H148</f>
        <v>-1000</v>
      </c>
      <c r="I148" s="2" t="n">
        <f aca="false">'Christopher-Custodial'!I148+'Carley-Custodial'!I148</f>
        <v>0</v>
      </c>
      <c r="J148" s="2" t="n">
        <f aca="false">'Christopher-Custodial'!J148+'Carley-Custodial'!J148</f>
        <v>618.173353355606</v>
      </c>
      <c r="K148" s="2" t="n">
        <f aca="false">'Christopher-Custodial'!K148+'Carley-Custodial'!K148</f>
        <v>0</v>
      </c>
      <c r="L148" s="2" t="n">
        <f aca="false">'Christopher-Custodial'!L148+'Carley-Custodial'!L148</f>
        <v>37700</v>
      </c>
      <c r="M148" s="2" t="n">
        <f aca="false">'Christopher-Custodial'!M148+'Carley-Custodial'!M148</f>
        <v>618.173353355606</v>
      </c>
      <c r="N148" s="2" t="n">
        <f aca="false">'Christopher-Custodial'!N148+'Carley-Custodial'!N148</f>
        <v>61735.5086889162</v>
      </c>
      <c r="S148" s="7" t="n">
        <f aca="false">E148+G148</f>
        <v>300</v>
      </c>
      <c r="T148" s="7" t="n">
        <f aca="false">F148</f>
        <v>0</v>
      </c>
      <c r="U148" s="7" t="n">
        <f aca="false">SUM(S148:T148)</f>
        <v>300</v>
      </c>
    </row>
    <row r="149" customFormat="false" ht="12.75" hidden="false" customHeight="false" outlineLevel="0" collapsed="false">
      <c r="A149" s="1" t="n">
        <v>39872</v>
      </c>
      <c r="B149" s="0" t="n">
        <f aca="false">ROUND((A149-$B$1-210)/365,0)</f>
        <v>41</v>
      </c>
      <c r="C149" s="0" t="n">
        <f aca="false">ROUND((A149-$C$1-210)/365,0)</f>
        <v>16</v>
      </c>
      <c r="D149" s="0" t="n">
        <f aca="false">ROUND((A149-$D$1-210)/365,0)</f>
        <v>14</v>
      </c>
      <c r="E149" s="2" t="n">
        <f aca="false">'Christopher-Custodial'!E149+'Carley-Custodial'!E149</f>
        <v>300</v>
      </c>
      <c r="F149" s="2" t="n">
        <f aca="false">'Christopher-Custodial'!F149+'Carley-Custodial'!F149</f>
        <v>0</v>
      </c>
      <c r="G149" s="2" t="n">
        <f aca="false">'Christopher-Custodial'!G149+'Carley-Custodial'!G149</f>
        <v>0</v>
      </c>
      <c r="H149" s="2" t="n">
        <f aca="false">'Christopher-Custodial'!H149+'Carley-Custodial'!H149</f>
        <v>0</v>
      </c>
      <c r="I149" s="2" t="n">
        <f aca="false">'Christopher-Custodial'!I149+'Carley-Custodial'!I149</f>
        <v>0</v>
      </c>
      <c r="J149" s="2" t="n">
        <f aca="false">'Christopher-Custodial'!J149+'Carley-Custodial'!J149</f>
        <v>617.355086889162</v>
      </c>
      <c r="K149" s="2" t="n">
        <f aca="false">'Christopher-Custodial'!K149+'Carley-Custodial'!K149</f>
        <v>0</v>
      </c>
      <c r="L149" s="2" t="n">
        <f aca="false">'Christopher-Custodial'!L149+'Carley-Custodial'!L149</f>
        <v>38000</v>
      </c>
      <c r="M149" s="2" t="n">
        <f aca="false">'Christopher-Custodial'!M149+'Carley-Custodial'!M149</f>
        <v>1235.52844024477</v>
      </c>
      <c r="N149" s="2" t="n">
        <f aca="false">'Christopher-Custodial'!N149+'Carley-Custodial'!N149</f>
        <v>62652.8637758054</v>
      </c>
      <c r="S149" s="7" t="n">
        <f aca="false">E149+G149</f>
        <v>300</v>
      </c>
      <c r="T149" s="7" t="n">
        <f aca="false">F149</f>
        <v>0</v>
      </c>
      <c r="U149" s="7" t="n">
        <f aca="false">SUM(S149:T149)</f>
        <v>300</v>
      </c>
    </row>
    <row r="150" customFormat="false" ht="12.75" hidden="false" customHeight="false" outlineLevel="0" collapsed="false">
      <c r="A150" s="1" t="n">
        <v>39903</v>
      </c>
      <c r="B150" s="0" t="n">
        <f aca="false">ROUND((A150-$B$1-210)/365,0)</f>
        <v>41</v>
      </c>
      <c r="C150" s="0" t="n">
        <f aca="false">ROUND((A150-$C$1-210)/365,0)</f>
        <v>16</v>
      </c>
      <c r="D150" s="0" t="n">
        <f aca="false">ROUND((A150-$D$1-210)/365,0)</f>
        <v>14</v>
      </c>
      <c r="E150" s="2" t="n">
        <f aca="false">'Christopher-Custodial'!E150+'Carley-Custodial'!E150</f>
        <v>300</v>
      </c>
      <c r="F150" s="2" t="n">
        <f aca="false">'Christopher-Custodial'!F150+'Carley-Custodial'!F150</f>
        <v>0</v>
      </c>
      <c r="G150" s="2" t="n">
        <f aca="false">'Christopher-Custodial'!G150+'Carley-Custodial'!G150</f>
        <v>0</v>
      </c>
      <c r="H150" s="2" t="n">
        <f aca="false">'Christopher-Custodial'!H150+'Carley-Custodial'!H150</f>
        <v>0</v>
      </c>
      <c r="I150" s="2" t="n">
        <f aca="false">'Christopher-Custodial'!I150+'Carley-Custodial'!I150</f>
        <v>0</v>
      </c>
      <c r="J150" s="2" t="n">
        <f aca="false">'Christopher-Custodial'!J150+'Carley-Custodial'!J150</f>
        <v>626.528637758054</v>
      </c>
      <c r="K150" s="2" t="n">
        <f aca="false">'Christopher-Custodial'!K150+'Carley-Custodial'!K150</f>
        <v>0</v>
      </c>
      <c r="L150" s="2" t="n">
        <f aca="false">'Christopher-Custodial'!L150+'Carley-Custodial'!L150</f>
        <v>38300</v>
      </c>
      <c r="M150" s="2" t="n">
        <f aca="false">'Christopher-Custodial'!M150+'Carley-Custodial'!M150</f>
        <v>1862.05707800282</v>
      </c>
      <c r="N150" s="2" t="n">
        <f aca="false">'Christopher-Custodial'!N150+'Carley-Custodial'!N150</f>
        <v>63579.3924135634</v>
      </c>
      <c r="S150" s="7" t="n">
        <f aca="false">E150+G150</f>
        <v>300</v>
      </c>
      <c r="T150" s="7" t="n">
        <f aca="false">F150</f>
        <v>0</v>
      </c>
      <c r="U150" s="7" t="n">
        <f aca="false">SUM(S150:T150)</f>
        <v>300</v>
      </c>
    </row>
    <row r="151" customFormat="false" ht="12.75" hidden="false" customHeight="false" outlineLevel="0" collapsed="false">
      <c r="A151" s="1" t="n">
        <v>39933</v>
      </c>
      <c r="B151" s="0" t="n">
        <f aca="false">ROUND((A151-$B$1-210)/365,0)</f>
        <v>42</v>
      </c>
      <c r="C151" s="0" t="n">
        <f aca="false">ROUND((A151-$C$1-210)/365,0)</f>
        <v>17</v>
      </c>
      <c r="D151" s="0" t="n">
        <f aca="false">ROUND((A151-$D$1-210)/365,0)</f>
        <v>14</v>
      </c>
      <c r="E151" s="2" t="n">
        <f aca="false">'Christopher-Custodial'!E151+'Carley-Custodial'!E151</f>
        <v>300</v>
      </c>
      <c r="F151" s="2" t="n">
        <f aca="false">'Christopher-Custodial'!F151+'Carley-Custodial'!F151</f>
        <v>0</v>
      </c>
      <c r="G151" s="2" t="n">
        <f aca="false">'Christopher-Custodial'!G151+'Carley-Custodial'!G151</f>
        <v>0</v>
      </c>
      <c r="H151" s="2" t="n">
        <f aca="false">'Christopher-Custodial'!H151+'Carley-Custodial'!H151</f>
        <v>0</v>
      </c>
      <c r="I151" s="2" t="n">
        <f aca="false">'Christopher-Custodial'!I151+'Carley-Custodial'!I151</f>
        <v>-1329.96043345286</v>
      </c>
      <c r="J151" s="2" t="n">
        <f aca="false">'Christopher-Custodial'!J151+'Carley-Custodial'!J151</f>
        <v>635.793924135634</v>
      </c>
      <c r="K151" s="2" t="n">
        <f aca="false">'Christopher-Custodial'!K151+'Carley-Custodial'!K151</f>
        <v>0</v>
      </c>
      <c r="L151" s="2" t="n">
        <f aca="false">'Christopher-Custodial'!L151+'Carley-Custodial'!L151</f>
        <v>38600</v>
      </c>
      <c r="M151" s="2" t="n">
        <f aca="false">'Christopher-Custodial'!M151+'Carley-Custodial'!M151</f>
        <v>2497.85100213846</v>
      </c>
      <c r="N151" s="2" t="n">
        <f aca="false">'Christopher-Custodial'!N151+'Carley-Custodial'!N151</f>
        <v>63185.2259042462</v>
      </c>
      <c r="S151" s="7" t="n">
        <f aca="false">E151+G151</f>
        <v>300</v>
      </c>
      <c r="T151" s="7" t="n">
        <f aca="false">F151</f>
        <v>0</v>
      </c>
      <c r="U151" s="7" t="n">
        <f aca="false">SUM(S151:T151)</f>
        <v>300</v>
      </c>
    </row>
    <row r="152" customFormat="false" ht="12.75" hidden="false" customHeight="false" outlineLevel="0" collapsed="false">
      <c r="A152" s="1" t="n">
        <v>39964</v>
      </c>
      <c r="B152" s="0" t="n">
        <f aca="false">ROUND((A152-$B$1-210)/365,0)</f>
        <v>42</v>
      </c>
      <c r="C152" s="0" t="n">
        <f aca="false">ROUND((A152-$C$1-210)/365,0)</f>
        <v>17</v>
      </c>
      <c r="D152" s="0" t="n">
        <f aca="false">ROUND((A152-$D$1-210)/365,0)</f>
        <v>14</v>
      </c>
      <c r="E152" s="2" t="n">
        <f aca="false">'Christopher-Custodial'!E152+'Carley-Custodial'!E152</f>
        <v>300</v>
      </c>
      <c r="F152" s="2" t="n">
        <f aca="false">'Christopher-Custodial'!F152+'Carley-Custodial'!F152</f>
        <v>0</v>
      </c>
      <c r="G152" s="2" t="n">
        <f aca="false">'Christopher-Custodial'!G152+'Carley-Custodial'!G152</f>
        <v>0</v>
      </c>
      <c r="H152" s="2" t="n">
        <f aca="false">'Christopher-Custodial'!H152+'Carley-Custodial'!H152</f>
        <v>0</v>
      </c>
      <c r="I152" s="2" t="n">
        <f aca="false">'Christopher-Custodial'!I152+'Carley-Custodial'!I152</f>
        <v>0</v>
      </c>
      <c r="J152" s="2" t="n">
        <f aca="false">'Christopher-Custodial'!J152+'Carley-Custodial'!J152</f>
        <v>631.852259042462</v>
      </c>
      <c r="K152" s="2" t="n">
        <f aca="false">'Christopher-Custodial'!K152+'Carley-Custodial'!K152</f>
        <v>0</v>
      </c>
      <c r="L152" s="2" t="n">
        <f aca="false">'Christopher-Custodial'!L152+'Carley-Custodial'!L152</f>
        <v>38900</v>
      </c>
      <c r="M152" s="2" t="n">
        <f aca="false">'Christopher-Custodial'!M152+'Carley-Custodial'!M152</f>
        <v>3129.70326118092</v>
      </c>
      <c r="N152" s="2" t="n">
        <f aca="false">'Christopher-Custodial'!N152+'Carley-Custodial'!N152</f>
        <v>64117.0781632887</v>
      </c>
      <c r="S152" s="7" t="n">
        <f aca="false">E152+G152</f>
        <v>300</v>
      </c>
      <c r="T152" s="7" t="n">
        <f aca="false">F152</f>
        <v>0</v>
      </c>
      <c r="U152" s="7" t="n">
        <f aca="false">SUM(S152:T152)</f>
        <v>300</v>
      </c>
    </row>
    <row r="153" customFormat="false" ht="12.75" hidden="false" customHeight="false" outlineLevel="0" collapsed="false">
      <c r="A153" s="1" t="n">
        <v>39994</v>
      </c>
      <c r="B153" s="0" t="n">
        <f aca="false">ROUND((A153-$B$1-210)/365,0)</f>
        <v>42</v>
      </c>
      <c r="C153" s="0" t="n">
        <f aca="false">ROUND((A153-$C$1-210)/365,0)</f>
        <v>17</v>
      </c>
      <c r="D153" s="0" t="n">
        <f aca="false">ROUND((A153-$D$1-210)/365,0)</f>
        <v>14</v>
      </c>
      <c r="E153" s="2" t="n">
        <f aca="false">'Christopher-Custodial'!E153+'Carley-Custodial'!E153</f>
        <v>300</v>
      </c>
      <c r="F153" s="2" t="n">
        <f aca="false">'Christopher-Custodial'!F153+'Carley-Custodial'!F153</f>
        <v>0</v>
      </c>
      <c r="G153" s="2" t="n">
        <f aca="false">'Christopher-Custodial'!G153+'Carley-Custodial'!G153</f>
        <v>0</v>
      </c>
      <c r="H153" s="2" t="n">
        <f aca="false">'Christopher-Custodial'!H153+'Carley-Custodial'!H153</f>
        <v>0</v>
      </c>
      <c r="I153" s="2" t="n">
        <f aca="false">'Christopher-Custodial'!I153+'Carley-Custodial'!I153</f>
        <v>0</v>
      </c>
      <c r="J153" s="2" t="n">
        <f aca="false">'Christopher-Custodial'!J153+'Carley-Custodial'!J153</f>
        <v>641.170781632887</v>
      </c>
      <c r="K153" s="2" t="n">
        <f aca="false">'Christopher-Custodial'!K153+'Carley-Custodial'!K153</f>
        <v>0</v>
      </c>
      <c r="L153" s="2" t="n">
        <f aca="false">'Christopher-Custodial'!L153+'Carley-Custodial'!L153</f>
        <v>39200</v>
      </c>
      <c r="M153" s="2" t="n">
        <f aca="false">'Christopher-Custodial'!M153+'Carley-Custodial'!M153</f>
        <v>3770.87404281381</v>
      </c>
      <c r="N153" s="2" t="n">
        <f aca="false">'Christopher-Custodial'!N153+'Carley-Custodial'!N153</f>
        <v>65058.2489449216</v>
      </c>
      <c r="S153" s="7" t="n">
        <f aca="false">E153+G153</f>
        <v>300</v>
      </c>
      <c r="T153" s="7" t="n">
        <f aca="false">F153</f>
        <v>0</v>
      </c>
      <c r="U153" s="7" t="n">
        <f aca="false">SUM(S153:T153)</f>
        <v>300</v>
      </c>
    </row>
    <row r="154" customFormat="false" ht="12.75" hidden="false" customHeight="false" outlineLevel="0" collapsed="false">
      <c r="A154" s="1" t="n">
        <v>40025</v>
      </c>
      <c r="B154" s="0" t="n">
        <f aca="false">ROUND((A154-$B$1-210)/365,0)</f>
        <v>42</v>
      </c>
      <c r="C154" s="0" t="n">
        <f aca="false">ROUND((A154-$C$1-210)/365,0)</f>
        <v>17</v>
      </c>
      <c r="D154" s="0" t="n">
        <f aca="false">ROUND((A154-$D$1-210)/365,0)</f>
        <v>14</v>
      </c>
      <c r="E154" s="2" t="n">
        <f aca="false">'Christopher-Custodial'!E154+'Carley-Custodial'!E154</f>
        <v>300</v>
      </c>
      <c r="F154" s="2" t="n">
        <f aca="false">'Christopher-Custodial'!F154+'Carley-Custodial'!F154</f>
        <v>0</v>
      </c>
      <c r="G154" s="2" t="n">
        <f aca="false">'Christopher-Custodial'!G154+'Carley-Custodial'!G154</f>
        <v>0</v>
      </c>
      <c r="H154" s="2" t="n">
        <f aca="false">'Christopher-Custodial'!H154+'Carley-Custodial'!H154</f>
        <v>0</v>
      </c>
      <c r="I154" s="2" t="n">
        <f aca="false">'Christopher-Custodial'!I154+'Carley-Custodial'!I154</f>
        <v>0</v>
      </c>
      <c r="J154" s="2" t="n">
        <f aca="false">'Christopher-Custodial'!J154+'Carley-Custodial'!J154</f>
        <v>650.582489449216</v>
      </c>
      <c r="K154" s="2" t="n">
        <f aca="false">'Christopher-Custodial'!K154+'Carley-Custodial'!K154</f>
        <v>0</v>
      </c>
      <c r="L154" s="2" t="n">
        <f aca="false">'Christopher-Custodial'!L154+'Carley-Custodial'!L154</f>
        <v>39500</v>
      </c>
      <c r="M154" s="2" t="n">
        <f aca="false">'Christopher-Custodial'!M154+'Carley-Custodial'!M154</f>
        <v>4421.45653226302</v>
      </c>
      <c r="N154" s="2" t="n">
        <f aca="false">'Christopher-Custodial'!N154+'Carley-Custodial'!N154</f>
        <v>66008.8314343708</v>
      </c>
      <c r="S154" s="7" t="n">
        <f aca="false">E154+G154</f>
        <v>300</v>
      </c>
      <c r="T154" s="7" t="n">
        <f aca="false">F154</f>
        <v>0</v>
      </c>
      <c r="U154" s="7" t="n">
        <f aca="false">SUM(S154:T154)</f>
        <v>300</v>
      </c>
    </row>
    <row r="155" customFormat="false" ht="12.75" hidden="false" customHeight="false" outlineLevel="0" collapsed="false">
      <c r="A155" s="1" t="n">
        <v>40056</v>
      </c>
      <c r="B155" s="0" t="n">
        <f aca="false">ROUND((A155-$B$1-210)/365,0)</f>
        <v>42</v>
      </c>
      <c r="C155" s="0" t="n">
        <f aca="false">ROUND((A155-$C$1-210)/365,0)</f>
        <v>17</v>
      </c>
      <c r="D155" s="0" t="n">
        <f aca="false">ROUND((A155-$D$1-210)/365,0)</f>
        <v>14</v>
      </c>
      <c r="E155" s="2" t="n">
        <f aca="false">'Christopher-Custodial'!E155+'Carley-Custodial'!E155</f>
        <v>300</v>
      </c>
      <c r="F155" s="2" t="n">
        <f aca="false">'Christopher-Custodial'!F155+'Carley-Custodial'!F155</f>
        <v>0</v>
      </c>
      <c r="G155" s="2" t="n">
        <f aca="false">'Christopher-Custodial'!G155+'Carley-Custodial'!G155</f>
        <v>0</v>
      </c>
      <c r="H155" s="2" t="n">
        <f aca="false">'Christopher-Custodial'!H155+'Carley-Custodial'!H155</f>
        <v>0</v>
      </c>
      <c r="I155" s="2" t="n">
        <f aca="false">'Christopher-Custodial'!I155+'Carley-Custodial'!I155</f>
        <v>0</v>
      </c>
      <c r="J155" s="2" t="n">
        <f aca="false">'Christopher-Custodial'!J155+'Carley-Custodial'!J155</f>
        <v>660.088314343708</v>
      </c>
      <c r="K155" s="2" t="n">
        <f aca="false">'Christopher-Custodial'!K155+'Carley-Custodial'!K155</f>
        <v>0</v>
      </c>
      <c r="L155" s="2" t="n">
        <f aca="false">'Christopher-Custodial'!L155+'Carley-Custodial'!L155</f>
        <v>39800</v>
      </c>
      <c r="M155" s="2" t="n">
        <f aca="false">'Christopher-Custodial'!M155+'Carley-Custodial'!M155</f>
        <v>5081.54484660673</v>
      </c>
      <c r="N155" s="2" t="n">
        <f aca="false">'Christopher-Custodial'!N155+'Carley-Custodial'!N155</f>
        <v>66968.9197487145</v>
      </c>
      <c r="S155" s="7" t="n">
        <f aca="false">E155+G155</f>
        <v>300</v>
      </c>
      <c r="T155" s="7" t="n">
        <f aca="false">F155</f>
        <v>0</v>
      </c>
      <c r="U155" s="7" t="n">
        <f aca="false">SUM(S155:T155)</f>
        <v>300</v>
      </c>
    </row>
    <row r="156" customFormat="false" ht="12.75" hidden="false" customHeight="false" outlineLevel="0" collapsed="false">
      <c r="A156" s="1" t="n">
        <v>40086</v>
      </c>
      <c r="B156" s="0" t="n">
        <f aca="false">ROUND((A156-$B$1-210)/365,0)</f>
        <v>42</v>
      </c>
      <c r="C156" s="0" t="n">
        <f aca="false">ROUND((A156-$C$1-210)/365,0)</f>
        <v>17</v>
      </c>
      <c r="D156" s="0" t="n">
        <f aca="false">ROUND((A156-$D$1-210)/365,0)</f>
        <v>14</v>
      </c>
      <c r="E156" s="2" t="n">
        <f aca="false">'Christopher-Custodial'!E156+'Carley-Custodial'!E156</f>
        <v>300</v>
      </c>
      <c r="F156" s="2" t="n">
        <f aca="false">'Christopher-Custodial'!F156+'Carley-Custodial'!F156</f>
        <v>0</v>
      </c>
      <c r="G156" s="2" t="n">
        <f aca="false">'Christopher-Custodial'!G156+'Carley-Custodial'!G156</f>
        <v>0</v>
      </c>
      <c r="H156" s="2" t="n">
        <f aca="false">'Christopher-Custodial'!H156+'Carley-Custodial'!H156</f>
        <v>0</v>
      </c>
      <c r="I156" s="2" t="n">
        <f aca="false">'Christopher-Custodial'!I156+'Carley-Custodial'!I156</f>
        <v>0</v>
      </c>
      <c r="J156" s="2" t="n">
        <f aca="false">'Christopher-Custodial'!J156+'Carley-Custodial'!J156</f>
        <v>669.689197487145</v>
      </c>
      <c r="K156" s="2" t="n">
        <f aca="false">'Christopher-Custodial'!K156+'Carley-Custodial'!K156</f>
        <v>0</v>
      </c>
      <c r="L156" s="2" t="n">
        <f aca="false">'Christopher-Custodial'!L156+'Carley-Custodial'!L156</f>
        <v>40100</v>
      </c>
      <c r="M156" s="2" t="n">
        <f aca="false">'Christopher-Custodial'!M156+'Carley-Custodial'!M156</f>
        <v>5751.23404409387</v>
      </c>
      <c r="N156" s="2" t="n">
        <f aca="false">'Christopher-Custodial'!N156+'Carley-Custodial'!N156</f>
        <v>67938.6089462016</v>
      </c>
      <c r="S156" s="7" t="n">
        <f aca="false">E156+G156</f>
        <v>300</v>
      </c>
      <c r="T156" s="7" t="n">
        <f aca="false">F156</f>
        <v>0</v>
      </c>
      <c r="U156" s="7" t="n">
        <f aca="false">SUM(S156:T156)</f>
        <v>300</v>
      </c>
    </row>
    <row r="157" customFormat="false" ht="12.75" hidden="false" customHeight="false" outlineLevel="0" collapsed="false">
      <c r="A157" s="1" t="n">
        <v>40117</v>
      </c>
      <c r="B157" s="0" t="n">
        <f aca="false">ROUND((A157-$B$1-210)/365,0)</f>
        <v>42</v>
      </c>
      <c r="C157" s="0" t="n">
        <f aca="false">ROUND((A157-$C$1-210)/365,0)</f>
        <v>17</v>
      </c>
      <c r="D157" s="0" t="n">
        <f aca="false">ROUND((A157-$D$1-210)/365,0)</f>
        <v>14</v>
      </c>
      <c r="E157" s="2" t="n">
        <f aca="false">'Christopher-Custodial'!E157+'Carley-Custodial'!E157</f>
        <v>300</v>
      </c>
      <c r="F157" s="2" t="n">
        <f aca="false">'Christopher-Custodial'!F157+'Carley-Custodial'!F157</f>
        <v>0</v>
      </c>
      <c r="G157" s="2" t="n">
        <f aca="false">'Christopher-Custodial'!G157+'Carley-Custodial'!G157</f>
        <v>0</v>
      </c>
      <c r="H157" s="2" t="n">
        <f aca="false">'Christopher-Custodial'!H157+'Carley-Custodial'!H157</f>
        <v>0</v>
      </c>
      <c r="I157" s="2" t="n">
        <f aca="false">'Christopher-Custodial'!I157+'Carley-Custodial'!I157</f>
        <v>0</v>
      </c>
      <c r="J157" s="2" t="n">
        <f aca="false">'Christopher-Custodial'!J157+'Carley-Custodial'!J157</f>
        <v>679.386089462016</v>
      </c>
      <c r="K157" s="2" t="n">
        <f aca="false">'Christopher-Custodial'!K157+'Carley-Custodial'!K157</f>
        <v>0</v>
      </c>
      <c r="L157" s="2" t="n">
        <f aca="false">'Christopher-Custodial'!L157+'Carley-Custodial'!L157</f>
        <v>40400</v>
      </c>
      <c r="M157" s="2" t="n">
        <f aca="false">'Christopher-Custodial'!M157+'Carley-Custodial'!M157</f>
        <v>6430.62013355589</v>
      </c>
      <c r="N157" s="2" t="n">
        <f aca="false">'Christopher-Custodial'!N157+'Carley-Custodial'!N157</f>
        <v>68917.9950356636</v>
      </c>
      <c r="S157" s="7" t="n">
        <f aca="false">E157+G157</f>
        <v>300</v>
      </c>
      <c r="T157" s="7" t="n">
        <f aca="false">F157</f>
        <v>0</v>
      </c>
      <c r="U157" s="7" t="n">
        <f aca="false">SUM(S157:T157)</f>
        <v>300</v>
      </c>
    </row>
    <row r="158" customFormat="false" ht="12.75" hidden="false" customHeight="false" outlineLevel="0" collapsed="false">
      <c r="A158" s="1" t="n">
        <v>40147</v>
      </c>
      <c r="B158" s="0" t="n">
        <f aca="false">ROUND((A158-$B$1-210)/365,0)</f>
        <v>42</v>
      </c>
      <c r="C158" s="0" t="n">
        <f aca="false">ROUND((A158-$C$1-210)/365,0)</f>
        <v>17</v>
      </c>
      <c r="D158" s="0" t="n">
        <f aca="false">ROUND((A158-$D$1-210)/365,0)</f>
        <v>14</v>
      </c>
      <c r="E158" s="2" t="n">
        <f aca="false">'Christopher-Custodial'!E158+'Carley-Custodial'!E158</f>
        <v>300</v>
      </c>
      <c r="F158" s="2" t="n">
        <f aca="false">'Christopher-Custodial'!F158+'Carley-Custodial'!F158</f>
        <v>0</v>
      </c>
      <c r="G158" s="2" t="n">
        <f aca="false">'Christopher-Custodial'!G158+'Carley-Custodial'!G158</f>
        <v>0</v>
      </c>
      <c r="H158" s="2" t="n">
        <f aca="false">'Christopher-Custodial'!H158+'Carley-Custodial'!H158</f>
        <v>0</v>
      </c>
      <c r="I158" s="2" t="n">
        <f aca="false">'Christopher-Custodial'!I158+'Carley-Custodial'!I158</f>
        <v>0</v>
      </c>
      <c r="J158" s="2" t="n">
        <f aca="false">'Christopher-Custodial'!J158+'Carley-Custodial'!J158</f>
        <v>689.179950356636</v>
      </c>
      <c r="K158" s="2" t="n">
        <f aca="false">'Christopher-Custodial'!K158+'Carley-Custodial'!K158</f>
        <v>0</v>
      </c>
      <c r="L158" s="2" t="n">
        <f aca="false">'Christopher-Custodial'!L158+'Carley-Custodial'!L158</f>
        <v>40700</v>
      </c>
      <c r="M158" s="2" t="n">
        <f aca="false">'Christopher-Custodial'!M158+'Carley-Custodial'!M158</f>
        <v>7119.80008391253</v>
      </c>
      <c r="N158" s="2" t="n">
        <f aca="false">'Christopher-Custodial'!N158+'Carley-Custodial'!N158</f>
        <v>69907.1749860203</v>
      </c>
      <c r="S158" s="7" t="n">
        <f aca="false">E158+G158</f>
        <v>300</v>
      </c>
      <c r="T158" s="7" t="n">
        <f aca="false">F158</f>
        <v>0</v>
      </c>
      <c r="U158" s="7" t="n">
        <f aca="false">SUM(S158:T158)</f>
        <v>300</v>
      </c>
    </row>
    <row r="159" customFormat="false" ht="12.75" hidden="false" customHeight="false" outlineLevel="0" collapsed="false">
      <c r="A159" s="1" t="n">
        <v>40178</v>
      </c>
      <c r="B159" s="0" t="n">
        <f aca="false">ROUND((A159-$B$1-210)/365,0)</f>
        <v>42</v>
      </c>
      <c r="C159" s="0" t="n">
        <f aca="false">ROUND((A159-$C$1-210)/365,0)</f>
        <v>17</v>
      </c>
      <c r="D159" s="0" t="n">
        <f aca="false">ROUND((A159-$D$1-210)/365,0)</f>
        <v>14</v>
      </c>
      <c r="E159" s="2" t="n">
        <f aca="false">'Christopher-Custodial'!E159+'Carley-Custodial'!E159</f>
        <v>300</v>
      </c>
      <c r="F159" s="2" t="n">
        <f aca="false">'Christopher-Custodial'!F159+'Carley-Custodial'!F159</f>
        <v>0</v>
      </c>
      <c r="G159" s="2" t="n">
        <f aca="false">'Christopher-Custodial'!G159+'Carley-Custodial'!G159</f>
        <v>0</v>
      </c>
      <c r="H159" s="2" t="n">
        <f aca="false">'Christopher-Custodial'!H159+'Carley-Custodial'!H159</f>
        <v>0</v>
      </c>
      <c r="I159" s="2" t="n">
        <f aca="false">'Christopher-Custodial'!I159+'Carley-Custodial'!I159</f>
        <v>0</v>
      </c>
      <c r="J159" s="2" t="n">
        <f aca="false">'Christopher-Custodial'!J159+'Carley-Custodial'!J159</f>
        <v>699.071749860203</v>
      </c>
      <c r="K159" s="2" t="n">
        <f aca="false">'Christopher-Custodial'!K159+'Carley-Custodial'!K159</f>
        <v>0</v>
      </c>
      <c r="L159" s="2" t="n">
        <f aca="false">'Christopher-Custodial'!L159+'Carley-Custodial'!L159</f>
        <v>41000</v>
      </c>
      <c r="M159" s="2" t="n">
        <f aca="false">'Christopher-Custodial'!M159+'Carley-Custodial'!M159</f>
        <v>7818.87183377273</v>
      </c>
      <c r="N159" s="2" t="n">
        <f aca="false">'Christopher-Custodial'!N159+'Carley-Custodial'!N159</f>
        <v>70906.2467358805</v>
      </c>
      <c r="P159" s="2" t="n">
        <f aca="false">M159</f>
        <v>7818.87183377273</v>
      </c>
      <c r="Q159" s="2" t="n">
        <f aca="false">'Christopher-Custodial'!Q159+'Carley-Custodial'!Q159</f>
        <v>1619.28411345636</v>
      </c>
      <c r="S159" s="7" t="n">
        <f aca="false">E159+G159</f>
        <v>300</v>
      </c>
      <c r="T159" s="7" t="n">
        <f aca="false">F159</f>
        <v>0</v>
      </c>
      <c r="U159" s="7" t="n">
        <f aca="false">SUM(S159:T159)</f>
        <v>300</v>
      </c>
    </row>
    <row r="160" customFormat="false" ht="12.75" hidden="false" customHeight="false" outlineLevel="0" collapsed="false">
      <c r="A160" s="1" t="n">
        <v>40209</v>
      </c>
      <c r="B160" s="0" t="n">
        <f aca="false">ROUND((A160-$B$1-210)/365,0)</f>
        <v>42</v>
      </c>
      <c r="C160" s="0" t="n">
        <f aca="false">ROUND((A160-$C$1-210)/365,0)</f>
        <v>17</v>
      </c>
      <c r="D160" s="0" t="n">
        <f aca="false">ROUND((A160-$D$1-210)/365,0)</f>
        <v>14</v>
      </c>
      <c r="E160" s="2" t="n">
        <f aca="false">'Christopher-Custodial'!E160+'Carley-Custodial'!E160</f>
        <v>300</v>
      </c>
      <c r="F160" s="2" t="n">
        <f aca="false">'Christopher-Custodial'!F160+'Carley-Custodial'!F160</f>
        <v>0</v>
      </c>
      <c r="G160" s="2" t="n">
        <f aca="false">'Christopher-Custodial'!G160+'Carley-Custodial'!G160</f>
        <v>0</v>
      </c>
      <c r="H160" s="2" t="n">
        <f aca="false">'Christopher-Custodial'!H160+'Carley-Custodial'!H160</f>
        <v>-1000</v>
      </c>
      <c r="I160" s="2" t="n">
        <f aca="false">'Christopher-Custodial'!I160+'Carley-Custodial'!I160</f>
        <v>0</v>
      </c>
      <c r="J160" s="2" t="n">
        <f aca="false">'Christopher-Custodial'!J160+'Carley-Custodial'!J160</f>
        <v>709.062467358805</v>
      </c>
      <c r="K160" s="2" t="n">
        <f aca="false">'Christopher-Custodial'!K160+'Carley-Custodial'!K160</f>
        <v>0</v>
      </c>
      <c r="L160" s="2" t="n">
        <f aca="false">'Christopher-Custodial'!L160+'Carley-Custodial'!L160</f>
        <v>41300</v>
      </c>
      <c r="M160" s="2" t="n">
        <f aca="false">'Christopher-Custodial'!M160+'Carley-Custodial'!M160</f>
        <v>709.062467358805</v>
      </c>
      <c r="N160" s="2" t="n">
        <f aca="false">'Christopher-Custodial'!N160+'Carley-Custodial'!N160</f>
        <v>70915.3092032393</v>
      </c>
      <c r="S160" s="7" t="n">
        <f aca="false">E160+G160</f>
        <v>300</v>
      </c>
      <c r="T160" s="7" t="n">
        <f aca="false">F160</f>
        <v>0</v>
      </c>
      <c r="U160" s="7" t="n">
        <f aca="false">SUM(S160:T160)</f>
        <v>300</v>
      </c>
    </row>
    <row r="161" customFormat="false" ht="12.75" hidden="false" customHeight="false" outlineLevel="0" collapsed="false">
      <c r="A161" s="1" t="n">
        <v>40237</v>
      </c>
      <c r="B161" s="0" t="n">
        <f aca="false">ROUND((A161-$B$1-210)/365,0)</f>
        <v>42</v>
      </c>
      <c r="C161" s="0" t="n">
        <f aca="false">ROUND((A161-$C$1-210)/365,0)</f>
        <v>17</v>
      </c>
      <c r="D161" s="0" t="n">
        <f aca="false">ROUND((A161-$D$1-210)/365,0)</f>
        <v>15</v>
      </c>
      <c r="E161" s="2" t="n">
        <f aca="false">'Christopher-Custodial'!E161+'Carley-Custodial'!E161</f>
        <v>300</v>
      </c>
      <c r="F161" s="2" t="n">
        <f aca="false">'Christopher-Custodial'!F161+'Carley-Custodial'!F161</f>
        <v>0</v>
      </c>
      <c r="G161" s="2" t="n">
        <f aca="false">'Christopher-Custodial'!G161+'Carley-Custodial'!G161</f>
        <v>0</v>
      </c>
      <c r="H161" s="2" t="n">
        <f aca="false">'Christopher-Custodial'!H161+'Carley-Custodial'!H161</f>
        <v>0</v>
      </c>
      <c r="I161" s="2" t="n">
        <f aca="false">'Christopher-Custodial'!I161+'Carley-Custodial'!I161</f>
        <v>0</v>
      </c>
      <c r="J161" s="2" t="n">
        <f aca="false">'Christopher-Custodial'!J161+'Carley-Custodial'!J161</f>
        <v>709.153092032393</v>
      </c>
      <c r="K161" s="2" t="n">
        <f aca="false">'Christopher-Custodial'!K161+'Carley-Custodial'!K161</f>
        <v>0</v>
      </c>
      <c r="L161" s="2" t="n">
        <f aca="false">'Christopher-Custodial'!L161+'Carley-Custodial'!L161</f>
        <v>41600</v>
      </c>
      <c r="M161" s="2" t="n">
        <f aca="false">'Christopher-Custodial'!M161+'Carley-Custodial'!M161</f>
        <v>1418.2155593912</v>
      </c>
      <c r="N161" s="2" t="n">
        <f aca="false">'Christopher-Custodial'!N161+'Carley-Custodial'!N161</f>
        <v>71924.4622952717</v>
      </c>
      <c r="S161" s="7" t="n">
        <f aca="false">E161+G161</f>
        <v>300</v>
      </c>
      <c r="T161" s="7" t="n">
        <f aca="false">F161</f>
        <v>0</v>
      </c>
      <c r="U161" s="7" t="n">
        <f aca="false">SUM(S161:T161)</f>
        <v>300</v>
      </c>
    </row>
    <row r="162" customFormat="false" ht="12.75" hidden="false" customHeight="false" outlineLevel="0" collapsed="false">
      <c r="A162" s="1" t="n">
        <v>40268</v>
      </c>
      <c r="B162" s="0" t="n">
        <f aca="false">ROUND((A162-$B$1-210)/365,0)</f>
        <v>42</v>
      </c>
      <c r="C162" s="0" t="n">
        <f aca="false">ROUND((A162-$C$1-210)/365,0)</f>
        <v>17</v>
      </c>
      <c r="D162" s="0" t="n">
        <f aca="false">ROUND((A162-$D$1-210)/365,0)</f>
        <v>15</v>
      </c>
      <c r="E162" s="2" t="n">
        <f aca="false">'Christopher-Custodial'!E162+'Carley-Custodial'!E162</f>
        <v>300</v>
      </c>
      <c r="F162" s="2" t="n">
        <f aca="false">'Christopher-Custodial'!F162+'Carley-Custodial'!F162</f>
        <v>0</v>
      </c>
      <c r="G162" s="2" t="n">
        <f aca="false">'Christopher-Custodial'!G162+'Carley-Custodial'!G162</f>
        <v>0</v>
      </c>
      <c r="H162" s="2" t="n">
        <f aca="false">'Christopher-Custodial'!H162+'Carley-Custodial'!H162</f>
        <v>0</v>
      </c>
      <c r="I162" s="2" t="n">
        <f aca="false">'Christopher-Custodial'!I162+'Carley-Custodial'!I162</f>
        <v>0</v>
      </c>
      <c r="J162" s="2" t="n">
        <f aca="false">'Christopher-Custodial'!J162+'Carley-Custodial'!J162</f>
        <v>719.244622952717</v>
      </c>
      <c r="K162" s="2" t="n">
        <f aca="false">'Christopher-Custodial'!K162+'Carley-Custodial'!K162</f>
        <v>0</v>
      </c>
      <c r="L162" s="2" t="n">
        <f aca="false">'Christopher-Custodial'!L162+'Carley-Custodial'!L162</f>
        <v>41900</v>
      </c>
      <c r="M162" s="2" t="n">
        <f aca="false">'Christopher-Custodial'!M162+'Carley-Custodial'!M162</f>
        <v>2137.46018234391</v>
      </c>
      <c r="N162" s="2" t="n">
        <f aca="false">'Christopher-Custodial'!N162+'Carley-Custodial'!N162</f>
        <v>72943.7069182244</v>
      </c>
      <c r="S162" s="7" t="n">
        <f aca="false">E162+G162</f>
        <v>300</v>
      </c>
      <c r="T162" s="7" t="n">
        <f aca="false">F162</f>
        <v>0</v>
      </c>
      <c r="U162" s="7" t="n">
        <f aca="false">SUM(S162:T162)</f>
        <v>300</v>
      </c>
    </row>
    <row r="163" customFormat="false" ht="12.75" hidden="false" customHeight="false" outlineLevel="0" collapsed="false">
      <c r="A163" s="1" t="n">
        <v>40298</v>
      </c>
      <c r="B163" s="0" t="n">
        <f aca="false">ROUND((A163-$B$1-210)/365,0)</f>
        <v>43</v>
      </c>
      <c r="C163" s="0" t="n">
        <f aca="false">ROUND((A163-$C$1-210)/365,0)</f>
        <v>18</v>
      </c>
      <c r="D163" s="0" t="n">
        <f aca="false">ROUND((A163-$D$1-210)/365,0)</f>
        <v>15</v>
      </c>
      <c r="E163" s="2" t="n">
        <f aca="false">'Christopher-Custodial'!E163+'Carley-Custodial'!E163</f>
        <v>300</v>
      </c>
      <c r="F163" s="2" t="n">
        <f aca="false">'Christopher-Custodial'!F163+'Carley-Custodial'!F163</f>
        <v>0</v>
      </c>
      <c r="G163" s="2" t="n">
        <f aca="false">'Christopher-Custodial'!G163+'Carley-Custodial'!G163</f>
        <v>0</v>
      </c>
      <c r="H163" s="2" t="n">
        <f aca="false">'Christopher-Custodial'!H163+'Carley-Custodial'!H163</f>
        <v>0</v>
      </c>
      <c r="I163" s="2" t="n">
        <f aca="false">'Christopher-Custodial'!I163+'Carley-Custodial'!I163</f>
        <v>-1619.28411345636</v>
      </c>
      <c r="J163" s="2" t="n">
        <f aca="false">'Christopher-Custodial'!J163+'Carley-Custodial'!J163</f>
        <v>729.437069182244</v>
      </c>
      <c r="K163" s="2" t="n">
        <f aca="false">'Christopher-Custodial'!K163+'Carley-Custodial'!K163</f>
        <v>0</v>
      </c>
      <c r="L163" s="2" t="n">
        <f aca="false">'Christopher-Custodial'!L163+'Carley-Custodial'!L163</f>
        <v>42200</v>
      </c>
      <c r="M163" s="2" t="n">
        <f aca="false">'Christopher-Custodial'!M163+'Carley-Custodial'!M163</f>
        <v>2866.89725152616</v>
      </c>
      <c r="N163" s="2" t="n">
        <f aca="false">'Christopher-Custodial'!N163+'Carley-Custodial'!N163</f>
        <v>72353.8598739503</v>
      </c>
      <c r="S163" s="7" t="n">
        <f aca="false">E163+G163</f>
        <v>300</v>
      </c>
      <c r="T163" s="7" t="n">
        <f aca="false">F163</f>
        <v>0</v>
      </c>
      <c r="U163" s="7" t="n">
        <f aca="false">SUM(S163:T163)</f>
        <v>300</v>
      </c>
    </row>
    <row r="164" customFormat="false" ht="12.75" hidden="false" customHeight="false" outlineLevel="0" collapsed="false">
      <c r="A164" s="1" t="n">
        <v>40329</v>
      </c>
      <c r="B164" s="0" t="n">
        <f aca="false">ROUND((A164-$B$1-210)/365,0)</f>
        <v>43</v>
      </c>
      <c r="C164" s="0" t="n">
        <f aca="false">ROUND((A164-$C$1-210)/365,0)</f>
        <v>18</v>
      </c>
      <c r="D164" s="0" t="n">
        <f aca="false">ROUND((A164-$D$1-210)/365,0)</f>
        <v>15</v>
      </c>
      <c r="E164" s="2" t="n">
        <f aca="false">'Christopher-Custodial'!E164+'Carley-Custodial'!E164</f>
        <v>300</v>
      </c>
      <c r="F164" s="2" t="n">
        <f aca="false">'Christopher-Custodial'!F164+'Carley-Custodial'!F164</f>
        <v>0</v>
      </c>
      <c r="G164" s="2" t="n">
        <f aca="false">'Christopher-Custodial'!G164+'Carley-Custodial'!G164</f>
        <v>0</v>
      </c>
      <c r="H164" s="2" t="n">
        <f aca="false">'Christopher-Custodial'!H164+'Carley-Custodial'!H164</f>
        <v>0</v>
      </c>
      <c r="I164" s="2" t="n">
        <f aca="false">'Christopher-Custodial'!I164+'Carley-Custodial'!I164</f>
        <v>0</v>
      </c>
      <c r="J164" s="2" t="n">
        <f aca="false">'Christopher-Custodial'!J164+'Carley-Custodial'!J164</f>
        <v>723.538598739503</v>
      </c>
      <c r="K164" s="2" t="n">
        <f aca="false">'Christopher-Custodial'!K164+'Carley-Custodial'!K164</f>
        <v>0</v>
      </c>
      <c r="L164" s="2" t="n">
        <f aca="false">'Christopher-Custodial'!L164+'Carley-Custodial'!L164</f>
        <v>42500</v>
      </c>
      <c r="M164" s="2" t="n">
        <f aca="false">'Christopher-Custodial'!M164+'Carley-Custodial'!M164</f>
        <v>3590.43585026566</v>
      </c>
      <c r="N164" s="2" t="n">
        <f aca="false">'Christopher-Custodial'!N164+'Carley-Custodial'!N164</f>
        <v>73377.3984726898</v>
      </c>
      <c r="S164" s="7" t="n">
        <f aca="false">E164+G164</f>
        <v>300</v>
      </c>
      <c r="T164" s="7" t="n">
        <f aca="false">F164</f>
        <v>0</v>
      </c>
      <c r="U164" s="7" t="n">
        <f aca="false">SUM(S164:T164)</f>
        <v>300</v>
      </c>
    </row>
    <row r="165" customFormat="false" ht="12.75" hidden="false" customHeight="false" outlineLevel="0" collapsed="false">
      <c r="A165" s="1" t="n">
        <v>40359</v>
      </c>
      <c r="B165" s="0" t="n">
        <f aca="false">ROUND((A165-$B$1-210)/365,0)</f>
        <v>43</v>
      </c>
      <c r="C165" s="0" t="n">
        <f aca="false">ROUND((A165-$C$1-210)/365,0)</f>
        <v>18</v>
      </c>
      <c r="D165" s="0" t="n">
        <f aca="false">ROUND((A165-$D$1-210)/365,0)</f>
        <v>15</v>
      </c>
      <c r="E165" s="2" t="n">
        <f aca="false">'Christopher-Custodial'!E165+'Carley-Custodial'!E165</f>
        <v>300</v>
      </c>
      <c r="F165" s="2" t="n">
        <f aca="false">'Christopher-Custodial'!F165+'Carley-Custodial'!F165</f>
        <v>0</v>
      </c>
      <c r="G165" s="2" t="n">
        <f aca="false">'Christopher-Custodial'!G165+'Carley-Custodial'!G165</f>
        <v>0</v>
      </c>
      <c r="H165" s="2" t="n">
        <f aca="false">'Christopher-Custodial'!H165+'Carley-Custodial'!H165</f>
        <v>0</v>
      </c>
      <c r="I165" s="2" t="n">
        <f aca="false">'Christopher-Custodial'!I165+'Carley-Custodial'!I165</f>
        <v>0</v>
      </c>
      <c r="J165" s="2" t="n">
        <f aca="false">'Christopher-Custodial'!J165+'Carley-Custodial'!J165</f>
        <v>733.773984726898</v>
      </c>
      <c r="K165" s="2" t="n">
        <f aca="false">'Christopher-Custodial'!K165+'Carley-Custodial'!K165</f>
        <v>0</v>
      </c>
      <c r="L165" s="2" t="n">
        <f aca="false">'Christopher-Custodial'!L165+'Carley-Custodial'!L165</f>
        <v>42800</v>
      </c>
      <c r="M165" s="2" t="n">
        <f aca="false">'Christopher-Custodial'!M165+'Carley-Custodial'!M165</f>
        <v>4324.20983499256</v>
      </c>
      <c r="N165" s="2" t="n">
        <f aca="false">'Christopher-Custodial'!N165+'Carley-Custodial'!N165</f>
        <v>74411.1724574167</v>
      </c>
      <c r="S165" s="7" t="n">
        <f aca="false">E165+G165</f>
        <v>300</v>
      </c>
      <c r="T165" s="7" t="n">
        <f aca="false">F165</f>
        <v>0</v>
      </c>
      <c r="U165" s="7" t="n">
        <f aca="false">SUM(S165:T165)</f>
        <v>300</v>
      </c>
    </row>
    <row r="166" customFormat="false" ht="12.75" hidden="false" customHeight="false" outlineLevel="0" collapsed="false">
      <c r="A166" s="1" t="n">
        <v>40390</v>
      </c>
      <c r="B166" s="0" t="n">
        <f aca="false">ROUND((A166-$B$1-210)/365,0)</f>
        <v>43</v>
      </c>
      <c r="C166" s="0" t="n">
        <f aca="false">ROUND((A166-$C$1-210)/365,0)</f>
        <v>18</v>
      </c>
      <c r="D166" s="0" t="n">
        <f aca="false">ROUND((A166-$D$1-210)/365,0)</f>
        <v>15</v>
      </c>
      <c r="E166" s="2" t="n">
        <f aca="false">'Christopher-Custodial'!E166+'Carley-Custodial'!E166</f>
        <v>300</v>
      </c>
      <c r="F166" s="2" t="n">
        <f aca="false">'Christopher-Custodial'!F166+'Carley-Custodial'!F166</f>
        <v>0</v>
      </c>
      <c r="G166" s="2" t="n">
        <f aca="false">'Christopher-Custodial'!G166+'Carley-Custodial'!G166</f>
        <v>0</v>
      </c>
      <c r="H166" s="2" t="n">
        <f aca="false">'Christopher-Custodial'!H166+'Carley-Custodial'!H166</f>
        <v>0</v>
      </c>
      <c r="I166" s="2" t="n">
        <f aca="false">'Christopher-Custodial'!I166+'Carley-Custodial'!I166</f>
        <v>0</v>
      </c>
      <c r="J166" s="2" t="n">
        <f aca="false">'Christopher-Custodial'!J166+'Carley-Custodial'!J166</f>
        <v>744.111724574167</v>
      </c>
      <c r="K166" s="2" t="n">
        <f aca="false">'Christopher-Custodial'!K166+'Carley-Custodial'!K166</f>
        <v>0</v>
      </c>
      <c r="L166" s="2" t="n">
        <f aca="false">'Christopher-Custodial'!L166+'Carley-Custodial'!L166</f>
        <v>43100</v>
      </c>
      <c r="M166" s="2" t="n">
        <f aca="false">'Christopher-Custodial'!M166+'Carley-Custodial'!M166</f>
        <v>5068.32155956672</v>
      </c>
      <c r="N166" s="2" t="n">
        <f aca="false">'Christopher-Custodial'!N166+'Carley-Custodial'!N166</f>
        <v>75455.2841819908</v>
      </c>
      <c r="S166" s="7" t="n">
        <f aca="false">E166+G166</f>
        <v>300</v>
      </c>
      <c r="T166" s="7" t="n">
        <f aca="false">F166</f>
        <v>0</v>
      </c>
      <c r="U166" s="7" t="n">
        <f aca="false">SUM(S166:T166)</f>
        <v>300</v>
      </c>
    </row>
    <row r="167" customFormat="false" ht="12.75" hidden="false" customHeight="false" outlineLevel="0" collapsed="false">
      <c r="A167" s="1" t="n">
        <v>40421</v>
      </c>
      <c r="B167" s="0" t="n">
        <f aca="false">ROUND((A167-$B$1-210)/365,0)</f>
        <v>43</v>
      </c>
      <c r="C167" s="0" t="n">
        <f aca="false">ROUND((A167-$C$1-210)/365,0)</f>
        <v>18</v>
      </c>
      <c r="D167" s="0" t="n">
        <f aca="false">ROUND((A167-$D$1-210)/365,0)</f>
        <v>15</v>
      </c>
      <c r="E167" s="2" t="n">
        <f aca="false">'Christopher-Custodial'!E167+'Carley-Custodial'!E167</f>
        <v>300</v>
      </c>
      <c r="F167" s="2" t="n">
        <f aca="false">'Christopher-Custodial'!F167+'Carley-Custodial'!F167</f>
        <v>0</v>
      </c>
      <c r="G167" s="2" t="n">
        <f aca="false">'Christopher-Custodial'!G167+'Carley-Custodial'!G167</f>
        <v>0</v>
      </c>
      <c r="H167" s="2" t="n">
        <f aca="false">'Christopher-Custodial'!H167+'Carley-Custodial'!H167</f>
        <v>0</v>
      </c>
      <c r="I167" s="2" t="n">
        <f aca="false">'Christopher-Custodial'!I167+'Carley-Custodial'!I167</f>
        <v>0</v>
      </c>
      <c r="J167" s="2" t="n">
        <f aca="false">'Christopher-Custodial'!J167+'Carley-Custodial'!J167</f>
        <v>754.552841819908</v>
      </c>
      <c r="K167" s="2" t="n">
        <f aca="false">'Christopher-Custodial'!K167+'Carley-Custodial'!K167</f>
        <v>0</v>
      </c>
      <c r="L167" s="2" t="n">
        <f aca="false">'Christopher-Custodial'!L167+'Carley-Custodial'!L167</f>
        <v>43400</v>
      </c>
      <c r="M167" s="2" t="n">
        <f aca="false">'Christopher-Custodial'!M167+'Carley-Custodial'!M167</f>
        <v>5822.87440138663</v>
      </c>
      <c r="N167" s="2" t="n">
        <f aca="false">'Christopher-Custodial'!N167+'Carley-Custodial'!N167</f>
        <v>76509.8370238107</v>
      </c>
      <c r="S167" s="7" t="n">
        <f aca="false">E167+G167</f>
        <v>300</v>
      </c>
      <c r="T167" s="7" t="n">
        <f aca="false">F167</f>
        <v>0</v>
      </c>
      <c r="U167" s="7" t="n">
        <f aca="false">SUM(S167:T167)</f>
        <v>300</v>
      </c>
    </row>
    <row r="168" customFormat="false" ht="12.75" hidden="false" customHeight="false" outlineLevel="0" collapsed="false">
      <c r="A168" s="1" t="n">
        <v>40451</v>
      </c>
      <c r="B168" s="0" t="n">
        <f aca="false">ROUND((A168-$B$1-210)/365,0)</f>
        <v>43</v>
      </c>
      <c r="C168" s="0" t="n">
        <f aca="false">ROUND((A168-$C$1-210)/365,0)</f>
        <v>18</v>
      </c>
      <c r="D168" s="0" t="n">
        <f aca="false">ROUND((A168-$D$1-210)/365,0)</f>
        <v>15</v>
      </c>
      <c r="E168" s="2" t="n">
        <f aca="false">'Christopher-Custodial'!E168+'Carley-Custodial'!E168</f>
        <v>300</v>
      </c>
      <c r="F168" s="2" t="n">
        <f aca="false">'Christopher-Custodial'!F168+'Carley-Custodial'!F168</f>
        <v>0</v>
      </c>
      <c r="G168" s="2" t="n">
        <f aca="false">'Christopher-Custodial'!G168+'Carley-Custodial'!G168</f>
        <v>0</v>
      </c>
      <c r="H168" s="2" t="n">
        <f aca="false">'Christopher-Custodial'!H168+'Carley-Custodial'!H168</f>
        <v>0</v>
      </c>
      <c r="I168" s="2" t="n">
        <f aca="false">'Christopher-Custodial'!I168+'Carley-Custodial'!I168</f>
        <v>0</v>
      </c>
      <c r="J168" s="2" t="n">
        <f aca="false">'Christopher-Custodial'!J168+'Carley-Custodial'!J168</f>
        <v>765.098370238107</v>
      </c>
      <c r="K168" s="2" t="n">
        <f aca="false">'Christopher-Custodial'!K168+'Carley-Custodial'!K168</f>
        <v>0</v>
      </c>
      <c r="L168" s="2" t="n">
        <f aca="false">'Christopher-Custodial'!L168+'Carley-Custodial'!L168</f>
        <v>43700</v>
      </c>
      <c r="M168" s="2" t="n">
        <f aca="false">'Christopher-Custodial'!M168+'Carley-Custodial'!M168</f>
        <v>6587.97277162474</v>
      </c>
      <c r="N168" s="2" t="n">
        <f aca="false">'Christopher-Custodial'!N168+'Carley-Custodial'!N168</f>
        <v>77574.9353940488</v>
      </c>
      <c r="S168" s="7" t="n">
        <f aca="false">E168+G168</f>
        <v>300</v>
      </c>
      <c r="T168" s="7" t="n">
        <f aca="false">F168</f>
        <v>0</v>
      </c>
      <c r="U168" s="7" t="n">
        <f aca="false">SUM(S168:T168)</f>
        <v>300</v>
      </c>
    </row>
    <row r="169" customFormat="false" ht="12.75" hidden="false" customHeight="false" outlineLevel="0" collapsed="false">
      <c r="A169" s="1" t="n">
        <v>40482</v>
      </c>
      <c r="B169" s="0" t="n">
        <f aca="false">ROUND((A169-$B$1-210)/365,0)</f>
        <v>43</v>
      </c>
      <c r="C169" s="0" t="n">
        <f aca="false">ROUND((A169-$C$1-210)/365,0)</f>
        <v>18</v>
      </c>
      <c r="D169" s="0" t="n">
        <f aca="false">ROUND((A169-$D$1-210)/365,0)</f>
        <v>15</v>
      </c>
      <c r="E169" s="2" t="n">
        <f aca="false">'Christopher-Custodial'!E169+'Carley-Custodial'!E169</f>
        <v>300</v>
      </c>
      <c r="F169" s="2" t="n">
        <f aca="false">'Christopher-Custodial'!F169+'Carley-Custodial'!F169</f>
        <v>0</v>
      </c>
      <c r="G169" s="2" t="n">
        <f aca="false">'Christopher-Custodial'!G169+'Carley-Custodial'!G169</f>
        <v>0</v>
      </c>
      <c r="H169" s="2" t="n">
        <f aca="false">'Christopher-Custodial'!H169+'Carley-Custodial'!H169</f>
        <v>0</v>
      </c>
      <c r="I169" s="2" t="n">
        <f aca="false">'Christopher-Custodial'!I169+'Carley-Custodial'!I169</f>
        <v>0</v>
      </c>
      <c r="J169" s="2" t="n">
        <f aca="false">'Christopher-Custodial'!J169+'Carley-Custodial'!J169</f>
        <v>775.749353940488</v>
      </c>
      <c r="K169" s="2" t="n">
        <f aca="false">'Christopher-Custodial'!K169+'Carley-Custodial'!K169</f>
        <v>0</v>
      </c>
      <c r="L169" s="2" t="n">
        <f aca="false">'Christopher-Custodial'!L169+'Carley-Custodial'!L169</f>
        <v>44000</v>
      </c>
      <c r="M169" s="2" t="n">
        <f aca="false">'Christopher-Custodial'!M169+'Carley-Custodial'!M169</f>
        <v>7363.72212556523</v>
      </c>
      <c r="N169" s="2" t="n">
        <f aca="false">'Christopher-Custodial'!N169+'Carley-Custodial'!N169</f>
        <v>78650.6847479893</v>
      </c>
      <c r="S169" s="7" t="n">
        <f aca="false">E169+G169</f>
        <v>300</v>
      </c>
      <c r="T169" s="7" t="n">
        <f aca="false">F169</f>
        <v>0</v>
      </c>
      <c r="U169" s="7" t="n">
        <f aca="false">SUM(S169:T169)</f>
        <v>300</v>
      </c>
    </row>
    <row r="170" customFormat="false" ht="12.75" hidden="false" customHeight="false" outlineLevel="0" collapsed="false">
      <c r="A170" s="1" t="n">
        <v>40512</v>
      </c>
      <c r="B170" s="0" t="n">
        <f aca="false">ROUND((A170-$B$1-210)/365,0)</f>
        <v>43</v>
      </c>
      <c r="C170" s="0" t="n">
        <f aca="false">ROUND((A170-$C$1-210)/365,0)</f>
        <v>18</v>
      </c>
      <c r="D170" s="0" t="n">
        <f aca="false">ROUND((A170-$D$1-210)/365,0)</f>
        <v>15</v>
      </c>
      <c r="E170" s="2" t="n">
        <f aca="false">'Christopher-Custodial'!E170+'Carley-Custodial'!E170</f>
        <v>300</v>
      </c>
      <c r="F170" s="2" t="n">
        <f aca="false">'Christopher-Custodial'!F170+'Carley-Custodial'!F170</f>
        <v>0</v>
      </c>
      <c r="G170" s="2" t="n">
        <f aca="false">'Christopher-Custodial'!G170+'Carley-Custodial'!G170</f>
        <v>0</v>
      </c>
      <c r="H170" s="2" t="n">
        <f aca="false">'Christopher-Custodial'!H170+'Carley-Custodial'!H170</f>
        <v>0</v>
      </c>
      <c r="I170" s="2" t="n">
        <f aca="false">'Christopher-Custodial'!I170+'Carley-Custodial'!I170</f>
        <v>0</v>
      </c>
      <c r="J170" s="2" t="n">
        <f aca="false">'Christopher-Custodial'!J170+'Carley-Custodial'!J170</f>
        <v>786.506847479893</v>
      </c>
      <c r="K170" s="2" t="n">
        <f aca="false">'Christopher-Custodial'!K170+'Carley-Custodial'!K170</f>
        <v>0</v>
      </c>
      <c r="L170" s="2" t="n">
        <f aca="false">'Christopher-Custodial'!L170+'Carley-Custodial'!L170</f>
        <v>44300</v>
      </c>
      <c r="M170" s="2" t="n">
        <f aca="false">'Christopher-Custodial'!M170+'Carley-Custodial'!M170</f>
        <v>8150.22897304512</v>
      </c>
      <c r="N170" s="2" t="n">
        <f aca="false">'Christopher-Custodial'!N170+'Carley-Custodial'!N170</f>
        <v>79737.1915954692</v>
      </c>
      <c r="S170" s="7" t="n">
        <f aca="false">E170+G170</f>
        <v>300</v>
      </c>
      <c r="T170" s="7" t="n">
        <f aca="false">F170</f>
        <v>0</v>
      </c>
      <c r="U170" s="7" t="n">
        <f aca="false">SUM(S170:T170)</f>
        <v>300</v>
      </c>
    </row>
    <row r="171" customFormat="false" ht="12.75" hidden="false" customHeight="false" outlineLevel="0" collapsed="false">
      <c r="A171" s="1" t="n">
        <v>40543</v>
      </c>
      <c r="B171" s="0" t="n">
        <f aca="false">ROUND((A171-$B$1-210)/365,0)</f>
        <v>43</v>
      </c>
      <c r="C171" s="0" t="n">
        <f aca="false">ROUND((A171-$C$1-210)/365,0)</f>
        <v>18</v>
      </c>
      <c r="D171" s="0" t="n">
        <f aca="false">ROUND((A171-$D$1-210)/365,0)</f>
        <v>15</v>
      </c>
      <c r="E171" s="2" t="n">
        <f aca="false">'Christopher-Custodial'!E171+'Carley-Custodial'!E171</f>
        <v>300</v>
      </c>
      <c r="F171" s="2" t="n">
        <f aca="false">'Christopher-Custodial'!F171+'Carley-Custodial'!F171</f>
        <v>0</v>
      </c>
      <c r="G171" s="2" t="n">
        <f aca="false">'Christopher-Custodial'!G171+'Carley-Custodial'!G171</f>
        <v>0</v>
      </c>
      <c r="H171" s="2" t="n">
        <f aca="false">'Christopher-Custodial'!H171+'Carley-Custodial'!H171</f>
        <v>0</v>
      </c>
      <c r="I171" s="2" t="n">
        <f aca="false">'Christopher-Custodial'!I171+'Carley-Custodial'!I171</f>
        <v>0</v>
      </c>
      <c r="J171" s="2" t="n">
        <f aca="false">'Christopher-Custodial'!J171+'Carley-Custodial'!J171</f>
        <v>797.371915954692</v>
      </c>
      <c r="K171" s="2" t="n">
        <f aca="false">'Christopher-Custodial'!K171+'Carley-Custodial'!K171</f>
        <v>0</v>
      </c>
      <c r="L171" s="2" t="n">
        <f aca="false">'Christopher-Custodial'!L171+'Carley-Custodial'!L171</f>
        <v>44600</v>
      </c>
      <c r="M171" s="2" t="n">
        <f aca="false">'Christopher-Custodial'!M171+'Carley-Custodial'!M171</f>
        <v>8947.60088899981</v>
      </c>
      <c r="N171" s="2" t="n">
        <f aca="false">'Christopher-Custodial'!N171+'Carley-Custodial'!N171</f>
        <v>80834.5635114239</v>
      </c>
      <c r="P171" s="2" t="n">
        <f aca="false">M171</f>
        <v>8947.60088899981</v>
      </c>
      <c r="Q171" s="2" t="n">
        <f aca="false">'Christopher-Custodial'!Q171+'Carley-Custodial'!Q171</f>
        <v>1935.32824891995</v>
      </c>
      <c r="S171" s="7" t="n">
        <f aca="false">E171+G171</f>
        <v>300</v>
      </c>
      <c r="T171" s="7" t="n">
        <f aca="false">F171</f>
        <v>0</v>
      </c>
      <c r="U171" s="7" t="n">
        <f aca="false">SUM(S171:T171)</f>
        <v>300</v>
      </c>
    </row>
    <row r="172" customFormat="false" ht="12.75" hidden="false" customHeight="false" outlineLevel="0" collapsed="false">
      <c r="A172" s="1" t="n">
        <v>40574</v>
      </c>
      <c r="B172" s="0" t="n">
        <f aca="false">ROUND((A172-$B$1-210)/365,0)</f>
        <v>43</v>
      </c>
      <c r="C172" s="0" t="n">
        <f aca="false">ROUND((A172-$C$1-210)/365,0)</f>
        <v>18</v>
      </c>
      <c r="D172" s="0" t="n">
        <f aca="false">ROUND((A172-$D$1-210)/365,0)</f>
        <v>15</v>
      </c>
      <c r="E172" s="2" t="n">
        <f aca="false">'Christopher-Custodial'!E172+'Carley-Custodial'!E172</f>
        <v>300</v>
      </c>
      <c r="F172" s="2" t="n">
        <f aca="false">'Christopher-Custodial'!F172+'Carley-Custodial'!F172</f>
        <v>0</v>
      </c>
      <c r="G172" s="2" t="n">
        <f aca="false">'Christopher-Custodial'!G172+'Carley-Custodial'!G172</f>
        <v>0</v>
      </c>
      <c r="H172" s="2" t="n">
        <f aca="false">'Christopher-Custodial'!H172+'Carley-Custodial'!H172</f>
        <v>-500</v>
      </c>
      <c r="I172" s="2" t="n">
        <f aca="false">'Christopher-Custodial'!I172+'Carley-Custodial'!I172</f>
        <v>0</v>
      </c>
      <c r="J172" s="2" t="n">
        <f aca="false">'Christopher-Custodial'!J172+'Carley-Custodial'!J172</f>
        <v>808.345635114239</v>
      </c>
      <c r="K172" s="2" t="n">
        <f aca="false">'Christopher-Custodial'!K172+'Carley-Custodial'!K172</f>
        <v>0</v>
      </c>
      <c r="L172" s="2" t="n">
        <f aca="false">'Christopher-Custodial'!L172+'Carley-Custodial'!L172</f>
        <v>44900</v>
      </c>
      <c r="M172" s="2" t="n">
        <f aca="false">'Christopher-Custodial'!M172+'Carley-Custodial'!M172</f>
        <v>808.345635114239</v>
      </c>
      <c r="N172" s="2" t="n">
        <f aca="false">'Christopher-Custodial'!N172+'Carley-Custodial'!N172</f>
        <v>81442.9091465382</v>
      </c>
      <c r="S172" s="7" t="n">
        <f aca="false">E172+G172</f>
        <v>300</v>
      </c>
      <c r="T172" s="7" t="n">
        <f aca="false">F172</f>
        <v>0</v>
      </c>
      <c r="U172" s="7" t="n">
        <f aca="false">SUM(S172:T172)</f>
        <v>300</v>
      </c>
    </row>
    <row r="173" customFormat="false" ht="12.75" hidden="false" customHeight="false" outlineLevel="0" collapsed="false">
      <c r="A173" s="1" t="n">
        <v>40602</v>
      </c>
      <c r="B173" s="0" t="n">
        <f aca="false">ROUND((A173-$B$1-210)/365,0)</f>
        <v>43</v>
      </c>
      <c r="C173" s="0" t="n">
        <f aca="false">ROUND((A173-$C$1-210)/365,0)</f>
        <v>18</v>
      </c>
      <c r="D173" s="0" t="n">
        <f aca="false">ROUND((A173-$D$1-210)/365,0)</f>
        <v>16</v>
      </c>
      <c r="E173" s="2" t="n">
        <f aca="false">'Christopher-Custodial'!E173+'Carley-Custodial'!E173</f>
        <v>300</v>
      </c>
      <c r="F173" s="2" t="n">
        <f aca="false">'Christopher-Custodial'!F173+'Carley-Custodial'!F173</f>
        <v>0</v>
      </c>
      <c r="G173" s="2" t="n">
        <f aca="false">'Christopher-Custodial'!G173+'Carley-Custodial'!G173</f>
        <v>0</v>
      </c>
      <c r="H173" s="2" t="n">
        <f aca="false">'Christopher-Custodial'!H173+'Carley-Custodial'!H173</f>
        <v>0</v>
      </c>
      <c r="I173" s="2" t="n">
        <f aca="false">'Christopher-Custodial'!I173+'Carley-Custodial'!I173</f>
        <v>0</v>
      </c>
      <c r="J173" s="2" t="n">
        <f aca="false">'Christopher-Custodial'!J173+'Carley-Custodial'!J173</f>
        <v>814.429091465382</v>
      </c>
      <c r="K173" s="2" t="n">
        <f aca="false">'Christopher-Custodial'!K173+'Carley-Custodial'!K173</f>
        <v>0</v>
      </c>
      <c r="L173" s="2" t="n">
        <f aca="false">'Christopher-Custodial'!L173+'Carley-Custodial'!L173</f>
        <v>45200</v>
      </c>
      <c r="M173" s="2" t="n">
        <f aca="false">'Christopher-Custodial'!M173+'Carley-Custodial'!M173</f>
        <v>1622.77472657962</v>
      </c>
      <c r="N173" s="2" t="n">
        <f aca="false">'Christopher-Custodial'!N173+'Carley-Custodial'!N173</f>
        <v>82557.3382380036</v>
      </c>
      <c r="S173" s="7" t="n">
        <f aca="false">E173+G173</f>
        <v>300</v>
      </c>
      <c r="T173" s="7" t="n">
        <f aca="false">F173</f>
        <v>0</v>
      </c>
      <c r="U173" s="7" t="n">
        <f aca="false">SUM(S173:T173)</f>
        <v>300</v>
      </c>
    </row>
    <row r="174" customFormat="false" ht="12.75" hidden="false" customHeight="false" outlineLevel="0" collapsed="false">
      <c r="A174" s="1" t="n">
        <v>40633</v>
      </c>
      <c r="B174" s="0" t="n">
        <f aca="false">ROUND((A174-$B$1-210)/365,0)</f>
        <v>43</v>
      </c>
      <c r="C174" s="0" t="n">
        <f aca="false">ROUND((A174-$C$1-210)/365,0)</f>
        <v>18</v>
      </c>
      <c r="D174" s="0" t="n">
        <f aca="false">ROUND((A174-$D$1-210)/365,0)</f>
        <v>16</v>
      </c>
      <c r="E174" s="2" t="n">
        <f aca="false">'Christopher-Custodial'!E174+'Carley-Custodial'!E174</f>
        <v>300</v>
      </c>
      <c r="F174" s="2" t="n">
        <f aca="false">'Christopher-Custodial'!F174+'Carley-Custodial'!F174</f>
        <v>0</v>
      </c>
      <c r="G174" s="2" t="n">
        <f aca="false">'Christopher-Custodial'!G174+'Carley-Custodial'!G174</f>
        <v>0</v>
      </c>
      <c r="H174" s="2" t="n">
        <f aca="false">'Christopher-Custodial'!H174+'Carley-Custodial'!H174</f>
        <v>0</v>
      </c>
      <c r="I174" s="2" t="n">
        <f aca="false">'Christopher-Custodial'!I174+'Carley-Custodial'!I174</f>
        <v>0</v>
      </c>
      <c r="J174" s="2" t="n">
        <f aca="false">'Christopher-Custodial'!J174+'Carley-Custodial'!J174</f>
        <v>825.573382380035</v>
      </c>
      <c r="K174" s="2" t="n">
        <f aca="false">'Christopher-Custodial'!K174+'Carley-Custodial'!K174</f>
        <v>0</v>
      </c>
      <c r="L174" s="2" t="n">
        <f aca="false">'Christopher-Custodial'!L174+'Carley-Custodial'!L174</f>
        <v>45500</v>
      </c>
      <c r="M174" s="2" t="n">
        <f aca="false">'Christopher-Custodial'!M174+'Carley-Custodial'!M174</f>
        <v>2448.34810895966</v>
      </c>
      <c r="N174" s="2" t="n">
        <f aca="false">'Christopher-Custodial'!N174+'Carley-Custodial'!N174</f>
        <v>83682.9116203836</v>
      </c>
      <c r="S174" s="7" t="n">
        <f aca="false">E174+G174</f>
        <v>300</v>
      </c>
      <c r="T174" s="7" t="n">
        <f aca="false">F174</f>
        <v>0</v>
      </c>
      <c r="U174" s="7" t="n">
        <f aca="false">SUM(S174:T174)</f>
        <v>300</v>
      </c>
    </row>
    <row r="175" customFormat="false" ht="12.75" hidden="false" customHeight="false" outlineLevel="0" collapsed="false">
      <c r="A175" s="1" t="n">
        <v>40663</v>
      </c>
      <c r="B175" s="0" t="n">
        <f aca="false">ROUND((A175-$B$1-210)/365,0)</f>
        <v>44</v>
      </c>
      <c r="C175" s="0" t="n">
        <f aca="false">ROUND((A175-$C$1-210)/365,0)</f>
        <v>19</v>
      </c>
      <c r="D175" s="0" t="n">
        <f aca="false">ROUND((A175-$D$1-210)/365,0)</f>
        <v>16</v>
      </c>
      <c r="E175" s="2" t="n">
        <f aca="false">'Christopher-Custodial'!E175+'Carley-Custodial'!E175</f>
        <v>300</v>
      </c>
      <c r="F175" s="2" t="n">
        <f aca="false">'Christopher-Custodial'!F175+'Carley-Custodial'!F175</f>
        <v>0</v>
      </c>
      <c r="G175" s="2" t="n">
        <f aca="false">'Christopher-Custodial'!G175+'Carley-Custodial'!G175</f>
        <v>0</v>
      </c>
      <c r="H175" s="2" t="n">
        <f aca="false">'Christopher-Custodial'!H175+'Carley-Custodial'!H175</f>
        <v>0</v>
      </c>
      <c r="I175" s="2" t="n">
        <f aca="false">'Christopher-Custodial'!I175+'Carley-Custodial'!I175</f>
        <v>-1935.32824891995</v>
      </c>
      <c r="J175" s="2" t="n">
        <f aca="false">'Christopher-Custodial'!J175+'Carley-Custodial'!J175</f>
        <v>836.829116203836</v>
      </c>
      <c r="K175" s="2" t="n">
        <f aca="false">'Christopher-Custodial'!K175+'Carley-Custodial'!K175</f>
        <v>0</v>
      </c>
      <c r="L175" s="2" t="n">
        <f aca="false">'Christopher-Custodial'!L175+'Carley-Custodial'!L175</f>
        <v>45800</v>
      </c>
      <c r="M175" s="2" t="n">
        <f aca="false">'Christopher-Custodial'!M175+'Carley-Custodial'!M175</f>
        <v>3285.17722516349</v>
      </c>
      <c r="N175" s="2" t="n">
        <f aca="false">'Christopher-Custodial'!N175+'Carley-Custodial'!N175</f>
        <v>82884.4124876675</v>
      </c>
      <c r="S175" s="7" t="n">
        <f aca="false">E175+G175</f>
        <v>300</v>
      </c>
      <c r="T175" s="7" t="n">
        <f aca="false">F175</f>
        <v>0</v>
      </c>
      <c r="U175" s="7" t="n">
        <f aca="false">SUM(S175:T175)</f>
        <v>300</v>
      </c>
    </row>
    <row r="176" customFormat="false" ht="12.75" hidden="false" customHeight="false" outlineLevel="0" collapsed="false">
      <c r="A176" s="1" t="n">
        <v>40694</v>
      </c>
      <c r="B176" s="0" t="n">
        <f aca="false">ROUND((A176-$B$1-210)/365,0)</f>
        <v>44</v>
      </c>
      <c r="C176" s="0" t="n">
        <f aca="false">ROUND((A176-$C$1-210)/365,0)</f>
        <v>19</v>
      </c>
      <c r="D176" s="0" t="n">
        <f aca="false">ROUND((A176-$D$1-210)/365,0)</f>
        <v>16</v>
      </c>
      <c r="E176" s="2" t="n">
        <f aca="false">'Christopher-Custodial'!E176+'Carley-Custodial'!E176</f>
        <v>300</v>
      </c>
      <c r="F176" s="2" t="n">
        <f aca="false">'Christopher-Custodial'!F176+'Carley-Custodial'!F176</f>
        <v>0</v>
      </c>
      <c r="G176" s="2" t="n">
        <f aca="false">'Christopher-Custodial'!G176+'Carley-Custodial'!G176</f>
        <v>0</v>
      </c>
      <c r="H176" s="2" t="n">
        <f aca="false">'Christopher-Custodial'!H176+'Carley-Custodial'!H176</f>
        <v>0</v>
      </c>
      <c r="I176" s="2" t="n">
        <f aca="false">'Christopher-Custodial'!I176+'Carley-Custodial'!I176</f>
        <v>0</v>
      </c>
      <c r="J176" s="2" t="n">
        <f aca="false">'Christopher-Custodial'!J176+'Carley-Custodial'!J176</f>
        <v>828.844124876675</v>
      </c>
      <c r="K176" s="2" t="n">
        <f aca="false">'Christopher-Custodial'!K176+'Carley-Custodial'!K176</f>
        <v>0</v>
      </c>
      <c r="L176" s="2" t="n">
        <f aca="false">'Christopher-Custodial'!L176+'Carley-Custodial'!L176</f>
        <v>46100</v>
      </c>
      <c r="M176" s="2" t="n">
        <f aca="false">'Christopher-Custodial'!M176+'Carley-Custodial'!M176</f>
        <v>4114.02135004017</v>
      </c>
      <c r="N176" s="2" t="n">
        <f aca="false">'Christopher-Custodial'!N176+'Carley-Custodial'!N176</f>
        <v>84013.2566125442</v>
      </c>
      <c r="S176" s="7" t="n">
        <f aca="false">E176+G176</f>
        <v>300</v>
      </c>
      <c r="T176" s="7" t="n">
        <f aca="false">F176</f>
        <v>0</v>
      </c>
      <c r="U176" s="7" t="n">
        <f aca="false">SUM(S176:T176)</f>
        <v>300</v>
      </c>
    </row>
    <row r="177" customFormat="false" ht="12.75" hidden="false" customHeight="false" outlineLevel="0" collapsed="false">
      <c r="A177" s="1" t="n">
        <v>40724</v>
      </c>
      <c r="B177" s="0" t="n">
        <f aca="false">ROUND((A177-$B$1-210)/365,0)</f>
        <v>44</v>
      </c>
      <c r="C177" s="0" t="n">
        <f aca="false">ROUND((A177-$C$1-210)/365,0)</f>
        <v>19</v>
      </c>
      <c r="D177" s="0" t="n">
        <f aca="false">ROUND((A177-$D$1-210)/365,0)</f>
        <v>16</v>
      </c>
      <c r="E177" s="2" t="n">
        <f aca="false">'Christopher-Custodial'!E177+'Carley-Custodial'!E177</f>
        <v>300</v>
      </c>
      <c r="F177" s="2" t="n">
        <f aca="false">'Christopher-Custodial'!F177+'Carley-Custodial'!F177</f>
        <v>0</v>
      </c>
      <c r="G177" s="2" t="n">
        <f aca="false">'Christopher-Custodial'!G177+'Carley-Custodial'!G177</f>
        <v>0</v>
      </c>
      <c r="H177" s="2" t="n">
        <f aca="false">'Christopher-Custodial'!H177+'Carley-Custodial'!H177</f>
        <v>0</v>
      </c>
      <c r="I177" s="2" t="n">
        <f aca="false">'Christopher-Custodial'!I177+'Carley-Custodial'!I177</f>
        <v>0</v>
      </c>
      <c r="J177" s="2" t="n">
        <f aca="false">'Christopher-Custodial'!J177+'Carley-Custodial'!J177</f>
        <v>840.132566125441</v>
      </c>
      <c r="K177" s="2" t="n">
        <f aca="false">'Christopher-Custodial'!K177+'Carley-Custodial'!K177</f>
        <v>0</v>
      </c>
      <c r="L177" s="2" t="n">
        <f aca="false">'Christopher-Custodial'!L177+'Carley-Custodial'!L177</f>
        <v>46400</v>
      </c>
      <c r="M177" s="2" t="n">
        <f aca="false">'Christopher-Custodial'!M177+'Carley-Custodial'!M177</f>
        <v>4954.15391616561</v>
      </c>
      <c r="N177" s="2" t="n">
        <f aca="false">'Christopher-Custodial'!N177+'Carley-Custodial'!N177</f>
        <v>85153.3891786696</v>
      </c>
      <c r="S177" s="7" t="n">
        <f aca="false">E177+G177</f>
        <v>300</v>
      </c>
      <c r="T177" s="7" t="n">
        <f aca="false">F177</f>
        <v>0</v>
      </c>
      <c r="U177" s="7" t="n">
        <f aca="false">SUM(S177:T177)</f>
        <v>300</v>
      </c>
    </row>
    <row r="178" customFormat="false" ht="12.75" hidden="false" customHeight="false" outlineLevel="0" collapsed="false">
      <c r="A178" s="1" t="n">
        <v>40755</v>
      </c>
      <c r="B178" s="0" t="n">
        <f aca="false">ROUND((A178-$B$1-210)/365,0)</f>
        <v>44</v>
      </c>
      <c r="C178" s="0" t="n">
        <f aca="false">ROUND((A178-$C$1-210)/365,0)</f>
        <v>19</v>
      </c>
      <c r="D178" s="0" t="n">
        <f aca="false">ROUND((A178-$D$1-210)/365,0)</f>
        <v>16</v>
      </c>
      <c r="E178" s="2" t="n">
        <f aca="false">'Christopher-Custodial'!E178+'Carley-Custodial'!E178</f>
        <v>300</v>
      </c>
      <c r="F178" s="2" t="n">
        <f aca="false">'Christopher-Custodial'!F178+'Carley-Custodial'!F178</f>
        <v>0</v>
      </c>
      <c r="G178" s="2" t="n">
        <f aca="false">'Christopher-Custodial'!G178+'Carley-Custodial'!G178</f>
        <v>0</v>
      </c>
      <c r="H178" s="2" t="n">
        <f aca="false">'Christopher-Custodial'!H178+'Carley-Custodial'!H178</f>
        <v>0</v>
      </c>
      <c r="I178" s="2" t="n">
        <f aca="false">'Christopher-Custodial'!I178+'Carley-Custodial'!I178</f>
        <v>0</v>
      </c>
      <c r="J178" s="2" t="n">
        <f aca="false">'Christopher-Custodial'!J178+'Carley-Custodial'!J178</f>
        <v>851.533891786696</v>
      </c>
      <c r="K178" s="2" t="n">
        <f aca="false">'Christopher-Custodial'!K178+'Carley-Custodial'!K178</f>
        <v>0</v>
      </c>
      <c r="L178" s="2" t="n">
        <f aca="false">'Christopher-Custodial'!L178+'Carley-Custodial'!L178</f>
        <v>46700</v>
      </c>
      <c r="M178" s="2" t="n">
        <f aca="false">'Christopher-Custodial'!M178+'Carley-Custodial'!M178</f>
        <v>5805.6878079523</v>
      </c>
      <c r="N178" s="2" t="n">
        <f aca="false">'Christopher-Custodial'!N178+'Carley-Custodial'!N178</f>
        <v>86304.9230704563</v>
      </c>
      <c r="S178" s="7" t="n">
        <f aca="false">E178+G178</f>
        <v>300</v>
      </c>
      <c r="T178" s="7" t="n">
        <f aca="false">F178</f>
        <v>0</v>
      </c>
      <c r="U178" s="7" t="n">
        <f aca="false">SUM(S178:T178)</f>
        <v>300</v>
      </c>
    </row>
    <row r="179" customFormat="false" ht="12.75" hidden="false" customHeight="false" outlineLevel="0" collapsed="false">
      <c r="A179" s="1" t="n">
        <v>40786</v>
      </c>
      <c r="B179" s="0" t="n">
        <f aca="false">ROUND((A179-$B$1-210)/365,0)</f>
        <v>44</v>
      </c>
      <c r="C179" s="0" t="n">
        <f aca="false">ROUND((A179-$C$1-210)/365,0)</f>
        <v>19</v>
      </c>
      <c r="D179" s="0" t="n">
        <f aca="false">ROUND((A179-$D$1-210)/365,0)</f>
        <v>16</v>
      </c>
      <c r="E179" s="2" t="n">
        <f aca="false">'Christopher-Custodial'!E179+'Carley-Custodial'!E179</f>
        <v>300</v>
      </c>
      <c r="F179" s="2" t="n">
        <f aca="false">'Christopher-Custodial'!F179+'Carley-Custodial'!F179</f>
        <v>0</v>
      </c>
      <c r="G179" s="2" t="n">
        <f aca="false">'Christopher-Custodial'!G179+'Carley-Custodial'!G179</f>
        <v>0</v>
      </c>
      <c r="H179" s="2" t="n">
        <f aca="false">'Christopher-Custodial'!H179+'Carley-Custodial'!H179</f>
        <v>0</v>
      </c>
      <c r="I179" s="2" t="n">
        <f aca="false">'Christopher-Custodial'!I179+'Carley-Custodial'!I179</f>
        <v>0</v>
      </c>
      <c r="J179" s="2" t="n">
        <f aca="false">'Christopher-Custodial'!J179+'Carley-Custodial'!J179</f>
        <v>863.049230704563</v>
      </c>
      <c r="K179" s="2" t="n">
        <f aca="false">'Christopher-Custodial'!K179+'Carley-Custodial'!K179</f>
        <v>0</v>
      </c>
      <c r="L179" s="2" t="n">
        <f aca="false">'Christopher-Custodial'!L179+'Carley-Custodial'!L179</f>
        <v>47000</v>
      </c>
      <c r="M179" s="2" t="n">
        <f aca="false">'Christopher-Custodial'!M179+'Carley-Custodial'!M179</f>
        <v>6668.73703865687</v>
      </c>
      <c r="N179" s="2" t="n">
        <f aca="false">'Christopher-Custodial'!N179+'Carley-Custodial'!N179</f>
        <v>87467.9723011608</v>
      </c>
      <c r="S179" s="7" t="n">
        <f aca="false">E179+G179</f>
        <v>300</v>
      </c>
      <c r="T179" s="7" t="n">
        <f aca="false">F179</f>
        <v>0</v>
      </c>
      <c r="U179" s="7" t="n">
        <f aca="false">SUM(S179:T179)</f>
        <v>300</v>
      </c>
    </row>
    <row r="180" customFormat="false" ht="12.75" hidden="false" customHeight="false" outlineLevel="0" collapsed="false">
      <c r="A180" s="1" t="n">
        <v>40816</v>
      </c>
      <c r="B180" s="0" t="n">
        <f aca="false">ROUND((A180-$B$1-210)/365,0)</f>
        <v>44</v>
      </c>
      <c r="C180" s="0" t="n">
        <f aca="false">ROUND((A180-$C$1-210)/365,0)</f>
        <v>19</v>
      </c>
      <c r="D180" s="0" t="n">
        <f aca="false">ROUND((A180-$D$1-210)/365,0)</f>
        <v>16</v>
      </c>
      <c r="E180" s="2" t="n">
        <f aca="false">'Christopher-Custodial'!E180+'Carley-Custodial'!E180</f>
        <v>300</v>
      </c>
      <c r="F180" s="2" t="n">
        <f aca="false">'Christopher-Custodial'!F180+'Carley-Custodial'!F180</f>
        <v>0</v>
      </c>
      <c r="G180" s="2" t="n">
        <f aca="false">'Christopher-Custodial'!G180+'Carley-Custodial'!G180</f>
        <v>0</v>
      </c>
      <c r="H180" s="2" t="n">
        <f aca="false">'Christopher-Custodial'!H180+'Carley-Custodial'!H180</f>
        <v>0</v>
      </c>
      <c r="I180" s="2" t="n">
        <f aca="false">'Christopher-Custodial'!I180+'Carley-Custodial'!I180</f>
        <v>0</v>
      </c>
      <c r="J180" s="2" t="n">
        <f aca="false">'Christopher-Custodial'!J180+'Carley-Custodial'!J180</f>
        <v>874.679723011609</v>
      </c>
      <c r="K180" s="2" t="n">
        <f aca="false">'Christopher-Custodial'!K180+'Carley-Custodial'!K180</f>
        <v>0</v>
      </c>
      <c r="L180" s="2" t="n">
        <f aca="false">'Christopher-Custodial'!L180+'Carley-Custodial'!L180</f>
        <v>47300</v>
      </c>
      <c r="M180" s="2" t="n">
        <f aca="false">'Christopher-Custodial'!M180+'Carley-Custodial'!M180</f>
        <v>7543.41676166848</v>
      </c>
      <c r="N180" s="2" t="n">
        <f aca="false">'Christopher-Custodial'!N180+'Carley-Custodial'!N180</f>
        <v>88642.6520241725</v>
      </c>
      <c r="S180" s="7" t="n">
        <f aca="false">E180+G180</f>
        <v>300</v>
      </c>
      <c r="T180" s="7" t="n">
        <f aca="false">F180</f>
        <v>0</v>
      </c>
      <c r="U180" s="7" t="n">
        <f aca="false">SUM(S180:T180)</f>
        <v>300</v>
      </c>
    </row>
    <row r="181" customFormat="false" ht="12.75" hidden="false" customHeight="false" outlineLevel="0" collapsed="false">
      <c r="A181" s="1" t="n">
        <v>40847</v>
      </c>
      <c r="B181" s="0" t="n">
        <f aca="false">ROUND((A181-$B$1-210)/365,0)</f>
        <v>44</v>
      </c>
      <c r="C181" s="0" t="n">
        <f aca="false">ROUND((A181-$C$1-210)/365,0)</f>
        <v>19</v>
      </c>
      <c r="D181" s="0" t="n">
        <f aca="false">ROUND((A181-$D$1-210)/365,0)</f>
        <v>16</v>
      </c>
      <c r="E181" s="2" t="n">
        <f aca="false">'Christopher-Custodial'!E181+'Carley-Custodial'!E181</f>
        <v>300</v>
      </c>
      <c r="F181" s="2" t="n">
        <f aca="false">'Christopher-Custodial'!F181+'Carley-Custodial'!F181</f>
        <v>0</v>
      </c>
      <c r="G181" s="2" t="n">
        <f aca="false">'Christopher-Custodial'!G181+'Carley-Custodial'!G181</f>
        <v>0</v>
      </c>
      <c r="H181" s="2" t="n">
        <f aca="false">'Christopher-Custodial'!H181+'Carley-Custodial'!H181</f>
        <v>0</v>
      </c>
      <c r="I181" s="2" t="n">
        <f aca="false">'Christopher-Custodial'!I181+'Carley-Custodial'!I181</f>
        <v>0</v>
      </c>
      <c r="J181" s="2" t="n">
        <f aca="false">'Christopher-Custodial'!J181+'Carley-Custodial'!J181</f>
        <v>886.426520241725</v>
      </c>
      <c r="K181" s="2" t="n">
        <f aca="false">'Christopher-Custodial'!K181+'Carley-Custodial'!K181</f>
        <v>0</v>
      </c>
      <c r="L181" s="2" t="n">
        <f aca="false">'Christopher-Custodial'!L181+'Carley-Custodial'!L181</f>
        <v>47600</v>
      </c>
      <c r="M181" s="2" t="n">
        <f aca="false">'Christopher-Custodial'!M181+'Carley-Custodial'!M181</f>
        <v>8429.8432819102</v>
      </c>
      <c r="N181" s="2" t="n">
        <f aca="false">'Christopher-Custodial'!N181+'Carley-Custodial'!N181</f>
        <v>89829.0785444142</v>
      </c>
      <c r="S181" s="7" t="n">
        <f aca="false">E181+G181</f>
        <v>300</v>
      </c>
      <c r="T181" s="7" t="n">
        <f aca="false">F181</f>
        <v>0</v>
      </c>
      <c r="U181" s="7" t="n">
        <f aca="false">SUM(S181:T181)</f>
        <v>300</v>
      </c>
    </row>
    <row r="182" customFormat="false" ht="12.75" hidden="false" customHeight="false" outlineLevel="0" collapsed="false">
      <c r="A182" s="1" t="n">
        <v>40877</v>
      </c>
      <c r="B182" s="0" t="n">
        <f aca="false">ROUND((A182-$B$1-210)/365,0)</f>
        <v>44</v>
      </c>
      <c r="C182" s="0" t="n">
        <f aca="false">ROUND((A182-$C$1-210)/365,0)</f>
        <v>19</v>
      </c>
      <c r="D182" s="0" t="n">
        <f aca="false">ROUND((A182-$D$1-210)/365,0)</f>
        <v>16</v>
      </c>
      <c r="E182" s="2" t="n">
        <f aca="false">'Christopher-Custodial'!E182+'Carley-Custodial'!E182</f>
        <v>300</v>
      </c>
      <c r="F182" s="2" t="n">
        <f aca="false">'Christopher-Custodial'!F182+'Carley-Custodial'!F182</f>
        <v>0</v>
      </c>
      <c r="G182" s="2" t="n">
        <f aca="false">'Christopher-Custodial'!G182+'Carley-Custodial'!G182</f>
        <v>0</v>
      </c>
      <c r="H182" s="2" t="n">
        <f aca="false">'Christopher-Custodial'!H182+'Carley-Custodial'!H182</f>
        <v>0</v>
      </c>
      <c r="I182" s="2" t="n">
        <f aca="false">'Christopher-Custodial'!I182+'Carley-Custodial'!I182</f>
        <v>0</v>
      </c>
      <c r="J182" s="2" t="n">
        <f aca="false">'Christopher-Custodial'!J182+'Carley-Custodial'!J182</f>
        <v>898.290785444142</v>
      </c>
      <c r="K182" s="2" t="n">
        <f aca="false">'Christopher-Custodial'!K182+'Carley-Custodial'!K182</f>
        <v>0</v>
      </c>
      <c r="L182" s="2" t="n">
        <f aca="false">'Christopher-Custodial'!L182+'Carley-Custodial'!L182</f>
        <v>47900</v>
      </c>
      <c r="M182" s="2" t="n">
        <f aca="false">'Christopher-Custodial'!M182+'Carley-Custodial'!M182</f>
        <v>9328.13406735434</v>
      </c>
      <c r="N182" s="2" t="n">
        <f aca="false">'Christopher-Custodial'!N182+'Carley-Custodial'!N182</f>
        <v>91027.3693298583</v>
      </c>
      <c r="S182" s="7" t="n">
        <f aca="false">E182+G182</f>
        <v>300</v>
      </c>
      <c r="T182" s="7" t="n">
        <f aca="false">F182</f>
        <v>0</v>
      </c>
      <c r="U182" s="7" t="n">
        <f aca="false">SUM(S182:T182)</f>
        <v>300</v>
      </c>
    </row>
    <row r="183" customFormat="false" ht="12.75" hidden="false" customHeight="false" outlineLevel="0" collapsed="false">
      <c r="A183" s="1" t="n">
        <v>40908</v>
      </c>
      <c r="B183" s="0" t="n">
        <f aca="false">ROUND((A183-$B$1-210)/365,0)</f>
        <v>44</v>
      </c>
      <c r="C183" s="0" t="n">
        <f aca="false">ROUND((A183-$C$1-210)/365,0)</f>
        <v>19</v>
      </c>
      <c r="D183" s="0" t="n">
        <f aca="false">ROUND((A183-$D$1-210)/365,0)</f>
        <v>16</v>
      </c>
      <c r="E183" s="2" t="n">
        <f aca="false">'Christopher-Custodial'!E183+'Carley-Custodial'!E183</f>
        <v>300</v>
      </c>
      <c r="F183" s="2" t="n">
        <f aca="false">'Christopher-Custodial'!F183+'Carley-Custodial'!F183</f>
        <v>0</v>
      </c>
      <c r="G183" s="2" t="n">
        <f aca="false">'Christopher-Custodial'!G183+'Carley-Custodial'!G183</f>
        <v>0</v>
      </c>
      <c r="H183" s="2" t="n">
        <f aca="false">'Christopher-Custodial'!H183+'Carley-Custodial'!H183</f>
        <v>0</v>
      </c>
      <c r="I183" s="2" t="n">
        <f aca="false">'Christopher-Custodial'!I183+'Carley-Custodial'!I183</f>
        <v>0</v>
      </c>
      <c r="J183" s="2" t="n">
        <f aca="false">'Christopher-Custodial'!J183+'Carley-Custodial'!J183</f>
        <v>910.273693298583</v>
      </c>
      <c r="K183" s="2" t="n">
        <f aca="false">'Christopher-Custodial'!K183+'Carley-Custodial'!K183</f>
        <v>0</v>
      </c>
      <c r="L183" s="2" t="n">
        <f aca="false">'Christopher-Custodial'!L183+'Carley-Custodial'!L183</f>
        <v>48200</v>
      </c>
      <c r="M183" s="2" t="n">
        <f aca="false">'Christopher-Custodial'!M183+'Carley-Custodial'!M183</f>
        <v>10238.4077606529</v>
      </c>
      <c r="N183" s="2" t="n">
        <f aca="false">'Christopher-Custodial'!N183+'Carley-Custodial'!N183</f>
        <v>92237.6430231569</v>
      </c>
      <c r="P183" s="2" t="n">
        <f aca="false">M183</f>
        <v>10238.4077606529</v>
      </c>
      <c r="Q183" s="2" t="n">
        <f aca="false">'Christopher-Custodial'!Q183+'Carley-Custodial'!Q183</f>
        <v>2296.75417298282</v>
      </c>
      <c r="S183" s="7" t="n">
        <f aca="false">E183+G183</f>
        <v>300</v>
      </c>
      <c r="T183" s="7" t="n">
        <f aca="false">F183</f>
        <v>0</v>
      </c>
      <c r="U183" s="7" t="n">
        <f aca="false">SUM(S183:T183)</f>
        <v>300</v>
      </c>
    </row>
    <row r="184" customFormat="false" ht="12.75" hidden="false" customHeight="false" outlineLevel="0" collapsed="false">
      <c r="A184" s="1" t="n">
        <v>40939</v>
      </c>
      <c r="B184" s="0" t="n">
        <f aca="false">ROUND((A184-$B$1-210)/365,0)</f>
        <v>44</v>
      </c>
      <c r="C184" s="0" t="n">
        <f aca="false">ROUND((A184-$C$1-210)/365,0)</f>
        <v>19</v>
      </c>
      <c r="D184" s="0" t="n">
        <f aca="false">ROUND((A184-$D$1-210)/365,0)</f>
        <v>16</v>
      </c>
      <c r="E184" s="2" t="n">
        <f aca="false">'Christopher-Custodial'!E184+'Carley-Custodial'!E184</f>
        <v>300</v>
      </c>
      <c r="F184" s="2" t="n">
        <f aca="false">'Christopher-Custodial'!F184+'Carley-Custodial'!F184</f>
        <v>0</v>
      </c>
      <c r="G184" s="2" t="n">
        <f aca="false">'Christopher-Custodial'!G184+'Carley-Custodial'!G184</f>
        <v>0</v>
      </c>
      <c r="H184" s="2" t="n">
        <f aca="false">'Christopher-Custodial'!H184+'Carley-Custodial'!H184</f>
        <v>-3250</v>
      </c>
      <c r="I184" s="2" t="n">
        <f aca="false">'Christopher-Custodial'!I184+'Carley-Custodial'!I184</f>
        <v>0</v>
      </c>
      <c r="J184" s="2" t="n">
        <f aca="false">'Christopher-Custodial'!J184+'Carley-Custodial'!J184</f>
        <v>922.376430231569</v>
      </c>
      <c r="K184" s="2" t="n">
        <f aca="false">'Christopher-Custodial'!K184+'Carley-Custodial'!K184</f>
        <v>0</v>
      </c>
      <c r="L184" s="2" t="n">
        <f aca="false">'Christopher-Custodial'!L184+'Carley-Custodial'!L184</f>
        <v>48500</v>
      </c>
      <c r="M184" s="2" t="n">
        <f aca="false">'Christopher-Custodial'!M184+'Carley-Custodial'!M184</f>
        <v>922.376430231569</v>
      </c>
      <c r="N184" s="2" t="n">
        <f aca="false">'Christopher-Custodial'!N184+'Carley-Custodial'!N184</f>
        <v>90210.0194533885</v>
      </c>
      <c r="S184" s="7" t="n">
        <f aca="false">E184+G184</f>
        <v>300</v>
      </c>
      <c r="T184" s="7" t="n">
        <f aca="false">F184</f>
        <v>0</v>
      </c>
      <c r="U184" s="7" t="n">
        <f aca="false">SUM(S184:T184)</f>
        <v>300</v>
      </c>
    </row>
    <row r="185" customFormat="false" ht="12.75" hidden="false" customHeight="false" outlineLevel="0" collapsed="false">
      <c r="A185" s="1" t="n">
        <v>40968</v>
      </c>
      <c r="B185" s="0" t="n">
        <f aca="false">ROUND((A185-$B$1-210)/365,0)</f>
        <v>44</v>
      </c>
      <c r="C185" s="0" t="n">
        <f aca="false">ROUND((A185-$C$1-210)/365,0)</f>
        <v>19</v>
      </c>
      <c r="D185" s="0" t="n">
        <f aca="false">ROUND((A185-$D$1-210)/365,0)</f>
        <v>17</v>
      </c>
      <c r="E185" s="2" t="n">
        <f aca="false">'Christopher-Custodial'!E185+'Carley-Custodial'!E185</f>
        <v>300</v>
      </c>
      <c r="F185" s="2" t="n">
        <f aca="false">'Christopher-Custodial'!F185+'Carley-Custodial'!F185</f>
        <v>0</v>
      </c>
      <c r="G185" s="2" t="n">
        <f aca="false">'Christopher-Custodial'!G185+'Carley-Custodial'!G185</f>
        <v>0</v>
      </c>
      <c r="H185" s="2" t="n">
        <f aca="false">'Christopher-Custodial'!H185+'Carley-Custodial'!H185</f>
        <v>-750</v>
      </c>
      <c r="I185" s="2" t="n">
        <f aca="false">'Christopher-Custodial'!I185+'Carley-Custodial'!I185</f>
        <v>0</v>
      </c>
      <c r="J185" s="2" t="n">
        <f aca="false">'Christopher-Custodial'!J185+'Carley-Custodial'!J185</f>
        <v>902.100194533885</v>
      </c>
      <c r="K185" s="2" t="n">
        <f aca="false">'Christopher-Custodial'!K185+'Carley-Custodial'!K185</f>
        <v>0</v>
      </c>
      <c r="L185" s="2" t="n">
        <f aca="false">'Christopher-Custodial'!L185+'Carley-Custodial'!L185</f>
        <v>48800</v>
      </c>
      <c r="M185" s="2" t="n">
        <f aca="false">'Christopher-Custodial'!M185+'Carley-Custodial'!M185</f>
        <v>1824.47662476545</v>
      </c>
      <c r="N185" s="2" t="n">
        <f aca="false">'Christopher-Custodial'!N185+'Carley-Custodial'!N185</f>
        <v>90662.1196479223</v>
      </c>
      <c r="S185" s="7" t="n">
        <f aca="false">E185+G185</f>
        <v>300</v>
      </c>
      <c r="T185" s="7" t="n">
        <f aca="false">F185</f>
        <v>0</v>
      </c>
      <c r="U185" s="7" t="n">
        <f aca="false">SUM(S185:T185)</f>
        <v>300</v>
      </c>
    </row>
    <row r="186" customFormat="false" ht="12.75" hidden="false" customHeight="false" outlineLevel="0" collapsed="false">
      <c r="A186" s="1" t="n">
        <v>40999</v>
      </c>
      <c r="B186" s="0" t="n">
        <f aca="false">ROUND((A186-$B$1-210)/365,0)</f>
        <v>44</v>
      </c>
      <c r="C186" s="0" t="n">
        <f aca="false">ROUND((A186-$C$1-210)/365,0)</f>
        <v>19</v>
      </c>
      <c r="D186" s="0" t="n">
        <f aca="false">ROUND((A186-$D$1-210)/365,0)</f>
        <v>17</v>
      </c>
      <c r="E186" s="2" t="n">
        <f aca="false">'Christopher-Custodial'!E186+'Carley-Custodial'!E186</f>
        <v>300</v>
      </c>
      <c r="F186" s="2" t="n">
        <f aca="false">'Christopher-Custodial'!F186+'Carley-Custodial'!F186</f>
        <v>0</v>
      </c>
      <c r="G186" s="2" t="n">
        <f aca="false">'Christopher-Custodial'!G186+'Carley-Custodial'!G186</f>
        <v>0</v>
      </c>
      <c r="H186" s="2" t="n">
        <f aca="false">'Christopher-Custodial'!H186+'Carley-Custodial'!H186</f>
        <v>-750</v>
      </c>
      <c r="I186" s="2" t="n">
        <f aca="false">'Christopher-Custodial'!I186+'Carley-Custodial'!I186</f>
        <v>0</v>
      </c>
      <c r="J186" s="2" t="n">
        <f aca="false">'Christopher-Custodial'!J186+'Carley-Custodial'!J186</f>
        <v>906.621196479224</v>
      </c>
      <c r="K186" s="2" t="n">
        <f aca="false">'Christopher-Custodial'!K186+'Carley-Custodial'!K186</f>
        <v>0</v>
      </c>
      <c r="L186" s="2" t="n">
        <f aca="false">'Christopher-Custodial'!L186+'Carley-Custodial'!L186</f>
        <v>49100</v>
      </c>
      <c r="M186" s="2" t="n">
        <f aca="false">'Christopher-Custodial'!M186+'Carley-Custodial'!M186</f>
        <v>2731.09782124468</v>
      </c>
      <c r="N186" s="2" t="n">
        <f aca="false">'Christopher-Custodial'!N186+'Carley-Custodial'!N186</f>
        <v>91118.7408444016</v>
      </c>
      <c r="S186" s="7" t="n">
        <f aca="false">E186+G186</f>
        <v>300</v>
      </c>
      <c r="T186" s="7" t="n">
        <f aca="false">F186</f>
        <v>0</v>
      </c>
      <c r="U186" s="7" t="n">
        <f aca="false">SUM(S186:T186)</f>
        <v>300</v>
      </c>
    </row>
    <row r="187" customFormat="false" ht="12.75" hidden="false" customHeight="false" outlineLevel="0" collapsed="false">
      <c r="A187" s="1" t="n">
        <v>41029</v>
      </c>
      <c r="B187" s="0" t="n">
        <f aca="false">ROUND((A187-$B$1-210)/365,0)</f>
        <v>45</v>
      </c>
      <c r="C187" s="0" t="n">
        <f aca="false">ROUND((A187-$C$1-210)/365,0)</f>
        <v>20</v>
      </c>
      <c r="D187" s="0" t="n">
        <f aca="false">ROUND((A187-$D$1-210)/365,0)</f>
        <v>17</v>
      </c>
      <c r="E187" s="2" t="n">
        <f aca="false">'Christopher-Custodial'!E187+'Carley-Custodial'!E187</f>
        <v>300</v>
      </c>
      <c r="F187" s="2" t="n">
        <f aca="false">'Christopher-Custodial'!F187+'Carley-Custodial'!F187</f>
        <v>0</v>
      </c>
      <c r="G187" s="2" t="n">
        <f aca="false">'Christopher-Custodial'!G187+'Carley-Custodial'!G187</f>
        <v>0</v>
      </c>
      <c r="H187" s="2" t="n">
        <f aca="false">'Christopher-Custodial'!H187+'Carley-Custodial'!H187</f>
        <v>-750</v>
      </c>
      <c r="I187" s="2" t="n">
        <f aca="false">'Christopher-Custodial'!I187+'Carley-Custodial'!I187</f>
        <v>-2296.75417298282</v>
      </c>
      <c r="J187" s="2" t="n">
        <f aca="false">'Christopher-Custodial'!J187+'Carley-Custodial'!J187</f>
        <v>911.187408444016</v>
      </c>
      <c r="K187" s="2" t="n">
        <f aca="false">'Christopher-Custodial'!K187+'Carley-Custodial'!K187</f>
        <v>0</v>
      </c>
      <c r="L187" s="2" t="n">
        <f aca="false">'Christopher-Custodial'!L187+'Carley-Custodial'!L187</f>
        <v>49400</v>
      </c>
      <c r="M187" s="2" t="n">
        <f aca="false">'Christopher-Custodial'!M187+'Carley-Custodial'!M187</f>
        <v>3642.28522968869</v>
      </c>
      <c r="N187" s="2" t="n">
        <f aca="false">'Christopher-Custodial'!N187+'Carley-Custodial'!N187</f>
        <v>89283.1740798628</v>
      </c>
      <c r="S187" s="7" t="n">
        <f aca="false">E187+G187</f>
        <v>300</v>
      </c>
      <c r="T187" s="7" t="n">
        <f aca="false">F187</f>
        <v>0</v>
      </c>
      <c r="U187" s="7" t="n">
        <f aca="false">SUM(S187:T187)</f>
        <v>300</v>
      </c>
    </row>
    <row r="188" customFormat="false" ht="12.75" hidden="false" customHeight="false" outlineLevel="0" collapsed="false">
      <c r="A188" s="1" t="n">
        <v>41060</v>
      </c>
      <c r="B188" s="0" t="n">
        <f aca="false">ROUND((A188-$B$1-210)/365,0)</f>
        <v>45</v>
      </c>
      <c r="C188" s="0" t="n">
        <f aca="false">ROUND((A188-$C$1-210)/365,0)</f>
        <v>20</v>
      </c>
      <c r="D188" s="0" t="n">
        <f aca="false">ROUND((A188-$D$1-210)/365,0)</f>
        <v>17</v>
      </c>
      <c r="E188" s="2" t="n">
        <f aca="false">'Christopher-Custodial'!E188+'Carley-Custodial'!E188</f>
        <v>300</v>
      </c>
      <c r="F188" s="2" t="n">
        <f aca="false">'Christopher-Custodial'!F188+'Carley-Custodial'!F188</f>
        <v>0</v>
      </c>
      <c r="G188" s="2" t="n">
        <f aca="false">'Christopher-Custodial'!G188+'Carley-Custodial'!G188</f>
        <v>0</v>
      </c>
      <c r="H188" s="2" t="n">
        <f aca="false">'Christopher-Custodial'!H188+'Carley-Custodial'!H188</f>
        <v>-750</v>
      </c>
      <c r="I188" s="2" t="n">
        <f aca="false">'Christopher-Custodial'!I188+'Carley-Custodial'!I188</f>
        <v>0</v>
      </c>
      <c r="J188" s="2" t="n">
        <f aca="false">'Christopher-Custodial'!J188+'Carley-Custodial'!J188</f>
        <v>892.831740798628</v>
      </c>
      <c r="K188" s="2" t="n">
        <f aca="false">'Christopher-Custodial'!K188+'Carley-Custodial'!K188</f>
        <v>0</v>
      </c>
      <c r="L188" s="2" t="n">
        <f aca="false">'Christopher-Custodial'!L188+'Carley-Custodial'!L188</f>
        <v>49700</v>
      </c>
      <c r="M188" s="2" t="n">
        <f aca="false">'Christopher-Custodial'!M188+'Carley-Custodial'!M188</f>
        <v>4535.11697048732</v>
      </c>
      <c r="N188" s="2" t="n">
        <f aca="false">'Christopher-Custodial'!N188+'Carley-Custodial'!N188</f>
        <v>89726.0058206614</v>
      </c>
      <c r="S188" s="7" t="n">
        <f aca="false">E188+G188</f>
        <v>300</v>
      </c>
      <c r="T188" s="7" t="n">
        <f aca="false">F188</f>
        <v>0</v>
      </c>
      <c r="U188" s="7" t="n">
        <f aca="false">SUM(S188:T188)</f>
        <v>300</v>
      </c>
    </row>
    <row r="189" customFormat="false" ht="12.75" hidden="false" customHeight="false" outlineLevel="0" collapsed="false">
      <c r="A189" s="1" t="n">
        <v>41090</v>
      </c>
      <c r="B189" s="0" t="n">
        <f aca="false">ROUND((A189-$B$1-210)/365,0)</f>
        <v>45</v>
      </c>
      <c r="C189" s="0" t="n">
        <f aca="false">ROUND((A189-$C$1-210)/365,0)</f>
        <v>20</v>
      </c>
      <c r="D189" s="0" t="n">
        <f aca="false">ROUND((A189-$D$1-210)/365,0)</f>
        <v>17</v>
      </c>
      <c r="E189" s="2" t="n">
        <f aca="false">'Christopher-Custodial'!E189+'Carley-Custodial'!E189</f>
        <v>300</v>
      </c>
      <c r="F189" s="2" t="n">
        <f aca="false">'Christopher-Custodial'!F189+'Carley-Custodial'!F189</f>
        <v>0</v>
      </c>
      <c r="G189" s="2" t="n">
        <f aca="false">'Christopher-Custodial'!G189+'Carley-Custodial'!G189</f>
        <v>0</v>
      </c>
      <c r="H189" s="2" t="n">
        <f aca="false">'Christopher-Custodial'!H189+'Carley-Custodial'!H189</f>
        <v>0</v>
      </c>
      <c r="I189" s="2" t="n">
        <f aca="false">'Christopher-Custodial'!I189+'Carley-Custodial'!I189</f>
        <v>0</v>
      </c>
      <c r="J189" s="2" t="n">
        <f aca="false">'Christopher-Custodial'!J189+'Carley-Custodial'!J189</f>
        <v>897.260058206614</v>
      </c>
      <c r="K189" s="2" t="n">
        <f aca="false">'Christopher-Custodial'!K189+'Carley-Custodial'!K189</f>
        <v>0</v>
      </c>
      <c r="L189" s="2" t="n">
        <f aca="false">'Christopher-Custodial'!L189+'Carley-Custodial'!L189</f>
        <v>50000</v>
      </c>
      <c r="M189" s="2" t="n">
        <f aca="false">'Christopher-Custodial'!M189+'Carley-Custodial'!M189</f>
        <v>5432.37702869393</v>
      </c>
      <c r="N189" s="2" t="n">
        <f aca="false">'Christopher-Custodial'!N189+'Carley-Custodial'!N189</f>
        <v>90923.265878868</v>
      </c>
      <c r="S189" s="7" t="n">
        <f aca="false">E189+G189</f>
        <v>300</v>
      </c>
      <c r="T189" s="7" t="n">
        <f aca="false">F189</f>
        <v>0</v>
      </c>
      <c r="U189" s="7" t="n">
        <f aca="false">SUM(S189:T189)</f>
        <v>300</v>
      </c>
    </row>
    <row r="190" customFormat="false" ht="12.75" hidden="false" customHeight="false" outlineLevel="0" collapsed="false">
      <c r="A190" s="1" t="n">
        <v>41121</v>
      </c>
      <c r="B190" s="0" t="n">
        <f aca="false">ROUND((A190-$B$1-210)/365,0)</f>
        <v>45</v>
      </c>
      <c r="C190" s="0" t="n">
        <f aca="false">ROUND((A190-$C$1-210)/365,0)</f>
        <v>20</v>
      </c>
      <c r="D190" s="0" t="n">
        <f aca="false">ROUND((A190-$D$1-210)/365,0)</f>
        <v>17</v>
      </c>
      <c r="E190" s="2" t="n">
        <f aca="false">'Christopher-Custodial'!E190+'Carley-Custodial'!E190</f>
        <v>300</v>
      </c>
      <c r="F190" s="2" t="n">
        <f aca="false">'Christopher-Custodial'!F190+'Carley-Custodial'!F190</f>
        <v>0</v>
      </c>
      <c r="G190" s="2" t="n">
        <f aca="false">'Christopher-Custodial'!G190+'Carley-Custodial'!G190</f>
        <v>0</v>
      </c>
      <c r="H190" s="2" t="n">
        <f aca="false">'Christopher-Custodial'!H190+'Carley-Custodial'!H190</f>
        <v>0</v>
      </c>
      <c r="I190" s="2" t="n">
        <f aca="false">'Christopher-Custodial'!I190+'Carley-Custodial'!I190</f>
        <v>0</v>
      </c>
      <c r="J190" s="2" t="n">
        <f aca="false">'Christopher-Custodial'!J190+'Carley-Custodial'!J190</f>
        <v>909.23265878868</v>
      </c>
      <c r="K190" s="2" t="n">
        <f aca="false">'Christopher-Custodial'!K190+'Carley-Custodial'!K190</f>
        <v>0</v>
      </c>
      <c r="L190" s="2" t="n">
        <f aca="false">'Christopher-Custodial'!L190+'Carley-Custodial'!L190</f>
        <v>50300</v>
      </c>
      <c r="M190" s="2" t="n">
        <f aca="false">'Christopher-Custodial'!M190+'Carley-Custodial'!M190</f>
        <v>6341.60968748261</v>
      </c>
      <c r="N190" s="2" t="n">
        <f aca="false">'Christopher-Custodial'!N190+'Carley-Custodial'!N190</f>
        <v>92132.4985376567</v>
      </c>
      <c r="S190" s="7" t="n">
        <f aca="false">E190+G190</f>
        <v>300</v>
      </c>
      <c r="T190" s="7" t="n">
        <f aca="false">F190</f>
        <v>0</v>
      </c>
      <c r="U190" s="7" t="n">
        <f aca="false">SUM(S190:T190)</f>
        <v>300</v>
      </c>
    </row>
    <row r="191" customFormat="false" ht="12.75" hidden="false" customHeight="false" outlineLevel="0" collapsed="false">
      <c r="A191" s="1" t="n">
        <v>41152</v>
      </c>
      <c r="B191" s="0" t="n">
        <f aca="false">ROUND((A191-$B$1-210)/365,0)</f>
        <v>45</v>
      </c>
      <c r="C191" s="0" t="n">
        <f aca="false">ROUND((A191-$C$1-210)/365,0)</f>
        <v>20</v>
      </c>
      <c r="D191" s="0" t="n">
        <f aca="false">ROUND((A191-$D$1-210)/365,0)</f>
        <v>17</v>
      </c>
      <c r="E191" s="2" t="n">
        <f aca="false">'Christopher-Custodial'!E191+'Carley-Custodial'!E191</f>
        <v>300</v>
      </c>
      <c r="F191" s="2" t="n">
        <f aca="false">'Christopher-Custodial'!F191+'Carley-Custodial'!F191</f>
        <v>0</v>
      </c>
      <c r="G191" s="2" t="n">
        <f aca="false">'Christopher-Custodial'!G191+'Carley-Custodial'!G191</f>
        <v>0</v>
      </c>
      <c r="H191" s="2" t="n">
        <f aca="false">'Christopher-Custodial'!H191+'Carley-Custodial'!H191</f>
        <v>-2750</v>
      </c>
      <c r="I191" s="2" t="n">
        <f aca="false">'Christopher-Custodial'!I191+'Carley-Custodial'!I191</f>
        <v>0</v>
      </c>
      <c r="J191" s="2" t="n">
        <f aca="false">'Christopher-Custodial'!J191+'Carley-Custodial'!J191</f>
        <v>921.324985376567</v>
      </c>
      <c r="K191" s="2" t="n">
        <f aca="false">'Christopher-Custodial'!K191+'Carley-Custodial'!K191</f>
        <v>0</v>
      </c>
      <c r="L191" s="2" t="n">
        <f aca="false">'Christopher-Custodial'!L191+'Carley-Custodial'!L191</f>
        <v>50600</v>
      </c>
      <c r="M191" s="2" t="n">
        <f aca="false">'Christopher-Custodial'!M191+'Carley-Custodial'!M191</f>
        <v>7262.93467285918</v>
      </c>
      <c r="N191" s="2" t="n">
        <f aca="false">'Christopher-Custodial'!N191+'Carley-Custodial'!N191</f>
        <v>90603.8235230333</v>
      </c>
      <c r="S191" s="7" t="n">
        <f aca="false">E191+G191</f>
        <v>300</v>
      </c>
      <c r="T191" s="7" t="n">
        <f aca="false">F191</f>
        <v>0</v>
      </c>
      <c r="U191" s="7" t="n">
        <f aca="false">SUM(S191:T191)</f>
        <v>300</v>
      </c>
    </row>
    <row r="192" customFormat="false" ht="12.75" hidden="false" customHeight="false" outlineLevel="0" collapsed="false">
      <c r="A192" s="1" t="n">
        <v>41182</v>
      </c>
      <c r="B192" s="0" t="n">
        <f aca="false">ROUND((A192-$B$1-210)/365,0)</f>
        <v>45</v>
      </c>
      <c r="C192" s="0" t="n">
        <f aca="false">ROUND((A192-$C$1-210)/365,0)</f>
        <v>20</v>
      </c>
      <c r="D192" s="0" t="n">
        <f aca="false">ROUND((A192-$D$1-210)/365,0)</f>
        <v>17</v>
      </c>
      <c r="E192" s="2" t="n">
        <f aca="false">'Christopher-Custodial'!E192+'Carley-Custodial'!E192</f>
        <v>300</v>
      </c>
      <c r="F192" s="2" t="n">
        <f aca="false">'Christopher-Custodial'!F192+'Carley-Custodial'!F192</f>
        <v>0</v>
      </c>
      <c r="G192" s="2" t="n">
        <f aca="false">'Christopher-Custodial'!G192+'Carley-Custodial'!G192</f>
        <v>0</v>
      </c>
      <c r="H192" s="2" t="n">
        <f aca="false">'Christopher-Custodial'!H192+'Carley-Custodial'!H192</f>
        <v>-750</v>
      </c>
      <c r="I192" s="2" t="n">
        <f aca="false">'Christopher-Custodial'!I192+'Carley-Custodial'!I192</f>
        <v>0</v>
      </c>
      <c r="J192" s="2" t="n">
        <f aca="false">'Christopher-Custodial'!J192+'Carley-Custodial'!J192</f>
        <v>906.038235230333</v>
      </c>
      <c r="K192" s="2" t="n">
        <f aca="false">'Christopher-Custodial'!K192+'Carley-Custodial'!K192</f>
        <v>0</v>
      </c>
      <c r="L192" s="2" t="n">
        <f aca="false">'Christopher-Custodial'!L192+'Carley-Custodial'!L192</f>
        <v>50900</v>
      </c>
      <c r="M192" s="2" t="n">
        <f aca="false">'Christopher-Custodial'!M192+'Carley-Custodial'!M192</f>
        <v>8168.97290808951</v>
      </c>
      <c r="N192" s="2" t="n">
        <f aca="false">'Christopher-Custodial'!N192+'Carley-Custodial'!N192</f>
        <v>91059.8617582636</v>
      </c>
      <c r="S192" s="7" t="n">
        <f aca="false">E192+G192</f>
        <v>300</v>
      </c>
      <c r="T192" s="7" t="n">
        <f aca="false">F192</f>
        <v>0</v>
      </c>
      <c r="U192" s="7" t="n">
        <f aca="false">SUM(S192:T192)</f>
        <v>300</v>
      </c>
    </row>
    <row r="193" customFormat="false" ht="12.75" hidden="false" customHeight="false" outlineLevel="0" collapsed="false">
      <c r="A193" s="1" t="n">
        <v>41213</v>
      </c>
      <c r="B193" s="0" t="n">
        <f aca="false">ROUND((A193-$B$1-210)/365,0)</f>
        <v>45</v>
      </c>
      <c r="C193" s="0" t="n">
        <f aca="false">ROUND((A193-$C$1-210)/365,0)</f>
        <v>20</v>
      </c>
      <c r="D193" s="0" t="n">
        <f aca="false">ROUND((A193-$D$1-210)/365,0)</f>
        <v>17</v>
      </c>
      <c r="E193" s="2" t="n">
        <f aca="false">'Christopher-Custodial'!E193+'Carley-Custodial'!E193</f>
        <v>300</v>
      </c>
      <c r="F193" s="2" t="n">
        <f aca="false">'Christopher-Custodial'!F193+'Carley-Custodial'!F193</f>
        <v>0</v>
      </c>
      <c r="G193" s="2" t="n">
        <f aca="false">'Christopher-Custodial'!G193+'Carley-Custodial'!G193</f>
        <v>0</v>
      </c>
      <c r="H193" s="2" t="n">
        <f aca="false">'Christopher-Custodial'!H193+'Carley-Custodial'!H193</f>
        <v>-750</v>
      </c>
      <c r="I193" s="2" t="n">
        <f aca="false">'Christopher-Custodial'!I193+'Carley-Custodial'!I193</f>
        <v>0</v>
      </c>
      <c r="J193" s="2" t="n">
        <f aca="false">'Christopher-Custodial'!J193+'Carley-Custodial'!J193</f>
        <v>910.598617582636</v>
      </c>
      <c r="K193" s="2" t="n">
        <f aca="false">'Christopher-Custodial'!K193+'Carley-Custodial'!K193</f>
        <v>0</v>
      </c>
      <c r="L193" s="2" t="n">
        <f aca="false">'Christopher-Custodial'!L193+'Carley-Custodial'!L193</f>
        <v>51200</v>
      </c>
      <c r="M193" s="2" t="n">
        <f aca="false">'Christopher-Custodial'!M193+'Carley-Custodial'!M193</f>
        <v>9079.57152567215</v>
      </c>
      <c r="N193" s="2" t="n">
        <f aca="false">'Christopher-Custodial'!N193+'Carley-Custodial'!N193</f>
        <v>91520.4603758462</v>
      </c>
      <c r="S193" s="7" t="n">
        <f aca="false">E193+G193</f>
        <v>300</v>
      </c>
      <c r="T193" s="7" t="n">
        <f aca="false">F193</f>
        <v>0</v>
      </c>
      <c r="U193" s="7" t="n">
        <f aca="false">SUM(S193:T193)</f>
        <v>300</v>
      </c>
    </row>
    <row r="194" customFormat="false" ht="12.75" hidden="false" customHeight="false" outlineLevel="0" collapsed="false">
      <c r="A194" s="1" t="n">
        <v>41243</v>
      </c>
      <c r="B194" s="0" t="n">
        <f aca="false">ROUND((A194-$B$1-210)/365,0)</f>
        <v>45</v>
      </c>
      <c r="C194" s="0" t="n">
        <f aca="false">ROUND((A194-$C$1-210)/365,0)</f>
        <v>20</v>
      </c>
      <c r="D194" s="0" t="n">
        <f aca="false">ROUND((A194-$D$1-210)/365,0)</f>
        <v>17</v>
      </c>
      <c r="E194" s="2" t="n">
        <f aca="false">'Christopher-Custodial'!E194+'Carley-Custodial'!E194</f>
        <v>300</v>
      </c>
      <c r="F194" s="2" t="n">
        <f aca="false">'Christopher-Custodial'!F194+'Carley-Custodial'!F194</f>
        <v>0</v>
      </c>
      <c r="G194" s="2" t="n">
        <f aca="false">'Christopher-Custodial'!G194+'Carley-Custodial'!G194</f>
        <v>0</v>
      </c>
      <c r="H194" s="2" t="n">
        <f aca="false">'Christopher-Custodial'!H194+'Carley-Custodial'!H194</f>
        <v>-750</v>
      </c>
      <c r="I194" s="2" t="n">
        <f aca="false">'Christopher-Custodial'!I194+'Carley-Custodial'!I194</f>
        <v>0</v>
      </c>
      <c r="J194" s="2" t="n">
        <f aca="false">'Christopher-Custodial'!J194+'Carley-Custodial'!J194</f>
        <v>915.204603758462</v>
      </c>
      <c r="K194" s="2" t="n">
        <f aca="false">'Christopher-Custodial'!K194+'Carley-Custodial'!K194</f>
        <v>0</v>
      </c>
      <c r="L194" s="2" t="n">
        <f aca="false">'Christopher-Custodial'!L194+'Carley-Custodial'!L194</f>
        <v>51500</v>
      </c>
      <c r="M194" s="2" t="n">
        <f aca="false">'Christopher-Custodial'!M194+'Carley-Custodial'!M194</f>
        <v>9994.77612943061</v>
      </c>
      <c r="N194" s="2" t="n">
        <f aca="false">'Christopher-Custodial'!N194+'Carley-Custodial'!N194</f>
        <v>91985.6649796047</v>
      </c>
      <c r="S194" s="7" t="n">
        <f aca="false">E194+G194</f>
        <v>300</v>
      </c>
      <c r="T194" s="7" t="n">
        <f aca="false">F194</f>
        <v>0</v>
      </c>
      <c r="U194" s="7" t="n">
        <f aca="false">SUM(S194:T194)</f>
        <v>300</v>
      </c>
    </row>
    <row r="195" customFormat="false" ht="12.75" hidden="false" customHeight="false" outlineLevel="0" collapsed="false">
      <c r="A195" s="1" t="n">
        <v>41274</v>
      </c>
      <c r="B195" s="0" t="n">
        <f aca="false">ROUND((A195-$B$1-210)/365,0)</f>
        <v>45</v>
      </c>
      <c r="C195" s="0" t="n">
        <f aca="false">ROUND((A195-$C$1-210)/365,0)</f>
        <v>20</v>
      </c>
      <c r="D195" s="0" t="n">
        <f aca="false">ROUND((A195-$D$1-210)/365,0)</f>
        <v>17</v>
      </c>
      <c r="E195" s="2" t="n">
        <f aca="false">'Christopher-Custodial'!E195+'Carley-Custodial'!E195</f>
        <v>300</v>
      </c>
      <c r="F195" s="2" t="n">
        <f aca="false">'Christopher-Custodial'!F195+'Carley-Custodial'!F195</f>
        <v>0</v>
      </c>
      <c r="G195" s="2" t="n">
        <f aca="false">'Christopher-Custodial'!G195+'Carley-Custodial'!G195</f>
        <v>0</v>
      </c>
      <c r="H195" s="2" t="n">
        <f aca="false">'Christopher-Custodial'!H195+'Carley-Custodial'!H195</f>
        <v>-750</v>
      </c>
      <c r="I195" s="2" t="n">
        <f aca="false">'Christopher-Custodial'!I195+'Carley-Custodial'!I195</f>
        <v>0</v>
      </c>
      <c r="J195" s="2" t="n">
        <f aca="false">'Christopher-Custodial'!J195+'Carley-Custodial'!J195</f>
        <v>919.856649796047</v>
      </c>
      <c r="K195" s="2" t="n">
        <f aca="false">'Christopher-Custodial'!K195+'Carley-Custodial'!K195</f>
        <v>0</v>
      </c>
      <c r="L195" s="2" t="n">
        <f aca="false">'Christopher-Custodial'!L195+'Carley-Custodial'!L195</f>
        <v>51800</v>
      </c>
      <c r="M195" s="2" t="n">
        <f aca="false">'Christopher-Custodial'!M195+'Carley-Custodial'!M195</f>
        <v>10914.6327792267</v>
      </c>
      <c r="N195" s="2" t="n">
        <f aca="false">'Christopher-Custodial'!N195+'Carley-Custodial'!N195</f>
        <v>92455.5216294007</v>
      </c>
      <c r="P195" s="2" t="n">
        <f aca="false">M195</f>
        <v>10914.6327792267</v>
      </c>
      <c r="Q195" s="2" t="n">
        <f aca="false">'Christopher-Custodial'!Q195+'Carley-Custodial'!Q195</f>
        <v>2486.09717818347</v>
      </c>
      <c r="S195" s="7" t="n">
        <f aca="false">E195+G195</f>
        <v>300</v>
      </c>
      <c r="T195" s="7" t="n">
        <f aca="false">F195</f>
        <v>0</v>
      </c>
      <c r="U195" s="7" t="n">
        <f aca="false">SUM(S195:T195)</f>
        <v>300</v>
      </c>
    </row>
    <row r="196" customFormat="false" ht="12.75" hidden="false" customHeight="false" outlineLevel="0" collapsed="false">
      <c r="A196" s="1" t="n">
        <v>41305</v>
      </c>
      <c r="B196" s="0" t="n">
        <f aca="false">ROUND((A196-$B$1-210)/365,0)</f>
        <v>45</v>
      </c>
      <c r="C196" s="0" t="n">
        <f aca="false">ROUND((A196-$C$1-210)/365,0)</f>
        <v>20</v>
      </c>
      <c r="D196" s="0" t="n">
        <f aca="false">ROUND((A196-$D$1-210)/365,0)</f>
        <v>17</v>
      </c>
      <c r="E196" s="2" t="n">
        <f aca="false">'Christopher-Custodial'!E196+'Carley-Custodial'!E196</f>
        <v>300</v>
      </c>
      <c r="F196" s="2" t="n">
        <f aca="false">'Christopher-Custodial'!F196+'Carley-Custodial'!F196</f>
        <v>0</v>
      </c>
      <c r="G196" s="2" t="n">
        <f aca="false">'Christopher-Custodial'!G196+'Carley-Custodial'!G196</f>
        <v>0</v>
      </c>
      <c r="H196" s="2" t="n">
        <f aca="false">'Christopher-Custodial'!H196+'Carley-Custodial'!H196</f>
        <v>-3250</v>
      </c>
      <c r="I196" s="2" t="n">
        <f aca="false">'Christopher-Custodial'!I196+'Carley-Custodial'!I196</f>
        <v>0</v>
      </c>
      <c r="J196" s="2" t="n">
        <f aca="false">'Christopher-Custodial'!J196+'Carley-Custodial'!J196</f>
        <v>924.555216294007</v>
      </c>
      <c r="K196" s="2" t="n">
        <f aca="false">'Christopher-Custodial'!K196+'Carley-Custodial'!K196</f>
        <v>0</v>
      </c>
      <c r="L196" s="2" t="n">
        <f aca="false">'Christopher-Custodial'!L196+'Carley-Custodial'!L196</f>
        <v>52100</v>
      </c>
      <c r="M196" s="2" t="n">
        <f aca="false">'Christopher-Custodial'!M196+'Carley-Custodial'!M196</f>
        <v>924.555216294007</v>
      </c>
      <c r="N196" s="2" t="n">
        <f aca="false">'Christopher-Custodial'!N196+'Carley-Custodial'!N196</f>
        <v>90430.0768456947</v>
      </c>
      <c r="S196" s="7" t="n">
        <f aca="false">E196+G196</f>
        <v>300</v>
      </c>
      <c r="T196" s="7" t="n">
        <f aca="false">F196</f>
        <v>0</v>
      </c>
      <c r="U196" s="7" t="n">
        <f aca="false">SUM(S196:T196)</f>
        <v>300</v>
      </c>
    </row>
    <row r="197" customFormat="false" ht="12.75" hidden="false" customHeight="false" outlineLevel="0" collapsed="false">
      <c r="A197" s="1" t="n">
        <v>41333</v>
      </c>
      <c r="B197" s="0" t="n">
        <f aca="false">ROUND((A197-$B$1-210)/365,0)</f>
        <v>45</v>
      </c>
      <c r="C197" s="0" t="n">
        <f aca="false">ROUND((A197-$C$1-210)/365,0)</f>
        <v>20</v>
      </c>
      <c r="D197" s="0" t="n">
        <f aca="false">ROUND((A197-$D$1-210)/365,0)</f>
        <v>18</v>
      </c>
      <c r="E197" s="2" t="n">
        <f aca="false">'Christopher-Custodial'!E197+'Carley-Custodial'!E197</f>
        <v>300</v>
      </c>
      <c r="F197" s="2" t="n">
        <f aca="false">'Christopher-Custodial'!F197+'Carley-Custodial'!F197</f>
        <v>0</v>
      </c>
      <c r="G197" s="2" t="n">
        <f aca="false">'Christopher-Custodial'!G197+'Carley-Custodial'!G197</f>
        <v>0</v>
      </c>
      <c r="H197" s="2" t="n">
        <f aca="false">'Christopher-Custodial'!H197+'Carley-Custodial'!H197</f>
        <v>-750</v>
      </c>
      <c r="I197" s="2" t="n">
        <f aca="false">'Christopher-Custodial'!I197+'Carley-Custodial'!I197</f>
        <v>0</v>
      </c>
      <c r="J197" s="2" t="n">
        <f aca="false">'Christopher-Custodial'!J197+'Carley-Custodial'!J197</f>
        <v>904.300768456947</v>
      </c>
      <c r="K197" s="2" t="n">
        <f aca="false">'Christopher-Custodial'!K197+'Carley-Custodial'!K197</f>
        <v>0</v>
      </c>
      <c r="L197" s="2" t="n">
        <f aca="false">'Christopher-Custodial'!L197+'Carley-Custodial'!L197</f>
        <v>52400</v>
      </c>
      <c r="M197" s="2" t="n">
        <f aca="false">'Christopher-Custodial'!M197+'Carley-Custodial'!M197</f>
        <v>1828.85598475095</v>
      </c>
      <c r="N197" s="2" t="n">
        <f aca="false">'Christopher-Custodial'!N197+'Carley-Custodial'!N197</f>
        <v>90884.3776141517</v>
      </c>
      <c r="S197" s="7" t="n">
        <f aca="false">E197+G197</f>
        <v>300</v>
      </c>
      <c r="T197" s="7" t="n">
        <f aca="false">F197</f>
        <v>0</v>
      </c>
      <c r="U197" s="7" t="n">
        <f aca="false">SUM(S197:T197)</f>
        <v>300</v>
      </c>
    </row>
    <row r="198" customFormat="false" ht="12.75" hidden="false" customHeight="false" outlineLevel="0" collapsed="false">
      <c r="A198" s="1" t="n">
        <v>41364</v>
      </c>
      <c r="B198" s="0" t="n">
        <f aca="false">ROUND((A198-$B$1-210)/365,0)</f>
        <v>45</v>
      </c>
      <c r="C198" s="0" t="n">
        <f aca="false">ROUND((A198-$C$1-210)/365,0)</f>
        <v>20</v>
      </c>
      <c r="D198" s="0" t="n">
        <f aca="false">ROUND((A198-$D$1-210)/365,0)</f>
        <v>18</v>
      </c>
      <c r="E198" s="2" t="n">
        <f aca="false">'Christopher-Custodial'!E198+'Carley-Custodial'!E198</f>
        <v>300</v>
      </c>
      <c r="F198" s="2" t="n">
        <f aca="false">'Christopher-Custodial'!F198+'Carley-Custodial'!F198</f>
        <v>0</v>
      </c>
      <c r="G198" s="2" t="n">
        <f aca="false">'Christopher-Custodial'!G198+'Carley-Custodial'!G198</f>
        <v>0</v>
      </c>
      <c r="H198" s="2" t="n">
        <f aca="false">'Christopher-Custodial'!H198+'Carley-Custodial'!H198</f>
        <v>-750</v>
      </c>
      <c r="I198" s="2" t="n">
        <f aca="false">'Christopher-Custodial'!I198+'Carley-Custodial'!I198</f>
        <v>0</v>
      </c>
      <c r="J198" s="2" t="n">
        <f aca="false">'Christopher-Custodial'!J198+'Carley-Custodial'!J198</f>
        <v>908.843776141517</v>
      </c>
      <c r="K198" s="2" t="n">
        <f aca="false">'Christopher-Custodial'!K198+'Carley-Custodial'!K198</f>
        <v>0</v>
      </c>
      <c r="L198" s="2" t="n">
        <f aca="false">'Christopher-Custodial'!L198+'Carley-Custodial'!L198</f>
        <v>52700</v>
      </c>
      <c r="M198" s="2" t="n">
        <f aca="false">'Christopher-Custodial'!M198+'Carley-Custodial'!M198</f>
        <v>2737.69976089247</v>
      </c>
      <c r="N198" s="2" t="n">
        <f aca="false">'Christopher-Custodial'!N198+'Carley-Custodial'!N198</f>
        <v>91343.2213902932</v>
      </c>
      <c r="S198" s="7" t="n">
        <f aca="false">E198+G198</f>
        <v>300</v>
      </c>
      <c r="T198" s="7" t="n">
        <f aca="false">F198</f>
        <v>0</v>
      </c>
      <c r="U198" s="7" t="n">
        <f aca="false">SUM(S198:T198)</f>
        <v>300</v>
      </c>
    </row>
    <row r="199" customFormat="false" ht="12.75" hidden="false" customHeight="false" outlineLevel="0" collapsed="false">
      <c r="A199" s="1" t="n">
        <v>41394</v>
      </c>
      <c r="B199" s="0" t="n">
        <f aca="false">ROUND((A199-$B$1-210)/365,0)</f>
        <v>46</v>
      </c>
      <c r="C199" s="0" t="n">
        <f aca="false">ROUND((A199-$C$1-210)/365,0)</f>
        <v>21</v>
      </c>
      <c r="D199" s="0" t="n">
        <f aca="false">ROUND((A199-$D$1-210)/365,0)</f>
        <v>18</v>
      </c>
      <c r="E199" s="2" t="n">
        <f aca="false">'Christopher-Custodial'!E199+'Carley-Custodial'!E199</f>
        <v>300</v>
      </c>
      <c r="F199" s="2" t="n">
        <f aca="false">'Christopher-Custodial'!F199+'Carley-Custodial'!F199</f>
        <v>0</v>
      </c>
      <c r="G199" s="2" t="n">
        <f aca="false">'Christopher-Custodial'!G199+'Carley-Custodial'!G199</f>
        <v>0</v>
      </c>
      <c r="H199" s="2" t="n">
        <f aca="false">'Christopher-Custodial'!H199+'Carley-Custodial'!H199</f>
        <v>-750</v>
      </c>
      <c r="I199" s="2" t="n">
        <f aca="false">'Christopher-Custodial'!I199+'Carley-Custodial'!I199</f>
        <v>-2486.09717818347</v>
      </c>
      <c r="J199" s="2" t="n">
        <f aca="false">'Christopher-Custodial'!J199+'Carley-Custodial'!J199</f>
        <v>913.432213902932</v>
      </c>
      <c r="K199" s="2" t="n">
        <f aca="false">'Christopher-Custodial'!K199+'Carley-Custodial'!K199</f>
        <v>0</v>
      </c>
      <c r="L199" s="2" t="n">
        <f aca="false">'Christopher-Custodial'!L199+'Carley-Custodial'!L199</f>
        <v>53000</v>
      </c>
      <c r="M199" s="2" t="n">
        <f aca="false">'Christopher-Custodial'!M199+'Carley-Custodial'!M199</f>
        <v>3651.1319747954</v>
      </c>
      <c r="N199" s="2" t="n">
        <f aca="false">'Christopher-Custodial'!N199+'Carley-Custodial'!N199</f>
        <v>89320.5564260127</v>
      </c>
      <c r="S199" s="7" t="n">
        <f aca="false">E199+G199</f>
        <v>300</v>
      </c>
      <c r="T199" s="7" t="n">
        <f aca="false">F199</f>
        <v>0</v>
      </c>
      <c r="U199" s="7" t="n">
        <f aca="false">SUM(S199:T199)</f>
        <v>300</v>
      </c>
    </row>
    <row r="200" customFormat="false" ht="12.75" hidden="false" customHeight="false" outlineLevel="0" collapsed="false">
      <c r="A200" s="1" t="n">
        <v>41425</v>
      </c>
      <c r="B200" s="0" t="n">
        <f aca="false">ROUND((A200-$B$1-210)/365,0)</f>
        <v>46</v>
      </c>
      <c r="C200" s="0" t="n">
        <f aca="false">ROUND((A200-$C$1-210)/365,0)</f>
        <v>21</v>
      </c>
      <c r="D200" s="0" t="n">
        <f aca="false">ROUND((A200-$D$1-210)/365,0)</f>
        <v>18</v>
      </c>
      <c r="E200" s="2" t="n">
        <f aca="false">'Christopher-Custodial'!E200+'Carley-Custodial'!E200</f>
        <v>300</v>
      </c>
      <c r="F200" s="2" t="n">
        <f aca="false">'Christopher-Custodial'!F200+'Carley-Custodial'!F200</f>
        <v>0</v>
      </c>
      <c r="G200" s="2" t="n">
        <f aca="false">'Christopher-Custodial'!G200+'Carley-Custodial'!G200</f>
        <v>0</v>
      </c>
      <c r="H200" s="2" t="n">
        <f aca="false">'Christopher-Custodial'!H200+'Carley-Custodial'!H200</f>
        <v>-750</v>
      </c>
      <c r="I200" s="2" t="n">
        <f aca="false">'Christopher-Custodial'!I200+'Carley-Custodial'!I200</f>
        <v>0</v>
      </c>
      <c r="J200" s="2" t="n">
        <f aca="false">'Christopher-Custodial'!J200+'Carley-Custodial'!J200</f>
        <v>893.205564260127</v>
      </c>
      <c r="K200" s="2" t="n">
        <f aca="false">'Christopher-Custodial'!K200+'Carley-Custodial'!K200</f>
        <v>0</v>
      </c>
      <c r="L200" s="2" t="n">
        <f aca="false">'Christopher-Custodial'!L200+'Carley-Custodial'!L200</f>
        <v>53300</v>
      </c>
      <c r="M200" s="2" t="n">
        <f aca="false">'Christopher-Custodial'!M200+'Carley-Custodial'!M200</f>
        <v>4544.33753905553</v>
      </c>
      <c r="N200" s="2" t="n">
        <f aca="false">'Christopher-Custodial'!N200+'Carley-Custodial'!N200</f>
        <v>89763.7619902728</v>
      </c>
      <c r="S200" s="7" t="n">
        <f aca="false">E200+G200</f>
        <v>300</v>
      </c>
      <c r="T200" s="7" t="n">
        <f aca="false">F200</f>
        <v>0</v>
      </c>
      <c r="U200" s="7" t="n">
        <f aca="false">SUM(S200:T200)</f>
        <v>300</v>
      </c>
    </row>
    <row r="201" customFormat="false" ht="12.75" hidden="false" customHeight="false" outlineLevel="0" collapsed="false">
      <c r="A201" s="1" t="n">
        <v>41455</v>
      </c>
      <c r="B201" s="0" t="n">
        <f aca="false">ROUND((A201-$B$1-210)/365,0)</f>
        <v>46</v>
      </c>
      <c r="C201" s="0" t="n">
        <f aca="false">ROUND((A201-$C$1-210)/365,0)</f>
        <v>21</v>
      </c>
      <c r="D201" s="0" t="n">
        <f aca="false">ROUND((A201-$D$1-210)/365,0)</f>
        <v>18</v>
      </c>
      <c r="E201" s="2" t="n">
        <f aca="false">'Christopher-Custodial'!E201+'Carley-Custodial'!E201</f>
        <v>300</v>
      </c>
      <c r="F201" s="2" t="n">
        <f aca="false">'Christopher-Custodial'!F201+'Carley-Custodial'!F201</f>
        <v>0</v>
      </c>
      <c r="G201" s="2" t="n">
        <f aca="false">'Christopher-Custodial'!G201+'Carley-Custodial'!G201</f>
        <v>0</v>
      </c>
      <c r="H201" s="2" t="n">
        <f aca="false">'Christopher-Custodial'!H201+'Carley-Custodial'!H201</f>
        <v>0</v>
      </c>
      <c r="I201" s="2" t="n">
        <f aca="false">'Christopher-Custodial'!I201+'Carley-Custodial'!I201</f>
        <v>0</v>
      </c>
      <c r="J201" s="2" t="n">
        <f aca="false">'Christopher-Custodial'!J201+'Carley-Custodial'!J201</f>
        <v>897.637619902728</v>
      </c>
      <c r="K201" s="2" t="n">
        <f aca="false">'Christopher-Custodial'!K201+'Carley-Custodial'!K201</f>
        <v>0</v>
      </c>
      <c r="L201" s="2" t="n">
        <f aca="false">'Christopher-Custodial'!L201+'Carley-Custodial'!L201</f>
        <v>53600</v>
      </c>
      <c r="M201" s="2" t="n">
        <f aca="false">'Christopher-Custodial'!M201+'Carley-Custodial'!M201</f>
        <v>5441.97515895826</v>
      </c>
      <c r="N201" s="2" t="n">
        <f aca="false">'Christopher-Custodial'!N201+'Carley-Custodial'!N201</f>
        <v>90961.3996101755</v>
      </c>
      <c r="S201" s="7" t="n">
        <f aca="false">E201+G201</f>
        <v>300</v>
      </c>
      <c r="T201" s="7" t="n">
        <f aca="false">F201</f>
        <v>0</v>
      </c>
      <c r="U201" s="7" t="n">
        <f aca="false">SUM(S201:T201)</f>
        <v>300</v>
      </c>
    </row>
    <row r="202" customFormat="false" ht="12.75" hidden="false" customHeight="false" outlineLevel="0" collapsed="false">
      <c r="A202" s="1" t="n">
        <v>41486</v>
      </c>
      <c r="B202" s="0" t="n">
        <f aca="false">ROUND((A202-$B$1-210)/365,0)</f>
        <v>46</v>
      </c>
      <c r="C202" s="0" t="n">
        <f aca="false">ROUND((A202-$C$1-210)/365,0)</f>
        <v>21</v>
      </c>
      <c r="D202" s="0" t="n">
        <f aca="false">ROUND((A202-$D$1-210)/365,0)</f>
        <v>18</v>
      </c>
      <c r="E202" s="2" t="n">
        <f aca="false">'Christopher-Custodial'!E202+'Carley-Custodial'!E202</f>
        <v>300</v>
      </c>
      <c r="F202" s="2" t="n">
        <f aca="false">'Christopher-Custodial'!F202+'Carley-Custodial'!F202</f>
        <v>0</v>
      </c>
      <c r="G202" s="2" t="n">
        <f aca="false">'Christopher-Custodial'!G202+'Carley-Custodial'!G202</f>
        <v>0</v>
      </c>
      <c r="H202" s="2" t="n">
        <f aca="false">'Christopher-Custodial'!H202+'Carley-Custodial'!H202</f>
        <v>0</v>
      </c>
      <c r="I202" s="2" t="n">
        <f aca="false">'Christopher-Custodial'!I202+'Carley-Custodial'!I202</f>
        <v>0</v>
      </c>
      <c r="J202" s="2" t="n">
        <f aca="false">'Christopher-Custodial'!J202+'Carley-Custodial'!J202</f>
        <v>909.613996101755</v>
      </c>
      <c r="K202" s="2" t="n">
        <f aca="false">'Christopher-Custodial'!K202+'Carley-Custodial'!K202</f>
        <v>0</v>
      </c>
      <c r="L202" s="2" t="n">
        <f aca="false">'Christopher-Custodial'!L202+'Carley-Custodial'!L202</f>
        <v>53900</v>
      </c>
      <c r="M202" s="2" t="n">
        <f aca="false">'Christopher-Custodial'!M202+'Carley-Custodial'!M202</f>
        <v>6351.58915506001</v>
      </c>
      <c r="N202" s="2" t="n">
        <f aca="false">'Christopher-Custodial'!N202+'Carley-Custodial'!N202</f>
        <v>92171.0136062773</v>
      </c>
      <c r="S202" s="7" t="n">
        <f aca="false">E202+G202</f>
        <v>300</v>
      </c>
      <c r="T202" s="7" t="n">
        <f aca="false">F202</f>
        <v>0</v>
      </c>
      <c r="U202" s="7" t="n">
        <f aca="false">SUM(S202:T202)</f>
        <v>300</v>
      </c>
    </row>
    <row r="203" customFormat="false" ht="12.75" hidden="false" customHeight="false" outlineLevel="0" collapsed="false">
      <c r="A203" s="1" t="n">
        <v>41517</v>
      </c>
      <c r="B203" s="0" t="n">
        <f aca="false">ROUND((A203-$B$1-210)/365,0)</f>
        <v>46</v>
      </c>
      <c r="C203" s="0" t="n">
        <f aca="false">ROUND((A203-$C$1-210)/365,0)</f>
        <v>21</v>
      </c>
      <c r="D203" s="0" t="n">
        <f aca="false">ROUND((A203-$D$1-210)/365,0)</f>
        <v>18</v>
      </c>
      <c r="E203" s="2" t="n">
        <f aca="false">'Christopher-Custodial'!E203+'Carley-Custodial'!E203</f>
        <v>300</v>
      </c>
      <c r="F203" s="2" t="n">
        <f aca="false">'Christopher-Custodial'!F203+'Carley-Custodial'!F203</f>
        <v>0</v>
      </c>
      <c r="G203" s="2" t="n">
        <f aca="false">'Christopher-Custodial'!G203+'Carley-Custodial'!G203</f>
        <v>0</v>
      </c>
      <c r="H203" s="2" t="n">
        <f aca="false">'Christopher-Custodial'!H203+'Carley-Custodial'!H203</f>
        <v>-2750</v>
      </c>
      <c r="I203" s="2" t="n">
        <f aca="false">'Christopher-Custodial'!I203+'Carley-Custodial'!I203</f>
        <v>0</v>
      </c>
      <c r="J203" s="2" t="n">
        <f aca="false">'Christopher-Custodial'!J203+'Carley-Custodial'!J203</f>
        <v>921.710136062773</v>
      </c>
      <c r="K203" s="2" t="n">
        <f aca="false">'Christopher-Custodial'!K203+'Carley-Custodial'!K203</f>
        <v>0</v>
      </c>
      <c r="L203" s="2" t="n">
        <f aca="false">'Christopher-Custodial'!L203+'Carley-Custodial'!L203</f>
        <v>54200</v>
      </c>
      <c r="M203" s="2" t="n">
        <f aca="false">'Christopher-Custodial'!M203+'Carley-Custodial'!M203</f>
        <v>7273.29929112279</v>
      </c>
      <c r="N203" s="2" t="n">
        <f aca="false">'Christopher-Custodial'!N203+'Carley-Custodial'!N203</f>
        <v>90642.7237423401</v>
      </c>
      <c r="S203" s="7" t="n">
        <f aca="false">E203+G203</f>
        <v>300</v>
      </c>
      <c r="T203" s="7" t="n">
        <f aca="false">F203</f>
        <v>0</v>
      </c>
      <c r="U203" s="7" t="n">
        <f aca="false">SUM(S203:T203)</f>
        <v>300</v>
      </c>
    </row>
    <row r="204" customFormat="false" ht="12.75" hidden="false" customHeight="false" outlineLevel="0" collapsed="false">
      <c r="A204" s="1" t="n">
        <v>41547</v>
      </c>
      <c r="B204" s="0" t="n">
        <f aca="false">ROUND((A204-$B$1-210)/365,0)</f>
        <v>46</v>
      </c>
      <c r="C204" s="0" t="n">
        <f aca="false">ROUND((A204-$C$1-210)/365,0)</f>
        <v>21</v>
      </c>
      <c r="D204" s="0" t="n">
        <f aca="false">ROUND((A204-$D$1-210)/365,0)</f>
        <v>18</v>
      </c>
      <c r="E204" s="2" t="n">
        <f aca="false">'Christopher-Custodial'!E204+'Carley-Custodial'!E204</f>
        <v>300</v>
      </c>
      <c r="F204" s="2" t="n">
        <f aca="false">'Christopher-Custodial'!F204+'Carley-Custodial'!F204</f>
        <v>0</v>
      </c>
      <c r="G204" s="2" t="n">
        <f aca="false">'Christopher-Custodial'!G204+'Carley-Custodial'!G204</f>
        <v>0</v>
      </c>
      <c r="H204" s="2" t="n">
        <f aca="false">'Christopher-Custodial'!H204+'Carley-Custodial'!H204</f>
        <v>-750</v>
      </c>
      <c r="I204" s="2" t="n">
        <f aca="false">'Christopher-Custodial'!I204+'Carley-Custodial'!I204</f>
        <v>0</v>
      </c>
      <c r="J204" s="2" t="n">
        <f aca="false">'Christopher-Custodial'!J204+'Carley-Custodial'!J204</f>
        <v>906.427237423401</v>
      </c>
      <c r="K204" s="2" t="n">
        <f aca="false">'Christopher-Custodial'!K204+'Carley-Custodial'!K204</f>
        <v>0</v>
      </c>
      <c r="L204" s="2" t="n">
        <f aca="false">'Christopher-Custodial'!L204+'Carley-Custodial'!L204</f>
        <v>54500</v>
      </c>
      <c r="M204" s="2" t="n">
        <f aca="false">'Christopher-Custodial'!M204+'Carley-Custodial'!M204</f>
        <v>8179.72652854619</v>
      </c>
      <c r="N204" s="2" t="n">
        <f aca="false">'Christopher-Custodial'!N204+'Carley-Custodial'!N204</f>
        <v>91099.1509797635</v>
      </c>
      <c r="S204" s="7" t="n">
        <f aca="false">E204+G204</f>
        <v>300</v>
      </c>
      <c r="T204" s="7" t="n">
        <f aca="false">F204</f>
        <v>0</v>
      </c>
      <c r="U204" s="7" t="n">
        <f aca="false">SUM(S204:T204)</f>
        <v>300</v>
      </c>
    </row>
    <row r="205" customFormat="false" ht="12.75" hidden="false" customHeight="false" outlineLevel="0" collapsed="false">
      <c r="A205" s="1" t="n">
        <v>41578</v>
      </c>
      <c r="B205" s="0" t="n">
        <f aca="false">ROUND((A205-$B$1-210)/365,0)</f>
        <v>46</v>
      </c>
      <c r="C205" s="0" t="n">
        <f aca="false">ROUND((A205-$C$1-210)/365,0)</f>
        <v>21</v>
      </c>
      <c r="D205" s="0" t="n">
        <f aca="false">ROUND((A205-$D$1-210)/365,0)</f>
        <v>18</v>
      </c>
      <c r="E205" s="2" t="n">
        <f aca="false">'Christopher-Custodial'!E205+'Carley-Custodial'!E205</f>
        <v>300</v>
      </c>
      <c r="F205" s="2" t="n">
        <f aca="false">'Christopher-Custodial'!F205+'Carley-Custodial'!F205</f>
        <v>0</v>
      </c>
      <c r="G205" s="2" t="n">
        <f aca="false">'Christopher-Custodial'!G205+'Carley-Custodial'!G205</f>
        <v>0</v>
      </c>
      <c r="H205" s="2" t="n">
        <f aca="false">'Christopher-Custodial'!H205+'Carley-Custodial'!H205</f>
        <v>-750</v>
      </c>
      <c r="I205" s="2" t="n">
        <f aca="false">'Christopher-Custodial'!I205+'Carley-Custodial'!I205</f>
        <v>0</v>
      </c>
      <c r="J205" s="2" t="n">
        <f aca="false">'Christopher-Custodial'!J205+'Carley-Custodial'!J205</f>
        <v>910.991509797634</v>
      </c>
      <c r="K205" s="2" t="n">
        <f aca="false">'Christopher-Custodial'!K205+'Carley-Custodial'!K205</f>
        <v>0</v>
      </c>
      <c r="L205" s="2" t="n">
        <f aca="false">'Christopher-Custodial'!L205+'Carley-Custodial'!L205</f>
        <v>54800</v>
      </c>
      <c r="M205" s="2" t="n">
        <f aca="false">'Christopher-Custodial'!M205+'Carley-Custodial'!M205</f>
        <v>9090.71803834382</v>
      </c>
      <c r="N205" s="2" t="n">
        <f aca="false">'Christopher-Custodial'!N205+'Carley-Custodial'!N205</f>
        <v>91560.1424895611</v>
      </c>
      <c r="S205" s="7" t="n">
        <f aca="false">E205+G205</f>
        <v>300</v>
      </c>
      <c r="T205" s="7" t="n">
        <f aca="false">F205</f>
        <v>0</v>
      </c>
      <c r="U205" s="7" t="n">
        <f aca="false">SUM(S205:T205)</f>
        <v>300</v>
      </c>
    </row>
    <row r="206" customFormat="false" ht="12.75" hidden="false" customHeight="false" outlineLevel="0" collapsed="false">
      <c r="A206" s="1" t="n">
        <v>41608</v>
      </c>
      <c r="B206" s="0" t="n">
        <f aca="false">ROUND((A206-$B$1-210)/365,0)</f>
        <v>46</v>
      </c>
      <c r="C206" s="0" t="n">
        <f aca="false">ROUND((A206-$C$1-210)/365,0)</f>
        <v>21</v>
      </c>
      <c r="D206" s="0" t="n">
        <f aca="false">ROUND((A206-$D$1-210)/365,0)</f>
        <v>18</v>
      </c>
      <c r="E206" s="2" t="n">
        <f aca="false">'Christopher-Custodial'!E206+'Carley-Custodial'!E206</f>
        <v>300</v>
      </c>
      <c r="F206" s="2" t="n">
        <f aca="false">'Christopher-Custodial'!F206+'Carley-Custodial'!F206</f>
        <v>0</v>
      </c>
      <c r="G206" s="2" t="n">
        <f aca="false">'Christopher-Custodial'!G206+'Carley-Custodial'!G206</f>
        <v>0</v>
      </c>
      <c r="H206" s="2" t="n">
        <f aca="false">'Christopher-Custodial'!H206+'Carley-Custodial'!H206</f>
        <v>-750</v>
      </c>
      <c r="I206" s="2" t="n">
        <f aca="false">'Christopher-Custodial'!I206+'Carley-Custodial'!I206</f>
        <v>0</v>
      </c>
      <c r="J206" s="2" t="n">
        <f aca="false">'Christopher-Custodial'!J206+'Carley-Custodial'!J206</f>
        <v>915.601424895611</v>
      </c>
      <c r="K206" s="2" t="n">
        <f aca="false">'Christopher-Custodial'!K206+'Carley-Custodial'!K206</f>
        <v>0</v>
      </c>
      <c r="L206" s="2" t="n">
        <f aca="false">'Christopher-Custodial'!L206+'Carley-Custodial'!L206</f>
        <v>55100</v>
      </c>
      <c r="M206" s="2" t="n">
        <f aca="false">'Christopher-Custodial'!M206+'Carley-Custodial'!M206</f>
        <v>10006.3194632394</v>
      </c>
      <c r="N206" s="2" t="n">
        <f aca="false">'Christopher-Custodial'!N206+'Carley-Custodial'!N206</f>
        <v>92025.7439144567</v>
      </c>
      <c r="S206" s="7" t="n">
        <f aca="false">E206+G206</f>
        <v>300</v>
      </c>
      <c r="T206" s="7" t="n">
        <f aca="false">F206</f>
        <v>0</v>
      </c>
      <c r="U206" s="7" t="n">
        <f aca="false">SUM(S206:T206)</f>
        <v>300</v>
      </c>
    </row>
    <row r="207" customFormat="false" ht="12.75" hidden="false" customHeight="false" outlineLevel="0" collapsed="false">
      <c r="A207" s="1" t="n">
        <v>41639</v>
      </c>
      <c r="B207" s="0" t="n">
        <f aca="false">ROUND((A207-$B$1-210)/365,0)</f>
        <v>46</v>
      </c>
      <c r="C207" s="0" t="n">
        <f aca="false">ROUND((A207-$C$1-210)/365,0)</f>
        <v>21</v>
      </c>
      <c r="D207" s="0" t="n">
        <f aca="false">ROUND((A207-$D$1-210)/365,0)</f>
        <v>18</v>
      </c>
      <c r="E207" s="2" t="n">
        <f aca="false">'Christopher-Custodial'!E207+'Carley-Custodial'!E207</f>
        <v>300</v>
      </c>
      <c r="F207" s="2" t="n">
        <f aca="false">'Christopher-Custodial'!F207+'Carley-Custodial'!F207</f>
        <v>0</v>
      </c>
      <c r="G207" s="2" t="n">
        <f aca="false">'Christopher-Custodial'!G207+'Carley-Custodial'!G207</f>
        <v>0</v>
      </c>
      <c r="H207" s="2" t="n">
        <f aca="false">'Christopher-Custodial'!H207+'Carley-Custodial'!H207</f>
        <v>-750</v>
      </c>
      <c r="I207" s="2" t="n">
        <f aca="false">'Christopher-Custodial'!I207+'Carley-Custodial'!I207</f>
        <v>0</v>
      </c>
      <c r="J207" s="2" t="n">
        <f aca="false">'Christopher-Custodial'!J207+'Carley-Custodial'!J207</f>
        <v>920.257439144567</v>
      </c>
      <c r="K207" s="2" t="n">
        <f aca="false">'Christopher-Custodial'!K207+'Carley-Custodial'!K207</f>
        <v>0</v>
      </c>
      <c r="L207" s="2" t="n">
        <f aca="false">'Christopher-Custodial'!L207+'Carley-Custodial'!L207</f>
        <v>55400</v>
      </c>
      <c r="M207" s="2" t="n">
        <f aca="false">'Christopher-Custodial'!M207+'Carley-Custodial'!M207</f>
        <v>10926.576902384</v>
      </c>
      <c r="N207" s="2" t="n">
        <f aca="false">'Christopher-Custodial'!N207+'Carley-Custodial'!N207</f>
        <v>92496.0013536013</v>
      </c>
      <c r="P207" s="2" t="n">
        <f aca="false">M207</f>
        <v>10926.576902384</v>
      </c>
      <c r="Q207" s="2" t="n">
        <f aca="false">'Christopher-Custodial'!Q207+'Carley-Custodial'!Q207</f>
        <v>2489.44153266752</v>
      </c>
      <c r="S207" s="7" t="n">
        <f aca="false">E207+G207</f>
        <v>300</v>
      </c>
      <c r="T207" s="7" t="n">
        <f aca="false">F207</f>
        <v>0</v>
      </c>
      <c r="U207" s="7" t="n">
        <f aca="false">SUM(S207:T207)</f>
        <v>300</v>
      </c>
    </row>
    <row r="208" customFormat="false" ht="12.75" hidden="false" customHeight="false" outlineLevel="0" collapsed="false">
      <c r="A208" s="1" t="n">
        <v>41670</v>
      </c>
      <c r="B208" s="0" t="n">
        <f aca="false">ROUND((A208-$B$1-210)/365,0)</f>
        <v>46</v>
      </c>
      <c r="C208" s="0" t="n">
        <f aca="false">ROUND((A208-$C$1-210)/365,0)</f>
        <v>21</v>
      </c>
      <c r="D208" s="0" t="n">
        <f aca="false">ROUND((A208-$D$1-210)/365,0)</f>
        <v>18</v>
      </c>
      <c r="E208" s="2" t="n">
        <f aca="false">'Christopher-Custodial'!E208+'Carley-Custodial'!E208</f>
        <v>300</v>
      </c>
      <c r="F208" s="2" t="n">
        <f aca="false">'Christopher-Custodial'!F208+'Carley-Custodial'!F208</f>
        <v>0</v>
      </c>
      <c r="G208" s="2" t="n">
        <f aca="false">'Christopher-Custodial'!G208+'Carley-Custodial'!G208</f>
        <v>0</v>
      </c>
      <c r="H208" s="2" t="n">
        <f aca="false">'Christopher-Custodial'!H208+'Carley-Custodial'!H208</f>
        <v>-2750</v>
      </c>
      <c r="I208" s="2" t="n">
        <f aca="false">'Christopher-Custodial'!I208+'Carley-Custodial'!I208</f>
        <v>0</v>
      </c>
      <c r="J208" s="2" t="n">
        <f aca="false">'Christopher-Custodial'!J208+'Carley-Custodial'!J208</f>
        <v>924.960013536013</v>
      </c>
      <c r="K208" s="2" t="n">
        <f aca="false">'Christopher-Custodial'!K208+'Carley-Custodial'!K208</f>
        <v>0</v>
      </c>
      <c r="L208" s="2" t="n">
        <f aca="false">'Christopher-Custodial'!L208+'Carley-Custodial'!L208</f>
        <v>55700</v>
      </c>
      <c r="M208" s="2" t="n">
        <f aca="false">'Christopher-Custodial'!M208+'Carley-Custodial'!M208</f>
        <v>924.960013536013</v>
      </c>
      <c r="N208" s="2" t="n">
        <f aca="false">'Christopher-Custodial'!N208+'Carley-Custodial'!N208</f>
        <v>90970.9613671373</v>
      </c>
      <c r="S208" s="7" t="n">
        <f aca="false">E208+G208</f>
        <v>300</v>
      </c>
      <c r="T208" s="7" t="n">
        <f aca="false">F208</f>
        <v>0</v>
      </c>
      <c r="U208" s="7" t="n">
        <f aca="false">SUM(S208:T208)</f>
        <v>300</v>
      </c>
    </row>
    <row r="209" customFormat="false" ht="12.75" hidden="false" customHeight="false" outlineLevel="0" collapsed="false">
      <c r="A209" s="1" t="n">
        <v>41698</v>
      </c>
      <c r="B209" s="0" t="n">
        <f aca="false">ROUND((A209-$B$1-210)/365,0)</f>
        <v>46</v>
      </c>
      <c r="C209" s="0" t="n">
        <f aca="false">ROUND((A209-$C$1-210)/365,0)</f>
        <v>21</v>
      </c>
      <c r="D209" s="0" t="n">
        <f aca="false">ROUND((A209-$D$1-210)/365,0)</f>
        <v>19</v>
      </c>
      <c r="E209" s="2" t="n">
        <f aca="false">'Christopher-Custodial'!E209+'Carley-Custodial'!E209</f>
        <v>300</v>
      </c>
      <c r="F209" s="2" t="n">
        <f aca="false">'Christopher-Custodial'!F209+'Carley-Custodial'!F209</f>
        <v>0</v>
      </c>
      <c r="G209" s="2" t="n">
        <f aca="false">'Christopher-Custodial'!G209+'Carley-Custodial'!G209</f>
        <v>0</v>
      </c>
      <c r="H209" s="2" t="n">
        <f aca="false">'Christopher-Custodial'!H209+'Carley-Custodial'!H209</f>
        <v>-750</v>
      </c>
      <c r="I209" s="2" t="n">
        <f aca="false">'Christopher-Custodial'!I209+'Carley-Custodial'!I209</f>
        <v>0</v>
      </c>
      <c r="J209" s="2" t="n">
        <f aca="false">'Christopher-Custodial'!J209+'Carley-Custodial'!J209</f>
        <v>909.709613671373</v>
      </c>
      <c r="K209" s="2" t="n">
        <f aca="false">'Christopher-Custodial'!K209+'Carley-Custodial'!K209</f>
        <v>0</v>
      </c>
      <c r="L209" s="2" t="n">
        <f aca="false">'Christopher-Custodial'!L209+'Carley-Custodial'!L209</f>
        <v>56000</v>
      </c>
      <c r="M209" s="2" t="n">
        <f aca="false">'Christopher-Custodial'!M209+'Carley-Custodial'!M209</f>
        <v>1834.66962720739</v>
      </c>
      <c r="N209" s="2" t="n">
        <f aca="false">'Christopher-Custodial'!N209+'Carley-Custodial'!N209</f>
        <v>91430.6709808087</v>
      </c>
      <c r="S209" s="7" t="n">
        <f aca="false">E209+G209</f>
        <v>300</v>
      </c>
      <c r="T209" s="7" t="n">
        <f aca="false">F209</f>
        <v>0</v>
      </c>
      <c r="U209" s="7" t="n">
        <f aca="false">SUM(S209:T209)</f>
        <v>300</v>
      </c>
    </row>
    <row r="210" customFormat="false" ht="12.75" hidden="false" customHeight="false" outlineLevel="0" collapsed="false">
      <c r="A210" s="1" t="n">
        <v>41729</v>
      </c>
      <c r="B210" s="0" t="n">
        <f aca="false">ROUND((A210-$B$1-210)/365,0)</f>
        <v>46</v>
      </c>
      <c r="C210" s="0" t="n">
        <f aca="false">ROUND((A210-$C$1-210)/365,0)</f>
        <v>21</v>
      </c>
      <c r="D210" s="0" t="n">
        <f aca="false">ROUND((A210-$D$1-210)/365,0)</f>
        <v>19</v>
      </c>
      <c r="E210" s="2" t="n">
        <f aca="false">'Christopher-Custodial'!E210+'Carley-Custodial'!E210</f>
        <v>300</v>
      </c>
      <c r="F210" s="2" t="n">
        <f aca="false">'Christopher-Custodial'!F210+'Carley-Custodial'!F210</f>
        <v>0</v>
      </c>
      <c r="G210" s="2" t="n">
        <f aca="false">'Christopher-Custodial'!G210+'Carley-Custodial'!G210</f>
        <v>0</v>
      </c>
      <c r="H210" s="2" t="n">
        <f aca="false">'Christopher-Custodial'!H210+'Carley-Custodial'!H210</f>
        <v>-750</v>
      </c>
      <c r="I210" s="2" t="n">
        <f aca="false">'Christopher-Custodial'!I210+'Carley-Custodial'!I210</f>
        <v>0</v>
      </c>
      <c r="J210" s="2" t="n">
        <f aca="false">'Christopher-Custodial'!J210+'Carley-Custodial'!J210</f>
        <v>914.306709808087</v>
      </c>
      <c r="K210" s="2" t="n">
        <f aca="false">'Christopher-Custodial'!K210+'Carley-Custodial'!K210</f>
        <v>0</v>
      </c>
      <c r="L210" s="2" t="n">
        <f aca="false">'Christopher-Custodial'!L210+'Carley-Custodial'!L210</f>
        <v>56300</v>
      </c>
      <c r="M210" s="2" t="n">
        <f aca="false">'Christopher-Custodial'!M210+'Carley-Custodial'!M210</f>
        <v>2748.97633701547</v>
      </c>
      <c r="N210" s="2" t="n">
        <f aca="false">'Christopher-Custodial'!N210+'Carley-Custodial'!N210</f>
        <v>91894.9776906167</v>
      </c>
      <c r="S210" s="7" t="n">
        <f aca="false">E210+G210</f>
        <v>300</v>
      </c>
      <c r="T210" s="7" t="n">
        <f aca="false">F210</f>
        <v>0</v>
      </c>
      <c r="U210" s="7" t="n">
        <f aca="false">SUM(S210:T210)</f>
        <v>300</v>
      </c>
    </row>
    <row r="211" customFormat="false" ht="12.75" hidden="false" customHeight="false" outlineLevel="0" collapsed="false">
      <c r="A211" s="1" t="n">
        <v>41759</v>
      </c>
      <c r="B211" s="0" t="n">
        <f aca="false">ROUND((A211-$B$1-210)/365,0)</f>
        <v>47</v>
      </c>
      <c r="C211" s="0" t="n">
        <f aca="false">ROUND((A211-$C$1-210)/365,0)</f>
        <v>22</v>
      </c>
      <c r="D211" s="0" t="n">
        <f aca="false">ROUND((A211-$D$1-210)/365,0)</f>
        <v>19</v>
      </c>
      <c r="E211" s="2" t="n">
        <f aca="false">'Christopher-Custodial'!E211+'Carley-Custodial'!E211</f>
        <v>300</v>
      </c>
      <c r="F211" s="2" t="n">
        <f aca="false">'Christopher-Custodial'!F211+'Carley-Custodial'!F211</f>
        <v>0</v>
      </c>
      <c r="G211" s="2" t="n">
        <f aca="false">'Christopher-Custodial'!G211+'Carley-Custodial'!G211</f>
        <v>0</v>
      </c>
      <c r="H211" s="2" t="n">
        <f aca="false">'Christopher-Custodial'!H211+'Carley-Custodial'!H211</f>
        <v>-750</v>
      </c>
      <c r="I211" s="2" t="n">
        <f aca="false">'Christopher-Custodial'!I211+'Carley-Custodial'!I211</f>
        <v>-2489.44153266752</v>
      </c>
      <c r="J211" s="2" t="n">
        <f aca="false">'Christopher-Custodial'!J211+'Carley-Custodial'!J211</f>
        <v>918.949776906167</v>
      </c>
      <c r="K211" s="2" t="n">
        <f aca="false">'Christopher-Custodial'!K211+'Carley-Custodial'!K211</f>
        <v>0</v>
      </c>
      <c r="L211" s="2" t="n">
        <f aca="false">'Christopher-Custodial'!L211+'Carley-Custodial'!L211</f>
        <v>56600</v>
      </c>
      <c r="M211" s="2" t="n">
        <f aca="false">'Christopher-Custodial'!M211+'Carley-Custodial'!M211</f>
        <v>3667.92611392164</v>
      </c>
      <c r="N211" s="2" t="n">
        <f aca="false">'Christopher-Custodial'!N211+'Carley-Custodial'!N211</f>
        <v>89874.4859348554</v>
      </c>
      <c r="S211" s="7" t="n">
        <f aca="false">E211+G211</f>
        <v>300</v>
      </c>
      <c r="T211" s="7" t="n">
        <f aca="false">F211</f>
        <v>0</v>
      </c>
      <c r="U211" s="7" t="n">
        <f aca="false">SUM(S211:T211)</f>
        <v>300</v>
      </c>
    </row>
    <row r="212" customFormat="false" ht="12.75" hidden="false" customHeight="false" outlineLevel="0" collapsed="false">
      <c r="A212" s="1" t="n">
        <v>41790</v>
      </c>
      <c r="B212" s="0" t="n">
        <f aca="false">ROUND((A212-$B$1-210)/365,0)</f>
        <v>47</v>
      </c>
      <c r="C212" s="0" t="n">
        <f aca="false">ROUND((A212-$C$1-210)/365,0)</f>
        <v>22</v>
      </c>
      <c r="D212" s="0" t="n">
        <f aca="false">ROUND((A212-$D$1-210)/365,0)</f>
        <v>19</v>
      </c>
      <c r="E212" s="2" t="n">
        <f aca="false">'Christopher-Custodial'!E212+'Carley-Custodial'!E212</f>
        <v>300</v>
      </c>
      <c r="F212" s="2" t="n">
        <f aca="false">'Christopher-Custodial'!F212+'Carley-Custodial'!F212</f>
        <v>0</v>
      </c>
      <c r="G212" s="2" t="n">
        <f aca="false">'Christopher-Custodial'!G212+'Carley-Custodial'!G212</f>
        <v>0</v>
      </c>
      <c r="H212" s="2" t="n">
        <f aca="false">'Christopher-Custodial'!H212+'Carley-Custodial'!H212</f>
        <v>-750</v>
      </c>
      <c r="I212" s="2" t="n">
        <f aca="false">'Christopher-Custodial'!I212+'Carley-Custodial'!I212</f>
        <v>0</v>
      </c>
      <c r="J212" s="2" t="n">
        <f aca="false">'Christopher-Custodial'!J212+'Carley-Custodial'!J212</f>
        <v>898.744859348554</v>
      </c>
      <c r="K212" s="2" t="n">
        <f aca="false">'Christopher-Custodial'!K212+'Carley-Custodial'!K212</f>
        <v>0</v>
      </c>
      <c r="L212" s="2" t="n">
        <f aca="false">'Christopher-Custodial'!L212+'Carley-Custodial'!L212</f>
        <v>56900</v>
      </c>
      <c r="M212" s="2" t="n">
        <f aca="false">'Christopher-Custodial'!M212+'Carley-Custodial'!M212</f>
        <v>4566.67097327019</v>
      </c>
      <c r="N212" s="2" t="n">
        <f aca="false">'Christopher-Custodial'!N212+'Carley-Custodial'!N212</f>
        <v>90323.2307942039</v>
      </c>
      <c r="S212" s="7" t="n">
        <f aca="false">E212+G212</f>
        <v>300</v>
      </c>
      <c r="T212" s="7" t="n">
        <f aca="false">F212</f>
        <v>0</v>
      </c>
      <c r="U212" s="7" t="n">
        <f aca="false">SUM(S212:T212)</f>
        <v>300</v>
      </c>
    </row>
    <row r="213" customFormat="false" ht="12.75" hidden="false" customHeight="false" outlineLevel="0" collapsed="false">
      <c r="A213" s="1" t="n">
        <v>41820</v>
      </c>
      <c r="B213" s="0" t="n">
        <f aca="false">ROUND((A213-$B$1-210)/365,0)</f>
        <v>47</v>
      </c>
      <c r="C213" s="0" t="n">
        <f aca="false">ROUND((A213-$C$1-210)/365,0)</f>
        <v>22</v>
      </c>
      <c r="D213" s="0" t="n">
        <f aca="false">ROUND((A213-$D$1-210)/365,0)</f>
        <v>19</v>
      </c>
      <c r="E213" s="2" t="n">
        <f aca="false">'Christopher-Custodial'!E213+'Carley-Custodial'!E213</f>
        <v>300</v>
      </c>
      <c r="F213" s="2" t="n">
        <f aca="false">'Christopher-Custodial'!F213+'Carley-Custodial'!F213</f>
        <v>0</v>
      </c>
      <c r="G213" s="2" t="n">
        <f aca="false">'Christopher-Custodial'!G213+'Carley-Custodial'!G213</f>
        <v>0</v>
      </c>
      <c r="H213" s="2" t="n">
        <f aca="false">'Christopher-Custodial'!H213+'Carley-Custodial'!H213</f>
        <v>0</v>
      </c>
      <c r="I213" s="2" t="n">
        <f aca="false">'Christopher-Custodial'!I213+'Carley-Custodial'!I213</f>
        <v>0</v>
      </c>
      <c r="J213" s="2" t="n">
        <f aca="false">'Christopher-Custodial'!J213+'Carley-Custodial'!J213</f>
        <v>903.232307942039</v>
      </c>
      <c r="K213" s="2" t="n">
        <f aca="false">'Christopher-Custodial'!K213+'Carley-Custodial'!K213</f>
        <v>0</v>
      </c>
      <c r="L213" s="2" t="n">
        <f aca="false">'Christopher-Custodial'!L213+'Carley-Custodial'!L213</f>
        <v>57200</v>
      </c>
      <c r="M213" s="2" t="n">
        <f aca="false">'Christopher-Custodial'!M213+'Carley-Custodial'!M213</f>
        <v>5469.90328121223</v>
      </c>
      <c r="N213" s="2" t="n">
        <f aca="false">'Christopher-Custodial'!N213+'Carley-Custodial'!N213</f>
        <v>91526.463102146</v>
      </c>
      <c r="S213" s="7" t="n">
        <f aca="false">E213+G213</f>
        <v>300</v>
      </c>
      <c r="T213" s="7" t="n">
        <f aca="false">F213</f>
        <v>0</v>
      </c>
      <c r="U213" s="7" t="n">
        <f aca="false">SUM(S213:T213)</f>
        <v>300</v>
      </c>
    </row>
    <row r="214" customFormat="false" ht="12.75" hidden="false" customHeight="false" outlineLevel="0" collapsed="false">
      <c r="A214" s="1" t="n">
        <v>41851</v>
      </c>
      <c r="B214" s="0" t="n">
        <f aca="false">ROUND((A214-$B$1-210)/365,0)</f>
        <v>47</v>
      </c>
      <c r="C214" s="0" t="n">
        <f aca="false">ROUND((A214-$C$1-210)/365,0)</f>
        <v>22</v>
      </c>
      <c r="D214" s="0" t="n">
        <f aca="false">ROUND((A214-$D$1-210)/365,0)</f>
        <v>19</v>
      </c>
      <c r="E214" s="2" t="n">
        <f aca="false">'Christopher-Custodial'!E214+'Carley-Custodial'!E214</f>
        <v>300</v>
      </c>
      <c r="F214" s="2" t="n">
        <f aca="false">'Christopher-Custodial'!F214+'Carley-Custodial'!F214</f>
        <v>0</v>
      </c>
      <c r="G214" s="2" t="n">
        <f aca="false">'Christopher-Custodial'!G214+'Carley-Custodial'!G214</f>
        <v>0</v>
      </c>
      <c r="H214" s="2" t="n">
        <f aca="false">'Christopher-Custodial'!H214+'Carley-Custodial'!H214</f>
        <v>0</v>
      </c>
      <c r="I214" s="2" t="n">
        <f aca="false">'Christopher-Custodial'!I214+'Carley-Custodial'!I214</f>
        <v>0</v>
      </c>
      <c r="J214" s="2" t="n">
        <f aca="false">'Christopher-Custodial'!J214+'Carley-Custodial'!J214</f>
        <v>915.26463102146</v>
      </c>
      <c r="K214" s="2" t="n">
        <f aca="false">'Christopher-Custodial'!K214+'Carley-Custodial'!K214</f>
        <v>0</v>
      </c>
      <c r="L214" s="2" t="n">
        <f aca="false">'Christopher-Custodial'!L214+'Carley-Custodial'!L214</f>
        <v>57500</v>
      </c>
      <c r="M214" s="2" t="n">
        <f aca="false">'Christopher-Custodial'!M214+'Carley-Custodial'!M214</f>
        <v>6385.16791223369</v>
      </c>
      <c r="N214" s="2" t="n">
        <f aca="false">'Christopher-Custodial'!N214+'Carley-Custodial'!N214</f>
        <v>92741.7277331674</v>
      </c>
      <c r="S214" s="7" t="n">
        <f aca="false">E214+G214</f>
        <v>300</v>
      </c>
      <c r="T214" s="7" t="n">
        <f aca="false">F214</f>
        <v>0</v>
      </c>
      <c r="U214" s="7" t="n">
        <f aca="false">SUM(S214:T214)</f>
        <v>300</v>
      </c>
    </row>
    <row r="215" customFormat="false" ht="12.75" hidden="false" customHeight="false" outlineLevel="0" collapsed="false">
      <c r="A215" s="1" t="n">
        <v>41882</v>
      </c>
      <c r="B215" s="0" t="n">
        <f aca="false">ROUND((A215-$B$1-210)/365,0)</f>
        <v>47</v>
      </c>
      <c r="C215" s="0" t="n">
        <f aca="false">ROUND((A215-$C$1-210)/365,0)</f>
        <v>22</v>
      </c>
      <c r="D215" s="0" t="n">
        <f aca="false">ROUND((A215-$D$1-210)/365,0)</f>
        <v>19</v>
      </c>
      <c r="E215" s="2" t="n">
        <f aca="false">'Christopher-Custodial'!E215+'Carley-Custodial'!E215</f>
        <v>300</v>
      </c>
      <c r="F215" s="2" t="n">
        <f aca="false">'Christopher-Custodial'!F215+'Carley-Custodial'!F215</f>
        <v>0</v>
      </c>
      <c r="G215" s="2" t="n">
        <f aca="false">'Christopher-Custodial'!G215+'Carley-Custodial'!G215</f>
        <v>0</v>
      </c>
      <c r="H215" s="2" t="n">
        <f aca="false">'Christopher-Custodial'!H215+'Carley-Custodial'!H215</f>
        <v>-2750</v>
      </c>
      <c r="I215" s="2" t="n">
        <f aca="false">'Christopher-Custodial'!I215+'Carley-Custodial'!I215</f>
        <v>0</v>
      </c>
      <c r="J215" s="2" t="n">
        <f aca="false">'Christopher-Custodial'!J215+'Carley-Custodial'!J215</f>
        <v>927.417277331674</v>
      </c>
      <c r="K215" s="2" t="n">
        <f aca="false">'Christopher-Custodial'!K215+'Carley-Custodial'!K215</f>
        <v>0</v>
      </c>
      <c r="L215" s="2" t="n">
        <f aca="false">'Christopher-Custodial'!L215+'Carley-Custodial'!L215</f>
        <v>57800</v>
      </c>
      <c r="M215" s="2" t="n">
        <f aca="false">'Christopher-Custodial'!M215+'Carley-Custodial'!M215</f>
        <v>7312.58518956537</v>
      </c>
      <c r="N215" s="2" t="n">
        <f aca="false">'Christopher-Custodial'!N215+'Carley-Custodial'!N215</f>
        <v>91219.1450104991</v>
      </c>
      <c r="S215" s="7" t="n">
        <f aca="false">E215+G215</f>
        <v>300</v>
      </c>
      <c r="T215" s="7" t="n">
        <f aca="false">F215</f>
        <v>0</v>
      </c>
      <c r="U215" s="7" t="n">
        <f aca="false">SUM(S215:T215)</f>
        <v>300</v>
      </c>
    </row>
    <row r="216" customFormat="false" ht="12.75" hidden="false" customHeight="false" outlineLevel="0" collapsed="false">
      <c r="A216" s="1" t="n">
        <v>41912</v>
      </c>
      <c r="B216" s="0" t="n">
        <f aca="false">ROUND((A216-$B$1-210)/365,0)</f>
        <v>47</v>
      </c>
      <c r="C216" s="0" t="n">
        <f aca="false">ROUND((A216-$C$1-210)/365,0)</f>
        <v>22</v>
      </c>
      <c r="D216" s="0" t="n">
        <f aca="false">ROUND((A216-$D$1-210)/365,0)</f>
        <v>19</v>
      </c>
      <c r="E216" s="2" t="n">
        <f aca="false">'Christopher-Custodial'!E216+'Carley-Custodial'!E216</f>
        <v>300</v>
      </c>
      <c r="F216" s="2" t="n">
        <f aca="false">'Christopher-Custodial'!F216+'Carley-Custodial'!F216</f>
        <v>0</v>
      </c>
      <c r="G216" s="2" t="n">
        <f aca="false">'Christopher-Custodial'!G216+'Carley-Custodial'!G216</f>
        <v>0</v>
      </c>
      <c r="H216" s="2" t="n">
        <f aca="false">'Christopher-Custodial'!H216+'Carley-Custodial'!H216</f>
        <v>-750</v>
      </c>
      <c r="I216" s="2" t="n">
        <f aca="false">'Christopher-Custodial'!I216+'Carley-Custodial'!I216</f>
        <v>0</v>
      </c>
      <c r="J216" s="2" t="n">
        <f aca="false">'Christopher-Custodial'!J216+'Carley-Custodial'!J216</f>
        <v>912.191450104991</v>
      </c>
      <c r="K216" s="2" t="n">
        <f aca="false">'Christopher-Custodial'!K216+'Carley-Custodial'!K216</f>
        <v>0</v>
      </c>
      <c r="L216" s="2" t="n">
        <f aca="false">'Christopher-Custodial'!L216+'Carley-Custodial'!L216</f>
        <v>58100</v>
      </c>
      <c r="M216" s="2" t="n">
        <f aca="false">'Christopher-Custodial'!M216+'Carley-Custodial'!M216</f>
        <v>8224.77663967036</v>
      </c>
      <c r="N216" s="2" t="n">
        <f aca="false">'Christopher-Custodial'!N216+'Carley-Custodial'!N216</f>
        <v>91681.3364606041</v>
      </c>
      <c r="S216" s="7" t="n">
        <f aca="false">E216+G216</f>
        <v>300</v>
      </c>
      <c r="T216" s="7" t="n">
        <f aca="false">F216</f>
        <v>0</v>
      </c>
      <c r="U216" s="7" t="n">
        <f aca="false">SUM(S216:T216)</f>
        <v>300</v>
      </c>
    </row>
    <row r="217" customFormat="false" ht="12.75" hidden="false" customHeight="false" outlineLevel="0" collapsed="false">
      <c r="A217" s="1" t="n">
        <v>41943</v>
      </c>
      <c r="B217" s="0" t="n">
        <f aca="false">ROUND((A217-$B$1-210)/365,0)</f>
        <v>47</v>
      </c>
      <c r="C217" s="0" t="n">
        <f aca="false">ROUND((A217-$C$1-210)/365,0)</f>
        <v>22</v>
      </c>
      <c r="D217" s="0" t="n">
        <f aca="false">ROUND((A217-$D$1-210)/365,0)</f>
        <v>19</v>
      </c>
      <c r="E217" s="2" t="n">
        <f aca="false">'Christopher-Custodial'!E217+'Carley-Custodial'!E217</f>
        <v>300</v>
      </c>
      <c r="F217" s="2" t="n">
        <f aca="false">'Christopher-Custodial'!F217+'Carley-Custodial'!F217</f>
        <v>0</v>
      </c>
      <c r="G217" s="2" t="n">
        <f aca="false">'Christopher-Custodial'!G217+'Carley-Custodial'!G217</f>
        <v>0</v>
      </c>
      <c r="H217" s="2" t="n">
        <f aca="false">'Christopher-Custodial'!H217+'Carley-Custodial'!H217</f>
        <v>-750</v>
      </c>
      <c r="I217" s="2" t="n">
        <f aca="false">'Christopher-Custodial'!I217+'Carley-Custodial'!I217</f>
        <v>0</v>
      </c>
      <c r="J217" s="2" t="n">
        <f aca="false">'Christopher-Custodial'!J217+'Carley-Custodial'!J217</f>
        <v>916.813364606041</v>
      </c>
      <c r="K217" s="2" t="n">
        <f aca="false">'Christopher-Custodial'!K217+'Carley-Custodial'!K217</f>
        <v>0</v>
      </c>
      <c r="L217" s="2" t="n">
        <f aca="false">'Christopher-Custodial'!L217+'Carley-Custodial'!L217</f>
        <v>58400</v>
      </c>
      <c r="M217" s="2" t="n">
        <f aca="false">'Christopher-Custodial'!M217+'Carley-Custodial'!M217</f>
        <v>9141.5900042764</v>
      </c>
      <c r="N217" s="2" t="n">
        <f aca="false">'Christopher-Custodial'!N217+'Carley-Custodial'!N217</f>
        <v>92148.1498252101</v>
      </c>
      <c r="S217" s="7" t="n">
        <f aca="false">E217+G217</f>
        <v>300</v>
      </c>
      <c r="T217" s="7" t="n">
        <f aca="false">F217</f>
        <v>0</v>
      </c>
      <c r="U217" s="7" t="n">
        <f aca="false">SUM(S217:T217)</f>
        <v>300</v>
      </c>
    </row>
    <row r="218" customFormat="false" ht="12.75" hidden="false" customHeight="false" outlineLevel="0" collapsed="false">
      <c r="A218" s="1" t="n">
        <v>41973</v>
      </c>
      <c r="B218" s="0" t="n">
        <f aca="false">ROUND((A218-$B$1-210)/365,0)</f>
        <v>47</v>
      </c>
      <c r="C218" s="0" t="n">
        <f aca="false">ROUND((A218-$C$1-210)/365,0)</f>
        <v>22</v>
      </c>
      <c r="D218" s="0" t="n">
        <f aca="false">ROUND((A218-$D$1-210)/365,0)</f>
        <v>19</v>
      </c>
      <c r="E218" s="2" t="n">
        <f aca="false">'Christopher-Custodial'!E218+'Carley-Custodial'!E218</f>
        <v>300</v>
      </c>
      <c r="F218" s="2" t="n">
        <f aca="false">'Christopher-Custodial'!F218+'Carley-Custodial'!F218</f>
        <v>0</v>
      </c>
      <c r="G218" s="2" t="n">
        <f aca="false">'Christopher-Custodial'!G218+'Carley-Custodial'!G218</f>
        <v>0</v>
      </c>
      <c r="H218" s="2" t="n">
        <f aca="false">'Christopher-Custodial'!H218+'Carley-Custodial'!H218</f>
        <v>-750</v>
      </c>
      <c r="I218" s="2" t="n">
        <f aca="false">'Christopher-Custodial'!I218+'Carley-Custodial'!I218</f>
        <v>0</v>
      </c>
      <c r="J218" s="2" t="n">
        <f aca="false">'Christopher-Custodial'!J218+'Carley-Custodial'!J218</f>
        <v>921.481498252101</v>
      </c>
      <c r="K218" s="2" t="n">
        <f aca="false">'Christopher-Custodial'!K218+'Carley-Custodial'!K218</f>
        <v>0</v>
      </c>
      <c r="L218" s="2" t="n">
        <f aca="false">'Christopher-Custodial'!L218+'Carley-Custodial'!L218</f>
        <v>58700</v>
      </c>
      <c r="M218" s="2" t="n">
        <f aca="false">'Christopher-Custodial'!M218+'Carley-Custodial'!M218</f>
        <v>10063.0715025285</v>
      </c>
      <c r="N218" s="2" t="n">
        <f aca="false">'Christopher-Custodial'!N218+'Carley-Custodial'!N218</f>
        <v>92619.6313234622</v>
      </c>
      <c r="S218" s="7" t="n">
        <f aca="false">E218+G218</f>
        <v>300</v>
      </c>
      <c r="T218" s="7" t="n">
        <f aca="false">F218</f>
        <v>0</v>
      </c>
      <c r="U218" s="7" t="n">
        <f aca="false">SUM(S218:T218)</f>
        <v>300</v>
      </c>
    </row>
    <row r="219" customFormat="false" ht="12.75" hidden="false" customHeight="false" outlineLevel="0" collapsed="false">
      <c r="A219" s="1" t="n">
        <v>42004</v>
      </c>
      <c r="B219" s="0" t="n">
        <f aca="false">ROUND((A219-$B$1-210)/365,0)</f>
        <v>47</v>
      </c>
      <c r="C219" s="0" t="n">
        <f aca="false">ROUND((A219-$C$1-210)/365,0)</f>
        <v>22</v>
      </c>
      <c r="D219" s="0" t="n">
        <f aca="false">ROUND((A219-$D$1-210)/365,0)</f>
        <v>19</v>
      </c>
      <c r="E219" s="2" t="n">
        <f aca="false">'Christopher-Custodial'!E219+'Carley-Custodial'!E219</f>
        <v>300</v>
      </c>
      <c r="F219" s="2" t="n">
        <f aca="false">'Christopher-Custodial'!F219+'Carley-Custodial'!F219</f>
        <v>0</v>
      </c>
      <c r="G219" s="2" t="n">
        <f aca="false">'Christopher-Custodial'!G219+'Carley-Custodial'!G219</f>
        <v>0</v>
      </c>
      <c r="H219" s="2" t="n">
        <f aca="false">'Christopher-Custodial'!H219+'Carley-Custodial'!H219</f>
        <v>-750</v>
      </c>
      <c r="I219" s="2" t="n">
        <f aca="false">'Christopher-Custodial'!I219+'Carley-Custodial'!I219</f>
        <v>0</v>
      </c>
      <c r="J219" s="2" t="n">
        <f aca="false">'Christopher-Custodial'!J219+'Carley-Custodial'!J219</f>
        <v>926.196313234622</v>
      </c>
      <c r="K219" s="2" t="n">
        <f aca="false">'Christopher-Custodial'!K219+'Carley-Custodial'!K219</f>
        <v>0</v>
      </c>
      <c r="L219" s="2" t="n">
        <f aca="false">'Christopher-Custodial'!L219+'Carley-Custodial'!L219</f>
        <v>59000</v>
      </c>
      <c r="M219" s="2" t="n">
        <f aca="false">'Christopher-Custodial'!M219+'Carley-Custodial'!M219</f>
        <v>10989.2678157631</v>
      </c>
      <c r="N219" s="2" t="n">
        <f aca="false">'Christopher-Custodial'!N219+'Carley-Custodial'!N219</f>
        <v>93095.8276366969</v>
      </c>
      <c r="P219" s="2" t="n">
        <f aca="false">M219</f>
        <v>10989.2678157631</v>
      </c>
      <c r="Q219" s="2" t="n">
        <f aca="false">'Christopher-Custodial'!Q219+'Carley-Custodial'!Q219</f>
        <v>2506.99498841367</v>
      </c>
      <c r="S219" s="7" t="n">
        <f aca="false">E219+G219</f>
        <v>300</v>
      </c>
      <c r="T219" s="7" t="n">
        <f aca="false">F219</f>
        <v>0</v>
      </c>
      <c r="U219" s="7" t="n">
        <f aca="false">SUM(S219:T219)</f>
        <v>300</v>
      </c>
    </row>
    <row r="220" customFormat="false" ht="12.75" hidden="false" customHeight="false" outlineLevel="0" collapsed="false">
      <c r="A220" s="1" t="n">
        <v>42035</v>
      </c>
      <c r="B220" s="0" t="n">
        <f aca="false">ROUND((A220-$B$1-210)/365,0)</f>
        <v>47</v>
      </c>
      <c r="C220" s="0" t="n">
        <f aca="false">ROUND((A220-$C$1-210)/365,0)</f>
        <v>22</v>
      </c>
      <c r="D220" s="0" t="n">
        <f aca="false">ROUND((A220-$D$1-210)/365,0)</f>
        <v>19</v>
      </c>
      <c r="E220" s="2" t="n">
        <f aca="false">'Christopher-Custodial'!E220+'Carley-Custodial'!E220</f>
        <v>300</v>
      </c>
      <c r="F220" s="2" t="n">
        <f aca="false">'Christopher-Custodial'!F220+'Carley-Custodial'!F220</f>
        <v>0</v>
      </c>
      <c r="G220" s="2" t="n">
        <f aca="false">'Christopher-Custodial'!G220+'Carley-Custodial'!G220</f>
        <v>0</v>
      </c>
      <c r="H220" s="2" t="n">
        <f aca="false">'Christopher-Custodial'!H220+'Carley-Custodial'!H220</f>
        <v>-2750</v>
      </c>
      <c r="I220" s="2" t="n">
        <f aca="false">'Christopher-Custodial'!I220+'Carley-Custodial'!I220</f>
        <v>0</v>
      </c>
      <c r="J220" s="2" t="n">
        <f aca="false">'Christopher-Custodial'!J220+'Carley-Custodial'!J220</f>
        <v>930.958276366968</v>
      </c>
      <c r="K220" s="2" t="n">
        <f aca="false">'Christopher-Custodial'!K220+'Carley-Custodial'!K220</f>
        <v>0</v>
      </c>
      <c r="L220" s="2" t="n">
        <f aca="false">'Christopher-Custodial'!L220+'Carley-Custodial'!L220</f>
        <v>59300</v>
      </c>
      <c r="M220" s="2" t="n">
        <f aca="false">'Christopher-Custodial'!M220+'Carley-Custodial'!M220</f>
        <v>930.958276366968</v>
      </c>
      <c r="N220" s="2" t="n">
        <f aca="false">'Christopher-Custodial'!N220+'Carley-Custodial'!N220</f>
        <v>91576.7859130638</v>
      </c>
      <c r="S220" s="7" t="n">
        <f aca="false">E220+G220</f>
        <v>300</v>
      </c>
      <c r="T220" s="7" t="n">
        <f aca="false">F220</f>
        <v>0</v>
      </c>
      <c r="U220" s="7" t="n">
        <f aca="false">SUM(S220:T220)</f>
        <v>300</v>
      </c>
    </row>
    <row r="221" customFormat="false" ht="12.75" hidden="false" customHeight="false" outlineLevel="0" collapsed="false">
      <c r="A221" s="1" t="n">
        <v>42063</v>
      </c>
      <c r="B221" s="0" t="n">
        <f aca="false">ROUND((A221-$B$1-210)/365,0)</f>
        <v>47</v>
      </c>
      <c r="C221" s="0" t="n">
        <f aca="false">ROUND((A221-$C$1-210)/365,0)</f>
        <v>22</v>
      </c>
      <c r="D221" s="0" t="n">
        <f aca="false">ROUND((A221-$D$1-210)/365,0)</f>
        <v>20</v>
      </c>
      <c r="E221" s="2" t="n">
        <f aca="false">'Christopher-Custodial'!E221+'Carley-Custodial'!E221</f>
        <v>300</v>
      </c>
      <c r="F221" s="2" t="n">
        <f aca="false">'Christopher-Custodial'!F221+'Carley-Custodial'!F221</f>
        <v>0</v>
      </c>
      <c r="G221" s="2" t="n">
        <f aca="false">'Christopher-Custodial'!G221+'Carley-Custodial'!G221</f>
        <v>0</v>
      </c>
      <c r="H221" s="2" t="n">
        <f aca="false">'Christopher-Custodial'!H221+'Carley-Custodial'!H221</f>
        <v>-750</v>
      </c>
      <c r="I221" s="2" t="n">
        <f aca="false">'Christopher-Custodial'!I221+'Carley-Custodial'!I221</f>
        <v>0</v>
      </c>
      <c r="J221" s="2" t="n">
        <f aca="false">'Christopher-Custodial'!J221+'Carley-Custodial'!J221</f>
        <v>915.767859130638</v>
      </c>
      <c r="K221" s="2" t="n">
        <f aca="false">'Christopher-Custodial'!K221+'Carley-Custodial'!K221</f>
        <v>0</v>
      </c>
      <c r="L221" s="2" t="n">
        <f aca="false">'Christopher-Custodial'!L221+'Carley-Custodial'!L221</f>
        <v>59600</v>
      </c>
      <c r="M221" s="2" t="n">
        <f aca="false">'Christopher-Custodial'!M221+'Carley-Custodial'!M221</f>
        <v>1846.72613549761</v>
      </c>
      <c r="N221" s="2" t="n">
        <f aca="false">'Christopher-Custodial'!N221+'Carley-Custodial'!N221</f>
        <v>92042.5537721945</v>
      </c>
      <c r="S221" s="7" t="n">
        <f aca="false">E221+G221</f>
        <v>300</v>
      </c>
      <c r="T221" s="7" t="n">
        <f aca="false">F221</f>
        <v>0</v>
      </c>
      <c r="U221" s="7" t="n">
        <f aca="false">SUM(S221:T221)</f>
        <v>300</v>
      </c>
    </row>
    <row r="222" customFormat="false" ht="12.75" hidden="false" customHeight="false" outlineLevel="0" collapsed="false">
      <c r="A222" s="1" t="n">
        <v>42094</v>
      </c>
      <c r="B222" s="0" t="n">
        <f aca="false">ROUND((A222-$B$1-210)/365,0)</f>
        <v>47</v>
      </c>
      <c r="C222" s="0" t="n">
        <f aca="false">ROUND((A222-$C$1-210)/365,0)</f>
        <v>22</v>
      </c>
      <c r="D222" s="0" t="n">
        <f aca="false">ROUND((A222-$D$1-210)/365,0)</f>
        <v>20</v>
      </c>
      <c r="E222" s="2" t="n">
        <f aca="false">'Christopher-Custodial'!E222+'Carley-Custodial'!E222</f>
        <v>300</v>
      </c>
      <c r="F222" s="2" t="n">
        <f aca="false">'Christopher-Custodial'!F222+'Carley-Custodial'!F222</f>
        <v>0</v>
      </c>
      <c r="G222" s="2" t="n">
        <f aca="false">'Christopher-Custodial'!G222+'Carley-Custodial'!G222</f>
        <v>0</v>
      </c>
      <c r="H222" s="2" t="n">
        <f aca="false">'Christopher-Custodial'!H222+'Carley-Custodial'!H222</f>
        <v>-750</v>
      </c>
      <c r="I222" s="2" t="n">
        <f aca="false">'Christopher-Custodial'!I222+'Carley-Custodial'!I222</f>
        <v>0</v>
      </c>
      <c r="J222" s="2" t="n">
        <f aca="false">'Christopher-Custodial'!J222+'Carley-Custodial'!J222</f>
        <v>920.425537721945</v>
      </c>
      <c r="K222" s="2" t="n">
        <f aca="false">'Christopher-Custodial'!K222+'Carley-Custodial'!K222</f>
        <v>0</v>
      </c>
      <c r="L222" s="2" t="n">
        <f aca="false">'Christopher-Custodial'!L222+'Carley-Custodial'!L222</f>
        <v>59900</v>
      </c>
      <c r="M222" s="2" t="n">
        <f aca="false">'Christopher-Custodial'!M222+'Carley-Custodial'!M222</f>
        <v>2767.15167321955</v>
      </c>
      <c r="N222" s="2" t="n">
        <f aca="false">'Christopher-Custodial'!N222+'Carley-Custodial'!N222</f>
        <v>92512.9793099164</v>
      </c>
      <c r="S222" s="7" t="n">
        <f aca="false">E222+G222</f>
        <v>300</v>
      </c>
      <c r="T222" s="7" t="n">
        <f aca="false">F222</f>
        <v>0</v>
      </c>
      <c r="U222" s="7" t="n">
        <f aca="false">SUM(S222:T222)</f>
        <v>300</v>
      </c>
    </row>
    <row r="223" customFormat="false" ht="12.75" hidden="false" customHeight="false" outlineLevel="0" collapsed="false">
      <c r="A223" s="1" t="n">
        <v>42124</v>
      </c>
      <c r="B223" s="0" t="n">
        <f aca="false">ROUND((A223-$B$1-210)/365,0)</f>
        <v>48</v>
      </c>
      <c r="C223" s="0" t="n">
        <f aca="false">ROUND((A223-$C$1-210)/365,0)</f>
        <v>23</v>
      </c>
      <c r="D223" s="0" t="n">
        <f aca="false">ROUND((A223-$D$1-210)/365,0)</f>
        <v>20</v>
      </c>
      <c r="E223" s="2" t="n">
        <f aca="false">'Christopher-Custodial'!E223+'Carley-Custodial'!E223</f>
        <v>300</v>
      </c>
      <c r="F223" s="2" t="n">
        <f aca="false">'Christopher-Custodial'!F223+'Carley-Custodial'!F223</f>
        <v>0</v>
      </c>
      <c r="G223" s="2" t="n">
        <f aca="false">'Christopher-Custodial'!G223+'Carley-Custodial'!G223</f>
        <v>0</v>
      </c>
      <c r="H223" s="2" t="n">
        <f aca="false">'Christopher-Custodial'!H223+'Carley-Custodial'!H223</f>
        <v>-750</v>
      </c>
      <c r="I223" s="2" t="n">
        <f aca="false">'Christopher-Custodial'!I223+'Carley-Custodial'!I223</f>
        <v>-2506.99498841367</v>
      </c>
      <c r="J223" s="2" t="n">
        <f aca="false">'Christopher-Custodial'!J223+'Carley-Custodial'!J223</f>
        <v>925.129793099164</v>
      </c>
      <c r="K223" s="2" t="n">
        <f aca="false">'Christopher-Custodial'!K223+'Carley-Custodial'!K223</f>
        <v>0</v>
      </c>
      <c r="L223" s="2" t="n">
        <f aca="false">'Christopher-Custodial'!L223+'Carley-Custodial'!L223</f>
        <v>60200</v>
      </c>
      <c r="M223" s="2" t="n">
        <f aca="false">'Christopher-Custodial'!M223+'Carley-Custodial'!M223</f>
        <v>3692.28146631872</v>
      </c>
      <c r="N223" s="2" t="n">
        <f aca="false">'Christopher-Custodial'!N223+'Carley-Custodial'!N223</f>
        <v>90481.1141146019</v>
      </c>
      <c r="S223" s="7" t="n">
        <f aca="false">E223+G223</f>
        <v>300</v>
      </c>
      <c r="T223" s="7" t="n">
        <f aca="false">F223</f>
        <v>0</v>
      </c>
      <c r="U223" s="7" t="n">
        <f aca="false">SUM(S223:T223)</f>
        <v>300</v>
      </c>
    </row>
    <row r="224" customFormat="false" ht="12.75" hidden="false" customHeight="false" outlineLevel="0" collapsed="false">
      <c r="A224" s="1" t="n">
        <v>42155</v>
      </c>
      <c r="B224" s="0" t="n">
        <f aca="false">ROUND((A224-$B$1-210)/365,0)</f>
        <v>48</v>
      </c>
      <c r="C224" s="0" t="n">
        <f aca="false">ROUND((A224-$C$1-210)/365,0)</f>
        <v>23</v>
      </c>
      <c r="D224" s="0" t="n">
        <f aca="false">ROUND((A224-$D$1-210)/365,0)</f>
        <v>20</v>
      </c>
      <c r="E224" s="2" t="n">
        <f aca="false">'Christopher-Custodial'!E224+'Carley-Custodial'!E224</f>
        <v>300</v>
      </c>
      <c r="F224" s="2" t="n">
        <f aca="false">'Christopher-Custodial'!F224+'Carley-Custodial'!F224</f>
        <v>0</v>
      </c>
      <c r="G224" s="2" t="n">
        <f aca="false">'Christopher-Custodial'!G224+'Carley-Custodial'!G224</f>
        <v>0</v>
      </c>
      <c r="H224" s="2" t="n">
        <f aca="false">'Christopher-Custodial'!H224+'Carley-Custodial'!H224</f>
        <v>-750</v>
      </c>
      <c r="I224" s="2" t="n">
        <f aca="false">'Christopher-Custodial'!I224+'Carley-Custodial'!I224</f>
        <v>0</v>
      </c>
      <c r="J224" s="2" t="n">
        <f aca="false">'Christopher-Custodial'!J224+'Carley-Custodial'!J224</f>
        <v>904.811141146019</v>
      </c>
      <c r="K224" s="2" t="n">
        <f aca="false">'Christopher-Custodial'!K224+'Carley-Custodial'!K224</f>
        <v>0</v>
      </c>
      <c r="L224" s="2" t="n">
        <f aca="false">'Christopher-Custodial'!L224+'Carley-Custodial'!L224</f>
        <v>60500</v>
      </c>
      <c r="M224" s="2" t="n">
        <f aca="false">'Christopher-Custodial'!M224+'Carley-Custodial'!M224</f>
        <v>4597.09260746473</v>
      </c>
      <c r="N224" s="2" t="n">
        <f aca="false">'Christopher-Custodial'!N224+'Carley-Custodial'!N224</f>
        <v>90935.9252557479</v>
      </c>
      <c r="S224" s="7" t="n">
        <f aca="false">E224+G224</f>
        <v>300</v>
      </c>
      <c r="T224" s="7" t="n">
        <f aca="false">F224</f>
        <v>0</v>
      </c>
      <c r="U224" s="7" t="n">
        <f aca="false">SUM(S224:T224)</f>
        <v>300</v>
      </c>
    </row>
    <row r="225" customFormat="false" ht="12.75" hidden="false" customHeight="false" outlineLevel="0" collapsed="false">
      <c r="A225" s="1" t="n">
        <v>42185</v>
      </c>
      <c r="B225" s="0" t="n">
        <f aca="false">ROUND((A225-$B$1-210)/365,0)</f>
        <v>48</v>
      </c>
      <c r="C225" s="0" t="n">
        <f aca="false">ROUND((A225-$C$1-210)/365,0)</f>
        <v>23</v>
      </c>
      <c r="D225" s="0" t="n">
        <f aca="false">ROUND((A225-$D$1-210)/365,0)</f>
        <v>20</v>
      </c>
      <c r="E225" s="2" t="n">
        <f aca="false">'Christopher-Custodial'!E225+'Carley-Custodial'!E225</f>
        <v>300</v>
      </c>
      <c r="F225" s="2" t="n">
        <f aca="false">'Christopher-Custodial'!F225+'Carley-Custodial'!F225</f>
        <v>0</v>
      </c>
      <c r="G225" s="2" t="n">
        <f aca="false">'Christopher-Custodial'!G225+'Carley-Custodial'!G225</f>
        <v>0</v>
      </c>
      <c r="H225" s="2" t="n">
        <f aca="false">'Christopher-Custodial'!H225+'Carley-Custodial'!H225</f>
        <v>0</v>
      </c>
      <c r="I225" s="2" t="n">
        <f aca="false">'Christopher-Custodial'!I225+'Carley-Custodial'!I225</f>
        <v>0</v>
      </c>
      <c r="J225" s="2" t="n">
        <f aca="false">'Christopher-Custodial'!J225+'Carley-Custodial'!J225</f>
        <v>909.359252557479</v>
      </c>
      <c r="K225" s="2" t="n">
        <f aca="false">'Christopher-Custodial'!K225+'Carley-Custodial'!K225</f>
        <v>0</v>
      </c>
      <c r="L225" s="2" t="n">
        <f aca="false">'Christopher-Custodial'!L225+'Carley-Custodial'!L225</f>
        <v>60800</v>
      </c>
      <c r="M225" s="2" t="n">
        <f aca="false">'Christopher-Custodial'!M225+'Carley-Custodial'!M225</f>
        <v>5506.45186002221</v>
      </c>
      <c r="N225" s="2" t="n">
        <f aca="false">'Christopher-Custodial'!N225+'Carley-Custodial'!N225</f>
        <v>92145.2845083054</v>
      </c>
      <c r="S225" s="7" t="n">
        <f aca="false">E225+G225</f>
        <v>300</v>
      </c>
      <c r="T225" s="7" t="n">
        <f aca="false">F225</f>
        <v>0</v>
      </c>
      <c r="U225" s="7" t="n">
        <f aca="false">SUM(S225:T225)</f>
        <v>300</v>
      </c>
    </row>
    <row r="226" customFormat="false" ht="12.75" hidden="false" customHeight="false" outlineLevel="0" collapsed="false">
      <c r="A226" s="1" t="n">
        <v>42216</v>
      </c>
      <c r="B226" s="0" t="n">
        <f aca="false">ROUND((A226-$B$1-210)/365,0)</f>
        <v>48</v>
      </c>
      <c r="C226" s="0" t="n">
        <f aca="false">ROUND((A226-$C$1-210)/365,0)</f>
        <v>23</v>
      </c>
      <c r="D226" s="0" t="n">
        <f aca="false">ROUND((A226-$D$1-210)/365,0)</f>
        <v>20</v>
      </c>
      <c r="E226" s="2" t="n">
        <f aca="false">'Christopher-Custodial'!E226+'Carley-Custodial'!E226</f>
        <v>300</v>
      </c>
      <c r="F226" s="2" t="n">
        <f aca="false">'Christopher-Custodial'!F226+'Carley-Custodial'!F226</f>
        <v>0</v>
      </c>
      <c r="G226" s="2" t="n">
        <f aca="false">'Christopher-Custodial'!G226+'Carley-Custodial'!G226</f>
        <v>0</v>
      </c>
      <c r="H226" s="2" t="n">
        <f aca="false">'Christopher-Custodial'!H226+'Carley-Custodial'!H226</f>
        <v>0</v>
      </c>
      <c r="I226" s="2" t="n">
        <f aca="false">'Christopher-Custodial'!I226+'Carley-Custodial'!I226</f>
        <v>0</v>
      </c>
      <c r="J226" s="2" t="n">
        <f aca="false">'Christopher-Custodial'!J226+'Carley-Custodial'!J226</f>
        <v>921.452845083054</v>
      </c>
      <c r="K226" s="2" t="n">
        <f aca="false">'Christopher-Custodial'!K226+'Carley-Custodial'!K226</f>
        <v>0</v>
      </c>
      <c r="L226" s="2" t="n">
        <f aca="false">'Christopher-Custodial'!L226+'Carley-Custodial'!L226</f>
        <v>61100</v>
      </c>
      <c r="M226" s="2" t="n">
        <f aca="false">'Christopher-Custodial'!M226+'Carley-Custodial'!M226</f>
        <v>6427.90470510527</v>
      </c>
      <c r="N226" s="2" t="n">
        <f aca="false">'Christopher-Custodial'!N226+'Carley-Custodial'!N226</f>
        <v>93366.7373533885</v>
      </c>
      <c r="S226" s="7" t="n">
        <f aca="false">E226+G226</f>
        <v>300</v>
      </c>
      <c r="T226" s="7" t="n">
        <f aca="false">F226</f>
        <v>0</v>
      </c>
      <c r="U226" s="7" t="n">
        <f aca="false">SUM(S226:T226)</f>
        <v>300</v>
      </c>
    </row>
    <row r="227" customFormat="false" ht="12.75" hidden="false" customHeight="false" outlineLevel="0" collapsed="false">
      <c r="A227" s="1" t="n">
        <v>42247</v>
      </c>
      <c r="B227" s="0" t="n">
        <f aca="false">ROUND((A227-$B$1-210)/365,0)</f>
        <v>48</v>
      </c>
      <c r="C227" s="0" t="n">
        <f aca="false">ROUND((A227-$C$1-210)/365,0)</f>
        <v>23</v>
      </c>
      <c r="D227" s="0" t="n">
        <f aca="false">ROUND((A227-$D$1-210)/365,0)</f>
        <v>20</v>
      </c>
      <c r="E227" s="2" t="n">
        <f aca="false">'Christopher-Custodial'!E227+'Carley-Custodial'!E227</f>
        <v>300</v>
      </c>
      <c r="F227" s="2" t="n">
        <f aca="false">'Christopher-Custodial'!F227+'Carley-Custodial'!F227</f>
        <v>0</v>
      </c>
      <c r="G227" s="2" t="n">
        <f aca="false">'Christopher-Custodial'!G227+'Carley-Custodial'!G227</f>
        <v>0</v>
      </c>
      <c r="H227" s="2" t="n">
        <f aca="false">'Christopher-Custodial'!H227+'Carley-Custodial'!H227</f>
        <v>-2750</v>
      </c>
      <c r="I227" s="2" t="n">
        <f aca="false">'Christopher-Custodial'!I227+'Carley-Custodial'!I227</f>
        <v>0</v>
      </c>
      <c r="J227" s="2" t="n">
        <f aca="false">'Christopher-Custodial'!J227+'Carley-Custodial'!J227</f>
        <v>933.667373533885</v>
      </c>
      <c r="K227" s="2" t="n">
        <f aca="false">'Christopher-Custodial'!K227+'Carley-Custodial'!K227</f>
        <v>0</v>
      </c>
      <c r="L227" s="2" t="n">
        <f aca="false">'Christopher-Custodial'!L227+'Carley-Custodial'!L227</f>
        <v>61400</v>
      </c>
      <c r="M227" s="2" t="n">
        <f aca="false">'Christopher-Custodial'!M227+'Carley-Custodial'!M227</f>
        <v>7361.57207863915</v>
      </c>
      <c r="N227" s="2" t="n">
        <f aca="false">'Christopher-Custodial'!N227+'Carley-Custodial'!N227</f>
        <v>91850.4047269224</v>
      </c>
      <c r="S227" s="7" t="n">
        <f aca="false">E227+G227</f>
        <v>300</v>
      </c>
      <c r="T227" s="7" t="n">
        <f aca="false">F227</f>
        <v>0</v>
      </c>
      <c r="U227" s="7" t="n">
        <f aca="false">SUM(S227:T227)</f>
        <v>300</v>
      </c>
    </row>
    <row r="228" customFormat="false" ht="12.75" hidden="false" customHeight="false" outlineLevel="0" collapsed="false">
      <c r="A228" s="1" t="n">
        <v>42277</v>
      </c>
      <c r="B228" s="0" t="n">
        <f aca="false">ROUND((A228-$B$1-210)/365,0)</f>
        <v>48</v>
      </c>
      <c r="C228" s="0" t="n">
        <f aca="false">ROUND((A228-$C$1-210)/365,0)</f>
        <v>23</v>
      </c>
      <c r="D228" s="0" t="n">
        <f aca="false">ROUND((A228-$D$1-210)/365,0)</f>
        <v>20</v>
      </c>
      <c r="E228" s="2" t="n">
        <f aca="false">'Christopher-Custodial'!E228+'Carley-Custodial'!E228</f>
        <v>300</v>
      </c>
      <c r="F228" s="2" t="n">
        <f aca="false">'Christopher-Custodial'!F228+'Carley-Custodial'!F228</f>
        <v>0</v>
      </c>
      <c r="G228" s="2" t="n">
        <f aca="false">'Christopher-Custodial'!G228+'Carley-Custodial'!G228</f>
        <v>0</v>
      </c>
      <c r="H228" s="2" t="n">
        <f aca="false">'Christopher-Custodial'!H228+'Carley-Custodial'!H228</f>
        <v>-750</v>
      </c>
      <c r="I228" s="2" t="n">
        <f aca="false">'Christopher-Custodial'!I228+'Carley-Custodial'!I228</f>
        <v>0</v>
      </c>
      <c r="J228" s="2" t="n">
        <f aca="false">'Christopher-Custodial'!J228+'Carley-Custodial'!J228</f>
        <v>918.504047269223</v>
      </c>
      <c r="K228" s="2" t="n">
        <f aca="false">'Christopher-Custodial'!K228+'Carley-Custodial'!K228</f>
        <v>0</v>
      </c>
      <c r="L228" s="2" t="n">
        <f aca="false">'Christopher-Custodial'!L228+'Carley-Custodial'!L228</f>
        <v>61700</v>
      </c>
      <c r="M228" s="2" t="n">
        <f aca="false">'Christopher-Custodial'!M228+'Carley-Custodial'!M228</f>
        <v>8280.07612590838</v>
      </c>
      <c r="N228" s="2" t="n">
        <f aca="false">'Christopher-Custodial'!N228+'Carley-Custodial'!N228</f>
        <v>92318.9087741916</v>
      </c>
      <c r="S228" s="7" t="n">
        <f aca="false">E228+G228</f>
        <v>300</v>
      </c>
      <c r="T228" s="7" t="n">
        <f aca="false">F228</f>
        <v>0</v>
      </c>
      <c r="U228" s="7" t="n">
        <f aca="false">SUM(S228:T228)</f>
        <v>300</v>
      </c>
    </row>
    <row r="229" customFormat="false" ht="12.75" hidden="false" customHeight="false" outlineLevel="0" collapsed="false">
      <c r="A229" s="1" t="n">
        <v>42308</v>
      </c>
      <c r="B229" s="0" t="n">
        <f aca="false">ROUND((A229-$B$1-210)/365,0)</f>
        <v>48</v>
      </c>
      <c r="C229" s="0" t="n">
        <f aca="false">ROUND((A229-$C$1-210)/365,0)</f>
        <v>23</v>
      </c>
      <c r="D229" s="0" t="n">
        <f aca="false">ROUND((A229-$D$1-210)/365,0)</f>
        <v>20</v>
      </c>
      <c r="E229" s="2" t="n">
        <f aca="false">'Christopher-Custodial'!E229+'Carley-Custodial'!E229</f>
        <v>300</v>
      </c>
      <c r="F229" s="2" t="n">
        <f aca="false">'Christopher-Custodial'!F229+'Carley-Custodial'!F229</f>
        <v>0</v>
      </c>
      <c r="G229" s="2" t="n">
        <f aca="false">'Christopher-Custodial'!G229+'Carley-Custodial'!G229</f>
        <v>0</v>
      </c>
      <c r="H229" s="2" t="n">
        <f aca="false">'Christopher-Custodial'!H229+'Carley-Custodial'!H229</f>
        <v>-1500</v>
      </c>
      <c r="I229" s="2" t="n">
        <f aca="false">'Christopher-Custodial'!I229+'Carley-Custodial'!I229</f>
        <v>0</v>
      </c>
      <c r="J229" s="2" t="n">
        <f aca="false">'Christopher-Custodial'!J229+'Carley-Custodial'!J229</f>
        <v>923.189087741916</v>
      </c>
      <c r="K229" s="2" t="n">
        <f aca="false">'Christopher-Custodial'!K229+'Carley-Custodial'!K229</f>
        <v>0</v>
      </c>
      <c r="L229" s="2" t="n">
        <f aca="false">'Christopher-Custodial'!L229+'Carley-Custodial'!L229</f>
        <v>62000</v>
      </c>
      <c r="M229" s="2" t="n">
        <f aca="false">'Christopher-Custodial'!M229+'Carley-Custodial'!M229</f>
        <v>9203.26521365029</v>
      </c>
      <c r="N229" s="2" t="n">
        <f aca="false">'Christopher-Custodial'!N229+'Carley-Custodial'!N229</f>
        <v>92042.0978619335</v>
      </c>
      <c r="S229" s="7" t="n">
        <f aca="false">E229+G229</f>
        <v>300</v>
      </c>
      <c r="T229" s="7" t="n">
        <f aca="false">F229</f>
        <v>0</v>
      </c>
      <c r="U229" s="7" t="n">
        <f aca="false">SUM(S229:T229)</f>
        <v>300</v>
      </c>
    </row>
    <row r="230" customFormat="false" ht="12.75" hidden="false" customHeight="false" outlineLevel="0" collapsed="false">
      <c r="A230" s="1" t="n">
        <v>42338</v>
      </c>
      <c r="B230" s="0" t="n">
        <f aca="false">ROUND((A230-$B$1-210)/365,0)</f>
        <v>48</v>
      </c>
      <c r="C230" s="0" t="n">
        <f aca="false">ROUND((A230-$C$1-210)/365,0)</f>
        <v>23</v>
      </c>
      <c r="D230" s="0" t="n">
        <f aca="false">ROUND((A230-$D$1-210)/365,0)</f>
        <v>20</v>
      </c>
      <c r="E230" s="2" t="n">
        <f aca="false">'Christopher-Custodial'!E230+'Carley-Custodial'!E230</f>
        <v>300</v>
      </c>
      <c r="F230" s="2" t="n">
        <f aca="false">'Christopher-Custodial'!F230+'Carley-Custodial'!F230</f>
        <v>0</v>
      </c>
      <c r="G230" s="2" t="n">
        <f aca="false">'Christopher-Custodial'!G230+'Carley-Custodial'!G230</f>
        <v>0</v>
      </c>
      <c r="H230" s="2" t="n">
        <f aca="false">'Christopher-Custodial'!H230+'Carley-Custodial'!H230</f>
        <v>-1500</v>
      </c>
      <c r="I230" s="2" t="n">
        <f aca="false">'Christopher-Custodial'!I230+'Carley-Custodial'!I230</f>
        <v>0</v>
      </c>
      <c r="J230" s="2" t="n">
        <f aca="false">'Christopher-Custodial'!J230+'Carley-Custodial'!J230</f>
        <v>920.420978619335</v>
      </c>
      <c r="K230" s="2" t="n">
        <f aca="false">'Christopher-Custodial'!K230+'Carley-Custodial'!K230</f>
        <v>0</v>
      </c>
      <c r="L230" s="2" t="n">
        <f aca="false">'Christopher-Custodial'!L230+'Carley-Custodial'!L230</f>
        <v>62300</v>
      </c>
      <c r="M230" s="2" t="n">
        <f aca="false">'Christopher-Custodial'!M230+'Carley-Custodial'!M230</f>
        <v>10123.6861922696</v>
      </c>
      <c r="N230" s="2" t="n">
        <f aca="false">'Christopher-Custodial'!N230+'Carley-Custodial'!N230</f>
        <v>91762.5188405528</v>
      </c>
      <c r="S230" s="7" t="n">
        <f aca="false">E230+G230</f>
        <v>300</v>
      </c>
      <c r="T230" s="7" t="n">
        <f aca="false">F230</f>
        <v>0</v>
      </c>
      <c r="U230" s="7" t="n">
        <f aca="false">SUM(S230:T230)</f>
        <v>300</v>
      </c>
    </row>
    <row r="231" customFormat="false" ht="12.75" hidden="false" customHeight="false" outlineLevel="0" collapsed="false">
      <c r="A231" s="1" t="n">
        <v>42369</v>
      </c>
      <c r="B231" s="0" t="n">
        <f aca="false">ROUND((A231-$B$1-210)/365,0)</f>
        <v>48</v>
      </c>
      <c r="C231" s="0" t="n">
        <f aca="false">ROUND((A231-$C$1-210)/365,0)</f>
        <v>23</v>
      </c>
      <c r="D231" s="0" t="n">
        <f aca="false">ROUND((A231-$D$1-210)/365,0)</f>
        <v>20</v>
      </c>
      <c r="E231" s="2" t="n">
        <f aca="false">'Christopher-Custodial'!E231+'Carley-Custodial'!E231</f>
        <v>300</v>
      </c>
      <c r="F231" s="2" t="n">
        <f aca="false">'Christopher-Custodial'!F231+'Carley-Custodial'!F231</f>
        <v>0</v>
      </c>
      <c r="G231" s="2" t="n">
        <f aca="false">'Christopher-Custodial'!G231+'Carley-Custodial'!G231</f>
        <v>0</v>
      </c>
      <c r="H231" s="2" t="n">
        <f aca="false">'Christopher-Custodial'!H231+'Carley-Custodial'!H231</f>
        <v>-1500</v>
      </c>
      <c r="I231" s="2" t="n">
        <f aca="false">'Christopher-Custodial'!I231+'Carley-Custodial'!I231</f>
        <v>0</v>
      </c>
      <c r="J231" s="2" t="n">
        <f aca="false">'Christopher-Custodial'!J231+'Carley-Custodial'!J231</f>
        <v>917.625188405528</v>
      </c>
      <c r="K231" s="2" t="n">
        <f aca="false">'Christopher-Custodial'!K231+'Carley-Custodial'!K231</f>
        <v>0</v>
      </c>
      <c r="L231" s="2" t="n">
        <f aca="false">'Christopher-Custodial'!L231+'Carley-Custodial'!L231</f>
        <v>62600</v>
      </c>
      <c r="M231" s="2" t="n">
        <f aca="false">'Christopher-Custodial'!M231+'Carley-Custodial'!M231</f>
        <v>11041.3113806752</v>
      </c>
      <c r="N231" s="2" t="n">
        <f aca="false">'Christopher-Custodial'!N231+'Carley-Custodial'!N231</f>
        <v>91480.1440289583</v>
      </c>
      <c r="P231" s="2" t="n">
        <f aca="false">M231</f>
        <v>11041.3113806752</v>
      </c>
      <c r="Q231" s="2" t="n">
        <f aca="false">'Christopher-Custodial'!Q231+'Carley-Custodial'!Q231</f>
        <v>2521.56718658904</v>
      </c>
      <c r="S231" s="7" t="n">
        <f aca="false">E231+G231</f>
        <v>300</v>
      </c>
      <c r="T231" s="7" t="n">
        <f aca="false">F231</f>
        <v>0</v>
      </c>
      <c r="U231" s="7" t="n">
        <f aca="false">SUM(S231:T231)</f>
        <v>300</v>
      </c>
    </row>
    <row r="232" customFormat="false" ht="12.75" hidden="false" customHeight="false" outlineLevel="0" collapsed="false">
      <c r="A232" s="1" t="n">
        <v>42400</v>
      </c>
      <c r="B232" s="0" t="n">
        <f aca="false">ROUND((A232-$B$1-210)/365,0)</f>
        <v>48</v>
      </c>
      <c r="C232" s="0" t="n">
        <f aca="false">ROUND((A232-$C$1-210)/365,0)</f>
        <v>23</v>
      </c>
      <c r="D232" s="0" t="n">
        <f aca="false">ROUND((A232-$D$1-210)/365,0)</f>
        <v>20</v>
      </c>
      <c r="E232" s="2" t="n">
        <f aca="false">'Christopher-Custodial'!E232+'Carley-Custodial'!E232</f>
        <v>300</v>
      </c>
      <c r="F232" s="2" t="n">
        <f aca="false">'Christopher-Custodial'!F232+'Carley-Custodial'!F232</f>
        <v>0</v>
      </c>
      <c r="G232" s="2" t="n">
        <f aca="false">'Christopher-Custodial'!G232+'Carley-Custodial'!G232</f>
        <v>0</v>
      </c>
      <c r="H232" s="2" t="n">
        <f aca="false">'Christopher-Custodial'!H232+'Carley-Custodial'!H232</f>
        <v>-5500</v>
      </c>
      <c r="I232" s="2" t="n">
        <f aca="false">'Christopher-Custodial'!I232+'Carley-Custodial'!I232</f>
        <v>0</v>
      </c>
      <c r="J232" s="2" t="n">
        <f aca="false">'Christopher-Custodial'!J232+'Carley-Custodial'!J232</f>
        <v>914.801440289584</v>
      </c>
      <c r="K232" s="2" t="n">
        <f aca="false">'Christopher-Custodial'!K232+'Carley-Custodial'!K232</f>
        <v>0</v>
      </c>
      <c r="L232" s="2" t="n">
        <f aca="false">'Christopher-Custodial'!L232+'Carley-Custodial'!L232</f>
        <v>62900</v>
      </c>
      <c r="M232" s="2" t="n">
        <f aca="false">'Christopher-Custodial'!M232+'Carley-Custodial'!M232</f>
        <v>914.801440289584</v>
      </c>
      <c r="N232" s="2" t="n">
        <f aca="false">'Christopher-Custodial'!N232+'Carley-Custodial'!N232</f>
        <v>87194.9454692479</v>
      </c>
      <c r="S232" s="7" t="n">
        <f aca="false">E232+G232</f>
        <v>300</v>
      </c>
      <c r="T232" s="7" t="n">
        <f aca="false">F232</f>
        <v>0</v>
      </c>
      <c r="U232" s="7" t="n">
        <f aca="false">SUM(S232:T232)</f>
        <v>300</v>
      </c>
    </row>
    <row r="233" customFormat="false" ht="12.75" hidden="false" customHeight="false" outlineLevel="0" collapsed="false">
      <c r="A233" s="1" t="n">
        <v>42429</v>
      </c>
      <c r="B233" s="0" t="n">
        <f aca="false">ROUND((A233-$B$1-210)/365,0)</f>
        <v>48</v>
      </c>
      <c r="C233" s="0" t="n">
        <f aca="false">ROUND((A233-$C$1-210)/365,0)</f>
        <v>23</v>
      </c>
      <c r="D233" s="0" t="n">
        <f aca="false">ROUND((A233-$D$1-210)/365,0)</f>
        <v>21</v>
      </c>
      <c r="E233" s="2" t="n">
        <f aca="false">'Christopher-Custodial'!E233+'Carley-Custodial'!E233</f>
        <v>300</v>
      </c>
      <c r="F233" s="2" t="n">
        <f aca="false">'Christopher-Custodial'!F233+'Carley-Custodial'!F233</f>
        <v>0</v>
      </c>
      <c r="G233" s="2" t="n">
        <f aca="false">'Christopher-Custodial'!G233+'Carley-Custodial'!G233</f>
        <v>0</v>
      </c>
      <c r="H233" s="2" t="n">
        <f aca="false">'Christopher-Custodial'!H233+'Carley-Custodial'!H233</f>
        <v>-1500</v>
      </c>
      <c r="I233" s="2" t="n">
        <f aca="false">'Christopher-Custodial'!I233+'Carley-Custodial'!I233</f>
        <v>0</v>
      </c>
      <c r="J233" s="2" t="n">
        <f aca="false">'Christopher-Custodial'!J233+'Carley-Custodial'!J233</f>
        <v>871.949454692479</v>
      </c>
      <c r="K233" s="2" t="n">
        <f aca="false">'Christopher-Custodial'!K233+'Carley-Custodial'!K233</f>
        <v>0</v>
      </c>
      <c r="L233" s="2" t="n">
        <f aca="false">'Christopher-Custodial'!L233+'Carley-Custodial'!L233</f>
        <v>63200</v>
      </c>
      <c r="M233" s="2" t="n">
        <f aca="false">'Christopher-Custodial'!M233+'Carley-Custodial'!M233</f>
        <v>1786.75089498206</v>
      </c>
      <c r="N233" s="2" t="n">
        <f aca="false">'Christopher-Custodial'!N233+'Carley-Custodial'!N233</f>
        <v>86866.8949239404</v>
      </c>
      <c r="S233" s="7" t="n">
        <f aca="false">E233+G233</f>
        <v>300</v>
      </c>
      <c r="T233" s="7" t="n">
        <f aca="false">F233</f>
        <v>0</v>
      </c>
      <c r="U233" s="7" t="n">
        <f aca="false">SUM(S233:T233)</f>
        <v>300</v>
      </c>
    </row>
    <row r="234" customFormat="false" ht="12.75" hidden="false" customHeight="false" outlineLevel="0" collapsed="false">
      <c r="A234" s="1" t="n">
        <v>42460</v>
      </c>
      <c r="B234" s="0" t="n">
        <f aca="false">ROUND((A234-$B$1-210)/365,0)</f>
        <v>48</v>
      </c>
      <c r="C234" s="0" t="n">
        <f aca="false">ROUND((A234-$C$1-210)/365,0)</f>
        <v>23</v>
      </c>
      <c r="D234" s="0" t="n">
        <f aca="false">ROUND((A234-$D$1-210)/365,0)</f>
        <v>21</v>
      </c>
      <c r="E234" s="2" t="n">
        <f aca="false">'Christopher-Custodial'!E234+'Carley-Custodial'!E234</f>
        <v>300</v>
      </c>
      <c r="F234" s="2" t="n">
        <f aca="false">'Christopher-Custodial'!F234+'Carley-Custodial'!F234</f>
        <v>0</v>
      </c>
      <c r="G234" s="2" t="n">
        <f aca="false">'Christopher-Custodial'!G234+'Carley-Custodial'!G234</f>
        <v>0</v>
      </c>
      <c r="H234" s="2" t="n">
        <f aca="false">'Christopher-Custodial'!H234+'Carley-Custodial'!H234</f>
        <v>-1500</v>
      </c>
      <c r="I234" s="2" t="n">
        <f aca="false">'Christopher-Custodial'!I234+'Carley-Custodial'!I234</f>
        <v>0</v>
      </c>
      <c r="J234" s="2" t="n">
        <f aca="false">'Christopher-Custodial'!J234+'Carley-Custodial'!J234</f>
        <v>868.668949239404</v>
      </c>
      <c r="K234" s="2" t="n">
        <f aca="false">'Christopher-Custodial'!K234+'Carley-Custodial'!K234</f>
        <v>0</v>
      </c>
      <c r="L234" s="2" t="n">
        <f aca="false">'Christopher-Custodial'!L234+'Carley-Custodial'!L234</f>
        <v>63500</v>
      </c>
      <c r="M234" s="2" t="n">
        <f aca="false">'Christopher-Custodial'!M234+'Carley-Custodial'!M234</f>
        <v>2655.41984422147</v>
      </c>
      <c r="N234" s="2" t="n">
        <f aca="false">'Christopher-Custodial'!N234+'Carley-Custodial'!N234</f>
        <v>86535.5638731798</v>
      </c>
      <c r="S234" s="7" t="n">
        <f aca="false">E234+G234</f>
        <v>300</v>
      </c>
      <c r="T234" s="7" t="n">
        <f aca="false">F234</f>
        <v>0</v>
      </c>
      <c r="U234" s="7" t="n">
        <f aca="false">SUM(S234:T234)</f>
        <v>300</v>
      </c>
    </row>
    <row r="235" customFormat="false" ht="12.75" hidden="false" customHeight="false" outlineLevel="0" collapsed="false">
      <c r="A235" s="1" t="n">
        <v>42490</v>
      </c>
      <c r="B235" s="0" t="n">
        <f aca="false">ROUND((A235-$B$1-210)/365,0)</f>
        <v>49</v>
      </c>
      <c r="C235" s="0" t="n">
        <f aca="false">ROUND((A235-$C$1-210)/365,0)</f>
        <v>24</v>
      </c>
      <c r="D235" s="0" t="n">
        <f aca="false">ROUND((A235-$D$1-210)/365,0)</f>
        <v>21</v>
      </c>
      <c r="E235" s="2" t="n">
        <f aca="false">'Christopher-Custodial'!E235+'Carley-Custodial'!E235</f>
        <v>300</v>
      </c>
      <c r="F235" s="2" t="n">
        <f aca="false">'Christopher-Custodial'!F235+'Carley-Custodial'!F235</f>
        <v>0</v>
      </c>
      <c r="G235" s="2" t="n">
        <f aca="false">'Christopher-Custodial'!G235+'Carley-Custodial'!G235</f>
        <v>0</v>
      </c>
      <c r="H235" s="2" t="n">
        <f aca="false">'Christopher-Custodial'!H235+'Carley-Custodial'!H235</f>
        <v>-1500</v>
      </c>
      <c r="I235" s="2" t="n">
        <f aca="false">'Christopher-Custodial'!I235+'Carley-Custodial'!I235</f>
        <v>-2521.56718658904</v>
      </c>
      <c r="J235" s="2" t="n">
        <f aca="false">'Christopher-Custodial'!J235+'Carley-Custodial'!J235</f>
        <v>865.355638731798</v>
      </c>
      <c r="K235" s="2" t="n">
        <f aca="false">'Christopher-Custodial'!K235+'Carley-Custodial'!K235</f>
        <v>0</v>
      </c>
      <c r="L235" s="2" t="n">
        <f aca="false">'Christopher-Custodial'!L235+'Carley-Custodial'!L235</f>
        <v>63800</v>
      </c>
      <c r="M235" s="2" t="n">
        <f aca="false">'Christopher-Custodial'!M235+'Carley-Custodial'!M235</f>
        <v>3520.77548295327</v>
      </c>
      <c r="N235" s="2" t="n">
        <f aca="false">'Christopher-Custodial'!N235+'Carley-Custodial'!N235</f>
        <v>83679.3523253226</v>
      </c>
      <c r="S235" s="7" t="n">
        <f aca="false">E235+G235</f>
        <v>300</v>
      </c>
      <c r="T235" s="7" t="n">
        <f aca="false">F235</f>
        <v>0</v>
      </c>
      <c r="U235" s="7" t="n">
        <f aca="false">SUM(S235:T235)</f>
        <v>300</v>
      </c>
    </row>
    <row r="236" customFormat="false" ht="12.75" hidden="false" customHeight="false" outlineLevel="0" collapsed="false">
      <c r="A236" s="1" t="n">
        <v>42521</v>
      </c>
      <c r="B236" s="0" t="n">
        <f aca="false">ROUND((A236-$B$1-210)/365,0)</f>
        <v>49</v>
      </c>
      <c r="C236" s="0" t="n">
        <f aca="false">ROUND((A236-$C$1-210)/365,0)</f>
        <v>24</v>
      </c>
      <c r="D236" s="0" t="n">
        <f aca="false">ROUND((A236-$D$1-210)/365,0)</f>
        <v>21</v>
      </c>
      <c r="E236" s="2" t="n">
        <f aca="false">'Christopher-Custodial'!E236+'Carley-Custodial'!E236</f>
        <v>300</v>
      </c>
      <c r="F236" s="2" t="n">
        <f aca="false">'Christopher-Custodial'!F236+'Carley-Custodial'!F236</f>
        <v>0</v>
      </c>
      <c r="G236" s="2" t="n">
        <f aca="false">'Christopher-Custodial'!G236+'Carley-Custodial'!G236</f>
        <v>0</v>
      </c>
      <c r="H236" s="2" t="n">
        <f aca="false">'Christopher-Custodial'!H236+'Carley-Custodial'!H236</f>
        <v>-1500</v>
      </c>
      <c r="I236" s="2" t="n">
        <f aca="false">'Christopher-Custodial'!I236+'Carley-Custodial'!I236</f>
        <v>0</v>
      </c>
      <c r="J236" s="2" t="n">
        <f aca="false">'Christopher-Custodial'!J236+'Carley-Custodial'!J236</f>
        <v>836.793523253226</v>
      </c>
      <c r="K236" s="2" t="n">
        <f aca="false">'Christopher-Custodial'!K236+'Carley-Custodial'!K236</f>
        <v>0</v>
      </c>
      <c r="L236" s="2" t="n">
        <f aca="false">'Christopher-Custodial'!L236+'Carley-Custodial'!L236</f>
        <v>64100</v>
      </c>
      <c r="M236" s="2" t="n">
        <f aca="false">'Christopher-Custodial'!M236+'Carley-Custodial'!M236</f>
        <v>4357.56900620649</v>
      </c>
      <c r="N236" s="2" t="n">
        <f aca="false">'Christopher-Custodial'!N236+'Carley-Custodial'!N236</f>
        <v>83316.1458485758</v>
      </c>
      <c r="S236" s="7" t="n">
        <f aca="false">E236+G236</f>
        <v>300</v>
      </c>
      <c r="T236" s="7" t="n">
        <f aca="false">F236</f>
        <v>0</v>
      </c>
      <c r="U236" s="7" t="n">
        <f aca="false">SUM(S236:T236)</f>
        <v>300</v>
      </c>
    </row>
    <row r="237" customFormat="false" ht="12.75" hidden="false" customHeight="false" outlineLevel="0" collapsed="false">
      <c r="A237" s="1" t="n">
        <v>42551</v>
      </c>
      <c r="B237" s="0" t="n">
        <f aca="false">ROUND((A237-$B$1-210)/365,0)</f>
        <v>49</v>
      </c>
      <c r="C237" s="0" t="n">
        <f aca="false">ROUND((A237-$C$1-210)/365,0)</f>
        <v>24</v>
      </c>
      <c r="D237" s="0" t="n">
        <f aca="false">ROUND((A237-$D$1-210)/365,0)</f>
        <v>21</v>
      </c>
      <c r="E237" s="2" t="n">
        <f aca="false">'Christopher-Custodial'!E237+'Carley-Custodial'!E237</f>
        <v>175</v>
      </c>
      <c r="F237" s="2" t="n">
        <f aca="false">'Christopher-Custodial'!F237+'Carley-Custodial'!F237</f>
        <v>0</v>
      </c>
      <c r="G237" s="2" t="n">
        <f aca="false">'Christopher-Custodial'!G237+'Carley-Custodial'!G237</f>
        <v>0</v>
      </c>
      <c r="H237" s="2" t="n">
        <f aca="false">'Christopher-Custodial'!H237+'Carley-Custodial'!H237</f>
        <v>0</v>
      </c>
      <c r="I237" s="2" t="n">
        <f aca="false">'Christopher-Custodial'!I237+'Carley-Custodial'!I237</f>
        <v>0</v>
      </c>
      <c r="J237" s="2" t="n">
        <f aca="false">'Christopher-Custodial'!J237+'Carley-Custodial'!J237</f>
        <v>833.161458485758</v>
      </c>
      <c r="K237" s="2" t="n">
        <f aca="false">'Christopher-Custodial'!K237+'Carley-Custodial'!K237</f>
        <v>0</v>
      </c>
      <c r="L237" s="2" t="n">
        <f aca="false">'Christopher-Custodial'!L237+'Carley-Custodial'!L237</f>
        <v>64275</v>
      </c>
      <c r="M237" s="2" t="n">
        <f aca="false">'Christopher-Custodial'!M237+'Carley-Custodial'!M237</f>
        <v>5190.73046469225</v>
      </c>
      <c r="N237" s="2" t="n">
        <f aca="false">'Christopher-Custodial'!N237+'Carley-Custodial'!N237</f>
        <v>84324.3073070616</v>
      </c>
      <c r="S237" s="7" t="n">
        <f aca="false">E237+G237</f>
        <v>175</v>
      </c>
      <c r="T237" s="7" t="n">
        <f aca="false">F237</f>
        <v>0</v>
      </c>
      <c r="U237" s="7" t="n">
        <f aca="false">SUM(S237:T237)</f>
        <v>175</v>
      </c>
    </row>
    <row r="238" customFormat="false" ht="12.75" hidden="false" customHeight="false" outlineLevel="0" collapsed="false">
      <c r="A238" s="1" t="n">
        <v>42582</v>
      </c>
      <c r="B238" s="0" t="n">
        <f aca="false">ROUND((A238-$B$1-210)/365,0)</f>
        <v>49</v>
      </c>
      <c r="C238" s="0" t="n">
        <f aca="false">ROUND((A238-$C$1-210)/365,0)</f>
        <v>24</v>
      </c>
      <c r="D238" s="0" t="n">
        <f aca="false">ROUND((A238-$D$1-210)/365,0)</f>
        <v>21</v>
      </c>
      <c r="E238" s="2" t="n">
        <f aca="false">'Christopher-Custodial'!E238+'Carley-Custodial'!E238</f>
        <v>175</v>
      </c>
      <c r="F238" s="2" t="n">
        <f aca="false">'Christopher-Custodial'!F238+'Carley-Custodial'!F238</f>
        <v>0</v>
      </c>
      <c r="G238" s="2" t="n">
        <f aca="false">'Christopher-Custodial'!G238+'Carley-Custodial'!G238</f>
        <v>0</v>
      </c>
      <c r="H238" s="2" t="n">
        <f aca="false">'Christopher-Custodial'!H238+'Carley-Custodial'!H238</f>
        <v>0</v>
      </c>
      <c r="I238" s="2" t="n">
        <f aca="false">'Christopher-Custodial'!I238+'Carley-Custodial'!I238</f>
        <v>0</v>
      </c>
      <c r="J238" s="2" t="n">
        <f aca="false">'Christopher-Custodial'!J238+'Carley-Custodial'!J238</f>
        <v>843.243073070616</v>
      </c>
      <c r="K238" s="2" t="n">
        <f aca="false">'Christopher-Custodial'!K238+'Carley-Custodial'!K238</f>
        <v>0</v>
      </c>
      <c r="L238" s="2" t="n">
        <f aca="false">'Christopher-Custodial'!L238+'Carley-Custodial'!L238</f>
        <v>64450</v>
      </c>
      <c r="M238" s="2" t="n">
        <f aca="false">'Christopher-Custodial'!M238+'Carley-Custodial'!M238</f>
        <v>6033.97353776286</v>
      </c>
      <c r="N238" s="2" t="n">
        <f aca="false">'Christopher-Custodial'!N238+'Carley-Custodial'!N238</f>
        <v>85342.5503801322</v>
      </c>
      <c r="S238" s="7" t="n">
        <f aca="false">E238+G238</f>
        <v>175</v>
      </c>
      <c r="T238" s="7" t="n">
        <f aca="false">F238</f>
        <v>0</v>
      </c>
      <c r="U238" s="7" t="n">
        <f aca="false">SUM(S238:T238)</f>
        <v>175</v>
      </c>
    </row>
    <row r="239" customFormat="false" ht="12.75" hidden="false" customHeight="false" outlineLevel="0" collapsed="false">
      <c r="A239" s="1" t="n">
        <v>42613</v>
      </c>
      <c r="B239" s="0" t="n">
        <f aca="false">ROUND((A239-$B$1-210)/365,0)</f>
        <v>49</v>
      </c>
      <c r="C239" s="0" t="n">
        <f aca="false">ROUND((A239-$C$1-210)/365,0)</f>
        <v>24</v>
      </c>
      <c r="D239" s="0" t="n">
        <f aca="false">ROUND((A239-$D$1-210)/365,0)</f>
        <v>21</v>
      </c>
      <c r="E239" s="2" t="n">
        <f aca="false">'Christopher-Custodial'!E239+'Carley-Custodial'!E239</f>
        <v>175</v>
      </c>
      <c r="F239" s="2" t="n">
        <f aca="false">'Christopher-Custodial'!F239+'Carley-Custodial'!F239</f>
        <v>0</v>
      </c>
      <c r="G239" s="2" t="n">
        <f aca="false">'Christopher-Custodial'!G239+'Carley-Custodial'!G239</f>
        <v>0</v>
      </c>
      <c r="H239" s="2" t="n">
        <f aca="false">'Christopher-Custodial'!H239+'Carley-Custodial'!H239</f>
        <v>-2750</v>
      </c>
      <c r="I239" s="2" t="n">
        <f aca="false">'Christopher-Custodial'!I239+'Carley-Custodial'!I239</f>
        <v>0</v>
      </c>
      <c r="J239" s="2" t="n">
        <f aca="false">'Christopher-Custodial'!J239+'Carley-Custodial'!J239</f>
        <v>853.425503801322</v>
      </c>
      <c r="K239" s="2" t="n">
        <f aca="false">'Christopher-Custodial'!K239+'Carley-Custodial'!K239</f>
        <v>0</v>
      </c>
      <c r="L239" s="2" t="n">
        <f aca="false">'Christopher-Custodial'!L239+'Carley-Custodial'!L239</f>
        <v>64625</v>
      </c>
      <c r="M239" s="2" t="n">
        <f aca="false">'Christopher-Custodial'!M239+'Carley-Custodial'!M239</f>
        <v>6887.39904156419</v>
      </c>
      <c r="N239" s="2" t="n">
        <f aca="false">'Christopher-Custodial'!N239+'Carley-Custodial'!N239</f>
        <v>83620.9758839335</v>
      </c>
      <c r="S239" s="7" t="n">
        <f aca="false">E239+G239</f>
        <v>175</v>
      </c>
      <c r="T239" s="7" t="n">
        <f aca="false">F239</f>
        <v>0</v>
      </c>
      <c r="U239" s="7" t="n">
        <f aca="false">SUM(S239:T239)</f>
        <v>175</v>
      </c>
    </row>
    <row r="240" customFormat="false" ht="12.75" hidden="false" customHeight="false" outlineLevel="0" collapsed="false">
      <c r="A240" s="1" t="n">
        <v>42643</v>
      </c>
      <c r="B240" s="0" t="n">
        <f aca="false">ROUND((A240-$B$1-210)/365,0)</f>
        <v>49</v>
      </c>
      <c r="C240" s="0" t="n">
        <f aca="false">ROUND((A240-$C$1-210)/365,0)</f>
        <v>24</v>
      </c>
      <c r="D240" s="0" t="n">
        <f aca="false">ROUND((A240-$D$1-210)/365,0)</f>
        <v>21</v>
      </c>
      <c r="E240" s="2" t="n">
        <f aca="false">'Christopher-Custodial'!E240+'Carley-Custodial'!E240</f>
        <v>175</v>
      </c>
      <c r="F240" s="2" t="n">
        <f aca="false">'Christopher-Custodial'!F240+'Carley-Custodial'!F240</f>
        <v>0</v>
      </c>
      <c r="G240" s="2" t="n">
        <f aca="false">'Christopher-Custodial'!G240+'Carley-Custodial'!G240</f>
        <v>0</v>
      </c>
      <c r="H240" s="2" t="n">
        <f aca="false">'Christopher-Custodial'!H240+'Carley-Custodial'!H240</f>
        <v>-750</v>
      </c>
      <c r="I240" s="2" t="n">
        <f aca="false">'Christopher-Custodial'!I240+'Carley-Custodial'!I240</f>
        <v>0</v>
      </c>
      <c r="J240" s="2" t="n">
        <f aca="false">'Christopher-Custodial'!J240+'Carley-Custodial'!J240</f>
        <v>836.209758839335</v>
      </c>
      <c r="K240" s="2" t="n">
        <f aca="false">'Christopher-Custodial'!K240+'Carley-Custodial'!K240</f>
        <v>0</v>
      </c>
      <c r="L240" s="2" t="n">
        <f aca="false">'Christopher-Custodial'!L240+'Carley-Custodial'!L240</f>
        <v>64800</v>
      </c>
      <c r="M240" s="2" t="n">
        <f aca="false">'Christopher-Custodial'!M240+'Carley-Custodial'!M240</f>
        <v>7723.60880040352</v>
      </c>
      <c r="N240" s="2" t="n">
        <f aca="false">'Christopher-Custodial'!N240+'Carley-Custodial'!N240</f>
        <v>83882.1856427728</v>
      </c>
      <c r="S240" s="7" t="n">
        <f aca="false">E240+G240</f>
        <v>175</v>
      </c>
      <c r="T240" s="7" t="n">
        <f aca="false">F240</f>
        <v>0</v>
      </c>
      <c r="U240" s="7" t="n">
        <f aca="false">SUM(S240:T240)</f>
        <v>175</v>
      </c>
    </row>
    <row r="241" customFormat="false" ht="12.75" hidden="false" customHeight="false" outlineLevel="0" collapsed="false">
      <c r="A241" s="1" t="n">
        <v>42674</v>
      </c>
      <c r="B241" s="0" t="n">
        <f aca="false">ROUND((A241-$B$1-210)/365,0)</f>
        <v>49</v>
      </c>
      <c r="C241" s="0" t="n">
        <f aca="false">ROUND((A241-$C$1-210)/365,0)</f>
        <v>24</v>
      </c>
      <c r="D241" s="0" t="n">
        <f aca="false">ROUND((A241-$D$1-210)/365,0)</f>
        <v>21</v>
      </c>
      <c r="E241" s="2" t="n">
        <f aca="false">'Christopher-Custodial'!E241+'Carley-Custodial'!E241</f>
        <v>175</v>
      </c>
      <c r="F241" s="2" t="n">
        <f aca="false">'Christopher-Custodial'!F241+'Carley-Custodial'!F241</f>
        <v>0</v>
      </c>
      <c r="G241" s="2" t="n">
        <f aca="false">'Christopher-Custodial'!G241+'Carley-Custodial'!G241</f>
        <v>0</v>
      </c>
      <c r="H241" s="2" t="n">
        <f aca="false">'Christopher-Custodial'!H241+'Carley-Custodial'!H241</f>
        <v>-750</v>
      </c>
      <c r="I241" s="2" t="n">
        <f aca="false">'Christopher-Custodial'!I241+'Carley-Custodial'!I241</f>
        <v>0</v>
      </c>
      <c r="J241" s="2" t="n">
        <f aca="false">'Christopher-Custodial'!J241+'Carley-Custodial'!J241</f>
        <v>838.821856427728</v>
      </c>
      <c r="K241" s="2" t="n">
        <f aca="false">'Christopher-Custodial'!K241+'Carley-Custodial'!K241</f>
        <v>0</v>
      </c>
      <c r="L241" s="2" t="n">
        <f aca="false">'Christopher-Custodial'!L241+'Carley-Custodial'!L241</f>
        <v>64975</v>
      </c>
      <c r="M241" s="2" t="n">
        <f aca="false">'Christopher-Custodial'!M241+'Carley-Custodial'!M241</f>
        <v>8562.43065683125</v>
      </c>
      <c r="N241" s="2" t="n">
        <f aca="false">'Christopher-Custodial'!N241+'Carley-Custodial'!N241</f>
        <v>84146.0074992006</v>
      </c>
      <c r="S241" s="7" t="n">
        <f aca="false">E241+G241</f>
        <v>175</v>
      </c>
      <c r="T241" s="7" t="n">
        <f aca="false">F241</f>
        <v>0</v>
      </c>
      <c r="U241" s="7" t="n">
        <f aca="false">SUM(S241:T241)</f>
        <v>175</v>
      </c>
    </row>
    <row r="242" customFormat="false" ht="12.75" hidden="false" customHeight="false" outlineLevel="0" collapsed="false">
      <c r="A242" s="1" t="n">
        <v>42704</v>
      </c>
      <c r="B242" s="0" t="n">
        <f aca="false">ROUND((A242-$B$1-210)/365,0)</f>
        <v>49</v>
      </c>
      <c r="C242" s="0" t="n">
        <f aca="false">ROUND((A242-$C$1-210)/365,0)</f>
        <v>24</v>
      </c>
      <c r="D242" s="0" t="n">
        <f aca="false">ROUND((A242-$D$1-210)/365,0)</f>
        <v>21</v>
      </c>
      <c r="E242" s="2" t="n">
        <f aca="false">'Christopher-Custodial'!E242+'Carley-Custodial'!E242</f>
        <v>175</v>
      </c>
      <c r="F242" s="2" t="n">
        <f aca="false">'Christopher-Custodial'!F242+'Carley-Custodial'!F242</f>
        <v>0</v>
      </c>
      <c r="G242" s="2" t="n">
        <f aca="false">'Christopher-Custodial'!G242+'Carley-Custodial'!G242</f>
        <v>0</v>
      </c>
      <c r="H242" s="2" t="n">
        <f aca="false">'Christopher-Custodial'!H242+'Carley-Custodial'!H242</f>
        <v>-750</v>
      </c>
      <c r="I242" s="2" t="n">
        <f aca="false">'Christopher-Custodial'!I242+'Carley-Custodial'!I242</f>
        <v>0</v>
      </c>
      <c r="J242" s="2" t="n">
        <f aca="false">'Christopher-Custodial'!J242+'Carley-Custodial'!J242</f>
        <v>841.460074992006</v>
      </c>
      <c r="K242" s="2" t="n">
        <f aca="false">'Christopher-Custodial'!K242+'Carley-Custodial'!K242</f>
        <v>0</v>
      </c>
      <c r="L242" s="2" t="n">
        <f aca="false">'Christopher-Custodial'!L242+'Carley-Custodial'!L242</f>
        <v>65150</v>
      </c>
      <c r="M242" s="2" t="n">
        <f aca="false">'Christopher-Custodial'!M242+'Carley-Custodial'!M242</f>
        <v>9403.89073182325</v>
      </c>
      <c r="N242" s="2" t="n">
        <f aca="false">'Christopher-Custodial'!N242+'Carley-Custodial'!N242</f>
        <v>84412.4675741926</v>
      </c>
      <c r="S242" s="7" t="n">
        <f aca="false">E242+G242</f>
        <v>175</v>
      </c>
      <c r="T242" s="7" t="n">
        <f aca="false">F242</f>
        <v>0</v>
      </c>
      <c r="U242" s="7" t="n">
        <f aca="false">SUM(S242:T242)</f>
        <v>175</v>
      </c>
    </row>
    <row r="243" customFormat="false" ht="12.75" hidden="false" customHeight="false" outlineLevel="0" collapsed="false">
      <c r="A243" s="1" t="n">
        <v>42735</v>
      </c>
      <c r="B243" s="0" t="n">
        <f aca="false">ROUND((A243-$B$1-210)/365,0)</f>
        <v>49</v>
      </c>
      <c r="C243" s="0" t="n">
        <f aca="false">ROUND((A243-$C$1-210)/365,0)</f>
        <v>24</v>
      </c>
      <c r="D243" s="0" t="n">
        <f aca="false">ROUND((A243-$D$1-210)/365,0)</f>
        <v>21</v>
      </c>
      <c r="E243" s="2" t="n">
        <f aca="false">'Christopher-Custodial'!E243+'Carley-Custodial'!E243</f>
        <v>175</v>
      </c>
      <c r="F243" s="2" t="n">
        <f aca="false">'Christopher-Custodial'!F243+'Carley-Custodial'!F243</f>
        <v>0</v>
      </c>
      <c r="G243" s="2" t="n">
        <f aca="false">'Christopher-Custodial'!G243+'Carley-Custodial'!G243</f>
        <v>0</v>
      </c>
      <c r="H243" s="2" t="n">
        <f aca="false">'Christopher-Custodial'!H243+'Carley-Custodial'!H243</f>
        <v>-750</v>
      </c>
      <c r="I243" s="2" t="n">
        <f aca="false">'Christopher-Custodial'!I243+'Carley-Custodial'!I243</f>
        <v>0</v>
      </c>
      <c r="J243" s="2" t="n">
        <f aca="false">'Christopher-Custodial'!J243+'Carley-Custodial'!J243</f>
        <v>844.124675741926</v>
      </c>
      <c r="K243" s="2" t="n">
        <f aca="false">'Christopher-Custodial'!K243+'Carley-Custodial'!K243</f>
        <v>0</v>
      </c>
      <c r="L243" s="2" t="n">
        <f aca="false">'Christopher-Custodial'!L243+'Carley-Custodial'!L243</f>
        <v>65325</v>
      </c>
      <c r="M243" s="2" t="n">
        <f aca="false">'Christopher-Custodial'!M243+'Carley-Custodial'!M243</f>
        <v>10248.0154075652</v>
      </c>
      <c r="N243" s="2" t="n">
        <f aca="false">'Christopher-Custodial'!N243+'Carley-Custodial'!N243</f>
        <v>84681.5922499345</v>
      </c>
      <c r="P243" s="2" t="n">
        <f aca="false">M243</f>
        <v>10248.0154075652</v>
      </c>
      <c r="Q243" s="2" t="n">
        <f aca="false">'Christopher-Custodial'!Q243+'Carley-Custodial'!Q243</f>
        <v>2299.44431411825</v>
      </c>
      <c r="S243" s="7" t="n">
        <f aca="false">E243+G243</f>
        <v>175</v>
      </c>
      <c r="T243" s="7" t="n">
        <f aca="false">F243</f>
        <v>0</v>
      </c>
      <c r="U243" s="7" t="n">
        <f aca="false">SUM(S243:T243)</f>
        <v>175</v>
      </c>
    </row>
    <row r="244" customFormat="false" ht="12.75" hidden="false" customHeight="false" outlineLevel="0" collapsed="false">
      <c r="A244" s="1" t="n">
        <v>42766</v>
      </c>
      <c r="B244" s="0" t="n">
        <f aca="false">ROUND((A244-$B$1-210)/365,0)</f>
        <v>49</v>
      </c>
      <c r="C244" s="0" t="n">
        <f aca="false">ROUND((A244-$C$1-210)/365,0)</f>
        <v>24</v>
      </c>
      <c r="D244" s="0" t="n">
        <f aca="false">ROUND((A244-$D$1-210)/365,0)</f>
        <v>21</v>
      </c>
      <c r="E244" s="2" t="n">
        <f aca="false">'Christopher-Custodial'!E244+'Carley-Custodial'!E244</f>
        <v>175</v>
      </c>
      <c r="F244" s="2" t="n">
        <f aca="false">'Christopher-Custodial'!F244+'Carley-Custodial'!F244</f>
        <v>0</v>
      </c>
      <c r="G244" s="2" t="n">
        <f aca="false">'Christopher-Custodial'!G244+'Carley-Custodial'!G244</f>
        <v>0</v>
      </c>
      <c r="H244" s="2" t="n">
        <f aca="false">'Christopher-Custodial'!H244+'Carley-Custodial'!H244</f>
        <v>-2750</v>
      </c>
      <c r="I244" s="2" t="n">
        <f aca="false">'Christopher-Custodial'!I244+'Carley-Custodial'!I244</f>
        <v>0</v>
      </c>
      <c r="J244" s="2" t="n">
        <f aca="false">'Christopher-Custodial'!J244+'Carley-Custodial'!J244</f>
        <v>846.815922499345</v>
      </c>
      <c r="K244" s="2" t="n">
        <f aca="false">'Christopher-Custodial'!K244+'Carley-Custodial'!K244</f>
        <v>0</v>
      </c>
      <c r="L244" s="2" t="n">
        <f aca="false">'Christopher-Custodial'!L244+'Carley-Custodial'!L244</f>
        <v>65500</v>
      </c>
      <c r="M244" s="2" t="n">
        <f aca="false">'Christopher-Custodial'!M244+'Carley-Custodial'!M244</f>
        <v>846.815922499345</v>
      </c>
      <c r="N244" s="2" t="n">
        <f aca="false">'Christopher-Custodial'!N244+'Carley-Custodial'!N244</f>
        <v>82953.4081724338</v>
      </c>
      <c r="S244" s="7" t="n">
        <f aca="false">E244+G244</f>
        <v>175</v>
      </c>
      <c r="T244" s="7" t="n">
        <f aca="false">F244</f>
        <v>0</v>
      </c>
      <c r="U244" s="7" t="n">
        <f aca="false">SUM(S244:T244)</f>
        <v>175</v>
      </c>
    </row>
    <row r="245" customFormat="false" ht="12.75" hidden="false" customHeight="false" outlineLevel="0" collapsed="false">
      <c r="A245" s="1" t="n">
        <v>42794</v>
      </c>
      <c r="B245" s="0" t="n">
        <f aca="false">ROUND((A245-$B$1-210)/365,0)</f>
        <v>49</v>
      </c>
      <c r="C245" s="0" t="n">
        <f aca="false">ROUND((A245-$C$1-210)/365,0)</f>
        <v>24</v>
      </c>
      <c r="D245" s="0" t="n">
        <f aca="false">ROUND((A245-$D$1-210)/365,0)</f>
        <v>22</v>
      </c>
      <c r="E245" s="2" t="n">
        <f aca="false">'Christopher-Custodial'!E245+'Carley-Custodial'!E245</f>
        <v>175</v>
      </c>
      <c r="F245" s="2" t="n">
        <f aca="false">'Christopher-Custodial'!F245+'Carley-Custodial'!F245</f>
        <v>0</v>
      </c>
      <c r="G245" s="2" t="n">
        <f aca="false">'Christopher-Custodial'!G245+'Carley-Custodial'!G245</f>
        <v>0</v>
      </c>
      <c r="H245" s="2" t="n">
        <f aca="false">'Christopher-Custodial'!H245+'Carley-Custodial'!H245</f>
        <v>-750</v>
      </c>
      <c r="I245" s="2" t="n">
        <f aca="false">'Christopher-Custodial'!I245+'Carley-Custodial'!I245</f>
        <v>0</v>
      </c>
      <c r="J245" s="2" t="n">
        <f aca="false">'Christopher-Custodial'!J245+'Carley-Custodial'!J245</f>
        <v>829.534081724338</v>
      </c>
      <c r="K245" s="2" t="n">
        <f aca="false">'Christopher-Custodial'!K245+'Carley-Custodial'!K245</f>
        <v>0</v>
      </c>
      <c r="L245" s="2" t="n">
        <f aca="false">'Christopher-Custodial'!L245+'Carley-Custodial'!L245</f>
        <v>65675</v>
      </c>
      <c r="M245" s="2" t="n">
        <f aca="false">'Christopher-Custodial'!M245+'Carley-Custodial'!M245</f>
        <v>1676.35000422368</v>
      </c>
      <c r="N245" s="2" t="n">
        <f aca="false">'Christopher-Custodial'!N245+'Carley-Custodial'!N245</f>
        <v>83207.9422541582</v>
      </c>
      <c r="S245" s="7" t="n">
        <f aca="false">E245+G245</f>
        <v>175</v>
      </c>
      <c r="T245" s="7" t="n">
        <f aca="false">F245</f>
        <v>0</v>
      </c>
      <c r="U245" s="7" t="n">
        <f aca="false">SUM(S245:T245)</f>
        <v>175</v>
      </c>
    </row>
    <row r="246" customFormat="false" ht="12.75" hidden="false" customHeight="false" outlineLevel="0" collapsed="false">
      <c r="A246" s="1" t="n">
        <v>42825</v>
      </c>
      <c r="B246" s="0" t="n">
        <f aca="false">ROUND((A246-$B$1-210)/365,0)</f>
        <v>49</v>
      </c>
      <c r="C246" s="0" t="n">
        <f aca="false">ROUND((A246-$C$1-210)/365,0)</f>
        <v>24</v>
      </c>
      <c r="D246" s="0" t="n">
        <f aca="false">ROUND((A246-$D$1-210)/365,0)</f>
        <v>22</v>
      </c>
      <c r="E246" s="2" t="n">
        <f aca="false">'Christopher-Custodial'!E246+'Carley-Custodial'!E246</f>
        <v>175</v>
      </c>
      <c r="F246" s="2" t="n">
        <f aca="false">'Christopher-Custodial'!F246+'Carley-Custodial'!F246</f>
        <v>0</v>
      </c>
      <c r="G246" s="2" t="n">
        <f aca="false">'Christopher-Custodial'!G246+'Carley-Custodial'!G246</f>
        <v>0</v>
      </c>
      <c r="H246" s="2" t="n">
        <f aca="false">'Christopher-Custodial'!H246+'Carley-Custodial'!H246</f>
        <v>-750</v>
      </c>
      <c r="I246" s="2" t="n">
        <f aca="false">'Christopher-Custodial'!I246+'Carley-Custodial'!I246</f>
        <v>0</v>
      </c>
      <c r="J246" s="2" t="n">
        <f aca="false">'Christopher-Custodial'!J246+'Carley-Custodial'!J246</f>
        <v>832.079422541582</v>
      </c>
      <c r="K246" s="2" t="n">
        <f aca="false">'Christopher-Custodial'!K246+'Carley-Custodial'!K246</f>
        <v>0</v>
      </c>
      <c r="L246" s="2" t="n">
        <f aca="false">'Christopher-Custodial'!L246+'Carley-Custodial'!L246</f>
        <v>65850</v>
      </c>
      <c r="M246" s="2" t="n">
        <f aca="false">'Christopher-Custodial'!M246+'Carley-Custodial'!M246</f>
        <v>2508.42942676527</v>
      </c>
      <c r="N246" s="2" t="n">
        <f aca="false">'Christopher-Custodial'!N246+'Carley-Custodial'!N246</f>
        <v>83465.0216766998</v>
      </c>
      <c r="S246" s="7" t="n">
        <f aca="false">E246+G246</f>
        <v>175</v>
      </c>
      <c r="T246" s="7" t="n">
        <f aca="false">F246</f>
        <v>0</v>
      </c>
      <c r="U246" s="7" t="n">
        <f aca="false">SUM(S246:T246)</f>
        <v>175</v>
      </c>
    </row>
    <row r="247" customFormat="false" ht="12.75" hidden="false" customHeight="false" outlineLevel="0" collapsed="false">
      <c r="A247" s="1" t="n">
        <v>42855</v>
      </c>
      <c r="B247" s="0" t="n">
        <f aca="false">ROUND((A247-$B$1-210)/365,0)</f>
        <v>50</v>
      </c>
      <c r="C247" s="0" t="n">
        <f aca="false">ROUND((A247-$C$1-210)/365,0)</f>
        <v>25</v>
      </c>
      <c r="D247" s="0" t="n">
        <f aca="false">ROUND((A247-$D$1-210)/365,0)</f>
        <v>22</v>
      </c>
      <c r="E247" s="2" t="n">
        <f aca="false">'Christopher-Custodial'!E247+'Carley-Custodial'!E247</f>
        <v>175</v>
      </c>
      <c r="F247" s="2" t="n">
        <f aca="false">'Christopher-Custodial'!F247+'Carley-Custodial'!F247</f>
        <v>0</v>
      </c>
      <c r="G247" s="2" t="n">
        <f aca="false">'Christopher-Custodial'!G247+'Carley-Custodial'!G247</f>
        <v>0</v>
      </c>
      <c r="H247" s="2" t="n">
        <f aca="false">'Christopher-Custodial'!H247+'Carley-Custodial'!H247</f>
        <v>-750</v>
      </c>
      <c r="I247" s="2" t="n">
        <f aca="false">'Christopher-Custodial'!I247+'Carley-Custodial'!I247</f>
        <v>-2299.44431411825</v>
      </c>
      <c r="J247" s="2" t="n">
        <f aca="false">'Christopher-Custodial'!J247+'Carley-Custodial'!J247</f>
        <v>834.650216766997</v>
      </c>
      <c r="K247" s="2" t="n">
        <f aca="false">'Christopher-Custodial'!K247+'Carley-Custodial'!K247</f>
        <v>0</v>
      </c>
      <c r="L247" s="2" t="n">
        <f aca="false">'Christopher-Custodial'!L247+'Carley-Custodial'!L247</f>
        <v>66025</v>
      </c>
      <c r="M247" s="2" t="n">
        <f aca="false">'Christopher-Custodial'!M247+'Carley-Custodial'!M247</f>
        <v>3343.07964353226</v>
      </c>
      <c r="N247" s="2" t="n">
        <f aca="false">'Christopher-Custodial'!N247+'Carley-Custodial'!N247</f>
        <v>81425.2275793485</v>
      </c>
      <c r="S247" s="7" t="n">
        <f aca="false">E247+G247</f>
        <v>175</v>
      </c>
      <c r="T247" s="7" t="n">
        <f aca="false">F247</f>
        <v>0</v>
      </c>
      <c r="U247" s="7" t="n">
        <f aca="false">SUM(S247:T247)</f>
        <v>175</v>
      </c>
    </row>
    <row r="248" customFormat="false" ht="12.75" hidden="false" customHeight="false" outlineLevel="0" collapsed="false">
      <c r="A248" s="1" t="n">
        <v>42886</v>
      </c>
      <c r="B248" s="0" t="n">
        <f aca="false">ROUND((A248-$B$1-210)/365,0)</f>
        <v>50</v>
      </c>
      <c r="C248" s="0" t="n">
        <f aca="false">ROUND((A248-$C$1-210)/365,0)</f>
        <v>25</v>
      </c>
      <c r="D248" s="0" t="n">
        <f aca="false">ROUND((A248-$D$1-210)/365,0)</f>
        <v>22</v>
      </c>
      <c r="E248" s="2" t="n">
        <f aca="false">'Christopher-Custodial'!E248+'Carley-Custodial'!E248</f>
        <v>175</v>
      </c>
      <c r="F248" s="2" t="n">
        <f aca="false">'Christopher-Custodial'!F248+'Carley-Custodial'!F248</f>
        <v>0</v>
      </c>
      <c r="G248" s="2" t="n">
        <f aca="false">'Christopher-Custodial'!G248+'Carley-Custodial'!G248</f>
        <v>0</v>
      </c>
      <c r="H248" s="2" t="n">
        <f aca="false">'Christopher-Custodial'!H248+'Carley-Custodial'!H248</f>
        <v>-750</v>
      </c>
      <c r="I248" s="2" t="n">
        <f aca="false">'Christopher-Custodial'!I248+'Carley-Custodial'!I248</f>
        <v>0</v>
      </c>
      <c r="J248" s="2" t="n">
        <f aca="false">'Christopher-Custodial'!J248+'Carley-Custodial'!J248</f>
        <v>814.252275793485</v>
      </c>
      <c r="K248" s="2" t="n">
        <f aca="false">'Christopher-Custodial'!K248+'Carley-Custodial'!K248</f>
        <v>0</v>
      </c>
      <c r="L248" s="2" t="n">
        <f aca="false">'Christopher-Custodial'!L248+'Carley-Custodial'!L248</f>
        <v>66200</v>
      </c>
      <c r="M248" s="2" t="n">
        <f aca="false">'Christopher-Custodial'!M248+'Carley-Custodial'!M248</f>
        <v>4157.33191932575</v>
      </c>
      <c r="N248" s="2" t="n">
        <f aca="false">'Christopher-Custodial'!N248+'Carley-Custodial'!N248</f>
        <v>81664.479855142</v>
      </c>
      <c r="S248" s="7" t="n">
        <f aca="false">E248+G248</f>
        <v>175</v>
      </c>
      <c r="T248" s="7" t="n">
        <f aca="false">F248</f>
        <v>0</v>
      </c>
      <c r="U248" s="7" t="n">
        <f aca="false">SUM(S248:T248)</f>
        <v>175</v>
      </c>
    </row>
    <row r="249" customFormat="false" ht="12.75" hidden="false" customHeight="false" outlineLevel="0" collapsed="false">
      <c r="A249" s="1" t="n">
        <v>42916</v>
      </c>
      <c r="B249" s="0" t="n">
        <f aca="false">ROUND((A249-$B$1-210)/365,0)</f>
        <v>50</v>
      </c>
      <c r="C249" s="0" t="n">
        <f aca="false">ROUND((A249-$C$1-210)/365,0)</f>
        <v>25</v>
      </c>
      <c r="D249" s="0" t="n">
        <f aca="false">ROUND((A249-$D$1-210)/365,0)</f>
        <v>22</v>
      </c>
      <c r="E249" s="2" t="n">
        <f aca="false">'Christopher-Custodial'!E249+'Carley-Custodial'!E249</f>
        <v>175</v>
      </c>
      <c r="F249" s="2" t="n">
        <f aca="false">'Christopher-Custodial'!F249+'Carley-Custodial'!F249</f>
        <v>0</v>
      </c>
      <c r="G249" s="2" t="n">
        <f aca="false">'Christopher-Custodial'!G249+'Carley-Custodial'!G249</f>
        <v>0</v>
      </c>
      <c r="H249" s="2" t="n">
        <f aca="false">'Christopher-Custodial'!H249+'Carley-Custodial'!H249</f>
        <v>0</v>
      </c>
      <c r="I249" s="2" t="n">
        <f aca="false">'Christopher-Custodial'!I249+'Carley-Custodial'!I249</f>
        <v>0</v>
      </c>
      <c r="J249" s="2" t="n">
        <f aca="false">'Christopher-Custodial'!J249+'Carley-Custodial'!J249</f>
        <v>816.64479855142</v>
      </c>
      <c r="K249" s="2" t="n">
        <f aca="false">'Christopher-Custodial'!K249+'Carley-Custodial'!K249</f>
        <v>0</v>
      </c>
      <c r="L249" s="2" t="n">
        <f aca="false">'Christopher-Custodial'!L249+'Carley-Custodial'!L249</f>
        <v>66375</v>
      </c>
      <c r="M249" s="2" t="n">
        <f aca="false">'Christopher-Custodial'!M249+'Carley-Custodial'!M249</f>
        <v>4973.97671787717</v>
      </c>
      <c r="N249" s="2" t="n">
        <f aca="false">'Christopher-Custodial'!N249+'Carley-Custodial'!N249</f>
        <v>82656.1246536934</v>
      </c>
      <c r="S249" s="7" t="n">
        <f aca="false">E249+G249</f>
        <v>175</v>
      </c>
      <c r="T249" s="7" t="n">
        <f aca="false">F249</f>
        <v>0</v>
      </c>
      <c r="U249" s="7" t="n">
        <f aca="false">SUM(S249:T249)</f>
        <v>175</v>
      </c>
    </row>
    <row r="250" customFormat="false" ht="12.75" hidden="false" customHeight="false" outlineLevel="0" collapsed="false">
      <c r="A250" s="1" t="n">
        <v>42947</v>
      </c>
      <c r="B250" s="0" t="n">
        <f aca="false">ROUND((A250-$B$1-210)/365,0)</f>
        <v>50</v>
      </c>
      <c r="C250" s="0" t="n">
        <f aca="false">ROUND((A250-$C$1-210)/365,0)</f>
        <v>25</v>
      </c>
      <c r="D250" s="0" t="n">
        <f aca="false">ROUND((A250-$D$1-210)/365,0)</f>
        <v>22</v>
      </c>
      <c r="E250" s="2" t="n">
        <f aca="false">'Christopher-Custodial'!E250+'Carley-Custodial'!E250</f>
        <v>175</v>
      </c>
      <c r="F250" s="2" t="n">
        <f aca="false">'Christopher-Custodial'!F250+'Carley-Custodial'!F250</f>
        <v>0</v>
      </c>
      <c r="G250" s="2" t="n">
        <f aca="false">'Christopher-Custodial'!G250+'Carley-Custodial'!G250</f>
        <v>0</v>
      </c>
      <c r="H250" s="2" t="n">
        <f aca="false">'Christopher-Custodial'!H250+'Carley-Custodial'!H250</f>
        <v>0</v>
      </c>
      <c r="I250" s="2" t="n">
        <f aca="false">'Christopher-Custodial'!I250+'Carley-Custodial'!I250</f>
        <v>0</v>
      </c>
      <c r="J250" s="2" t="n">
        <f aca="false">'Christopher-Custodial'!J250+'Carley-Custodial'!J250</f>
        <v>826.561246536934</v>
      </c>
      <c r="K250" s="2" t="n">
        <f aca="false">'Christopher-Custodial'!K250+'Carley-Custodial'!K250</f>
        <v>0</v>
      </c>
      <c r="L250" s="2" t="n">
        <f aca="false">'Christopher-Custodial'!L250+'Carley-Custodial'!L250</f>
        <v>66550</v>
      </c>
      <c r="M250" s="2" t="n">
        <f aca="false">'Christopher-Custodial'!M250+'Carley-Custodial'!M250</f>
        <v>5800.5379644141</v>
      </c>
      <c r="N250" s="2" t="n">
        <f aca="false">'Christopher-Custodial'!N250+'Carley-Custodial'!N250</f>
        <v>83657.6859002303</v>
      </c>
      <c r="S250" s="7" t="n">
        <f aca="false">E250+G250</f>
        <v>175</v>
      </c>
      <c r="T250" s="7" t="n">
        <f aca="false">F250</f>
        <v>0</v>
      </c>
      <c r="U250" s="7" t="n">
        <f aca="false">SUM(S250:T250)</f>
        <v>175</v>
      </c>
    </row>
    <row r="251" customFormat="false" ht="12.75" hidden="false" customHeight="false" outlineLevel="0" collapsed="false">
      <c r="A251" s="1" t="n">
        <v>42978</v>
      </c>
      <c r="B251" s="0" t="n">
        <f aca="false">ROUND((A251-$B$1-210)/365,0)</f>
        <v>50</v>
      </c>
      <c r="C251" s="0" t="n">
        <f aca="false">ROUND((A251-$C$1-210)/365,0)</f>
        <v>25</v>
      </c>
      <c r="D251" s="0" t="n">
        <f aca="false">ROUND((A251-$D$1-210)/365,0)</f>
        <v>22</v>
      </c>
      <c r="E251" s="2" t="n">
        <f aca="false">'Christopher-Custodial'!E251+'Carley-Custodial'!E251</f>
        <v>175</v>
      </c>
      <c r="F251" s="2" t="n">
        <f aca="false">'Christopher-Custodial'!F251+'Carley-Custodial'!F251</f>
        <v>0</v>
      </c>
      <c r="G251" s="2" t="n">
        <f aca="false">'Christopher-Custodial'!G251+'Carley-Custodial'!G251</f>
        <v>0</v>
      </c>
      <c r="H251" s="2" t="n">
        <f aca="false">'Christopher-Custodial'!H251+'Carley-Custodial'!H251</f>
        <v>-2750</v>
      </c>
      <c r="I251" s="2" t="n">
        <f aca="false">'Christopher-Custodial'!I251+'Carley-Custodial'!I251</f>
        <v>0</v>
      </c>
      <c r="J251" s="2" t="n">
        <f aca="false">'Christopher-Custodial'!J251+'Carley-Custodial'!J251</f>
        <v>836.576859002303</v>
      </c>
      <c r="K251" s="2" t="n">
        <f aca="false">'Christopher-Custodial'!K251+'Carley-Custodial'!K251</f>
        <v>0</v>
      </c>
      <c r="L251" s="2" t="n">
        <f aca="false">'Christopher-Custodial'!L251+'Carley-Custodial'!L251</f>
        <v>66725</v>
      </c>
      <c r="M251" s="2" t="n">
        <f aca="false">'Christopher-Custodial'!M251+'Carley-Custodial'!M251</f>
        <v>6637.11482341641</v>
      </c>
      <c r="N251" s="2" t="n">
        <f aca="false">'Christopher-Custodial'!N251+'Carley-Custodial'!N251</f>
        <v>81919.2627592327</v>
      </c>
      <c r="S251" s="7" t="n">
        <f aca="false">E251+G251</f>
        <v>175</v>
      </c>
      <c r="T251" s="7" t="n">
        <f aca="false">F251</f>
        <v>0</v>
      </c>
      <c r="U251" s="7" t="n">
        <f aca="false">SUM(S251:T251)</f>
        <v>175</v>
      </c>
    </row>
    <row r="252" customFormat="false" ht="12.75" hidden="false" customHeight="false" outlineLevel="0" collapsed="false">
      <c r="A252" s="1" t="n">
        <v>43008</v>
      </c>
      <c r="B252" s="0" t="n">
        <f aca="false">ROUND((A252-$B$1-210)/365,0)</f>
        <v>50</v>
      </c>
      <c r="C252" s="0" t="n">
        <f aca="false">ROUND((A252-$C$1-210)/365,0)</f>
        <v>25</v>
      </c>
      <c r="D252" s="0" t="n">
        <f aca="false">ROUND((A252-$D$1-210)/365,0)</f>
        <v>22</v>
      </c>
      <c r="E252" s="2" t="n">
        <f aca="false">'Christopher-Custodial'!E252+'Carley-Custodial'!E252</f>
        <v>175</v>
      </c>
      <c r="F252" s="2" t="n">
        <f aca="false">'Christopher-Custodial'!F252+'Carley-Custodial'!F252</f>
        <v>0</v>
      </c>
      <c r="G252" s="2" t="n">
        <f aca="false">'Christopher-Custodial'!G252+'Carley-Custodial'!G252</f>
        <v>0</v>
      </c>
      <c r="H252" s="2" t="n">
        <f aca="false">'Christopher-Custodial'!H252+'Carley-Custodial'!H252</f>
        <v>-750</v>
      </c>
      <c r="I252" s="2" t="n">
        <f aca="false">'Christopher-Custodial'!I252+'Carley-Custodial'!I252</f>
        <v>0</v>
      </c>
      <c r="J252" s="2" t="n">
        <f aca="false">'Christopher-Custodial'!J252+'Carley-Custodial'!J252</f>
        <v>819.192627592326</v>
      </c>
      <c r="K252" s="2" t="n">
        <f aca="false">'Christopher-Custodial'!K252+'Carley-Custodial'!K252</f>
        <v>0</v>
      </c>
      <c r="L252" s="2" t="n">
        <f aca="false">'Christopher-Custodial'!L252+'Carley-Custodial'!L252</f>
        <v>66900</v>
      </c>
      <c r="M252" s="2" t="n">
        <f aca="false">'Christopher-Custodial'!M252+'Carley-Custodial'!M252</f>
        <v>7456.30745100873</v>
      </c>
      <c r="N252" s="2" t="n">
        <f aca="false">'Christopher-Custodial'!N252+'Carley-Custodial'!N252</f>
        <v>82163.455386825</v>
      </c>
      <c r="S252" s="7" t="n">
        <f aca="false">E252+G252</f>
        <v>175</v>
      </c>
      <c r="T252" s="7" t="n">
        <f aca="false">F252</f>
        <v>0</v>
      </c>
      <c r="U252" s="7" t="n">
        <f aca="false">SUM(S252:T252)</f>
        <v>175</v>
      </c>
    </row>
    <row r="253" customFormat="false" ht="12.75" hidden="false" customHeight="false" outlineLevel="0" collapsed="false">
      <c r="A253" s="1" t="n">
        <v>43039</v>
      </c>
      <c r="B253" s="0" t="n">
        <f aca="false">ROUND((A253-$B$1-210)/365,0)</f>
        <v>50</v>
      </c>
      <c r="C253" s="0" t="n">
        <f aca="false">ROUND((A253-$C$1-210)/365,0)</f>
        <v>25</v>
      </c>
      <c r="D253" s="0" t="n">
        <f aca="false">ROUND((A253-$D$1-210)/365,0)</f>
        <v>22</v>
      </c>
      <c r="E253" s="2" t="n">
        <f aca="false">'Christopher-Custodial'!E253+'Carley-Custodial'!E253</f>
        <v>175</v>
      </c>
      <c r="F253" s="2" t="n">
        <f aca="false">'Christopher-Custodial'!F253+'Carley-Custodial'!F253</f>
        <v>0</v>
      </c>
      <c r="G253" s="2" t="n">
        <f aca="false">'Christopher-Custodial'!G253+'Carley-Custodial'!G253</f>
        <v>0</v>
      </c>
      <c r="H253" s="2" t="n">
        <f aca="false">'Christopher-Custodial'!H253+'Carley-Custodial'!H253</f>
        <v>-750</v>
      </c>
      <c r="I253" s="2" t="n">
        <f aca="false">'Christopher-Custodial'!I253+'Carley-Custodial'!I253</f>
        <v>0</v>
      </c>
      <c r="J253" s="2" t="n">
        <f aca="false">'Christopher-Custodial'!J253+'Carley-Custodial'!J253</f>
        <v>821.63455386825</v>
      </c>
      <c r="K253" s="2" t="n">
        <f aca="false">'Christopher-Custodial'!K253+'Carley-Custodial'!K253</f>
        <v>0</v>
      </c>
      <c r="L253" s="2" t="n">
        <f aca="false">'Christopher-Custodial'!L253+'Carley-Custodial'!L253</f>
        <v>67075</v>
      </c>
      <c r="M253" s="2" t="n">
        <f aca="false">'Christopher-Custodial'!M253+'Carley-Custodial'!M253</f>
        <v>8277.94200487698</v>
      </c>
      <c r="N253" s="2" t="n">
        <f aca="false">'Christopher-Custodial'!N253+'Carley-Custodial'!N253</f>
        <v>82410.0899406932</v>
      </c>
      <c r="S253" s="7" t="n">
        <f aca="false">E253+G253</f>
        <v>175</v>
      </c>
      <c r="T253" s="7" t="n">
        <f aca="false">F253</f>
        <v>0</v>
      </c>
      <c r="U253" s="7" t="n">
        <f aca="false">SUM(S253:T253)</f>
        <v>175</v>
      </c>
    </row>
    <row r="254" customFormat="false" ht="12.75" hidden="false" customHeight="false" outlineLevel="0" collapsed="false">
      <c r="A254" s="1" t="n">
        <v>43069</v>
      </c>
      <c r="B254" s="0" t="n">
        <f aca="false">ROUND((A254-$B$1-210)/365,0)</f>
        <v>50</v>
      </c>
      <c r="C254" s="0" t="n">
        <f aca="false">ROUND((A254-$C$1-210)/365,0)</f>
        <v>25</v>
      </c>
      <c r="D254" s="0" t="n">
        <f aca="false">ROUND((A254-$D$1-210)/365,0)</f>
        <v>22</v>
      </c>
      <c r="E254" s="2" t="n">
        <f aca="false">'Christopher-Custodial'!E254+'Carley-Custodial'!E254</f>
        <v>175</v>
      </c>
      <c r="F254" s="2" t="n">
        <f aca="false">'Christopher-Custodial'!F254+'Carley-Custodial'!F254</f>
        <v>0</v>
      </c>
      <c r="G254" s="2" t="n">
        <f aca="false">'Christopher-Custodial'!G254+'Carley-Custodial'!G254</f>
        <v>0</v>
      </c>
      <c r="H254" s="2" t="n">
        <f aca="false">'Christopher-Custodial'!H254+'Carley-Custodial'!H254</f>
        <v>-750</v>
      </c>
      <c r="I254" s="2" t="n">
        <f aca="false">'Christopher-Custodial'!I254+'Carley-Custodial'!I254</f>
        <v>0</v>
      </c>
      <c r="J254" s="2" t="n">
        <f aca="false">'Christopher-Custodial'!J254+'Carley-Custodial'!J254</f>
        <v>824.100899406932</v>
      </c>
      <c r="K254" s="2" t="n">
        <f aca="false">'Christopher-Custodial'!K254+'Carley-Custodial'!K254</f>
        <v>0</v>
      </c>
      <c r="L254" s="2" t="n">
        <f aca="false">'Christopher-Custodial'!L254+'Carley-Custodial'!L254</f>
        <v>67250</v>
      </c>
      <c r="M254" s="2" t="n">
        <f aca="false">'Christopher-Custodial'!M254+'Carley-Custodial'!M254</f>
        <v>9102.04290428391</v>
      </c>
      <c r="N254" s="2" t="n">
        <f aca="false">'Christopher-Custodial'!N254+'Carley-Custodial'!N254</f>
        <v>82659.1908401001</v>
      </c>
      <c r="S254" s="7" t="n">
        <f aca="false">E254+G254</f>
        <v>175</v>
      </c>
      <c r="T254" s="7" t="n">
        <f aca="false">F254</f>
        <v>0</v>
      </c>
      <c r="U254" s="7" t="n">
        <f aca="false">SUM(S254:T254)</f>
        <v>175</v>
      </c>
    </row>
    <row r="255" customFormat="false" ht="12.75" hidden="false" customHeight="false" outlineLevel="0" collapsed="false">
      <c r="A255" s="1" t="n">
        <v>43100</v>
      </c>
      <c r="B255" s="0" t="n">
        <f aca="false">ROUND((A255-$B$1-210)/365,0)</f>
        <v>50</v>
      </c>
      <c r="C255" s="0" t="n">
        <f aca="false">ROUND((A255-$C$1-210)/365,0)</f>
        <v>25</v>
      </c>
      <c r="D255" s="0" t="n">
        <f aca="false">ROUND((A255-$D$1-210)/365,0)</f>
        <v>22</v>
      </c>
      <c r="E255" s="2" t="n">
        <f aca="false">'Christopher-Custodial'!E255+'Carley-Custodial'!E255</f>
        <v>175</v>
      </c>
      <c r="F255" s="2" t="n">
        <f aca="false">'Christopher-Custodial'!F255+'Carley-Custodial'!F255</f>
        <v>0</v>
      </c>
      <c r="G255" s="2" t="n">
        <f aca="false">'Christopher-Custodial'!G255+'Carley-Custodial'!G255</f>
        <v>0</v>
      </c>
      <c r="H255" s="2" t="n">
        <f aca="false">'Christopher-Custodial'!H255+'Carley-Custodial'!H255</f>
        <v>-750</v>
      </c>
      <c r="I255" s="2" t="n">
        <f aca="false">'Christopher-Custodial'!I255+'Carley-Custodial'!I255</f>
        <v>0</v>
      </c>
      <c r="J255" s="2" t="n">
        <f aca="false">'Christopher-Custodial'!J255+'Carley-Custodial'!J255</f>
        <v>826.591908401001</v>
      </c>
      <c r="K255" s="2" t="n">
        <f aca="false">'Christopher-Custodial'!K255+'Carley-Custodial'!K255</f>
        <v>0</v>
      </c>
      <c r="L255" s="2" t="n">
        <f aca="false">'Christopher-Custodial'!L255+'Carley-Custodial'!L255</f>
        <v>67425</v>
      </c>
      <c r="M255" s="2" t="n">
        <f aca="false">'Christopher-Custodial'!M255+'Carley-Custodial'!M255</f>
        <v>9928.63481268492</v>
      </c>
      <c r="N255" s="2" t="n">
        <f aca="false">'Christopher-Custodial'!N255+'Carley-Custodial'!N255</f>
        <v>82910.7827485011</v>
      </c>
      <c r="P255" s="2" t="n">
        <f aca="false">M255</f>
        <v>9928.63481268492</v>
      </c>
      <c r="Q255" s="2" t="n">
        <f aca="false">'Christopher-Custodial'!Q255+'Carley-Custodial'!Q255</f>
        <v>2210.01774755178</v>
      </c>
      <c r="S255" s="7" t="n">
        <f aca="false">E255+G255</f>
        <v>175</v>
      </c>
      <c r="T255" s="7" t="n">
        <f aca="false">F255</f>
        <v>0</v>
      </c>
      <c r="U255" s="7" t="n">
        <f aca="false">SUM(S255:T255)</f>
        <v>175</v>
      </c>
    </row>
    <row r="256" customFormat="false" ht="12.75" hidden="false" customHeight="false" outlineLevel="0" collapsed="false">
      <c r="A256" s="1" t="n">
        <v>43131</v>
      </c>
      <c r="B256" s="0" t="n">
        <f aca="false">ROUND((A256-$B$1-210)/365,0)</f>
        <v>50</v>
      </c>
      <c r="C256" s="0" t="n">
        <f aca="false">ROUND((A256-$C$1-210)/365,0)</f>
        <v>25</v>
      </c>
      <c r="D256" s="0" t="n">
        <f aca="false">ROUND((A256-$D$1-210)/365,0)</f>
        <v>22</v>
      </c>
      <c r="E256" s="2" t="n">
        <f aca="false">'Christopher-Custodial'!E256+'Carley-Custodial'!E256</f>
        <v>175</v>
      </c>
      <c r="F256" s="2" t="n">
        <f aca="false">'Christopher-Custodial'!F256+'Carley-Custodial'!F256</f>
        <v>0</v>
      </c>
      <c r="G256" s="2" t="n">
        <f aca="false">'Christopher-Custodial'!G256+'Carley-Custodial'!G256</f>
        <v>0</v>
      </c>
      <c r="H256" s="2" t="n">
        <f aca="false">'Christopher-Custodial'!H256+'Carley-Custodial'!H256</f>
        <v>-2750</v>
      </c>
      <c r="I256" s="2" t="n">
        <f aca="false">'Christopher-Custodial'!I256+'Carley-Custodial'!I256</f>
        <v>0</v>
      </c>
      <c r="J256" s="2" t="n">
        <f aca="false">'Christopher-Custodial'!J256+'Carley-Custodial'!J256</f>
        <v>829.107827485011</v>
      </c>
      <c r="K256" s="2" t="n">
        <f aca="false">'Christopher-Custodial'!K256+'Carley-Custodial'!K256</f>
        <v>0</v>
      </c>
      <c r="L256" s="2" t="n">
        <f aca="false">'Christopher-Custodial'!L256+'Carley-Custodial'!L256</f>
        <v>67600</v>
      </c>
      <c r="M256" s="2" t="n">
        <f aca="false">'Christopher-Custodial'!M256+'Carley-Custodial'!M256</f>
        <v>829.107827485011</v>
      </c>
      <c r="N256" s="2" t="n">
        <f aca="false">'Christopher-Custodial'!N256+'Carley-Custodial'!N256</f>
        <v>81164.8905759862</v>
      </c>
      <c r="S256" s="7" t="n">
        <f aca="false">E256+G256</f>
        <v>175</v>
      </c>
      <c r="T256" s="7" t="n">
        <f aca="false">F256</f>
        <v>0</v>
      </c>
      <c r="U256" s="7" t="n">
        <f aca="false">SUM(S256:T256)</f>
        <v>175</v>
      </c>
    </row>
    <row r="257" customFormat="false" ht="12.75" hidden="false" customHeight="false" outlineLevel="0" collapsed="false">
      <c r="A257" s="1" t="n">
        <v>43159</v>
      </c>
      <c r="B257" s="0" t="n">
        <f aca="false">ROUND((A257-$B$1-210)/365,0)</f>
        <v>50</v>
      </c>
      <c r="C257" s="0" t="n">
        <f aca="false">ROUND((A257-$C$1-210)/365,0)</f>
        <v>25</v>
      </c>
      <c r="D257" s="0" t="n">
        <f aca="false">ROUND((A257-$D$1-210)/365,0)</f>
        <v>23</v>
      </c>
      <c r="E257" s="2" t="n">
        <f aca="false">'Christopher-Custodial'!E257+'Carley-Custodial'!E257</f>
        <v>175</v>
      </c>
      <c r="F257" s="2" t="n">
        <f aca="false">'Christopher-Custodial'!F257+'Carley-Custodial'!F257</f>
        <v>0</v>
      </c>
      <c r="G257" s="2" t="n">
        <f aca="false">'Christopher-Custodial'!G257+'Carley-Custodial'!G257</f>
        <v>0</v>
      </c>
      <c r="H257" s="2" t="n">
        <f aca="false">'Christopher-Custodial'!H257+'Carley-Custodial'!H257</f>
        <v>-750</v>
      </c>
      <c r="I257" s="2" t="n">
        <f aca="false">'Christopher-Custodial'!I257+'Carley-Custodial'!I257</f>
        <v>0</v>
      </c>
      <c r="J257" s="2" t="n">
        <f aca="false">'Christopher-Custodial'!J257+'Carley-Custodial'!J257</f>
        <v>811.648905759862</v>
      </c>
      <c r="K257" s="2" t="n">
        <f aca="false">'Christopher-Custodial'!K257+'Carley-Custodial'!K257</f>
        <v>0</v>
      </c>
      <c r="L257" s="2" t="n">
        <f aca="false">'Christopher-Custodial'!L257+'Carley-Custodial'!L257</f>
        <v>67775</v>
      </c>
      <c r="M257" s="2" t="n">
        <f aca="false">'Christopher-Custodial'!M257+'Carley-Custodial'!M257</f>
        <v>1640.75673324487</v>
      </c>
      <c r="N257" s="2" t="n">
        <f aca="false">'Christopher-Custodial'!N257+'Carley-Custodial'!N257</f>
        <v>81401.539481746</v>
      </c>
      <c r="S257" s="7" t="n">
        <f aca="false">E257+G257</f>
        <v>175</v>
      </c>
      <c r="T257" s="7" t="n">
        <f aca="false">F257</f>
        <v>0</v>
      </c>
      <c r="U257" s="7" t="n">
        <f aca="false">SUM(S257:T257)</f>
        <v>175</v>
      </c>
    </row>
    <row r="258" customFormat="false" ht="12.75" hidden="false" customHeight="false" outlineLevel="0" collapsed="false">
      <c r="A258" s="1" t="n">
        <v>43190</v>
      </c>
      <c r="B258" s="0" t="n">
        <f aca="false">ROUND((A258-$B$1-210)/365,0)</f>
        <v>50</v>
      </c>
      <c r="C258" s="0" t="n">
        <f aca="false">ROUND((A258-$C$1-210)/365,0)</f>
        <v>25</v>
      </c>
      <c r="D258" s="0" t="n">
        <f aca="false">ROUND((A258-$D$1-210)/365,0)</f>
        <v>23</v>
      </c>
      <c r="E258" s="2" t="n">
        <f aca="false">'Christopher-Custodial'!E258+'Carley-Custodial'!E258</f>
        <v>175</v>
      </c>
      <c r="F258" s="2" t="n">
        <f aca="false">'Christopher-Custodial'!F258+'Carley-Custodial'!F258</f>
        <v>0</v>
      </c>
      <c r="G258" s="2" t="n">
        <f aca="false">'Christopher-Custodial'!G258+'Carley-Custodial'!G258</f>
        <v>0</v>
      </c>
      <c r="H258" s="2" t="n">
        <f aca="false">'Christopher-Custodial'!H258+'Carley-Custodial'!H258</f>
        <v>-750</v>
      </c>
      <c r="I258" s="2" t="n">
        <f aca="false">'Christopher-Custodial'!I258+'Carley-Custodial'!I258</f>
        <v>0</v>
      </c>
      <c r="J258" s="2" t="n">
        <f aca="false">'Christopher-Custodial'!J258+'Carley-Custodial'!J258</f>
        <v>814.01539481746</v>
      </c>
      <c r="K258" s="2" t="n">
        <f aca="false">'Christopher-Custodial'!K258+'Carley-Custodial'!K258</f>
        <v>0</v>
      </c>
      <c r="L258" s="2" t="n">
        <f aca="false">'Christopher-Custodial'!L258+'Carley-Custodial'!L258</f>
        <v>67950</v>
      </c>
      <c r="M258" s="2" t="n">
        <f aca="false">'Christopher-Custodial'!M258+'Carley-Custodial'!M258</f>
        <v>2454.77212806233</v>
      </c>
      <c r="N258" s="2" t="n">
        <f aca="false">'Christopher-Custodial'!N258+'Carley-Custodial'!N258</f>
        <v>81640.5548765635</v>
      </c>
      <c r="S258" s="7" t="n">
        <f aca="false">E258+G258</f>
        <v>175</v>
      </c>
      <c r="T258" s="7" t="n">
        <f aca="false">F258</f>
        <v>0</v>
      </c>
      <c r="U258" s="7" t="n">
        <f aca="false">SUM(S258:T258)</f>
        <v>175</v>
      </c>
    </row>
    <row r="259" customFormat="false" ht="12.75" hidden="false" customHeight="false" outlineLevel="0" collapsed="false">
      <c r="A259" s="1" t="n">
        <v>43220</v>
      </c>
      <c r="B259" s="0" t="n">
        <f aca="false">ROUND((A259-$B$1-210)/365,0)</f>
        <v>51</v>
      </c>
      <c r="C259" s="0" t="n">
        <f aca="false">ROUND((A259-$C$1-210)/365,0)</f>
        <v>26</v>
      </c>
      <c r="D259" s="0" t="n">
        <f aca="false">ROUND((A259-$D$1-210)/365,0)</f>
        <v>23</v>
      </c>
      <c r="E259" s="2" t="n">
        <f aca="false">'Christopher-Custodial'!E259+'Carley-Custodial'!E259</f>
        <v>175</v>
      </c>
      <c r="F259" s="2" t="n">
        <f aca="false">'Christopher-Custodial'!F259+'Carley-Custodial'!F259</f>
        <v>0</v>
      </c>
      <c r="G259" s="2" t="n">
        <f aca="false">'Christopher-Custodial'!G259+'Carley-Custodial'!G259</f>
        <v>0</v>
      </c>
      <c r="H259" s="2" t="n">
        <f aca="false">'Christopher-Custodial'!H259+'Carley-Custodial'!H259</f>
        <v>-750</v>
      </c>
      <c r="I259" s="2" t="n">
        <f aca="false">'Christopher-Custodial'!I259+'Carley-Custodial'!I259</f>
        <v>-2210.01774755178</v>
      </c>
      <c r="J259" s="2" t="n">
        <f aca="false">'Christopher-Custodial'!J259+'Carley-Custodial'!J259</f>
        <v>816.405548765635</v>
      </c>
      <c r="K259" s="2" t="n">
        <f aca="false">'Christopher-Custodial'!K259+'Carley-Custodial'!K259</f>
        <v>0</v>
      </c>
      <c r="L259" s="2" t="n">
        <f aca="false">'Christopher-Custodial'!L259+'Carley-Custodial'!L259</f>
        <v>68125</v>
      </c>
      <c r="M259" s="2" t="n">
        <f aca="false">'Christopher-Custodial'!M259+'Carley-Custodial'!M259</f>
        <v>3271.17767682797</v>
      </c>
      <c r="N259" s="2" t="n">
        <f aca="false">'Christopher-Custodial'!N259+'Carley-Custodial'!N259</f>
        <v>79671.9426777773</v>
      </c>
      <c r="S259" s="7" t="n">
        <f aca="false">E259+G259</f>
        <v>175</v>
      </c>
      <c r="T259" s="7" t="n">
        <f aca="false">F259</f>
        <v>0</v>
      </c>
      <c r="U259" s="7" t="n">
        <f aca="false">SUM(S259:T259)</f>
        <v>175</v>
      </c>
    </row>
    <row r="260" customFormat="false" ht="12.75" hidden="false" customHeight="false" outlineLevel="0" collapsed="false">
      <c r="A260" s="1" t="n">
        <v>43251</v>
      </c>
      <c r="B260" s="0" t="n">
        <f aca="false">ROUND((A260-$B$1-210)/365,0)</f>
        <v>51</v>
      </c>
      <c r="C260" s="0" t="n">
        <f aca="false">ROUND((A260-$C$1-210)/365,0)</f>
        <v>26</v>
      </c>
      <c r="D260" s="0" t="n">
        <f aca="false">ROUND((A260-$D$1-210)/365,0)</f>
        <v>23</v>
      </c>
      <c r="E260" s="2" t="n">
        <f aca="false">'Christopher-Custodial'!E260+'Carley-Custodial'!E260</f>
        <v>175</v>
      </c>
      <c r="F260" s="2" t="n">
        <f aca="false">'Christopher-Custodial'!F260+'Carley-Custodial'!F260</f>
        <v>0</v>
      </c>
      <c r="G260" s="2" t="n">
        <f aca="false">'Christopher-Custodial'!G260+'Carley-Custodial'!G260</f>
        <v>0</v>
      </c>
      <c r="H260" s="2" t="n">
        <f aca="false">'Christopher-Custodial'!H260+'Carley-Custodial'!H260</f>
        <v>-750</v>
      </c>
      <c r="I260" s="2" t="n">
        <f aca="false">'Christopher-Custodial'!I260+'Carley-Custodial'!I260</f>
        <v>0</v>
      </c>
      <c r="J260" s="2" t="n">
        <f aca="false">'Christopher-Custodial'!J260+'Carley-Custodial'!J260</f>
        <v>796.719426777773</v>
      </c>
      <c r="K260" s="2" t="n">
        <f aca="false">'Christopher-Custodial'!K260+'Carley-Custodial'!K260</f>
        <v>0</v>
      </c>
      <c r="L260" s="2" t="n">
        <f aca="false">'Christopher-Custodial'!L260+'Carley-Custodial'!L260</f>
        <v>68300</v>
      </c>
      <c r="M260" s="2" t="n">
        <f aca="false">'Christopher-Custodial'!M260+'Carley-Custodial'!M260</f>
        <v>4067.89710360574</v>
      </c>
      <c r="N260" s="2" t="n">
        <f aca="false">'Christopher-Custodial'!N260+'Carley-Custodial'!N260</f>
        <v>79893.6621045551</v>
      </c>
      <c r="S260" s="7" t="n">
        <f aca="false">E260+G260</f>
        <v>175</v>
      </c>
      <c r="T260" s="7" t="n">
        <f aca="false">F260</f>
        <v>0</v>
      </c>
      <c r="U260" s="7" t="n">
        <f aca="false">SUM(S260:T260)</f>
        <v>175</v>
      </c>
    </row>
    <row r="261" customFormat="false" ht="12.75" hidden="false" customHeight="false" outlineLevel="0" collapsed="false">
      <c r="A261" s="1" t="n">
        <v>43281</v>
      </c>
      <c r="B261" s="0" t="n">
        <f aca="false">ROUND((A261-$B$1-210)/365,0)</f>
        <v>51</v>
      </c>
      <c r="C261" s="0" t="n">
        <f aca="false">ROUND((A261-$C$1-210)/365,0)</f>
        <v>26</v>
      </c>
      <c r="D261" s="0" t="n">
        <f aca="false">ROUND((A261-$D$1-210)/365,0)</f>
        <v>23</v>
      </c>
      <c r="E261" s="2" t="n">
        <f aca="false">'Christopher-Custodial'!E261+'Carley-Custodial'!E261</f>
        <v>175</v>
      </c>
      <c r="F261" s="2" t="n">
        <f aca="false">'Christopher-Custodial'!F261+'Carley-Custodial'!F261</f>
        <v>0</v>
      </c>
      <c r="G261" s="2" t="n">
        <f aca="false">'Christopher-Custodial'!G261+'Carley-Custodial'!G261</f>
        <v>0</v>
      </c>
      <c r="H261" s="2" t="n">
        <f aca="false">'Christopher-Custodial'!H261+'Carley-Custodial'!H261</f>
        <v>0</v>
      </c>
      <c r="I261" s="2" t="n">
        <f aca="false">'Christopher-Custodial'!I261+'Carley-Custodial'!I261</f>
        <v>0</v>
      </c>
      <c r="J261" s="2" t="n">
        <f aca="false">'Christopher-Custodial'!J261+'Carley-Custodial'!J261</f>
        <v>798.936621045551</v>
      </c>
      <c r="K261" s="2" t="n">
        <f aca="false">'Christopher-Custodial'!K261+'Carley-Custodial'!K261</f>
        <v>0</v>
      </c>
      <c r="L261" s="2" t="n">
        <f aca="false">'Christopher-Custodial'!L261+'Carley-Custodial'!L261</f>
        <v>68475</v>
      </c>
      <c r="M261" s="2" t="n">
        <f aca="false">'Christopher-Custodial'!M261+'Carley-Custodial'!M261</f>
        <v>4866.83372465129</v>
      </c>
      <c r="N261" s="2" t="n">
        <f aca="false">'Christopher-Custodial'!N261+'Carley-Custodial'!N261</f>
        <v>80867.5987256007</v>
      </c>
      <c r="S261" s="7" t="n">
        <f aca="false">E261+G261</f>
        <v>175</v>
      </c>
      <c r="T261" s="7" t="n">
        <f aca="false">F261</f>
        <v>0</v>
      </c>
      <c r="U261" s="7" t="n">
        <f aca="false">SUM(S261:T261)</f>
        <v>175</v>
      </c>
    </row>
    <row r="262" customFormat="false" ht="12.75" hidden="false" customHeight="false" outlineLevel="0" collapsed="false">
      <c r="A262" s="1" t="n">
        <v>43312</v>
      </c>
      <c r="B262" s="0" t="n">
        <f aca="false">ROUND((A262-$B$1-210)/365,0)</f>
        <v>51</v>
      </c>
      <c r="C262" s="0" t="n">
        <f aca="false">ROUND((A262-$C$1-210)/365,0)</f>
        <v>26</v>
      </c>
      <c r="D262" s="0" t="n">
        <f aca="false">ROUND((A262-$D$1-210)/365,0)</f>
        <v>23</v>
      </c>
      <c r="E262" s="2" t="n">
        <f aca="false">'Christopher-Custodial'!E262+'Carley-Custodial'!E262</f>
        <v>175</v>
      </c>
      <c r="F262" s="2" t="n">
        <f aca="false">'Christopher-Custodial'!F262+'Carley-Custodial'!F262</f>
        <v>0</v>
      </c>
      <c r="G262" s="2" t="n">
        <f aca="false">'Christopher-Custodial'!G262+'Carley-Custodial'!G262</f>
        <v>0</v>
      </c>
      <c r="H262" s="2" t="n">
        <f aca="false">'Christopher-Custodial'!H262+'Carley-Custodial'!H262</f>
        <v>0</v>
      </c>
      <c r="I262" s="2" t="n">
        <f aca="false">'Christopher-Custodial'!I262+'Carley-Custodial'!I262</f>
        <v>0</v>
      </c>
      <c r="J262" s="2" t="n">
        <f aca="false">'Christopher-Custodial'!J262+'Carley-Custodial'!J262</f>
        <v>808.675987256007</v>
      </c>
      <c r="K262" s="2" t="n">
        <f aca="false">'Christopher-Custodial'!K262+'Carley-Custodial'!K262</f>
        <v>0</v>
      </c>
      <c r="L262" s="2" t="n">
        <f aca="false">'Christopher-Custodial'!L262+'Carley-Custodial'!L262</f>
        <v>68650</v>
      </c>
      <c r="M262" s="2" t="n">
        <f aca="false">'Christopher-Custodial'!M262+'Carley-Custodial'!M262</f>
        <v>5675.5097119073</v>
      </c>
      <c r="N262" s="2" t="n">
        <f aca="false">'Christopher-Custodial'!N262+'Carley-Custodial'!N262</f>
        <v>81851.2747128567</v>
      </c>
      <c r="S262" s="7" t="n">
        <f aca="false">E262+G262</f>
        <v>175</v>
      </c>
      <c r="T262" s="7" t="n">
        <f aca="false">F262</f>
        <v>0</v>
      </c>
      <c r="U262" s="7" t="n">
        <f aca="false">SUM(S262:T262)</f>
        <v>175</v>
      </c>
    </row>
    <row r="263" customFormat="false" ht="12.75" hidden="false" customHeight="false" outlineLevel="0" collapsed="false">
      <c r="A263" s="1" t="n">
        <v>43343</v>
      </c>
      <c r="B263" s="0" t="n">
        <f aca="false">ROUND((A263-$B$1-210)/365,0)</f>
        <v>51</v>
      </c>
      <c r="C263" s="0" t="n">
        <f aca="false">ROUND((A263-$C$1-210)/365,0)</f>
        <v>26</v>
      </c>
      <c r="D263" s="0" t="n">
        <f aca="false">ROUND((A263-$D$1-210)/365,0)</f>
        <v>23</v>
      </c>
      <c r="E263" s="2" t="n">
        <f aca="false">'Christopher-Custodial'!E263+'Carley-Custodial'!E263</f>
        <v>175</v>
      </c>
      <c r="F263" s="2" t="n">
        <f aca="false">'Christopher-Custodial'!F263+'Carley-Custodial'!F263</f>
        <v>0</v>
      </c>
      <c r="G263" s="2" t="n">
        <f aca="false">'Christopher-Custodial'!G263+'Carley-Custodial'!G263</f>
        <v>0</v>
      </c>
      <c r="H263" s="2" t="n">
        <f aca="false">'Christopher-Custodial'!H263+'Carley-Custodial'!H263</f>
        <v>-2750</v>
      </c>
      <c r="I263" s="2" t="n">
        <f aca="false">'Christopher-Custodial'!I263+'Carley-Custodial'!I263</f>
        <v>0</v>
      </c>
      <c r="J263" s="2" t="n">
        <f aca="false">'Christopher-Custodial'!J263+'Carley-Custodial'!J263</f>
        <v>818.512747128567</v>
      </c>
      <c r="K263" s="2" t="n">
        <f aca="false">'Christopher-Custodial'!K263+'Carley-Custodial'!K263</f>
        <v>0</v>
      </c>
      <c r="L263" s="2" t="n">
        <f aca="false">'Christopher-Custodial'!L263+'Carley-Custodial'!L263</f>
        <v>68825</v>
      </c>
      <c r="M263" s="2" t="n">
        <f aca="false">'Christopher-Custodial'!M263+'Carley-Custodial'!M263</f>
        <v>6494.02245903587</v>
      </c>
      <c r="N263" s="2" t="n">
        <f aca="false">'Christopher-Custodial'!N263+'Carley-Custodial'!N263</f>
        <v>80094.7874599852</v>
      </c>
      <c r="S263" s="7" t="n">
        <f aca="false">E263+G263</f>
        <v>175</v>
      </c>
      <c r="T263" s="7" t="n">
        <f aca="false">F263</f>
        <v>0</v>
      </c>
      <c r="U263" s="7" t="n">
        <f aca="false">SUM(S263:T263)</f>
        <v>175</v>
      </c>
    </row>
    <row r="264" customFormat="false" ht="12.75" hidden="false" customHeight="false" outlineLevel="0" collapsed="false">
      <c r="A264" s="1" t="n">
        <v>43373</v>
      </c>
      <c r="B264" s="0" t="n">
        <f aca="false">ROUND((A264-$B$1-210)/365,0)</f>
        <v>51</v>
      </c>
      <c r="C264" s="0" t="n">
        <f aca="false">ROUND((A264-$C$1-210)/365,0)</f>
        <v>26</v>
      </c>
      <c r="D264" s="0" t="n">
        <f aca="false">ROUND((A264-$D$1-210)/365,0)</f>
        <v>23</v>
      </c>
      <c r="E264" s="2" t="n">
        <f aca="false">'Christopher-Custodial'!E264+'Carley-Custodial'!E264</f>
        <v>175</v>
      </c>
      <c r="F264" s="2" t="n">
        <f aca="false">'Christopher-Custodial'!F264+'Carley-Custodial'!F264</f>
        <v>0</v>
      </c>
      <c r="G264" s="2" t="n">
        <f aca="false">'Christopher-Custodial'!G264+'Carley-Custodial'!G264</f>
        <v>0</v>
      </c>
      <c r="H264" s="2" t="n">
        <f aca="false">'Christopher-Custodial'!H264+'Carley-Custodial'!H264</f>
        <v>-750</v>
      </c>
      <c r="I264" s="2" t="n">
        <f aca="false">'Christopher-Custodial'!I264+'Carley-Custodial'!I264</f>
        <v>0</v>
      </c>
      <c r="J264" s="2" t="n">
        <f aca="false">'Christopher-Custodial'!J264+'Carley-Custodial'!J264</f>
        <v>800.947874599852</v>
      </c>
      <c r="K264" s="2" t="n">
        <f aca="false">'Christopher-Custodial'!K264+'Carley-Custodial'!K264</f>
        <v>0</v>
      </c>
      <c r="L264" s="2" t="n">
        <f aca="false">'Christopher-Custodial'!L264+'Carley-Custodial'!L264</f>
        <v>69000</v>
      </c>
      <c r="M264" s="2" t="n">
        <f aca="false">'Christopher-Custodial'!M264+'Carley-Custodial'!M264</f>
        <v>7294.97033363572</v>
      </c>
      <c r="N264" s="2" t="n">
        <f aca="false">'Christopher-Custodial'!N264+'Carley-Custodial'!N264</f>
        <v>80320.7353345851</v>
      </c>
      <c r="S264" s="7" t="n">
        <f aca="false">E264+G264</f>
        <v>175</v>
      </c>
      <c r="T264" s="7" t="n">
        <f aca="false">F264</f>
        <v>0</v>
      </c>
      <c r="U264" s="7" t="n">
        <f aca="false">SUM(S264:T264)</f>
        <v>175</v>
      </c>
    </row>
    <row r="265" customFormat="false" ht="12.75" hidden="false" customHeight="false" outlineLevel="0" collapsed="false">
      <c r="A265" s="1" t="n">
        <v>43404</v>
      </c>
      <c r="B265" s="0" t="n">
        <f aca="false">ROUND((A265-$B$1-210)/365,0)</f>
        <v>51</v>
      </c>
      <c r="C265" s="0" t="n">
        <f aca="false">ROUND((A265-$C$1-210)/365,0)</f>
        <v>26</v>
      </c>
      <c r="D265" s="0" t="n">
        <f aca="false">ROUND((A265-$D$1-210)/365,0)</f>
        <v>23</v>
      </c>
      <c r="E265" s="2" t="n">
        <f aca="false">'Christopher-Custodial'!E265+'Carley-Custodial'!E265</f>
        <v>175</v>
      </c>
      <c r="F265" s="2" t="n">
        <f aca="false">'Christopher-Custodial'!F265+'Carley-Custodial'!F265</f>
        <v>0</v>
      </c>
      <c r="G265" s="2" t="n">
        <f aca="false">'Christopher-Custodial'!G265+'Carley-Custodial'!G265</f>
        <v>0</v>
      </c>
      <c r="H265" s="2" t="n">
        <f aca="false">'Christopher-Custodial'!H265+'Carley-Custodial'!H265</f>
        <v>-750</v>
      </c>
      <c r="I265" s="2" t="n">
        <f aca="false">'Christopher-Custodial'!I265+'Carley-Custodial'!I265</f>
        <v>0</v>
      </c>
      <c r="J265" s="2" t="n">
        <f aca="false">'Christopher-Custodial'!J265+'Carley-Custodial'!J265</f>
        <v>803.207353345851</v>
      </c>
      <c r="K265" s="2" t="n">
        <f aca="false">'Christopher-Custodial'!K265+'Carley-Custodial'!K265</f>
        <v>0</v>
      </c>
      <c r="L265" s="2" t="n">
        <f aca="false">'Christopher-Custodial'!L265+'Carley-Custodial'!L265</f>
        <v>69175</v>
      </c>
      <c r="M265" s="2" t="n">
        <f aca="false">'Christopher-Custodial'!M265+'Carley-Custodial'!M265</f>
        <v>8098.17768698157</v>
      </c>
      <c r="N265" s="2" t="n">
        <f aca="false">'Christopher-Custodial'!N265+'Carley-Custodial'!N265</f>
        <v>80548.942687931</v>
      </c>
      <c r="S265" s="7" t="n">
        <f aca="false">E265+G265</f>
        <v>175</v>
      </c>
      <c r="T265" s="7" t="n">
        <f aca="false">F265</f>
        <v>0</v>
      </c>
      <c r="U265" s="7" t="n">
        <f aca="false">SUM(S265:T265)</f>
        <v>175</v>
      </c>
    </row>
    <row r="266" customFormat="false" ht="12.75" hidden="false" customHeight="false" outlineLevel="0" collapsed="false">
      <c r="A266" s="1" t="n">
        <v>43434</v>
      </c>
      <c r="B266" s="0" t="n">
        <f aca="false">ROUND((A266-$B$1-210)/365,0)</f>
        <v>51</v>
      </c>
      <c r="C266" s="0" t="n">
        <f aca="false">ROUND((A266-$C$1-210)/365,0)</f>
        <v>26</v>
      </c>
      <c r="D266" s="0" t="n">
        <f aca="false">ROUND((A266-$D$1-210)/365,0)</f>
        <v>23</v>
      </c>
      <c r="E266" s="2" t="n">
        <f aca="false">'Christopher-Custodial'!E266+'Carley-Custodial'!E266</f>
        <v>175</v>
      </c>
      <c r="F266" s="2" t="n">
        <f aca="false">'Christopher-Custodial'!F266+'Carley-Custodial'!F266</f>
        <v>0</v>
      </c>
      <c r="G266" s="2" t="n">
        <f aca="false">'Christopher-Custodial'!G266+'Carley-Custodial'!G266</f>
        <v>0</v>
      </c>
      <c r="H266" s="2" t="n">
        <f aca="false">'Christopher-Custodial'!H266+'Carley-Custodial'!H266</f>
        <v>-750</v>
      </c>
      <c r="I266" s="2" t="n">
        <f aca="false">'Christopher-Custodial'!I266+'Carley-Custodial'!I266</f>
        <v>0</v>
      </c>
      <c r="J266" s="2" t="n">
        <f aca="false">'Christopher-Custodial'!J266+'Carley-Custodial'!J266</f>
        <v>805.48942687931</v>
      </c>
      <c r="K266" s="2" t="n">
        <f aca="false">'Christopher-Custodial'!K266+'Carley-Custodial'!K266</f>
        <v>0</v>
      </c>
      <c r="L266" s="2" t="n">
        <f aca="false">'Christopher-Custodial'!L266+'Carley-Custodial'!L266</f>
        <v>69350</v>
      </c>
      <c r="M266" s="2" t="n">
        <f aca="false">'Christopher-Custodial'!M266+'Carley-Custodial'!M266</f>
        <v>8903.66711386088</v>
      </c>
      <c r="N266" s="2" t="n">
        <f aca="false">'Christopher-Custodial'!N266+'Carley-Custodial'!N266</f>
        <v>80779.4321148103</v>
      </c>
      <c r="S266" s="7" t="n">
        <f aca="false">E266+G266</f>
        <v>175</v>
      </c>
      <c r="T266" s="7" t="n">
        <f aca="false">F266</f>
        <v>0</v>
      </c>
      <c r="U266" s="7" t="n">
        <f aca="false">SUM(S266:T266)</f>
        <v>175</v>
      </c>
    </row>
    <row r="267" customFormat="false" ht="12.75" hidden="false" customHeight="false" outlineLevel="0" collapsed="false">
      <c r="A267" s="1" t="n">
        <v>43465</v>
      </c>
      <c r="B267" s="0" t="n">
        <f aca="false">ROUND((A267-$B$1-210)/365,0)</f>
        <v>51</v>
      </c>
      <c r="C267" s="0" t="n">
        <f aca="false">ROUND((A267-$C$1-210)/365,0)</f>
        <v>26</v>
      </c>
      <c r="D267" s="0" t="n">
        <f aca="false">ROUND((A267-$D$1-210)/365,0)</f>
        <v>23</v>
      </c>
      <c r="E267" s="2" t="n">
        <f aca="false">'Christopher-Custodial'!E267+'Carley-Custodial'!E267</f>
        <v>175</v>
      </c>
      <c r="F267" s="2" t="n">
        <f aca="false">'Christopher-Custodial'!F267+'Carley-Custodial'!F267</f>
        <v>0</v>
      </c>
      <c r="G267" s="2" t="n">
        <f aca="false">'Christopher-Custodial'!G267+'Carley-Custodial'!G267</f>
        <v>0</v>
      </c>
      <c r="H267" s="2" t="n">
        <f aca="false">'Christopher-Custodial'!H267+'Carley-Custodial'!H267</f>
        <v>-750</v>
      </c>
      <c r="I267" s="2" t="n">
        <f aca="false">'Christopher-Custodial'!I267+'Carley-Custodial'!I267</f>
        <v>0</v>
      </c>
      <c r="J267" s="2" t="n">
        <f aca="false">'Christopher-Custodial'!J267+'Carley-Custodial'!J267</f>
        <v>807.794321148102</v>
      </c>
      <c r="K267" s="2" t="n">
        <f aca="false">'Christopher-Custodial'!K267+'Carley-Custodial'!K267</f>
        <v>0</v>
      </c>
      <c r="L267" s="2" t="n">
        <f aca="false">'Christopher-Custodial'!L267+'Carley-Custodial'!L267</f>
        <v>69525</v>
      </c>
      <c r="M267" s="2" t="n">
        <f aca="false">'Christopher-Custodial'!M267+'Carley-Custodial'!M267</f>
        <v>9711.46143500898</v>
      </c>
      <c r="N267" s="2" t="n">
        <f aca="false">'Christopher-Custodial'!N267+'Carley-Custodial'!N267</f>
        <v>81012.2264359584</v>
      </c>
      <c r="P267" s="2" t="n">
        <f aca="false">M267</f>
        <v>9711.46143500898</v>
      </c>
      <c r="Q267" s="2" t="n">
        <f aca="false">'Christopher-Custodial'!Q267+'Carley-Custodial'!Q267</f>
        <v>2149.20920180251</v>
      </c>
      <c r="S267" s="7" t="n">
        <f aca="false">E267+G267</f>
        <v>175</v>
      </c>
      <c r="T267" s="7" t="n">
        <f aca="false">F267</f>
        <v>0</v>
      </c>
      <c r="U267" s="7" t="n">
        <f aca="false">SUM(S267:T267)</f>
        <v>175</v>
      </c>
    </row>
    <row r="268" customFormat="false" ht="12.75" hidden="false" customHeight="false" outlineLevel="0" collapsed="false">
      <c r="A268" s="1" t="n">
        <v>43496</v>
      </c>
      <c r="B268" s="0" t="n">
        <f aca="false">ROUND((A268-$B$1-210)/365,0)</f>
        <v>51</v>
      </c>
      <c r="C268" s="0" t="n">
        <f aca="false">ROUND((A268-$C$1-210)/365,0)</f>
        <v>26</v>
      </c>
      <c r="D268" s="0" t="n">
        <f aca="false">ROUND((A268-$D$1-210)/365,0)</f>
        <v>23</v>
      </c>
      <c r="E268" s="2" t="n">
        <f aca="false">'Christopher-Custodial'!E268+'Carley-Custodial'!E268</f>
        <v>175</v>
      </c>
      <c r="F268" s="2" t="n">
        <f aca="false">'Christopher-Custodial'!F268+'Carley-Custodial'!F268</f>
        <v>0</v>
      </c>
      <c r="G268" s="2" t="n">
        <f aca="false">'Christopher-Custodial'!G268+'Carley-Custodial'!G268</f>
        <v>0</v>
      </c>
      <c r="H268" s="2" t="n">
        <f aca="false">'Christopher-Custodial'!H268+'Carley-Custodial'!H268</f>
        <v>-2750</v>
      </c>
      <c r="I268" s="2" t="n">
        <f aca="false">'Christopher-Custodial'!I268+'Carley-Custodial'!I268</f>
        <v>0</v>
      </c>
      <c r="J268" s="2" t="n">
        <f aca="false">'Christopher-Custodial'!J268+'Carley-Custodial'!J268</f>
        <v>810.122264359584</v>
      </c>
      <c r="K268" s="2" t="n">
        <f aca="false">'Christopher-Custodial'!K268+'Carley-Custodial'!K268</f>
        <v>0</v>
      </c>
      <c r="L268" s="2" t="n">
        <f aca="false">'Christopher-Custodial'!L268+'Carley-Custodial'!L268</f>
        <v>69700</v>
      </c>
      <c r="M268" s="2" t="n">
        <f aca="false">'Christopher-Custodial'!M268+'Carley-Custodial'!M268</f>
        <v>810.122264359584</v>
      </c>
      <c r="N268" s="2" t="n">
        <f aca="false">'Christopher-Custodial'!N268+'Carley-Custodial'!N268</f>
        <v>79247.3487003179</v>
      </c>
      <c r="S268" s="7" t="n">
        <f aca="false">E268+G268</f>
        <v>175</v>
      </c>
      <c r="T268" s="7" t="n">
        <f aca="false">F268</f>
        <v>0</v>
      </c>
      <c r="U268" s="7" t="n">
        <f aca="false">SUM(S268:T268)</f>
        <v>175</v>
      </c>
    </row>
    <row r="269" customFormat="false" ht="12.75" hidden="false" customHeight="false" outlineLevel="0" collapsed="false">
      <c r="A269" s="1" t="n">
        <v>43524</v>
      </c>
      <c r="B269" s="0" t="n">
        <f aca="false">ROUND((A269-$B$1-210)/365,0)</f>
        <v>51</v>
      </c>
      <c r="C269" s="0" t="n">
        <f aca="false">ROUND((A269-$C$1-210)/365,0)</f>
        <v>26</v>
      </c>
      <c r="D269" s="0" t="n">
        <f aca="false">ROUND((A269-$D$1-210)/365,0)</f>
        <v>24</v>
      </c>
      <c r="E269" s="2" t="n">
        <f aca="false">'Christopher-Custodial'!E269+'Carley-Custodial'!E269</f>
        <v>175</v>
      </c>
      <c r="F269" s="2" t="n">
        <f aca="false">'Christopher-Custodial'!F269+'Carley-Custodial'!F269</f>
        <v>0</v>
      </c>
      <c r="G269" s="2" t="n">
        <f aca="false">'Christopher-Custodial'!G269+'Carley-Custodial'!G269</f>
        <v>0</v>
      </c>
      <c r="H269" s="2" t="n">
        <f aca="false">'Christopher-Custodial'!H269+'Carley-Custodial'!H269</f>
        <v>-750</v>
      </c>
      <c r="I269" s="2" t="n">
        <f aca="false">'Christopher-Custodial'!I269+'Carley-Custodial'!I269</f>
        <v>0</v>
      </c>
      <c r="J269" s="2" t="n">
        <f aca="false">'Christopher-Custodial'!J269+'Carley-Custodial'!J269</f>
        <v>792.473487003179</v>
      </c>
      <c r="K269" s="2" t="n">
        <f aca="false">'Christopher-Custodial'!K269+'Carley-Custodial'!K269</f>
        <v>0</v>
      </c>
      <c r="L269" s="2" t="n">
        <f aca="false">'Christopher-Custodial'!L269+'Carley-Custodial'!L269</f>
        <v>69875</v>
      </c>
      <c r="M269" s="2" t="n">
        <f aca="false">'Christopher-Custodial'!M269+'Carley-Custodial'!M269</f>
        <v>1602.59575136276</v>
      </c>
      <c r="N269" s="2" t="n">
        <f aca="false">'Christopher-Custodial'!N269+'Carley-Custodial'!N269</f>
        <v>79464.8221873211</v>
      </c>
      <c r="S269" s="7" t="n">
        <f aca="false">E269+G269</f>
        <v>175</v>
      </c>
      <c r="T269" s="7" t="n">
        <f aca="false">F269</f>
        <v>0</v>
      </c>
      <c r="U269" s="7" t="n">
        <f aca="false">SUM(S269:T269)</f>
        <v>175</v>
      </c>
    </row>
    <row r="270" customFormat="false" ht="12.75" hidden="false" customHeight="false" outlineLevel="0" collapsed="false">
      <c r="A270" s="1" t="n">
        <v>43555</v>
      </c>
      <c r="B270" s="0" t="n">
        <f aca="false">ROUND((A270-$B$1-210)/365,0)</f>
        <v>51</v>
      </c>
      <c r="C270" s="0" t="n">
        <f aca="false">ROUND((A270-$C$1-210)/365,0)</f>
        <v>26</v>
      </c>
      <c r="D270" s="0" t="n">
        <f aca="false">ROUND((A270-$D$1-210)/365,0)</f>
        <v>24</v>
      </c>
      <c r="E270" s="2" t="n">
        <f aca="false">'Christopher-Custodial'!E270+'Carley-Custodial'!E270</f>
        <v>175</v>
      </c>
      <c r="F270" s="2" t="n">
        <f aca="false">'Christopher-Custodial'!F270+'Carley-Custodial'!F270</f>
        <v>0</v>
      </c>
      <c r="G270" s="2" t="n">
        <f aca="false">'Christopher-Custodial'!G270+'Carley-Custodial'!G270</f>
        <v>0</v>
      </c>
      <c r="H270" s="2" t="n">
        <f aca="false">'Christopher-Custodial'!H270+'Carley-Custodial'!H270</f>
        <v>-750</v>
      </c>
      <c r="I270" s="2" t="n">
        <f aca="false">'Christopher-Custodial'!I270+'Carley-Custodial'!I270</f>
        <v>0</v>
      </c>
      <c r="J270" s="2" t="n">
        <f aca="false">'Christopher-Custodial'!J270+'Carley-Custodial'!J270</f>
        <v>794.648221873211</v>
      </c>
      <c r="K270" s="2" t="n">
        <f aca="false">'Christopher-Custodial'!K270+'Carley-Custodial'!K270</f>
        <v>0</v>
      </c>
      <c r="L270" s="2" t="n">
        <f aca="false">'Christopher-Custodial'!L270+'Carley-Custodial'!L270</f>
        <v>70050</v>
      </c>
      <c r="M270" s="2" t="n">
        <f aca="false">'Christopher-Custodial'!M270+'Carley-Custodial'!M270</f>
        <v>2397.24397323597</v>
      </c>
      <c r="N270" s="2" t="n">
        <f aca="false">'Christopher-Custodial'!N270+'Carley-Custodial'!N270</f>
        <v>79684.4704091943</v>
      </c>
      <c r="S270" s="7" t="n">
        <f aca="false">E270+G270</f>
        <v>175</v>
      </c>
      <c r="T270" s="7" t="n">
        <f aca="false">F270</f>
        <v>0</v>
      </c>
      <c r="U270" s="7" t="n">
        <f aca="false">SUM(S270:T270)</f>
        <v>175</v>
      </c>
    </row>
    <row r="271" customFormat="false" ht="12.75" hidden="false" customHeight="false" outlineLevel="0" collapsed="false">
      <c r="A271" s="1" t="n">
        <v>43585</v>
      </c>
      <c r="B271" s="0" t="n">
        <f aca="false">ROUND((A271-$B$1-210)/365,0)</f>
        <v>52</v>
      </c>
      <c r="C271" s="0" t="n">
        <f aca="false">ROUND((A271-$C$1-210)/365,0)</f>
        <v>27</v>
      </c>
      <c r="D271" s="0" t="n">
        <f aca="false">ROUND((A271-$D$1-210)/365,0)</f>
        <v>24</v>
      </c>
      <c r="E271" s="2" t="n">
        <f aca="false">'Christopher-Custodial'!E271+'Carley-Custodial'!E271</f>
        <v>175</v>
      </c>
      <c r="F271" s="2" t="n">
        <f aca="false">'Christopher-Custodial'!F271+'Carley-Custodial'!F271</f>
        <v>0</v>
      </c>
      <c r="G271" s="2" t="n">
        <f aca="false">'Christopher-Custodial'!G271+'Carley-Custodial'!G271</f>
        <v>0</v>
      </c>
      <c r="H271" s="2" t="n">
        <f aca="false">'Christopher-Custodial'!H271+'Carley-Custodial'!H271</f>
        <v>-750</v>
      </c>
      <c r="I271" s="2" t="n">
        <f aca="false">'Christopher-Custodial'!I271+'Carley-Custodial'!I271</f>
        <v>-2149.20920180251</v>
      </c>
      <c r="J271" s="2" t="n">
        <f aca="false">'Christopher-Custodial'!J271+'Carley-Custodial'!J271</f>
        <v>796.844704091943</v>
      </c>
      <c r="K271" s="2" t="n">
        <f aca="false">'Christopher-Custodial'!K271+'Carley-Custodial'!K271</f>
        <v>0</v>
      </c>
      <c r="L271" s="2" t="n">
        <f aca="false">'Christopher-Custodial'!L271+'Carley-Custodial'!L271</f>
        <v>70225</v>
      </c>
      <c r="M271" s="2" t="n">
        <f aca="false">'Christopher-Custodial'!M271+'Carley-Custodial'!M271</f>
        <v>3194.08867732792</v>
      </c>
      <c r="N271" s="2" t="n">
        <f aca="false">'Christopher-Custodial'!N271+'Carley-Custodial'!N271</f>
        <v>77757.1059114837</v>
      </c>
      <c r="S271" s="7" t="n">
        <f aca="false">E271+G271</f>
        <v>175</v>
      </c>
      <c r="T271" s="7" t="n">
        <f aca="false">F271</f>
        <v>0</v>
      </c>
      <c r="U271" s="7" t="n">
        <f aca="false">SUM(S271:T271)</f>
        <v>175</v>
      </c>
    </row>
    <row r="272" customFormat="false" ht="12.75" hidden="false" customHeight="false" outlineLevel="0" collapsed="false">
      <c r="A272" s="1" t="n">
        <v>43616</v>
      </c>
      <c r="B272" s="0" t="n">
        <f aca="false">ROUND((A272-$B$1-210)/365,0)</f>
        <v>52</v>
      </c>
      <c r="C272" s="0" t="n">
        <f aca="false">ROUND((A272-$C$1-210)/365,0)</f>
        <v>27</v>
      </c>
      <c r="D272" s="0" t="n">
        <f aca="false">ROUND((A272-$D$1-210)/365,0)</f>
        <v>24</v>
      </c>
      <c r="E272" s="2" t="n">
        <f aca="false">'Christopher-Custodial'!E272+'Carley-Custodial'!E272</f>
        <v>175</v>
      </c>
      <c r="F272" s="2" t="n">
        <f aca="false">'Christopher-Custodial'!F272+'Carley-Custodial'!F272</f>
        <v>0</v>
      </c>
      <c r="G272" s="2" t="n">
        <f aca="false">'Christopher-Custodial'!G272+'Carley-Custodial'!G272</f>
        <v>0</v>
      </c>
      <c r="H272" s="2" t="n">
        <f aca="false">'Christopher-Custodial'!H272+'Carley-Custodial'!H272</f>
        <v>-750</v>
      </c>
      <c r="I272" s="2" t="n">
        <f aca="false">'Christopher-Custodial'!I272+'Carley-Custodial'!I272</f>
        <v>-617.197853927808</v>
      </c>
      <c r="J272" s="2" t="n">
        <f aca="false">'Christopher-Custodial'!J272+'Carley-Custodial'!J272</f>
        <v>777.571059114838</v>
      </c>
      <c r="K272" s="2" t="n">
        <f aca="false">'Christopher-Custodial'!K272+'Carley-Custodial'!K272</f>
        <v>0</v>
      </c>
      <c r="L272" s="2" t="n">
        <f aca="false">'Christopher-Custodial'!L272+'Carley-Custodial'!L272</f>
        <v>70400</v>
      </c>
      <c r="M272" s="2" t="n">
        <f aca="false">'Christopher-Custodial'!M272+'Carley-Custodial'!M272</f>
        <v>3971.65973644275</v>
      </c>
      <c r="N272" s="2" t="n">
        <f aca="false">'Christopher-Custodial'!N272+'Carley-Custodial'!N272</f>
        <v>77342.4791166708</v>
      </c>
      <c r="P272" s="2" t="n">
        <f aca="false">M272</f>
        <v>3971.65973644275</v>
      </c>
      <c r="Q272" s="2" t="n">
        <f aca="false">'Christopher-Custodial'!Q272+'Carley-Custodial'!Q272</f>
        <v>617.197853927808</v>
      </c>
      <c r="S272" s="7" t="n">
        <f aca="false">E272+G272</f>
        <v>175</v>
      </c>
      <c r="T272" s="7" t="n">
        <f aca="false">F272</f>
        <v>0</v>
      </c>
      <c r="U272" s="7" t="n">
        <f aca="false">SUM(S272:T272)</f>
        <v>175</v>
      </c>
    </row>
    <row r="273" customFormat="false" ht="12.75" hidden="false" customHeight="false" outlineLevel="0" collapsed="false">
      <c r="A273" s="3"/>
      <c r="C273" s="12"/>
      <c r="D273" s="12"/>
    </row>
    <row r="274" customFormat="false" ht="12.75" hidden="false" customHeight="false" outlineLevel="0" collapsed="false">
      <c r="A274" s="3"/>
      <c r="C274" s="12"/>
      <c r="D274" s="12"/>
      <c r="E274" s="2" t="n">
        <f aca="false">SUM(E8:E272)</f>
        <v>63675</v>
      </c>
      <c r="F274" s="2" t="n">
        <f aca="false">SUM(F8:F272)</f>
        <v>5100</v>
      </c>
      <c r="G274" s="2" t="n">
        <f aca="false">SUM(G8:G272)</f>
        <v>5200</v>
      </c>
      <c r="H274" s="2" t="n">
        <f aca="false">SUM(H8:H272)</f>
        <v>-108750</v>
      </c>
      <c r="I274" s="2" t="n">
        <f aca="false">SUM(I8:I272)</f>
        <v>-27851.9646434245</v>
      </c>
      <c r="J274" s="2" t="n">
        <f aca="false">SUM(J8:J272)</f>
        <v>138921.587660095</v>
      </c>
      <c r="O274" s="2"/>
      <c r="P274" s="2" t="n">
        <f aca="false">SUM(P8:P272)</f>
        <v>139435.443760095</v>
      </c>
      <c r="Q274" s="2" t="n">
        <f aca="false">SUM(Q8:Q272)</f>
        <v>27910.0341434245</v>
      </c>
    </row>
    <row r="275" customFormat="false" ht="12.75" hidden="false" customHeight="false" outlineLevel="0" collapsed="false">
      <c r="A275" s="3"/>
      <c r="C275" s="12"/>
      <c r="D275" s="12"/>
    </row>
    <row r="276" customFormat="false" ht="12.75" hidden="false" customHeight="false" outlineLevel="0" collapsed="false">
      <c r="A276" s="3"/>
      <c r="C276" s="12"/>
      <c r="D276" s="12"/>
    </row>
    <row r="277" customFormat="false" ht="12.75" hidden="false" customHeight="false" outlineLevel="0" collapsed="false">
      <c r="A277" s="3"/>
      <c r="C277" s="12"/>
      <c r="D277" s="12"/>
    </row>
    <row r="278" customFormat="false" ht="12.75" hidden="false" customHeight="false" outlineLevel="0" collapsed="false">
      <c r="A278" s="3"/>
      <c r="C278" s="12"/>
      <c r="D278" s="12"/>
    </row>
    <row r="279" customFormat="false" ht="12.75" hidden="false" customHeight="false" outlineLevel="0" collapsed="false">
      <c r="A279" s="3"/>
      <c r="C279" s="12"/>
      <c r="D279" s="12"/>
    </row>
    <row r="280" customFormat="false" ht="12.75" hidden="false" customHeight="false" outlineLevel="0" collapsed="false">
      <c r="A280" s="3"/>
      <c r="C280" s="12"/>
      <c r="D280" s="12"/>
    </row>
    <row r="281" customFormat="false" ht="12.75" hidden="false" customHeight="false" outlineLevel="0" collapsed="false">
      <c r="A281" s="3"/>
      <c r="C281" s="12"/>
      <c r="D281" s="12"/>
    </row>
    <row r="282" customFormat="false" ht="12.75" hidden="false" customHeight="false" outlineLevel="0" collapsed="false">
      <c r="A282" s="3"/>
      <c r="C282" s="12"/>
      <c r="D282" s="12"/>
    </row>
    <row r="283" customFormat="false" ht="12.75" hidden="false" customHeight="false" outlineLevel="0" collapsed="false">
      <c r="A283" s="3"/>
    </row>
    <row r="284" customFormat="false" ht="12.75" hidden="false" customHeight="false" outlineLevel="0" collapsed="false">
      <c r="A284" s="3"/>
    </row>
    <row r="285" customFormat="false" ht="12.75" hidden="false" customHeight="false" outlineLevel="0" collapsed="false">
      <c r="A285" s="3"/>
    </row>
    <row r="286" customFormat="false" ht="12.75" hidden="false" customHeight="false" outlineLevel="0" collapsed="false">
      <c r="A286" s="3"/>
    </row>
    <row r="287" customFormat="false" ht="12.75" hidden="false" customHeight="false" outlineLevel="0" collapsed="false">
      <c r="A287" s="3"/>
    </row>
    <row r="288" customFormat="false" ht="12.75" hidden="false" customHeight="false" outlineLevel="0" collapsed="false">
      <c r="A288" s="3"/>
    </row>
    <row r="289" customFormat="false" ht="12.75" hidden="false" customHeight="false" outlineLevel="0" collapsed="false">
      <c r="A289" s="3"/>
    </row>
    <row r="290" customFormat="false" ht="12.75" hidden="false" customHeight="false" outlineLevel="0" collapsed="false">
      <c r="A290" s="3"/>
    </row>
    <row r="291" customFormat="false" ht="12.75" hidden="false" customHeight="false" outlineLevel="0" collapsed="false">
      <c r="A291" s="3"/>
    </row>
    <row r="292" customFormat="false" ht="12.75" hidden="false" customHeight="false" outlineLevel="0" collapsed="false">
      <c r="A292" s="3"/>
    </row>
    <row r="293" customFormat="false" ht="12.75" hidden="false" customHeight="false" outlineLevel="0" collapsed="false">
      <c r="A293" s="3"/>
    </row>
    <row r="294" customFormat="false" ht="12.75" hidden="false" customHeight="false" outlineLevel="0" collapsed="false">
      <c r="A294" s="3"/>
    </row>
    <row r="295" customFormat="false" ht="12.75" hidden="false" customHeight="false" outlineLevel="0" collapsed="false">
      <c r="A295" s="3"/>
    </row>
    <row r="296" customFormat="false" ht="12.75" hidden="false" customHeight="false" outlineLevel="0" collapsed="false">
      <c r="A296" s="3"/>
    </row>
    <row r="297" customFormat="false" ht="12.75" hidden="false" customHeight="false" outlineLevel="0" collapsed="false">
      <c r="A297" s="3"/>
    </row>
    <row r="298" customFormat="false" ht="12.75" hidden="false" customHeight="false" outlineLevel="0" collapsed="false">
      <c r="A298" s="3"/>
    </row>
    <row r="299" customFormat="false" ht="12.75" hidden="false" customHeight="false" outlineLevel="0" collapsed="false">
      <c r="A299" s="3"/>
    </row>
    <row r="300" customFormat="false" ht="12.75" hidden="false" customHeight="false" outlineLevel="0" collapsed="false">
      <c r="A300" s="3"/>
    </row>
    <row r="301" customFormat="false" ht="12.75" hidden="false" customHeight="false" outlineLevel="0" collapsed="false">
      <c r="A301" s="3"/>
    </row>
    <row r="302" customFormat="false" ht="12.75" hidden="false" customHeight="false" outlineLevel="0" collapsed="false">
      <c r="A302" s="3"/>
    </row>
    <row r="303" customFormat="false" ht="12.75" hidden="false" customHeight="false" outlineLevel="0" collapsed="false">
      <c r="A303" s="3"/>
    </row>
    <row r="304" customFormat="false" ht="12.75" hidden="false" customHeight="false" outlineLevel="0" collapsed="false">
      <c r="A304" s="3"/>
    </row>
    <row r="305" customFormat="false" ht="12.75" hidden="false" customHeight="false" outlineLevel="0" collapsed="false">
      <c r="A305" s="3"/>
    </row>
    <row r="306" customFormat="false" ht="12.75" hidden="false" customHeight="false" outlineLevel="0" collapsed="false">
      <c r="A306" s="3"/>
    </row>
    <row r="307" customFormat="false" ht="12.75" hidden="false" customHeight="false" outlineLevel="0" collapsed="false">
      <c r="A307" s="3"/>
    </row>
    <row r="308" customFormat="false" ht="12.75" hidden="false" customHeight="false" outlineLevel="0" collapsed="false">
      <c r="A308" s="3"/>
    </row>
    <row r="309" customFormat="false" ht="12.75" hidden="false" customHeight="false" outlineLevel="0" collapsed="false">
      <c r="A309" s="3"/>
    </row>
    <row r="310" customFormat="false" ht="12.75" hidden="false" customHeight="false" outlineLevel="0" collapsed="false">
      <c r="A310" s="3"/>
    </row>
    <row r="311" customFormat="false" ht="12.75" hidden="false" customHeight="false" outlineLevel="0" collapsed="false">
      <c r="A311" s="3"/>
    </row>
    <row r="312" customFormat="false" ht="12.75" hidden="false" customHeight="false" outlineLevel="0" collapsed="false">
      <c r="A312" s="3"/>
    </row>
    <row r="313" customFormat="false" ht="12.75" hidden="false" customHeight="false" outlineLevel="0" collapsed="false">
      <c r="A313" s="3"/>
    </row>
    <row r="314" customFormat="false" ht="12.75" hidden="false" customHeight="false" outlineLevel="0" collapsed="false">
      <c r="A314" s="3"/>
    </row>
    <row r="315" customFormat="false" ht="12.75" hidden="false" customHeight="false" outlineLevel="0" collapsed="false">
      <c r="A315" s="3"/>
    </row>
    <row r="316" customFormat="false" ht="12.75" hidden="false" customHeight="false" outlineLevel="0" collapsed="false">
      <c r="A316" s="3"/>
    </row>
    <row r="317" customFormat="false" ht="12.75" hidden="false" customHeight="false" outlineLevel="0" collapsed="false">
      <c r="A317" s="3"/>
    </row>
    <row r="318" customFormat="false" ht="12.75" hidden="false" customHeight="false" outlineLevel="0" collapsed="false">
      <c r="A318" s="3"/>
    </row>
    <row r="319" customFormat="false" ht="12.75" hidden="false" customHeight="false" outlineLevel="0" collapsed="false">
      <c r="A319" s="3"/>
    </row>
    <row r="320" customFormat="false" ht="12.75" hidden="false" customHeight="false" outlineLevel="0" collapsed="false">
      <c r="A320" s="3"/>
    </row>
    <row r="321" customFormat="false" ht="12.75" hidden="false" customHeight="false" outlineLevel="0" collapsed="false">
      <c r="A321" s="3"/>
    </row>
    <row r="322" customFormat="false" ht="12.75" hidden="false" customHeight="false" outlineLevel="0" collapsed="false">
      <c r="A322" s="3"/>
    </row>
    <row r="323" customFormat="false" ht="12.75" hidden="false" customHeight="false" outlineLevel="0" collapsed="false">
      <c r="A323" s="3"/>
    </row>
    <row r="324" customFormat="false" ht="12.75" hidden="false" customHeight="false" outlineLevel="0" collapsed="false">
      <c r="A324" s="3"/>
    </row>
    <row r="325" customFormat="false" ht="12.75" hidden="false" customHeight="false" outlineLevel="0" collapsed="false">
      <c r="A325" s="3"/>
    </row>
    <row r="326" customFormat="false" ht="12.75" hidden="false" customHeight="false" outlineLevel="0" collapsed="false">
      <c r="A326" s="3"/>
    </row>
    <row r="327" customFormat="false" ht="12.75" hidden="false" customHeight="false" outlineLevel="0" collapsed="false">
      <c r="A327" s="3"/>
    </row>
    <row r="328" customFormat="false" ht="12.75" hidden="false" customHeight="false" outlineLevel="0" collapsed="false">
      <c r="A328" s="3"/>
    </row>
    <row r="329" customFormat="false" ht="12.75" hidden="false" customHeight="false" outlineLevel="0" collapsed="false">
      <c r="A329" s="3"/>
    </row>
    <row r="330" customFormat="false" ht="12.75" hidden="false" customHeight="false" outlineLevel="0" collapsed="false">
      <c r="A330" s="3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8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0" ySplit="3" topLeftCell="BM4" activePane="bottomLeft" state="frozen"/>
      <selection pane="topLeft" activeCell="A1" activeCellId="0" sqref="A1"/>
      <selection pane="bottomLeft" activeCell="K32" activeCellId="0" sqref="K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28"/>
    <col collapsed="false" customWidth="true" hidden="false" outlineLevel="0" max="3" min="2" style="0" width="6.7"/>
    <col collapsed="false" customWidth="true" hidden="false" outlineLevel="0" max="4" min="4" style="0" width="7.28"/>
    <col collapsed="false" customWidth="true" hidden="false" outlineLevel="0" max="5" min="5" style="2" width="8.7"/>
    <col collapsed="false" customWidth="true" hidden="false" outlineLevel="0" max="6" min="6" style="2" width="6.28"/>
    <col collapsed="false" customWidth="true" hidden="false" outlineLevel="0" max="7" min="7" style="2" width="6.41"/>
    <col collapsed="false" customWidth="true" hidden="false" outlineLevel="0" max="8" min="8" style="2" width="10.41"/>
    <col collapsed="false" customWidth="true" hidden="false" outlineLevel="0" max="9" min="9" style="2" width="6.13"/>
    <col collapsed="false" customWidth="true" hidden="false" outlineLevel="0" max="10" min="10" style="2" width="9.7"/>
    <col collapsed="false" customWidth="true" hidden="false" outlineLevel="0" max="11" min="11" style="2" width="7.7"/>
    <col collapsed="false" customWidth="true" hidden="false" outlineLevel="0" max="13" min="12" style="2" width="8.7"/>
    <col collapsed="false" customWidth="true" hidden="false" outlineLevel="0" max="14" min="14" style="2" width="9.7"/>
    <col collapsed="false" customWidth="true" hidden="false" outlineLevel="0" max="15" min="15" style="0" width="2.28"/>
  </cols>
  <sheetData>
    <row r="1" customFormat="false" ht="12.75" hidden="false" customHeight="false" outlineLevel="0" collapsed="false">
      <c r="B1" s="3" t="n">
        <v>24563</v>
      </c>
      <c r="C1" s="3" t="n">
        <v>33695</v>
      </c>
      <c r="D1" s="3" t="n">
        <v>34731</v>
      </c>
      <c r="J1" s="4" t="n">
        <v>0.12</v>
      </c>
      <c r="K1" s="4"/>
    </row>
    <row r="2" customFormat="false" ht="12.75" hidden="false" customHeight="false" outlineLevel="0" collapsed="false">
      <c r="A2" s="5"/>
      <c r="B2" s="6"/>
      <c r="C2" s="6"/>
      <c r="D2" s="6"/>
      <c r="E2" s="7"/>
      <c r="F2" s="7"/>
      <c r="G2" s="7" t="s">
        <v>0</v>
      </c>
      <c r="H2" s="7"/>
      <c r="I2" s="7" t="s">
        <v>1</v>
      </c>
      <c r="J2" s="6" t="s">
        <v>2</v>
      </c>
      <c r="K2" s="6" t="s">
        <v>3</v>
      </c>
      <c r="L2" s="7"/>
      <c r="M2" s="7" t="s">
        <v>4</v>
      </c>
      <c r="N2" s="7"/>
      <c r="O2" s="6"/>
    </row>
    <row r="3" customFormat="false" ht="12.75" hidden="false" customHeight="false" outlineLevel="0" collapsed="false">
      <c r="A3" s="5"/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14</v>
      </c>
      <c r="L3" s="9" t="s">
        <v>15</v>
      </c>
      <c r="M3" s="9" t="s">
        <v>14</v>
      </c>
      <c r="N3" s="9" t="s">
        <v>16</v>
      </c>
      <c r="O3" s="6"/>
    </row>
    <row r="4" customFormat="false" ht="12.75" hidden="false" customHeight="false" outlineLevel="0" collapsed="false">
      <c r="A4" s="5"/>
      <c r="B4" s="10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6"/>
    </row>
    <row r="5" customFormat="false" ht="12.75" hidden="false" customHeight="false" outlineLevel="0" collapsed="false"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2" t="n">
        <v>0</v>
      </c>
      <c r="O5" s="6"/>
    </row>
    <row r="6" customFormat="false" ht="12.75" hidden="false" customHeight="false" outlineLevel="0" collapsed="false">
      <c r="A6" s="1" t="n">
        <v>35520</v>
      </c>
      <c r="B6" s="0" t="n">
        <f aca="false">ROUND((A6-$B$1-210)/365,0)</f>
        <v>29</v>
      </c>
      <c r="C6" s="0" t="n">
        <f aca="false">ROUND((A6-$C$1-210)/365,0)</f>
        <v>4</v>
      </c>
      <c r="D6" s="0" t="n">
        <f aca="false">ROUND((A6-$D$1-210)/365,0)</f>
        <v>2</v>
      </c>
      <c r="E6" s="11"/>
      <c r="F6" s="11"/>
      <c r="G6" s="11"/>
      <c r="H6" s="11"/>
      <c r="I6" s="11"/>
      <c r="J6" s="2" t="n">
        <f aca="false">N5*$J$1/12</f>
        <v>0</v>
      </c>
      <c r="K6" s="11"/>
      <c r="L6" s="2" t="n">
        <f aca="false">E6</f>
        <v>0</v>
      </c>
      <c r="M6" s="2" t="n">
        <v>0</v>
      </c>
      <c r="N6" s="2" t="n">
        <f aca="false">IF(K6=0,N5+E6+F6+G6+H6+I6,N5+E6+F6+G6+H6+I6+K6)</f>
        <v>0</v>
      </c>
      <c r="O6" s="6"/>
    </row>
    <row r="7" customFormat="false" ht="12.75" hidden="false" customHeight="false" outlineLevel="0" collapsed="false">
      <c r="A7" s="1" t="n">
        <v>35550</v>
      </c>
      <c r="B7" s="0" t="n">
        <f aca="false">ROUND((A7-$B$1-210)/365,0)</f>
        <v>30</v>
      </c>
      <c r="C7" s="0" t="n">
        <f aca="false">ROUND((A7-$C$1-210)/365,0)</f>
        <v>5</v>
      </c>
      <c r="D7" s="0" t="n">
        <f aca="false">ROUND((A7-$D$1-210)/365,0)</f>
        <v>2</v>
      </c>
      <c r="E7" s="11"/>
      <c r="F7" s="11"/>
      <c r="G7" s="11"/>
      <c r="H7" s="11"/>
      <c r="I7" s="11"/>
      <c r="J7" s="2" t="n">
        <f aca="false">N6*$J$1/12</f>
        <v>0</v>
      </c>
      <c r="K7" s="11"/>
      <c r="L7" s="2" t="n">
        <f aca="false">E7</f>
        <v>0</v>
      </c>
      <c r="M7" s="2" t="n">
        <v>0</v>
      </c>
      <c r="N7" s="2" t="n">
        <f aca="false">IF(K7=0,N6+E7+F7+G7+H7+I7,N6+E7+F7+G7+H7+I7+K7)</f>
        <v>0</v>
      </c>
    </row>
    <row r="8" customFormat="false" ht="12.75" hidden="false" customHeight="false" outlineLevel="0" collapsed="false">
      <c r="A8" s="1" t="n">
        <v>35581</v>
      </c>
      <c r="B8" s="0" t="n">
        <f aca="false">ROUND((A8-$B$1-210)/365,0)</f>
        <v>30</v>
      </c>
      <c r="C8" s="0" t="n">
        <f aca="false">ROUND((A8-$C$1-210)/365,0)</f>
        <v>5</v>
      </c>
      <c r="D8" s="0" t="n">
        <f aca="false">ROUND((A8-$D$1-210)/365,0)</f>
        <v>2</v>
      </c>
      <c r="E8" s="11"/>
      <c r="F8" s="11"/>
      <c r="G8" s="11"/>
      <c r="H8" s="11"/>
      <c r="I8" s="11"/>
      <c r="J8" s="2" t="n">
        <f aca="false">N7*$J$1/12</f>
        <v>0</v>
      </c>
      <c r="K8" s="11"/>
      <c r="L8" s="2" t="n">
        <f aca="false">E8</f>
        <v>0</v>
      </c>
      <c r="M8" s="2" t="n">
        <v>0</v>
      </c>
      <c r="N8" s="2" t="n">
        <f aca="false">IF(K8=0,N7+E8+F8+G8+H8+I8,N7+E8+F8+G8+H8+I8+K8)</f>
        <v>0</v>
      </c>
    </row>
    <row r="9" customFormat="false" ht="12.75" hidden="false" customHeight="false" outlineLevel="0" collapsed="false">
      <c r="A9" s="1" t="n">
        <v>35611</v>
      </c>
      <c r="B9" s="0" t="n">
        <f aca="false">ROUND((A9-$B$1-210)/365,0)</f>
        <v>30</v>
      </c>
      <c r="C9" s="0" t="n">
        <f aca="false">ROUND((A9-$C$1-210)/365,0)</f>
        <v>5</v>
      </c>
      <c r="D9" s="0" t="n">
        <f aca="false">ROUND((A9-$D$1-210)/365,0)</f>
        <v>2</v>
      </c>
      <c r="E9" s="11"/>
      <c r="F9" s="11"/>
      <c r="G9" s="11"/>
      <c r="H9" s="11"/>
      <c r="I9" s="11"/>
      <c r="J9" s="2" t="n">
        <f aca="false">N8*$J$1/12</f>
        <v>0</v>
      </c>
      <c r="K9" s="11"/>
      <c r="L9" s="2" t="n">
        <f aca="false">L8+E9</f>
        <v>0</v>
      </c>
      <c r="M9" s="2" t="n">
        <v>0</v>
      </c>
      <c r="N9" s="2" t="n">
        <f aca="false">IF(K9=0,N8+E9+F9+G9+H9+I9,N8+E9+F9+G9+H9+I9+K9)</f>
        <v>0</v>
      </c>
    </row>
    <row r="10" customFormat="false" ht="12.75" hidden="false" customHeight="false" outlineLevel="0" collapsed="false">
      <c r="A10" s="1" t="n">
        <v>35642</v>
      </c>
      <c r="B10" s="0" t="n">
        <f aca="false">ROUND((A10-$B$1-210)/365,0)</f>
        <v>30</v>
      </c>
      <c r="C10" s="0" t="n">
        <f aca="false">ROUND((A10-$C$1-210)/365,0)</f>
        <v>5</v>
      </c>
      <c r="D10" s="0" t="n">
        <f aca="false">ROUND((A10-$D$1-210)/365,0)</f>
        <v>2</v>
      </c>
      <c r="E10" s="11"/>
      <c r="F10" s="11"/>
      <c r="G10" s="11"/>
      <c r="H10" s="11"/>
      <c r="I10" s="11"/>
      <c r="J10" s="2" t="n">
        <f aca="false">N9*$J$1/12</f>
        <v>0</v>
      </c>
      <c r="K10" s="11"/>
      <c r="L10" s="2" t="n">
        <f aca="false">L9+E10</f>
        <v>0</v>
      </c>
      <c r="M10" s="2" t="n">
        <v>0</v>
      </c>
      <c r="N10" s="2" t="n">
        <f aca="false">IF(K10=0,N9+E10+F10+G10+H10+I10,N9+E10+F10+G10+H10+I10+K10)</f>
        <v>0</v>
      </c>
    </row>
    <row r="11" customFormat="false" ht="12.75" hidden="false" customHeight="false" outlineLevel="0" collapsed="false">
      <c r="A11" s="1" t="n">
        <v>35673</v>
      </c>
      <c r="B11" s="0" t="n">
        <f aca="false">ROUND((A11-$B$1-210)/365,0)</f>
        <v>30</v>
      </c>
      <c r="C11" s="0" t="n">
        <f aca="false">ROUND((A11-$C$1-210)/365,0)</f>
        <v>5</v>
      </c>
      <c r="D11" s="0" t="n">
        <f aca="false">ROUND((A11-$D$1-210)/365,0)</f>
        <v>2</v>
      </c>
      <c r="E11" s="11"/>
      <c r="F11" s="11"/>
      <c r="G11" s="11"/>
      <c r="H11" s="11"/>
      <c r="I11" s="11"/>
      <c r="J11" s="2" t="n">
        <f aca="false">N10*$J$1/12</f>
        <v>0</v>
      </c>
      <c r="K11" s="11"/>
      <c r="L11" s="2" t="n">
        <f aca="false">L10+E11</f>
        <v>0</v>
      </c>
      <c r="M11" s="2" t="n">
        <f aca="false">IF(K11=0,M10+J11,M10+K11)</f>
        <v>0</v>
      </c>
      <c r="N11" s="2" t="n">
        <f aca="false">IF(K11=0,N10+E11+F11+G11+H11+I11+J11,N10+E11+F11+G11+H11+I11+K11)</f>
        <v>0</v>
      </c>
    </row>
    <row r="12" customFormat="false" ht="12.75" hidden="false" customHeight="false" outlineLevel="0" collapsed="false">
      <c r="A12" s="1" t="n">
        <v>35703</v>
      </c>
      <c r="B12" s="0" t="n">
        <f aca="false">ROUND((A12-$B$1-210)/365,0)</f>
        <v>30</v>
      </c>
      <c r="C12" s="0" t="n">
        <f aca="false">ROUND((A12-$C$1-210)/365,0)</f>
        <v>5</v>
      </c>
      <c r="D12" s="0" t="n">
        <f aca="false">ROUND((A12-$D$1-210)/365,0)</f>
        <v>2</v>
      </c>
      <c r="E12" s="11"/>
      <c r="F12" s="11"/>
      <c r="G12" s="11"/>
      <c r="H12" s="11"/>
      <c r="I12" s="11"/>
      <c r="J12" s="2" t="n">
        <f aca="false">N11*$J$1/12</f>
        <v>0</v>
      </c>
      <c r="K12" s="11"/>
      <c r="L12" s="2" t="n">
        <f aca="false">L11+E12</f>
        <v>0</v>
      </c>
      <c r="M12" s="2" t="n">
        <f aca="false">IF(K12=0,M11+J12,M11+K12)</f>
        <v>0</v>
      </c>
      <c r="N12" s="2" t="n">
        <f aca="false">IF(K12=0,N11+E12+F12+G12+H12+I12+J12,N11+E12+F12+G12+H12+I12+K12)</f>
        <v>0</v>
      </c>
    </row>
    <row r="13" customFormat="false" ht="12.75" hidden="false" customHeight="false" outlineLevel="0" collapsed="false">
      <c r="A13" s="1" t="n">
        <v>35734</v>
      </c>
      <c r="B13" s="0" t="n">
        <f aca="false">ROUND((A13-$B$1-210)/365,0)</f>
        <v>30</v>
      </c>
      <c r="C13" s="0" t="n">
        <f aca="false">ROUND((A13-$C$1-210)/365,0)</f>
        <v>5</v>
      </c>
      <c r="D13" s="0" t="n">
        <f aca="false">ROUND((A13-$D$1-210)/365,0)</f>
        <v>2</v>
      </c>
      <c r="E13" s="11"/>
      <c r="F13" s="11"/>
      <c r="G13" s="11"/>
      <c r="H13" s="11"/>
      <c r="I13" s="11"/>
      <c r="J13" s="2" t="n">
        <f aca="false">N12*$J$1/12</f>
        <v>0</v>
      </c>
      <c r="K13" s="11"/>
      <c r="L13" s="2" t="n">
        <f aca="false">L12+E13</f>
        <v>0</v>
      </c>
      <c r="M13" s="2" t="n">
        <f aca="false">IF(K13=0,M12+J13,M12+K13)</f>
        <v>0</v>
      </c>
      <c r="N13" s="2" t="n">
        <f aca="false">IF(K13=0,N12+E13+F13+G13+H13+I13+J13,N12+E13+F13+G13+H13+I13+K13)</f>
        <v>0</v>
      </c>
    </row>
    <row r="14" customFormat="false" ht="12.75" hidden="false" customHeight="false" outlineLevel="0" collapsed="false">
      <c r="A14" s="1" t="n">
        <v>35764</v>
      </c>
      <c r="B14" s="0" t="n">
        <f aca="false">ROUND((A14-$B$1-210)/365,0)</f>
        <v>30</v>
      </c>
      <c r="C14" s="0" t="n">
        <f aca="false">ROUND((A14-$C$1-210)/365,0)</f>
        <v>5</v>
      </c>
      <c r="D14" s="0" t="n">
        <f aca="false">ROUND((A14-$D$1-210)/365,0)</f>
        <v>2</v>
      </c>
      <c r="E14" s="11"/>
      <c r="F14" s="11"/>
      <c r="G14" s="11"/>
      <c r="H14" s="11"/>
      <c r="I14" s="11"/>
      <c r="J14" s="2" t="n">
        <f aca="false">N13*$J$1/12</f>
        <v>0</v>
      </c>
      <c r="K14" s="11"/>
      <c r="L14" s="2" t="n">
        <f aca="false">L13+E14</f>
        <v>0</v>
      </c>
      <c r="M14" s="2" t="n">
        <f aca="false">IF(K14=0,M13+J14,M13+K14)</f>
        <v>0</v>
      </c>
      <c r="N14" s="2" t="n">
        <f aca="false">IF(K14=0,N13+E14+F14+G14+H14+I14+J14,N13+E14+F14+G14+H14+I14+K14)</f>
        <v>0</v>
      </c>
    </row>
    <row r="15" customFormat="false" ht="12.75" hidden="false" customHeight="false" outlineLevel="0" collapsed="false">
      <c r="A15" s="1" t="n">
        <v>35795</v>
      </c>
      <c r="B15" s="0" t="n">
        <f aca="false">ROUND((A15-$B$1-210)/365,0)</f>
        <v>30</v>
      </c>
      <c r="C15" s="0" t="n">
        <f aca="false">ROUND((A15-$C$1-210)/365,0)</f>
        <v>5</v>
      </c>
      <c r="D15" s="0" t="n">
        <f aca="false">ROUND((A15-$D$1-210)/365,0)</f>
        <v>2</v>
      </c>
      <c r="E15" s="11"/>
      <c r="F15" s="11"/>
      <c r="G15" s="11"/>
      <c r="H15" s="11"/>
      <c r="I15" s="11"/>
      <c r="J15" s="2" t="n">
        <f aca="false">N14*$J$1/12</f>
        <v>0</v>
      </c>
      <c r="K15" s="11"/>
      <c r="L15" s="2" t="n">
        <f aca="false">L14+E15</f>
        <v>0</v>
      </c>
      <c r="M15" s="2" t="n">
        <f aca="false">IF(K15=0,M14+J15,M14+K15)</f>
        <v>0</v>
      </c>
      <c r="N15" s="2" t="n">
        <f aca="false">IF(K15=0,N14+E15+F15+G15+H15+I15+J15,N14+E15+F15+G15+H15+I15+K15)</f>
        <v>0</v>
      </c>
    </row>
    <row r="16" customFormat="false" ht="12.75" hidden="false" customHeight="false" outlineLevel="0" collapsed="false">
      <c r="A16" s="1" t="n">
        <v>35826</v>
      </c>
      <c r="B16" s="0" t="n">
        <f aca="false">ROUND((A16-$B$1-210)/365,0)</f>
        <v>30</v>
      </c>
      <c r="C16" s="0" t="n">
        <f aca="false">ROUND((A16-$C$1-210)/365,0)</f>
        <v>5</v>
      </c>
      <c r="D16" s="0" t="n">
        <f aca="false">ROUND((A16-$D$1-210)/365,0)</f>
        <v>2</v>
      </c>
      <c r="E16" s="11"/>
      <c r="F16" s="11"/>
      <c r="G16" s="11"/>
      <c r="H16" s="11"/>
      <c r="I16" s="11"/>
      <c r="J16" s="2" t="n">
        <f aca="false">N15*$J$1/12</f>
        <v>0</v>
      </c>
      <c r="L16" s="2" t="n">
        <f aca="false">L15+E16</f>
        <v>0</v>
      </c>
      <c r="M16" s="2" t="n">
        <f aca="false">IF(K16=0,J16,K16)</f>
        <v>0</v>
      </c>
      <c r="N16" s="2" t="n">
        <f aca="false">IF(K16=0,N15+E16+F16+G16+H16+I16+J16,N15+E16+F16+G16+H16+I16+K16)</f>
        <v>0</v>
      </c>
    </row>
    <row r="17" customFormat="false" ht="12.75" hidden="false" customHeight="false" outlineLevel="0" collapsed="false">
      <c r="A17" s="1" t="n">
        <v>35854</v>
      </c>
      <c r="B17" s="0" t="n">
        <f aca="false">ROUND((A17-$B$1-210)/365,0)</f>
        <v>30</v>
      </c>
      <c r="C17" s="0" t="n">
        <f aca="false">ROUND((A17-$C$1-210)/365,0)</f>
        <v>5</v>
      </c>
      <c r="D17" s="0" t="n">
        <f aca="false">ROUND((A17-$D$1-210)/365,0)</f>
        <v>3</v>
      </c>
      <c r="E17" s="11"/>
      <c r="F17" s="11"/>
      <c r="G17" s="11"/>
      <c r="H17" s="11"/>
      <c r="I17" s="11"/>
      <c r="J17" s="2" t="n">
        <f aca="false">N16*$J$1/12</f>
        <v>0</v>
      </c>
      <c r="L17" s="2" t="n">
        <f aca="false">L16+E17</f>
        <v>0</v>
      </c>
      <c r="M17" s="2" t="n">
        <f aca="false">IF(K17=0,M16+J17,M16+K17)</f>
        <v>0</v>
      </c>
      <c r="N17" s="2" t="n">
        <f aca="false">IF(K17=0,N16+E17+F17+G17+H17+I17+J17,N16+E17+F17+G17+H17+I17+K17)</f>
        <v>0</v>
      </c>
    </row>
    <row r="18" customFormat="false" ht="12.75" hidden="false" customHeight="false" outlineLevel="0" collapsed="false">
      <c r="A18" s="1" t="n">
        <v>35885</v>
      </c>
      <c r="B18" s="0" t="n">
        <f aca="false">ROUND((A18-$B$1-210)/365,0)</f>
        <v>30</v>
      </c>
      <c r="C18" s="0" t="n">
        <f aca="false">ROUND((A18-$C$1-210)/365,0)</f>
        <v>5</v>
      </c>
      <c r="D18" s="0" t="n">
        <f aca="false">ROUND((A18-$D$1-210)/365,0)</f>
        <v>3</v>
      </c>
      <c r="E18" s="11"/>
      <c r="F18" s="11"/>
      <c r="G18" s="11"/>
      <c r="H18" s="11"/>
      <c r="I18" s="11"/>
      <c r="J18" s="2" t="n">
        <f aca="false">N17*$J$1/12</f>
        <v>0</v>
      </c>
      <c r="L18" s="2" t="n">
        <f aca="false">L17+E18</f>
        <v>0</v>
      </c>
      <c r="M18" s="2" t="n">
        <f aca="false">IF(K18=0,M17+J18,M17+K18)</f>
        <v>0</v>
      </c>
      <c r="N18" s="2" t="n">
        <f aca="false">IF(K18=0,N17+E18+F18+G18+H18+I18+J18,N17+E18+F18+G18+H18+I18+K18)</f>
        <v>0</v>
      </c>
    </row>
    <row r="19" customFormat="false" ht="12.75" hidden="false" customHeight="false" outlineLevel="0" collapsed="false">
      <c r="A19" s="1" t="n">
        <v>35915</v>
      </c>
      <c r="B19" s="0" t="n">
        <f aca="false">ROUND((A19-$B$1-210)/365,0)</f>
        <v>31</v>
      </c>
      <c r="C19" s="0" t="n">
        <f aca="false">ROUND((A19-$C$1-210)/365,0)</f>
        <v>6</v>
      </c>
      <c r="D19" s="0" t="n">
        <f aca="false">ROUND((A19-$D$1-210)/365,0)</f>
        <v>3</v>
      </c>
      <c r="E19" s="11"/>
      <c r="F19" s="11"/>
      <c r="G19" s="11"/>
      <c r="H19" s="11"/>
      <c r="I19" s="11"/>
      <c r="J19" s="2" t="n">
        <f aca="false">N18*$J$1/12</f>
        <v>0</v>
      </c>
      <c r="L19" s="2" t="n">
        <f aca="false">L18+E19</f>
        <v>0</v>
      </c>
      <c r="M19" s="2" t="n">
        <f aca="false">IF(K19=0,M18+J19,M18+K19)</f>
        <v>0</v>
      </c>
      <c r="N19" s="2" t="n">
        <f aca="false">IF(K19=0,N18+E19+F19+G19+H19+I19+J19,N18+E19+F19+G19+H19+I19+K19)</f>
        <v>0</v>
      </c>
    </row>
    <row r="20" customFormat="false" ht="12.75" hidden="false" customHeight="false" outlineLevel="0" collapsed="false">
      <c r="A20" s="1" t="n">
        <v>35946</v>
      </c>
      <c r="B20" s="0" t="n">
        <f aca="false">ROUND((A20-$B$1-210)/365,0)</f>
        <v>31</v>
      </c>
      <c r="C20" s="0" t="n">
        <f aca="false">ROUND((A20-$C$1-210)/365,0)</f>
        <v>6</v>
      </c>
      <c r="D20" s="0" t="n">
        <f aca="false">ROUND((A20-$D$1-210)/365,0)</f>
        <v>3</v>
      </c>
      <c r="E20" s="11" t="n">
        <v>500</v>
      </c>
      <c r="F20" s="11"/>
      <c r="G20" s="11"/>
      <c r="H20" s="11"/>
      <c r="I20" s="11"/>
      <c r="J20" s="2" t="n">
        <f aca="false">N19*$J$1/12</f>
        <v>0</v>
      </c>
      <c r="L20" s="2" t="n">
        <f aca="false">L19+E20</f>
        <v>500</v>
      </c>
      <c r="M20" s="2" t="n">
        <f aca="false">IF(K20=0,M19+J20,M19+K20)</f>
        <v>0</v>
      </c>
      <c r="N20" s="2" t="n">
        <f aca="false">IF(K20=0,N19+E20+F20+G20+H20+I20+J20,N19+E20+F20+G20+H20+I20+K20)</f>
        <v>500</v>
      </c>
    </row>
    <row r="21" customFormat="false" ht="12.75" hidden="false" customHeight="false" outlineLevel="0" collapsed="false">
      <c r="A21" s="1" t="n">
        <v>35976</v>
      </c>
      <c r="B21" s="0" t="n">
        <f aca="false">ROUND((A21-$B$1-210)/365,0)</f>
        <v>31</v>
      </c>
      <c r="C21" s="0" t="n">
        <f aca="false">ROUND((A21-$C$1-210)/365,0)</f>
        <v>6</v>
      </c>
      <c r="D21" s="0" t="n">
        <f aca="false">ROUND((A21-$D$1-210)/365,0)</f>
        <v>3</v>
      </c>
      <c r="E21" s="11"/>
      <c r="F21" s="11"/>
      <c r="G21" s="11"/>
      <c r="H21" s="11"/>
      <c r="I21" s="11"/>
      <c r="J21" s="2" t="n">
        <f aca="false">N20*$J$1/12</f>
        <v>5</v>
      </c>
      <c r="K21" s="2" t="n">
        <v>8.8</v>
      </c>
      <c r="L21" s="2" t="n">
        <f aca="false">L20+E21</f>
        <v>500</v>
      </c>
      <c r="M21" s="2" t="n">
        <f aca="false">IF(K21=0,M20+J21,M20+K21)</f>
        <v>8.8</v>
      </c>
      <c r="N21" s="2" t="n">
        <f aca="false">IF(K21=0,N20+E21+F21+G21+H21+I21+J21,N20+E21+F21+G21+H21+I21+K21)</f>
        <v>508.8</v>
      </c>
    </row>
    <row r="22" customFormat="false" ht="12.75" hidden="false" customHeight="false" outlineLevel="0" collapsed="false">
      <c r="A22" s="1" t="n">
        <v>36007</v>
      </c>
      <c r="B22" s="0" t="n">
        <f aca="false">ROUND((A22-$B$1-210)/365,0)</f>
        <v>31</v>
      </c>
      <c r="C22" s="0" t="n">
        <f aca="false">ROUND((A22-$C$1-210)/365,0)</f>
        <v>6</v>
      </c>
      <c r="D22" s="0" t="n">
        <f aca="false">ROUND((A22-$D$1-210)/365,0)</f>
        <v>3</v>
      </c>
      <c r="E22" s="11"/>
      <c r="F22" s="11"/>
      <c r="G22" s="11"/>
      <c r="H22" s="11"/>
      <c r="I22" s="11"/>
      <c r="J22" s="2" t="n">
        <f aca="false">N21*$J$1/12</f>
        <v>5.088</v>
      </c>
      <c r="K22" s="2" t="n">
        <v>5.09</v>
      </c>
      <c r="L22" s="2" t="n">
        <f aca="false">L21+E22</f>
        <v>500</v>
      </c>
      <c r="M22" s="2" t="n">
        <f aca="false">IF(K22=0,M21+J22,M21+K22)</f>
        <v>13.89</v>
      </c>
      <c r="N22" s="2" t="n">
        <f aca="false">IF(K22=0,N21+E22+F22+G22+H22+I22+J22,N21+E22+F22+G22+H22+I22+K22)</f>
        <v>513.89</v>
      </c>
    </row>
    <row r="23" customFormat="false" ht="12.75" hidden="false" customHeight="false" outlineLevel="0" collapsed="false">
      <c r="A23" s="1" t="n">
        <v>36038</v>
      </c>
      <c r="B23" s="0" t="n">
        <f aca="false">ROUND((A23-$B$1-210)/365,0)</f>
        <v>31</v>
      </c>
      <c r="C23" s="0" t="n">
        <f aca="false">ROUND((A23-$C$1-210)/365,0)</f>
        <v>6</v>
      </c>
      <c r="D23" s="0" t="n">
        <f aca="false">ROUND((A23-$D$1-210)/365,0)</f>
        <v>3</v>
      </c>
      <c r="E23" s="11"/>
      <c r="F23" s="11"/>
      <c r="G23" s="11"/>
      <c r="H23" s="11"/>
      <c r="I23" s="11"/>
      <c r="J23" s="2" t="n">
        <f aca="false">N22*$J$1/12</f>
        <v>5.1389</v>
      </c>
      <c r="K23" s="2" t="n">
        <v>5.14</v>
      </c>
      <c r="L23" s="2" t="n">
        <f aca="false">L22+E23</f>
        <v>500</v>
      </c>
      <c r="M23" s="2" t="n">
        <f aca="false">IF(K23=0,M22+J23,M22+K23)</f>
        <v>19.03</v>
      </c>
      <c r="N23" s="2" t="n">
        <f aca="false">IF(K23=0,N22+E23+F23+G23+H23+I23+J23,N22+E23+F23+G23+H23+I23+K23)</f>
        <v>519.03</v>
      </c>
    </row>
    <row r="24" customFormat="false" ht="12.75" hidden="false" customHeight="false" outlineLevel="0" collapsed="false">
      <c r="A24" s="1" t="n">
        <v>36068</v>
      </c>
      <c r="B24" s="0" t="n">
        <f aca="false">ROUND((A24-$B$1-210)/365,0)</f>
        <v>31</v>
      </c>
      <c r="C24" s="0" t="n">
        <f aca="false">ROUND((A24-$C$1-210)/365,0)</f>
        <v>6</v>
      </c>
      <c r="D24" s="0" t="n">
        <f aca="false">ROUND((A24-$D$1-210)/365,0)</f>
        <v>3</v>
      </c>
      <c r="E24" s="11"/>
      <c r="F24" s="11"/>
      <c r="G24" s="11"/>
      <c r="H24" s="11"/>
      <c r="I24" s="11"/>
      <c r="J24" s="2" t="n">
        <f aca="false">N23*$J$1/12</f>
        <v>5.1903</v>
      </c>
      <c r="K24" s="2" t="n">
        <v>184.62</v>
      </c>
      <c r="L24" s="2" t="n">
        <f aca="false">L23+E24</f>
        <v>500</v>
      </c>
      <c r="M24" s="2" t="n">
        <f aca="false">IF(K24=0,M23+J24,M23+K24)</f>
        <v>203.65</v>
      </c>
      <c r="N24" s="2" t="n">
        <f aca="false">IF(K24=0,N23+E24+F24+G24+H24+I24+J24,N23+E24+F24+G24+H24+I24+K24)</f>
        <v>703.65</v>
      </c>
    </row>
    <row r="25" customFormat="false" ht="12.75" hidden="false" customHeight="false" outlineLevel="0" collapsed="false">
      <c r="A25" s="1" t="n">
        <v>36099</v>
      </c>
      <c r="B25" s="0" t="n">
        <f aca="false">ROUND((A25-$B$1-210)/365,0)</f>
        <v>31</v>
      </c>
      <c r="C25" s="0" t="n">
        <f aca="false">ROUND((A25-$C$1-210)/365,0)</f>
        <v>6</v>
      </c>
      <c r="D25" s="0" t="n">
        <f aca="false">ROUND((A25-$D$1-210)/365,0)</f>
        <v>3</v>
      </c>
      <c r="E25" s="11"/>
      <c r="F25" s="11"/>
      <c r="G25" s="11"/>
      <c r="H25" s="11"/>
      <c r="I25" s="11"/>
      <c r="J25" s="2" t="n">
        <f aca="false">N24*$J$1/12</f>
        <v>7.0365</v>
      </c>
      <c r="K25" s="2" t="n">
        <v>-1.89</v>
      </c>
      <c r="L25" s="2" t="n">
        <f aca="false">L24+E25</f>
        <v>500</v>
      </c>
      <c r="M25" s="2" t="n">
        <f aca="false">IF(K25=0,M24+J25,M24+K25)</f>
        <v>201.76</v>
      </c>
      <c r="N25" s="2" t="n">
        <f aca="false">IF(K25=0,N24+E25+F25+G25+H25+I25+J25,N24+E25+F25+G25+H25+I25+K25)</f>
        <v>701.76</v>
      </c>
    </row>
    <row r="26" customFormat="false" ht="12.75" hidden="false" customHeight="false" outlineLevel="0" collapsed="false">
      <c r="A26" s="1" t="n">
        <v>36129</v>
      </c>
      <c r="B26" s="0" t="n">
        <f aca="false">ROUND((A26-$B$1-210)/365,0)</f>
        <v>31</v>
      </c>
      <c r="C26" s="0" t="n">
        <f aca="false">ROUND((A26-$C$1-210)/365,0)</f>
        <v>6</v>
      </c>
      <c r="D26" s="0" t="n">
        <f aca="false">ROUND((A26-$D$1-210)/365,0)</f>
        <v>3</v>
      </c>
      <c r="E26" s="11"/>
      <c r="F26" s="11"/>
      <c r="G26" s="11"/>
      <c r="H26" s="11"/>
      <c r="I26" s="11"/>
      <c r="J26" s="2" t="n">
        <f aca="false">N25*$J$1/12</f>
        <v>7.0176</v>
      </c>
      <c r="K26" s="2" t="n">
        <v>-46.88</v>
      </c>
      <c r="L26" s="2" t="n">
        <f aca="false">L25+E26</f>
        <v>500</v>
      </c>
      <c r="M26" s="2" t="n">
        <f aca="false">IF(K26=0,M25+J26,M25+K26)</f>
        <v>154.88</v>
      </c>
      <c r="N26" s="2" t="n">
        <f aca="false">IF(K26=0,N25+E26+F26+G26+H26+I26+J26,N25+E26+F26+G26+H26+I26+K26)</f>
        <v>654.88</v>
      </c>
    </row>
    <row r="27" customFormat="false" ht="12.75" hidden="false" customHeight="false" outlineLevel="0" collapsed="false">
      <c r="A27" s="1" t="n">
        <v>36160</v>
      </c>
      <c r="B27" s="0" t="n">
        <f aca="false">ROUND((A27-$B$1-210)/365,0)</f>
        <v>31</v>
      </c>
      <c r="C27" s="0" t="n">
        <f aca="false">ROUND((A27-$C$1-210)/365,0)</f>
        <v>6</v>
      </c>
      <c r="D27" s="0" t="n">
        <f aca="false">ROUND((A27-$D$1-210)/365,0)</f>
        <v>3</v>
      </c>
      <c r="E27" s="11"/>
      <c r="F27" s="11"/>
      <c r="G27" s="11"/>
      <c r="H27" s="11"/>
      <c r="I27" s="11"/>
      <c r="J27" s="2" t="n">
        <f aca="false">N26*$J$1/12</f>
        <v>6.5488</v>
      </c>
      <c r="K27" s="2" t="n">
        <v>124.1</v>
      </c>
      <c r="L27" s="2" t="n">
        <f aca="false">L26+E27</f>
        <v>500</v>
      </c>
      <c r="M27" s="2" t="n">
        <f aca="false">IF(K27=0,M26+J27,M26+K27)</f>
        <v>278.98</v>
      </c>
      <c r="N27" s="2" t="n">
        <f aca="false">IF(K27=0,N26+E27+F27+G27+H27+I27+J27,N26+E27+F27+G27+H27+I27+K27)</f>
        <v>778.98</v>
      </c>
    </row>
    <row r="28" customFormat="false" ht="12.75" hidden="false" customHeight="false" outlineLevel="0" collapsed="false">
      <c r="A28" s="1" t="n">
        <v>36191</v>
      </c>
      <c r="B28" s="0" t="n">
        <f aca="false">ROUND((A28-$B$1-210)/365,0)</f>
        <v>31</v>
      </c>
      <c r="C28" s="0" t="n">
        <f aca="false">ROUND((A28-$C$1-210)/365,0)</f>
        <v>6</v>
      </c>
      <c r="D28" s="0" t="n">
        <f aca="false">ROUND((A28-$D$1-210)/365,0)</f>
        <v>3</v>
      </c>
      <c r="E28" s="11"/>
      <c r="F28" s="11"/>
      <c r="G28" s="11"/>
      <c r="H28" s="11"/>
      <c r="I28" s="11"/>
      <c r="J28" s="2" t="n">
        <f aca="false">N27*$J$1/12</f>
        <v>7.7898</v>
      </c>
      <c r="K28" s="2" t="n">
        <v>268.02</v>
      </c>
      <c r="L28" s="2" t="n">
        <f aca="false">L27+E28</f>
        <v>500</v>
      </c>
      <c r="M28" s="2" t="n">
        <f aca="false">IF(K28=0,J28,K28)</f>
        <v>268.02</v>
      </c>
      <c r="N28" s="2" t="n">
        <f aca="false">IF(K28=0,N27+E28+F28+G28+H28+I28+J28,N27+E28+F28+G28+H28+I28+K28)</f>
        <v>1047</v>
      </c>
    </row>
    <row r="29" customFormat="false" ht="12.75" hidden="false" customHeight="false" outlineLevel="0" collapsed="false">
      <c r="A29" s="1" t="n">
        <v>36219</v>
      </c>
      <c r="B29" s="0" t="n">
        <f aca="false">ROUND((A29-$B$1-210)/365,0)</f>
        <v>31</v>
      </c>
      <c r="C29" s="0" t="n">
        <f aca="false">ROUND((A29-$C$1-210)/365,0)</f>
        <v>6</v>
      </c>
      <c r="D29" s="0" t="n">
        <f aca="false">ROUND((A29-$D$1-210)/365,0)</f>
        <v>4</v>
      </c>
      <c r="E29" s="11"/>
      <c r="F29" s="11"/>
      <c r="G29" s="11"/>
      <c r="H29" s="11"/>
      <c r="I29" s="11"/>
      <c r="J29" s="2" t="n">
        <f aca="false">N28*$J$1/12</f>
        <v>10.47</v>
      </c>
      <c r="K29" s="2" t="n">
        <v>-199</v>
      </c>
      <c r="L29" s="2" t="n">
        <f aca="false">L28+E29</f>
        <v>500</v>
      </c>
      <c r="M29" s="2" t="n">
        <f aca="false">IF(K29=0,M28+J29,M28+K29)</f>
        <v>69.02</v>
      </c>
      <c r="N29" s="2" t="n">
        <f aca="false">IF(K29=0,N28+E29+F29+G29+H29+I29+J29,N28+E29+F29+G29+H29+I29+K29)</f>
        <v>848</v>
      </c>
    </row>
    <row r="30" customFormat="false" ht="12.75" hidden="false" customHeight="false" outlineLevel="0" collapsed="false">
      <c r="A30" s="1" t="n">
        <v>36250</v>
      </c>
      <c r="B30" s="0" t="n">
        <f aca="false">ROUND((A30-$B$1-210)/365,0)</f>
        <v>31</v>
      </c>
      <c r="C30" s="0" t="n">
        <f aca="false">ROUND((A30-$C$1-210)/365,0)</f>
        <v>6</v>
      </c>
      <c r="D30" s="0" t="n">
        <f aca="false">ROUND((A30-$D$1-210)/365,0)</f>
        <v>4</v>
      </c>
      <c r="E30" s="11"/>
      <c r="F30" s="11"/>
      <c r="G30" s="11"/>
      <c r="H30" s="11"/>
      <c r="I30" s="11"/>
      <c r="J30" s="2" t="n">
        <f aca="false">N29*$J$1/12</f>
        <v>8.48</v>
      </c>
      <c r="K30" s="2" t="n">
        <v>-43</v>
      </c>
      <c r="L30" s="2" t="n">
        <f aca="false">L29+E30</f>
        <v>500</v>
      </c>
      <c r="M30" s="2" t="n">
        <f aca="false">IF(K30=0,M29+J30,M29+K30)</f>
        <v>26.02</v>
      </c>
      <c r="N30" s="2" t="n">
        <f aca="false">IF(K30=0,N29+E30+F30+G30+H30+I30+J30,N29+E30+F30+G30+H30+I30+K30)</f>
        <v>805</v>
      </c>
    </row>
    <row r="31" customFormat="false" ht="12.75" hidden="false" customHeight="false" outlineLevel="0" collapsed="false">
      <c r="A31" s="1" t="n">
        <v>36280</v>
      </c>
      <c r="B31" s="0" t="n">
        <f aca="false">ROUND((A31-$B$1-210)/365,0)</f>
        <v>32</v>
      </c>
      <c r="C31" s="0" t="n">
        <f aca="false">ROUND((A31-$C$1-210)/365,0)</f>
        <v>7</v>
      </c>
      <c r="D31" s="0" t="n">
        <f aca="false">ROUND((A31-$D$1-210)/365,0)</f>
        <v>4</v>
      </c>
      <c r="E31" s="11"/>
      <c r="F31" s="11"/>
      <c r="G31" s="11"/>
      <c r="H31" s="11"/>
      <c r="I31" s="11"/>
      <c r="J31" s="2" t="n">
        <f aca="false">N30*$J$1/12</f>
        <v>8.05</v>
      </c>
      <c r="K31" s="2" t="n">
        <v>66</v>
      </c>
      <c r="L31" s="2" t="n">
        <f aca="false">L30+E31</f>
        <v>500</v>
      </c>
      <c r="M31" s="2" t="n">
        <f aca="false">IF(K31=0,M30+J31,M30+K31)</f>
        <v>92.02</v>
      </c>
      <c r="N31" s="2" t="n">
        <f aca="false">IF(K31=0,N30+E31+F31+G31+H31+I31+J31,N30+E31+F31+G31+H31+I31+K31)</f>
        <v>871</v>
      </c>
    </row>
    <row r="32" customFormat="false" ht="12.75" hidden="false" customHeight="false" outlineLevel="0" collapsed="false">
      <c r="A32" s="1" t="n">
        <v>36311</v>
      </c>
      <c r="B32" s="0" t="n">
        <f aca="false">ROUND((A32-$B$1-210)/365,0)</f>
        <v>32</v>
      </c>
      <c r="C32" s="0" t="n">
        <f aca="false">ROUND((A32-$C$1-210)/365,0)</f>
        <v>7</v>
      </c>
      <c r="D32" s="0" t="n">
        <f aca="false">ROUND((A32-$D$1-210)/365,0)</f>
        <v>4</v>
      </c>
      <c r="E32" s="11" t="n">
        <v>500</v>
      </c>
      <c r="F32" s="11"/>
      <c r="G32" s="11"/>
      <c r="H32" s="11"/>
      <c r="I32" s="11"/>
      <c r="J32" s="2" t="n">
        <f aca="false">N31*$J$1/12</f>
        <v>8.71</v>
      </c>
      <c r="L32" s="2" t="n">
        <f aca="false">L31+E32</f>
        <v>1000</v>
      </c>
      <c r="M32" s="2" t="n">
        <f aca="false">IF(K32=0,M31+J32,M31+K32)</f>
        <v>100.73</v>
      </c>
      <c r="N32" s="2" t="n">
        <f aca="false">IF(K32=0,N31+E32+F32+G32+H32+I32+J32,N31+E32+F32+G32+H32+I32+K32)</f>
        <v>1379.71</v>
      </c>
    </row>
    <row r="33" customFormat="false" ht="12.75" hidden="false" customHeight="false" outlineLevel="0" collapsed="false">
      <c r="A33" s="1" t="n">
        <v>36341</v>
      </c>
      <c r="B33" s="0" t="n">
        <f aca="false">ROUND((A33-$B$1-210)/365,0)</f>
        <v>32</v>
      </c>
      <c r="C33" s="0" t="n">
        <f aca="false">ROUND((A33-$C$1-210)/365,0)</f>
        <v>7</v>
      </c>
      <c r="D33" s="0" t="n">
        <f aca="false">ROUND((A33-$D$1-210)/365,0)</f>
        <v>4</v>
      </c>
      <c r="E33" s="11"/>
      <c r="F33" s="11"/>
      <c r="G33" s="11"/>
      <c r="H33" s="11"/>
      <c r="I33" s="11"/>
      <c r="J33" s="2" t="n">
        <f aca="false">N32*$J$1/12</f>
        <v>13.7971</v>
      </c>
      <c r="L33" s="2" t="n">
        <f aca="false">L32+E33</f>
        <v>1000</v>
      </c>
      <c r="M33" s="2" t="n">
        <f aca="false">IF(K33=0,M32+J33,M32+K33)</f>
        <v>114.5271</v>
      </c>
      <c r="N33" s="2" t="n">
        <f aca="false">IF(K33=0,N32+E33+F33+G33+H33+I33+J33,N32+E33+F33+G33+H33+I33+K33)</f>
        <v>1393.5071</v>
      </c>
    </row>
    <row r="34" customFormat="false" ht="12.75" hidden="false" customHeight="false" outlineLevel="0" collapsed="false">
      <c r="A34" s="1" t="n">
        <v>36372</v>
      </c>
      <c r="B34" s="0" t="n">
        <f aca="false">ROUND((A34-$B$1-210)/365,0)</f>
        <v>32</v>
      </c>
      <c r="C34" s="0" t="n">
        <f aca="false">ROUND((A34-$C$1-210)/365,0)</f>
        <v>7</v>
      </c>
      <c r="D34" s="0" t="n">
        <f aca="false">ROUND((A34-$D$1-210)/365,0)</f>
        <v>4</v>
      </c>
      <c r="E34" s="11"/>
      <c r="F34" s="11"/>
      <c r="G34" s="11"/>
      <c r="H34" s="11"/>
      <c r="I34" s="11"/>
      <c r="J34" s="2" t="n">
        <f aca="false">N33*$J$1/12</f>
        <v>13.935071</v>
      </c>
      <c r="L34" s="2" t="n">
        <f aca="false">L33+E34</f>
        <v>1000</v>
      </c>
      <c r="M34" s="2" t="n">
        <f aca="false">IF(K34=0,M33+J34,M33+K34)</f>
        <v>128.462171</v>
      </c>
      <c r="N34" s="2" t="n">
        <f aca="false">IF(K34=0,N33+E34+F34+G34+H34+I34+J34,N33+E34+F34+G34+H34+I34+K34)</f>
        <v>1407.442171</v>
      </c>
    </row>
    <row r="35" customFormat="false" ht="12.75" hidden="false" customHeight="false" outlineLevel="0" collapsed="false">
      <c r="A35" s="1" t="n">
        <v>36403</v>
      </c>
      <c r="B35" s="0" t="n">
        <f aca="false">ROUND((A35-$B$1-210)/365,0)</f>
        <v>32</v>
      </c>
      <c r="C35" s="0" t="n">
        <f aca="false">ROUND((A35-$C$1-210)/365,0)</f>
        <v>7</v>
      </c>
      <c r="D35" s="0" t="n">
        <f aca="false">ROUND((A35-$D$1-210)/365,0)</f>
        <v>4</v>
      </c>
      <c r="E35" s="11"/>
      <c r="F35" s="11"/>
      <c r="G35" s="11"/>
      <c r="H35" s="11"/>
      <c r="I35" s="11"/>
      <c r="J35" s="2" t="n">
        <f aca="false">N34*$J$1/12</f>
        <v>14.07442171</v>
      </c>
      <c r="L35" s="2" t="n">
        <f aca="false">L34+E35</f>
        <v>1000</v>
      </c>
      <c r="M35" s="2" t="n">
        <f aca="false">IF(K35=0,M34+J35,M34+K35)</f>
        <v>142.53659271</v>
      </c>
      <c r="N35" s="2" t="n">
        <f aca="false">IF(K35=0,N34+E35+F35+G35+H35+I35+J35,N34+E35+F35+G35+H35+I35+K35)</f>
        <v>1421.51659271</v>
      </c>
    </row>
    <row r="36" customFormat="false" ht="12.75" hidden="false" customHeight="false" outlineLevel="0" collapsed="false">
      <c r="A36" s="1" t="n">
        <v>36433</v>
      </c>
      <c r="B36" s="0" t="n">
        <f aca="false">ROUND((A36-$B$1-210)/365,0)</f>
        <v>32</v>
      </c>
      <c r="C36" s="0" t="n">
        <f aca="false">ROUND((A36-$C$1-210)/365,0)</f>
        <v>7</v>
      </c>
      <c r="D36" s="0" t="n">
        <f aca="false">ROUND((A36-$D$1-210)/365,0)</f>
        <v>4</v>
      </c>
      <c r="E36" s="11"/>
      <c r="F36" s="11"/>
      <c r="G36" s="11"/>
      <c r="H36" s="11"/>
      <c r="I36" s="11"/>
      <c r="J36" s="2" t="n">
        <f aca="false">N35*$J$1/12</f>
        <v>14.2151659271</v>
      </c>
      <c r="L36" s="2" t="n">
        <f aca="false">L35+E36</f>
        <v>1000</v>
      </c>
      <c r="M36" s="2" t="n">
        <f aca="false">IF(K36=0,M35+J36,M35+K36)</f>
        <v>156.7517586371</v>
      </c>
      <c r="N36" s="2" t="n">
        <f aca="false">IF(K36=0,N35+E36+F36+G36+H36+I36+J36,N35+E36+F36+G36+H36+I36+K36)</f>
        <v>1435.7317586371</v>
      </c>
    </row>
    <row r="37" customFormat="false" ht="12.75" hidden="false" customHeight="false" outlineLevel="0" collapsed="false">
      <c r="A37" s="1" t="n">
        <v>36464</v>
      </c>
      <c r="B37" s="0" t="n">
        <f aca="false">ROUND((A37-$B$1-210)/365,0)</f>
        <v>32</v>
      </c>
      <c r="C37" s="0" t="n">
        <f aca="false">ROUND((A37-$C$1-210)/365,0)</f>
        <v>7</v>
      </c>
      <c r="D37" s="0" t="n">
        <f aca="false">ROUND((A37-$D$1-210)/365,0)</f>
        <v>4</v>
      </c>
      <c r="E37" s="11"/>
      <c r="F37" s="11"/>
      <c r="G37" s="11"/>
      <c r="H37" s="11"/>
      <c r="I37" s="11"/>
      <c r="J37" s="2" t="n">
        <f aca="false">N36*$J$1/12</f>
        <v>14.357317586371</v>
      </c>
      <c r="L37" s="2" t="n">
        <f aca="false">L36+E37</f>
        <v>1000</v>
      </c>
      <c r="M37" s="2" t="n">
        <f aca="false">IF(K37=0,M36+J37,M36+K37)</f>
        <v>171.109076223471</v>
      </c>
      <c r="N37" s="2" t="n">
        <f aca="false">IF(K37=0,N36+E37+F37+G37+H37+I37+J37,N36+E37+F37+G37+H37+I37+K37)</f>
        <v>1450.08907622347</v>
      </c>
    </row>
    <row r="38" customFormat="false" ht="12.75" hidden="false" customHeight="false" outlineLevel="0" collapsed="false">
      <c r="A38" s="1" t="n">
        <v>36494</v>
      </c>
      <c r="B38" s="0" t="n">
        <f aca="false">ROUND((A38-$B$1-210)/365,0)</f>
        <v>32</v>
      </c>
      <c r="C38" s="0" t="n">
        <f aca="false">ROUND((A38-$C$1-210)/365,0)</f>
        <v>7</v>
      </c>
      <c r="D38" s="0" t="n">
        <f aca="false">ROUND((A38-$D$1-210)/365,0)</f>
        <v>4</v>
      </c>
      <c r="E38" s="11"/>
      <c r="F38" s="11"/>
      <c r="G38" s="11"/>
      <c r="H38" s="11"/>
      <c r="I38" s="11"/>
      <c r="J38" s="2" t="n">
        <f aca="false">N37*$J$1/12</f>
        <v>14.5008907622347</v>
      </c>
      <c r="L38" s="2" t="n">
        <f aca="false">L37+E38</f>
        <v>1000</v>
      </c>
      <c r="M38" s="2" t="n">
        <f aca="false">IF(K38=0,M37+J38,M37+K38)</f>
        <v>185.609966985706</v>
      </c>
      <c r="N38" s="2" t="n">
        <f aca="false">IF(K38=0,N37+E38+F38+G38+H38+I38+J38,N37+E38+F38+G38+H38+I38+K38)</f>
        <v>1464.58996698571</v>
      </c>
    </row>
    <row r="39" customFormat="false" ht="12.75" hidden="false" customHeight="false" outlineLevel="0" collapsed="false">
      <c r="A39" s="1" t="n">
        <v>36525</v>
      </c>
      <c r="B39" s="0" t="n">
        <f aca="false">ROUND((A39-$B$1-210)/365,0)</f>
        <v>32</v>
      </c>
      <c r="C39" s="0" t="n">
        <f aca="false">ROUND((A39-$C$1-210)/365,0)</f>
        <v>7</v>
      </c>
      <c r="D39" s="0" t="n">
        <f aca="false">ROUND((A39-$D$1-210)/365,0)</f>
        <v>4</v>
      </c>
      <c r="E39" s="11"/>
      <c r="F39" s="11"/>
      <c r="G39" s="11"/>
      <c r="H39" s="11"/>
      <c r="I39" s="11"/>
      <c r="J39" s="2" t="n">
        <f aca="false">N38*$J$1/12</f>
        <v>14.6458996698571</v>
      </c>
      <c r="L39" s="2" t="n">
        <f aca="false">L38+E39</f>
        <v>1000</v>
      </c>
      <c r="M39" s="2" t="n">
        <f aca="false">IF(K39=0,M38+J39,M38+K39)</f>
        <v>200.255866655563</v>
      </c>
      <c r="N39" s="2" t="n">
        <f aca="false">IF(K39=0,N38+E39+F39+G39+H39+I39+J39,N38+E39+F39+G39+H39+I39+K39)</f>
        <v>1479.23586665556</v>
      </c>
    </row>
    <row r="40" customFormat="false" ht="12.75" hidden="false" customHeight="false" outlineLevel="0" collapsed="false">
      <c r="A40" s="1" t="n">
        <v>36556</v>
      </c>
      <c r="B40" s="0" t="n">
        <f aca="false">ROUND((A40-$B$1-210)/365,0)</f>
        <v>32</v>
      </c>
      <c r="C40" s="0" t="n">
        <f aca="false">ROUND((A40-$C$1-210)/365,0)</f>
        <v>7</v>
      </c>
      <c r="D40" s="0" t="n">
        <f aca="false">ROUND((A40-$D$1-210)/365,0)</f>
        <v>4</v>
      </c>
      <c r="E40" s="11" t="n">
        <v>500</v>
      </c>
      <c r="F40" s="11"/>
      <c r="G40" s="11"/>
      <c r="H40" s="11"/>
      <c r="I40" s="11"/>
      <c r="J40" s="2" t="n">
        <f aca="false">N39*$J$1/12</f>
        <v>14.7923586665556</v>
      </c>
      <c r="L40" s="2" t="n">
        <f aca="false">L39+E40</f>
        <v>1500</v>
      </c>
      <c r="M40" s="2" t="n">
        <f aca="false">IF(K40=0,J40,K40)</f>
        <v>14.7923586665556</v>
      </c>
      <c r="N40" s="2" t="n">
        <f aca="false">IF(K40=0,N39+E40+F40+G40+H40+I40+J40,N39+E40+F40+G40+H40+I40+K40)</f>
        <v>1994.02822532212</v>
      </c>
    </row>
    <row r="41" customFormat="false" ht="12.75" hidden="false" customHeight="false" outlineLevel="0" collapsed="false">
      <c r="A41" s="1" t="n">
        <v>36585</v>
      </c>
      <c r="B41" s="0" t="n">
        <f aca="false">ROUND((A41-$B$1-210)/365,0)</f>
        <v>32</v>
      </c>
      <c r="C41" s="0" t="n">
        <f aca="false">ROUND((A41-$C$1-210)/365,0)</f>
        <v>7</v>
      </c>
      <c r="D41" s="0" t="n">
        <f aca="false">ROUND((A41-$D$1-210)/365,0)</f>
        <v>5</v>
      </c>
      <c r="E41" s="11"/>
      <c r="F41" s="11"/>
      <c r="G41" s="11"/>
      <c r="H41" s="11"/>
      <c r="I41" s="11"/>
      <c r="J41" s="2" t="n">
        <f aca="false">N40*$J$1/12</f>
        <v>19.9402822532212</v>
      </c>
      <c r="L41" s="2" t="n">
        <f aca="false">L40+E41</f>
        <v>1500</v>
      </c>
      <c r="M41" s="2" t="n">
        <f aca="false">IF(K41=0,M40+J41,M40+K41)</f>
        <v>34.7326409197768</v>
      </c>
      <c r="N41" s="2" t="n">
        <f aca="false">IF(K41=0,N40+E41+F41+G41+H41+I41+J41,N40+E41+F41+G41+H41+I41+K41)</f>
        <v>2013.96850757534</v>
      </c>
    </row>
    <row r="42" customFormat="false" ht="12.75" hidden="false" customHeight="false" outlineLevel="0" collapsed="false">
      <c r="A42" s="1" t="n">
        <v>36616</v>
      </c>
      <c r="B42" s="0" t="n">
        <f aca="false">ROUND((A42-$B$1-210)/365,0)</f>
        <v>32</v>
      </c>
      <c r="C42" s="0" t="n">
        <f aca="false">ROUND((A42-$C$1-210)/365,0)</f>
        <v>7</v>
      </c>
      <c r="D42" s="0" t="n">
        <f aca="false">ROUND((A42-$D$1-210)/365,0)</f>
        <v>5</v>
      </c>
      <c r="E42" s="11"/>
      <c r="F42" s="11"/>
      <c r="G42" s="11"/>
      <c r="H42" s="11"/>
      <c r="I42" s="11"/>
      <c r="J42" s="2" t="n">
        <f aca="false">N41*$J$1/12</f>
        <v>20.1396850757534</v>
      </c>
      <c r="L42" s="2" t="n">
        <f aca="false">L41+E42</f>
        <v>1500</v>
      </c>
      <c r="M42" s="2" t="n">
        <f aca="false">IF(K42=0,M41+J42,M41+K42)</f>
        <v>54.8723259955302</v>
      </c>
      <c r="N42" s="2" t="n">
        <f aca="false">IF(K42=0,N41+E42+F42+G42+H42+I42+J42,N41+E42+F42+G42+H42+I42+K42)</f>
        <v>2034.10819265109</v>
      </c>
    </row>
    <row r="43" customFormat="false" ht="12.75" hidden="false" customHeight="false" outlineLevel="0" collapsed="false">
      <c r="A43" s="1" t="n">
        <v>36646</v>
      </c>
      <c r="B43" s="0" t="n">
        <f aca="false">ROUND((A43-$B$1-210)/365,0)</f>
        <v>33</v>
      </c>
      <c r="C43" s="0" t="n">
        <f aca="false">ROUND((A43-$C$1-210)/365,0)</f>
        <v>8</v>
      </c>
      <c r="D43" s="0" t="n">
        <f aca="false">ROUND((A43-$D$1-210)/365,0)</f>
        <v>5</v>
      </c>
      <c r="E43" s="11"/>
      <c r="F43" s="11"/>
      <c r="G43" s="11"/>
      <c r="H43" s="11"/>
      <c r="I43" s="11"/>
      <c r="J43" s="2" t="n">
        <f aca="false">N42*$J$1/12</f>
        <v>20.3410819265109</v>
      </c>
      <c r="L43" s="2" t="n">
        <f aca="false">L42+E43</f>
        <v>1500</v>
      </c>
      <c r="M43" s="2" t="n">
        <f aca="false">IF(K43=0,M42+J43,M42+K43)</f>
        <v>75.2134079220412</v>
      </c>
      <c r="N43" s="2" t="n">
        <f aca="false">IF(K43=0,N42+E43+F43+G43+H43+I43+J43,N42+E43+F43+G43+H43+I43+K43)</f>
        <v>2054.4492745776</v>
      </c>
    </row>
    <row r="44" customFormat="false" ht="12.75" hidden="false" customHeight="false" outlineLevel="0" collapsed="false">
      <c r="A44" s="1" t="n">
        <v>36677</v>
      </c>
      <c r="B44" s="0" t="n">
        <f aca="false">ROUND((A44-$B$1-210)/365,0)</f>
        <v>33</v>
      </c>
      <c r="C44" s="0" t="n">
        <f aca="false">ROUND((A44-$C$1-210)/365,0)</f>
        <v>8</v>
      </c>
      <c r="D44" s="0" t="n">
        <f aca="false">ROUND((A44-$D$1-210)/365,0)</f>
        <v>5</v>
      </c>
      <c r="E44" s="11"/>
      <c r="F44" s="11"/>
      <c r="G44" s="11"/>
      <c r="H44" s="11"/>
      <c r="I44" s="11"/>
      <c r="J44" s="2" t="n">
        <f aca="false">N43*$J$1/12</f>
        <v>20.544492745776</v>
      </c>
      <c r="L44" s="2" t="n">
        <f aca="false">L43+E44</f>
        <v>1500</v>
      </c>
      <c r="M44" s="2" t="n">
        <f aca="false">IF(K44=0,M43+J44,M43+K44)</f>
        <v>95.7579006678172</v>
      </c>
      <c r="N44" s="2" t="n">
        <f aca="false">IF(K44=0,N43+E44+F44+G44+H44+I44+J44,N43+E44+F44+G44+H44+I44+K44)</f>
        <v>2074.99376732338</v>
      </c>
    </row>
    <row r="45" customFormat="false" ht="12.75" hidden="false" customHeight="false" outlineLevel="0" collapsed="false">
      <c r="A45" s="1" t="n">
        <v>36707</v>
      </c>
      <c r="B45" s="0" t="n">
        <f aca="false">ROUND((A45-$B$1-210)/365,0)</f>
        <v>33</v>
      </c>
      <c r="C45" s="0" t="n">
        <f aca="false">ROUND((A45-$C$1-210)/365,0)</f>
        <v>8</v>
      </c>
      <c r="D45" s="0" t="n">
        <f aca="false">ROUND((A45-$D$1-210)/365,0)</f>
        <v>5</v>
      </c>
      <c r="E45" s="11"/>
      <c r="F45" s="11"/>
      <c r="G45" s="11"/>
      <c r="H45" s="11"/>
      <c r="I45" s="11"/>
      <c r="J45" s="2" t="n">
        <f aca="false">N44*$J$1/12</f>
        <v>20.7499376732338</v>
      </c>
      <c r="L45" s="2" t="n">
        <f aca="false">L44+E45</f>
        <v>1500</v>
      </c>
      <c r="M45" s="2" t="n">
        <f aca="false">IF(K45=0,M44+J45,M44+K45)</f>
        <v>116.507838341051</v>
      </c>
      <c r="N45" s="2" t="n">
        <f aca="false">IF(K45=0,N44+E45+F45+G45+H45+I45+J45,N44+E45+F45+G45+H45+I45+K45)</f>
        <v>2095.74370499661</v>
      </c>
    </row>
    <row r="46" customFormat="false" ht="12.75" hidden="false" customHeight="false" outlineLevel="0" collapsed="false">
      <c r="A46" s="1" t="n">
        <v>36738</v>
      </c>
      <c r="B46" s="0" t="n">
        <f aca="false">ROUND((A46-$B$1-210)/365,0)</f>
        <v>33</v>
      </c>
      <c r="C46" s="0" t="n">
        <f aca="false">ROUND((A46-$C$1-210)/365,0)</f>
        <v>8</v>
      </c>
      <c r="D46" s="0" t="n">
        <f aca="false">ROUND((A46-$D$1-210)/365,0)</f>
        <v>5</v>
      </c>
      <c r="E46" s="11"/>
      <c r="F46" s="11"/>
      <c r="G46" s="11"/>
      <c r="H46" s="11"/>
      <c r="I46" s="11"/>
      <c r="J46" s="2" t="n">
        <f aca="false">N45*$J$1/12</f>
        <v>20.9574370499661</v>
      </c>
      <c r="L46" s="2" t="n">
        <f aca="false">L45+E46</f>
        <v>1500</v>
      </c>
      <c r="M46" s="2" t="n">
        <f aca="false">IF(K46=0,M45+J46,M45+K46)</f>
        <v>137.465275391017</v>
      </c>
      <c r="N46" s="2" t="n">
        <f aca="false">IF(K46=0,N45+E46+F46+G46+H46+I46+J46,N45+E46+F46+G46+H46+I46+K46)</f>
        <v>2116.70114204658</v>
      </c>
    </row>
    <row r="47" customFormat="false" ht="12.75" hidden="false" customHeight="false" outlineLevel="0" collapsed="false">
      <c r="A47" s="1" t="n">
        <v>36769</v>
      </c>
      <c r="B47" s="0" t="n">
        <f aca="false">ROUND((A47-$B$1-210)/365,0)</f>
        <v>33</v>
      </c>
      <c r="C47" s="0" t="n">
        <f aca="false">ROUND((A47-$C$1-210)/365,0)</f>
        <v>8</v>
      </c>
      <c r="D47" s="0" t="n">
        <f aca="false">ROUND((A47-$D$1-210)/365,0)</f>
        <v>5</v>
      </c>
      <c r="E47" s="11"/>
      <c r="F47" s="11"/>
      <c r="G47" s="11"/>
      <c r="H47" s="11"/>
      <c r="I47" s="11"/>
      <c r="J47" s="2" t="n">
        <f aca="false">N46*$J$1/12</f>
        <v>21.1670114204658</v>
      </c>
      <c r="L47" s="2" t="n">
        <f aca="false">L46+E47</f>
        <v>1500</v>
      </c>
      <c r="M47" s="2" t="n">
        <f aca="false">IF(K47=0,M46+J47,M46+K47)</f>
        <v>158.632286811483</v>
      </c>
      <c r="N47" s="2" t="n">
        <f aca="false">IF(K47=0,N46+E47+F47+G47+H47+I47+J47,N46+E47+F47+G47+H47+I47+K47)</f>
        <v>2137.86815346705</v>
      </c>
    </row>
    <row r="48" customFormat="false" ht="12.75" hidden="false" customHeight="false" outlineLevel="0" collapsed="false">
      <c r="A48" s="1" t="n">
        <v>36799</v>
      </c>
      <c r="B48" s="0" t="n">
        <f aca="false">ROUND((A48-$B$1-210)/365,0)</f>
        <v>33</v>
      </c>
      <c r="C48" s="0" t="n">
        <f aca="false">ROUND((A48-$C$1-210)/365,0)</f>
        <v>8</v>
      </c>
      <c r="D48" s="0" t="n">
        <f aca="false">ROUND((A48-$D$1-210)/365,0)</f>
        <v>5</v>
      </c>
      <c r="E48" s="11"/>
      <c r="F48" s="11"/>
      <c r="G48" s="11"/>
      <c r="H48" s="11"/>
      <c r="I48" s="11"/>
      <c r="J48" s="2" t="n">
        <f aca="false">N47*$J$1/12</f>
        <v>21.3786815346705</v>
      </c>
      <c r="L48" s="2" t="n">
        <f aca="false">L47+E48</f>
        <v>1500</v>
      </c>
      <c r="M48" s="2" t="n">
        <f aca="false">IF(K48=0,M47+J48,M47+K48)</f>
        <v>180.010968346153</v>
      </c>
      <c r="N48" s="2" t="n">
        <f aca="false">IF(K48=0,N47+E48+F48+G48+H48+I48+J48,N47+E48+F48+G48+H48+I48+K48)</f>
        <v>2159.24683500172</v>
      </c>
    </row>
    <row r="49" customFormat="false" ht="12.75" hidden="false" customHeight="false" outlineLevel="0" collapsed="false">
      <c r="A49" s="1" t="n">
        <v>36830</v>
      </c>
      <c r="B49" s="0" t="n">
        <f aca="false">ROUND((A49-$B$1-210)/365,0)</f>
        <v>33</v>
      </c>
      <c r="C49" s="0" t="n">
        <f aca="false">ROUND((A49-$C$1-210)/365,0)</f>
        <v>8</v>
      </c>
      <c r="D49" s="0" t="n">
        <f aca="false">ROUND((A49-$D$1-210)/365,0)</f>
        <v>5</v>
      </c>
      <c r="E49" s="11"/>
      <c r="F49" s="11"/>
      <c r="G49" s="11"/>
      <c r="H49" s="11"/>
      <c r="I49" s="11"/>
      <c r="J49" s="2" t="n">
        <f aca="false">N48*$J$1/12</f>
        <v>21.5924683500172</v>
      </c>
      <c r="L49" s="2" t="n">
        <f aca="false">L48+E49</f>
        <v>1500</v>
      </c>
      <c r="M49" s="2" t="n">
        <f aca="false">IF(K49=0,M48+J49,M48+K49)</f>
        <v>201.603436696171</v>
      </c>
      <c r="N49" s="2" t="n">
        <f aca="false">IF(K49=0,N48+E49+F49+G49+H49+I49+J49,N48+E49+F49+G49+H49+I49+K49)</f>
        <v>2180.83930335173</v>
      </c>
    </row>
    <row r="50" customFormat="false" ht="12.75" hidden="false" customHeight="false" outlineLevel="0" collapsed="false">
      <c r="A50" s="1" t="n">
        <v>36860</v>
      </c>
      <c r="B50" s="0" t="n">
        <f aca="false">ROUND((A50-$B$1-210)/365,0)</f>
        <v>33</v>
      </c>
      <c r="C50" s="0" t="n">
        <f aca="false">ROUND((A50-$C$1-210)/365,0)</f>
        <v>8</v>
      </c>
      <c r="D50" s="0" t="n">
        <f aca="false">ROUND((A50-$D$1-210)/365,0)</f>
        <v>5</v>
      </c>
      <c r="E50" s="11"/>
      <c r="F50" s="11"/>
      <c r="G50" s="11"/>
      <c r="H50" s="11"/>
      <c r="I50" s="11"/>
      <c r="J50" s="2" t="n">
        <f aca="false">N49*$J$1/12</f>
        <v>21.8083930335173</v>
      </c>
      <c r="L50" s="2" t="n">
        <f aca="false">L49+E50</f>
        <v>1500</v>
      </c>
      <c r="M50" s="2" t="n">
        <f aca="false">IF(K50=0,M49+J50,M49+K50)</f>
        <v>223.411829729688</v>
      </c>
      <c r="N50" s="2" t="n">
        <f aca="false">IF(K50=0,N49+E50+F50+G50+H50+I50+J50,N49+E50+F50+G50+H50+I50+K50)</f>
        <v>2202.64769638525</v>
      </c>
    </row>
    <row r="51" customFormat="false" ht="12.75" hidden="false" customHeight="false" outlineLevel="0" collapsed="false">
      <c r="A51" s="1" t="n">
        <v>36891</v>
      </c>
      <c r="B51" s="0" t="n">
        <f aca="false">ROUND((A51-$B$1-210)/365,0)</f>
        <v>33</v>
      </c>
      <c r="C51" s="0" t="n">
        <f aca="false">ROUND((A51-$C$1-210)/365,0)</f>
        <v>8</v>
      </c>
      <c r="D51" s="0" t="n">
        <f aca="false">ROUND((A51-$D$1-210)/365,0)</f>
        <v>5</v>
      </c>
      <c r="E51" s="11"/>
      <c r="F51" s="11"/>
      <c r="G51" s="11"/>
      <c r="H51" s="11"/>
      <c r="I51" s="11"/>
      <c r="J51" s="2" t="n">
        <f aca="false">N50*$J$1/12</f>
        <v>22.0264769638525</v>
      </c>
      <c r="L51" s="2" t="n">
        <f aca="false">L50+E51</f>
        <v>1500</v>
      </c>
      <c r="M51" s="2" t="n">
        <f aca="false">IF(K51=0,M50+J51,M50+K51)</f>
        <v>245.43830669354</v>
      </c>
      <c r="N51" s="2" t="n">
        <f aca="false">IF(K51=0,N50+E51+F51+G51+H51+I51+J51,N50+E51+F51+G51+H51+I51+K51)</f>
        <v>2224.6741733491</v>
      </c>
    </row>
    <row r="52" customFormat="false" ht="12.75" hidden="false" customHeight="false" outlineLevel="0" collapsed="false">
      <c r="A52" s="1" t="n">
        <v>36922</v>
      </c>
      <c r="B52" s="0" t="n">
        <f aca="false">ROUND((A52-$B$1-210)/365,0)</f>
        <v>33</v>
      </c>
      <c r="C52" s="0" t="n">
        <f aca="false">ROUND((A52-$C$1-210)/365,0)</f>
        <v>8</v>
      </c>
      <c r="D52" s="0" t="n">
        <f aca="false">ROUND((A52-$D$1-210)/365,0)</f>
        <v>5</v>
      </c>
      <c r="E52" s="11" t="n">
        <v>500</v>
      </c>
      <c r="F52" s="11"/>
      <c r="G52" s="11"/>
      <c r="H52" s="11"/>
      <c r="I52" s="11"/>
      <c r="J52" s="2" t="n">
        <f aca="false">N51*$J$1/12</f>
        <v>22.246741733491</v>
      </c>
      <c r="L52" s="2" t="n">
        <f aca="false">L51+E52</f>
        <v>2000</v>
      </c>
      <c r="M52" s="2" t="n">
        <f aca="false">IF(K52=0,J52,K52)</f>
        <v>22.246741733491</v>
      </c>
      <c r="N52" s="2" t="n">
        <f aca="false">IF(K52=0,N51+E52+F52+G52+H52+I52+J52,N51+E52+F52+G52+H52+I52+K52)</f>
        <v>2746.92091508259</v>
      </c>
    </row>
    <row r="53" customFormat="false" ht="12.75" hidden="false" customHeight="false" outlineLevel="0" collapsed="false">
      <c r="A53" s="1" t="n">
        <v>36950</v>
      </c>
      <c r="B53" s="0" t="n">
        <f aca="false">ROUND((A53-$B$1-210)/365,0)</f>
        <v>33</v>
      </c>
      <c r="C53" s="0" t="n">
        <f aca="false">ROUND((A53-$C$1-210)/365,0)</f>
        <v>8</v>
      </c>
      <c r="D53" s="0" t="n">
        <f aca="false">ROUND((A53-$D$1-210)/365,0)</f>
        <v>6</v>
      </c>
      <c r="E53" s="11"/>
      <c r="F53" s="11"/>
      <c r="G53" s="11"/>
      <c r="H53" s="11"/>
      <c r="I53" s="11"/>
      <c r="J53" s="2" t="n">
        <f aca="false">N52*$J$1/12</f>
        <v>27.4692091508259</v>
      </c>
      <c r="L53" s="2" t="n">
        <f aca="false">L52+E53</f>
        <v>2000</v>
      </c>
      <c r="M53" s="2" t="n">
        <f aca="false">IF(K53=0,M52+J53,M52+K53)</f>
        <v>49.715950884317</v>
      </c>
      <c r="N53" s="2" t="n">
        <f aca="false">IF(K53=0,N52+E53+F53+G53+H53+I53+J53,N52+E53+F53+G53+H53+I53+K53)</f>
        <v>2774.39012423342</v>
      </c>
    </row>
    <row r="54" customFormat="false" ht="12.75" hidden="false" customHeight="false" outlineLevel="0" collapsed="false">
      <c r="A54" s="1" t="n">
        <v>36981</v>
      </c>
      <c r="B54" s="0" t="n">
        <f aca="false">ROUND((A54-$B$1-210)/365,0)</f>
        <v>33</v>
      </c>
      <c r="C54" s="0" t="n">
        <f aca="false">ROUND((A54-$C$1-210)/365,0)</f>
        <v>8</v>
      </c>
      <c r="D54" s="0" t="n">
        <f aca="false">ROUND((A54-$D$1-210)/365,0)</f>
        <v>6</v>
      </c>
      <c r="E54" s="11"/>
      <c r="F54" s="11"/>
      <c r="G54" s="11"/>
      <c r="H54" s="11"/>
      <c r="I54" s="11"/>
      <c r="J54" s="2" t="n">
        <f aca="false">N53*$J$1/12</f>
        <v>27.7439012423342</v>
      </c>
      <c r="L54" s="2" t="n">
        <f aca="false">L53+E54</f>
        <v>2000</v>
      </c>
      <c r="M54" s="2" t="n">
        <f aca="false">IF(K54=0,M53+J54,M53+K54)</f>
        <v>77.4598521266512</v>
      </c>
      <c r="N54" s="2" t="n">
        <f aca="false">IF(K54=0,N53+E54+F54+G54+H54+I54+J54,N53+E54+F54+G54+H54+I54+K54)</f>
        <v>2802.13402547575</v>
      </c>
    </row>
    <row r="55" customFormat="false" ht="12.75" hidden="false" customHeight="false" outlineLevel="0" collapsed="false">
      <c r="A55" s="1" t="n">
        <v>37011</v>
      </c>
      <c r="B55" s="0" t="n">
        <f aca="false">ROUND((A55-$B$1-210)/365,0)</f>
        <v>34</v>
      </c>
      <c r="C55" s="0" t="n">
        <f aca="false">ROUND((A55-$C$1-210)/365,0)</f>
        <v>9</v>
      </c>
      <c r="D55" s="0" t="n">
        <f aca="false">ROUND((A55-$D$1-210)/365,0)</f>
        <v>6</v>
      </c>
      <c r="E55" s="11"/>
      <c r="F55" s="11"/>
      <c r="G55" s="11"/>
      <c r="H55" s="11"/>
      <c r="I55" s="11"/>
      <c r="J55" s="2" t="n">
        <f aca="false">N54*$J$1/12</f>
        <v>28.0213402547575</v>
      </c>
      <c r="L55" s="2" t="n">
        <f aca="false">L54+E55</f>
        <v>2000</v>
      </c>
      <c r="M55" s="2" t="n">
        <f aca="false">IF(K55=0,M54+J55,M54+K55)</f>
        <v>105.481192381409</v>
      </c>
      <c r="N55" s="2" t="n">
        <f aca="false">IF(K55=0,N54+E55+F55+G55+H55+I55+J55,N54+E55+F55+G55+H55+I55+K55)</f>
        <v>2830.15536573051</v>
      </c>
    </row>
    <row r="56" customFormat="false" ht="12.75" hidden="false" customHeight="false" outlineLevel="0" collapsed="false">
      <c r="A56" s="1" t="n">
        <v>37042</v>
      </c>
      <c r="B56" s="0" t="n">
        <f aca="false">ROUND((A56-$B$1-210)/365,0)</f>
        <v>34</v>
      </c>
      <c r="C56" s="0" t="n">
        <f aca="false">ROUND((A56-$C$1-210)/365,0)</f>
        <v>9</v>
      </c>
      <c r="D56" s="0" t="n">
        <f aca="false">ROUND((A56-$D$1-210)/365,0)</f>
        <v>6</v>
      </c>
      <c r="E56" s="11"/>
      <c r="F56" s="11"/>
      <c r="G56" s="11"/>
      <c r="H56" s="11"/>
      <c r="I56" s="11"/>
      <c r="J56" s="2" t="n">
        <f aca="false">N55*$J$1/12</f>
        <v>28.3015536573051</v>
      </c>
      <c r="L56" s="2" t="n">
        <f aca="false">L55+E56</f>
        <v>2000</v>
      </c>
      <c r="M56" s="2" t="n">
        <f aca="false">IF(K56=0,M55+J56,M55+K56)</f>
        <v>133.782746038714</v>
      </c>
      <c r="N56" s="2" t="n">
        <f aca="false">IF(K56=0,N55+E56+F56+G56+H56+I56+J56,N55+E56+F56+G56+H56+I56+K56)</f>
        <v>2858.45691938782</v>
      </c>
    </row>
    <row r="57" customFormat="false" ht="12.75" hidden="false" customHeight="false" outlineLevel="0" collapsed="false">
      <c r="A57" s="1" t="n">
        <v>37072</v>
      </c>
      <c r="B57" s="0" t="n">
        <f aca="false">ROUND((A57-$B$1-210)/365,0)</f>
        <v>34</v>
      </c>
      <c r="C57" s="0" t="n">
        <f aca="false">ROUND((A57-$C$1-210)/365,0)</f>
        <v>9</v>
      </c>
      <c r="D57" s="0" t="n">
        <f aca="false">ROUND((A57-$D$1-210)/365,0)</f>
        <v>6</v>
      </c>
      <c r="E57" s="11"/>
      <c r="F57" s="11"/>
      <c r="G57" s="11"/>
      <c r="H57" s="11"/>
      <c r="I57" s="11"/>
      <c r="J57" s="2" t="n">
        <f aca="false">N56*$J$1/12</f>
        <v>28.5845691938782</v>
      </c>
      <c r="L57" s="2" t="n">
        <f aca="false">L56+E57</f>
        <v>2000</v>
      </c>
      <c r="M57" s="2" t="n">
        <f aca="false">IF(K57=0,M56+J57,M56+K57)</f>
        <v>162.367315232592</v>
      </c>
      <c r="N57" s="2" t="n">
        <f aca="false">IF(K57=0,N56+E57+F57+G57+H57+I57+J57,N56+E57+F57+G57+H57+I57+K57)</f>
        <v>2887.0414885817</v>
      </c>
    </row>
    <row r="58" customFormat="false" ht="12.75" hidden="false" customHeight="false" outlineLevel="0" collapsed="false">
      <c r="A58" s="1" t="n">
        <v>37103</v>
      </c>
      <c r="B58" s="0" t="n">
        <f aca="false">ROUND((A58-$B$1-210)/365,0)</f>
        <v>34</v>
      </c>
      <c r="C58" s="0" t="n">
        <f aca="false">ROUND((A58-$C$1-210)/365,0)</f>
        <v>9</v>
      </c>
      <c r="D58" s="0" t="n">
        <f aca="false">ROUND((A58-$D$1-210)/365,0)</f>
        <v>6</v>
      </c>
      <c r="E58" s="11"/>
      <c r="F58" s="11"/>
      <c r="G58" s="11"/>
      <c r="H58" s="11"/>
      <c r="I58" s="11"/>
      <c r="J58" s="2" t="n">
        <f aca="false">N57*$J$1/12</f>
        <v>28.870414885817</v>
      </c>
      <c r="L58" s="2" t="n">
        <f aca="false">L57+E58</f>
        <v>2000</v>
      </c>
      <c r="M58" s="2" t="n">
        <f aca="false">IF(K58=0,M57+J58,M57+K58)</f>
        <v>191.237730118409</v>
      </c>
      <c r="N58" s="2" t="n">
        <f aca="false">IF(K58=0,N57+E58+F58+G58+H58+I58+J58,N57+E58+F58+G58+H58+I58+K58)</f>
        <v>2915.91190346751</v>
      </c>
    </row>
    <row r="59" customFormat="false" ht="12.75" hidden="false" customHeight="false" outlineLevel="0" collapsed="false">
      <c r="A59" s="1" t="n">
        <v>37134</v>
      </c>
      <c r="B59" s="0" t="n">
        <f aca="false">ROUND((A59-$B$1-210)/365,0)</f>
        <v>34</v>
      </c>
      <c r="C59" s="0" t="n">
        <f aca="false">ROUND((A59-$C$1-210)/365,0)</f>
        <v>9</v>
      </c>
      <c r="D59" s="0" t="n">
        <f aca="false">ROUND((A59-$D$1-210)/365,0)</f>
        <v>6</v>
      </c>
      <c r="E59" s="11"/>
      <c r="F59" s="11"/>
      <c r="G59" s="11"/>
      <c r="H59" s="11"/>
      <c r="I59" s="11"/>
      <c r="J59" s="2" t="n">
        <f aca="false">N58*$J$1/12</f>
        <v>29.1591190346751</v>
      </c>
      <c r="L59" s="2" t="n">
        <f aca="false">L58+E59</f>
        <v>2000</v>
      </c>
      <c r="M59" s="2" t="n">
        <f aca="false">IF(K59=0,M58+J59,M58+K59)</f>
        <v>220.396849153084</v>
      </c>
      <c r="N59" s="2" t="n">
        <f aca="false">IF(K59=0,N58+E59+F59+G59+H59+I59+J59,N58+E59+F59+G59+H59+I59+K59)</f>
        <v>2945.07102250219</v>
      </c>
    </row>
    <row r="60" customFormat="false" ht="12.75" hidden="false" customHeight="false" outlineLevel="0" collapsed="false">
      <c r="A60" s="1" t="n">
        <v>37164</v>
      </c>
      <c r="B60" s="0" t="n">
        <f aca="false">ROUND((A60-$B$1-210)/365,0)</f>
        <v>34</v>
      </c>
      <c r="C60" s="0" t="n">
        <f aca="false">ROUND((A60-$C$1-210)/365,0)</f>
        <v>9</v>
      </c>
      <c r="D60" s="0" t="n">
        <f aca="false">ROUND((A60-$D$1-210)/365,0)</f>
        <v>6</v>
      </c>
      <c r="E60" s="11"/>
      <c r="F60" s="11"/>
      <c r="G60" s="11"/>
      <c r="H60" s="11"/>
      <c r="I60" s="11"/>
      <c r="J60" s="2" t="n">
        <f aca="false">N59*$J$1/12</f>
        <v>29.4507102250219</v>
      </c>
      <c r="L60" s="2" t="n">
        <f aca="false">L59+E60</f>
        <v>2000</v>
      </c>
      <c r="M60" s="2" t="n">
        <f aca="false">IF(K60=0,M59+J60,M59+K60)</f>
        <v>249.847559378106</v>
      </c>
      <c r="N60" s="2" t="n">
        <f aca="false">IF(K60=0,N59+E60+F60+G60+H60+I60+J60,N59+E60+F60+G60+H60+I60+K60)</f>
        <v>2974.52173272721</v>
      </c>
    </row>
    <row r="61" customFormat="false" ht="12.75" hidden="false" customHeight="false" outlineLevel="0" collapsed="false">
      <c r="A61" s="1" t="n">
        <v>37195</v>
      </c>
      <c r="B61" s="0" t="n">
        <f aca="false">ROUND((A61-$B$1-210)/365,0)</f>
        <v>34</v>
      </c>
      <c r="C61" s="0" t="n">
        <f aca="false">ROUND((A61-$C$1-210)/365,0)</f>
        <v>9</v>
      </c>
      <c r="D61" s="0" t="n">
        <f aca="false">ROUND((A61-$D$1-210)/365,0)</f>
        <v>6</v>
      </c>
      <c r="E61" s="11"/>
      <c r="F61" s="11"/>
      <c r="G61" s="11"/>
      <c r="H61" s="11"/>
      <c r="I61" s="11"/>
      <c r="J61" s="2" t="n">
        <f aca="false">N60*$J$1/12</f>
        <v>29.7452173272721</v>
      </c>
      <c r="L61" s="2" t="n">
        <f aca="false">L60+E61</f>
        <v>2000</v>
      </c>
      <c r="M61" s="2" t="n">
        <f aca="false">IF(K61=0,M60+J61,M60+K61)</f>
        <v>279.592776705378</v>
      </c>
      <c r="N61" s="2" t="n">
        <f aca="false">IF(K61=0,N60+E61+F61+G61+H61+I61+J61,N60+E61+F61+G61+H61+I61+K61)</f>
        <v>3004.26695005448</v>
      </c>
    </row>
    <row r="62" customFormat="false" ht="12.75" hidden="false" customHeight="false" outlineLevel="0" collapsed="false">
      <c r="A62" s="1" t="n">
        <v>37225</v>
      </c>
      <c r="B62" s="0" t="n">
        <f aca="false">ROUND((A62-$B$1-210)/365,0)</f>
        <v>34</v>
      </c>
      <c r="C62" s="0" t="n">
        <f aca="false">ROUND((A62-$C$1-210)/365,0)</f>
        <v>9</v>
      </c>
      <c r="D62" s="0" t="n">
        <f aca="false">ROUND((A62-$D$1-210)/365,0)</f>
        <v>6</v>
      </c>
      <c r="E62" s="11"/>
      <c r="F62" s="11"/>
      <c r="G62" s="11"/>
      <c r="H62" s="11"/>
      <c r="I62" s="11"/>
      <c r="J62" s="2" t="n">
        <f aca="false">N61*$J$1/12</f>
        <v>30.0426695005448</v>
      </c>
      <c r="L62" s="2" t="n">
        <f aca="false">L61+E62</f>
        <v>2000</v>
      </c>
      <c r="M62" s="2" t="n">
        <f aca="false">IF(K62=0,M61+J62,M61+K62)</f>
        <v>309.635446205923</v>
      </c>
      <c r="N62" s="2" t="n">
        <f aca="false">IF(K62=0,N61+E62+F62+G62+H62+I62+J62,N61+E62+F62+G62+H62+I62+K62)</f>
        <v>3034.30961955503</v>
      </c>
    </row>
    <row r="63" customFormat="false" ht="12.75" hidden="false" customHeight="false" outlineLevel="0" collapsed="false">
      <c r="A63" s="1" t="n">
        <v>37256</v>
      </c>
      <c r="B63" s="0" t="n">
        <f aca="false">ROUND((A63-$B$1-210)/365,0)</f>
        <v>34</v>
      </c>
      <c r="C63" s="0" t="n">
        <f aca="false">ROUND((A63-$C$1-210)/365,0)</f>
        <v>9</v>
      </c>
      <c r="D63" s="0" t="n">
        <f aca="false">ROUND((A63-$D$1-210)/365,0)</f>
        <v>6</v>
      </c>
      <c r="E63" s="11"/>
      <c r="F63" s="11"/>
      <c r="G63" s="11"/>
      <c r="H63" s="11"/>
      <c r="I63" s="11"/>
      <c r="J63" s="2" t="n">
        <f aca="false">N62*$J$1/12</f>
        <v>30.3430961955503</v>
      </c>
      <c r="L63" s="2" t="n">
        <f aca="false">L62+E63</f>
        <v>2000</v>
      </c>
      <c r="M63" s="2" t="n">
        <f aca="false">IF(K63=0,M62+J63,M62+K63)</f>
        <v>339.978542401473</v>
      </c>
      <c r="N63" s="2" t="n">
        <f aca="false">IF(K63=0,N62+E63+F63+G63+H63+I63+J63,N62+E63+F63+G63+H63+I63+K63)</f>
        <v>3064.65271575058</v>
      </c>
    </row>
    <row r="64" customFormat="false" ht="12.75" hidden="false" customHeight="false" outlineLevel="0" collapsed="false">
      <c r="A64" s="1" t="n">
        <v>37287</v>
      </c>
      <c r="B64" s="0" t="n">
        <f aca="false">ROUND((A64-$B$1-210)/365,0)</f>
        <v>34</v>
      </c>
      <c r="C64" s="0" t="n">
        <f aca="false">ROUND((A64-$C$1-210)/365,0)</f>
        <v>9</v>
      </c>
      <c r="D64" s="0" t="n">
        <f aca="false">ROUND((A64-$D$1-210)/365,0)</f>
        <v>6</v>
      </c>
      <c r="E64" s="11" t="n">
        <v>500</v>
      </c>
      <c r="F64" s="11"/>
      <c r="G64" s="11"/>
      <c r="H64" s="11"/>
      <c r="I64" s="11"/>
      <c r="J64" s="2" t="n">
        <f aca="false">N63*$J$1/12</f>
        <v>30.6465271575058</v>
      </c>
      <c r="L64" s="2" t="n">
        <f aca="false">L63+E64</f>
        <v>2500</v>
      </c>
      <c r="M64" s="2" t="n">
        <f aca="false">IF(K64=0,J64,K64)</f>
        <v>30.6465271575058</v>
      </c>
      <c r="N64" s="2" t="n">
        <f aca="false">IF(K64=0,N63+E64+F64+G64+H64+I64+J64,N63+E64+F64+G64+H64+I64+K64)</f>
        <v>3595.29924290808</v>
      </c>
    </row>
    <row r="65" customFormat="false" ht="12.75" hidden="false" customHeight="false" outlineLevel="0" collapsed="false">
      <c r="A65" s="1" t="n">
        <v>37315</v>
      </c>
      <c r="B65" s="0" t="n">
        <f aca="false">ROUND((A65-$B$1-210)/365,0)</f>
        <v>34</v>
      </c>
      <c r="C65" s="0" t="n">
        <f aca="false">ROUND((A65-$C$1-210)/365,0)</f>
        <v>9</v>
      </c>
      <c r="D65" s="0" t="n">
        <f aca="false">ROUND((A65-$D$1-210)/365,0)</f>
        <v>7</v>
      </c>
      <c r="E65" s="11"/>
      <c r="F65" s="11"/>
      <c r="G65" s="11"/>
      <c r="H65" s="11"/>
      <c r="I65" s="11"/>
      <c r="J65" s="2" t="n">
        <f aca="false">N64*$J$1/12</f>
        <v>35.9529924290808</v>
      </c>
      <c r="L65" s="2" t="n">
        <f aca="false">L64+E65</f>
        <v>2500</v>
      </c>
      <c r="M65" s="2" t="n">
        <f aca="false">IF(K65=0,M64+J65,M64+K65)</f>
        <v>66.5995195865866</v>
      </c>
      <c r="N65" s="2" t="n">
        <f aca="false">IF(K65=0,N64+E65+F65+G65+H65+I65+J65,N64+E65+F65+G65+H65+I65+K65)</f>
        <v>3631.25223533716</v>
      </c>
    </row>
    <row r="66" customFormat="false" ht="12.75" hidden="false" customHeight="false" outlineLevel="0" collapsed="false">
      <c r="A66" s="1" t="n">
        <v>37346</v>
      </c>
      <c r="B66" s="0" t="n">
        <f aca="false">ROUND((A66-$B$1-210)/365,0)</f>
        <v>34</v>
      </c>
      <c r="C66" s="0" t="n">
        <f aca="false">ROUND((A66-$C$1-210)/365,0)</f>
        <v>9</v>
      </c>
      <c r="D66" s="0" t="n">
        <f aca="false">ROUND((A66-$D$1-210)/365,0)</f>
        <v>7</v>
      </c>
      <c r="E66" s="11"/>
      <c r="F66" s="11"/>
      <c r="G66" s="11"/>
      <c r="H66" s="11"/>
      <c r="I66" s="11"/>
      <c r="J66" s="2" t="n">
        <f aca="false">N65*$J$1/12</f>
        <v>36.3125223533716</v>
      </c>
      <c r="L66" s="2" t="n">
        <f aca="false">L65+E66</f>
        <v>2500</v>
      </c>
      <c r="M66" s="2" t="n">
        <f aca="false">IF(K66=0,M65+J66,M65+K66)</f>
        <v>102.912041939958</v>
      </c>
      <c r="N66" s="2" t="n">
        <f aca="false">IF(K66=0,N65+E66+F66+G66+H66+I66+J66,N65+E66+F66+G66+H66+I66+K66)</f>
        <v>3667.56475769054</v>
      </c>
    </row>
    <row r="67" customFormat="false" ht="12.75" hidden="false" customHeight="false" outlineLevel="0" collapsed="false">
      <c r="A67" s="1" t="n">
        <v>37376</v>
      </c>
      <c r="B67" s="0" t="n">
        <f aca="false">ROUND((A67-$B$1-210)/365,0)</f>
        <v>35</v>
      </c>
      <c r="C67" s="0" t="n">
        <f aca="false">ROUND((A67-$C$1-210)/365,0)</f>
        <v>10</v>
      </c>
      <c r="D67" s="0" t="n">
        <f aca="false">ROUND((A67-$D$1-210)/365,0)</f>
        <v>7</v>
      </c>
      <c r="E67" s="11"/>
      <c r="F67" s="11"/>
      <c r="G67" s="11"/>
      <c r="H67" s="11"/>
      <c r="I67" s="11"/>
      <c r="J67" s="2" t="n">
        <f aca="false">N66*$J$1/12</f>
        <v>36.6756475769054</v>
      </c>
      <c r="L67" s="2" t="n">
        <f aca="false">L66+E67</f>
        <v>2500</v>
      </c>
      <c r="M67" s="2" t="n">
        <f aca="false">IF(K67=0,M66+J67,M66+K67)</f>
        <v>139.587689516864</v>
      </c>
      <c r="N67" s="2" t="n">
        <f aca="false">IF(K67=0,N66+E67+F67+G67+H67+I67+J67,N66+E67+F67+G67+H67+I67+K67)</f>
        <v>3704.24040526744</v>
      </c>
    </row>
    <row r="68" customFormat="false" ht="12.75" hidden="false" customHeight="false" outlineLevel="0" collapsed="false">
      <c r="A68" s="1" t="n">
        <v>37407</v>
      </c>
      <c r="B68" s="0" t="n">
        <f aca="false">ROUND((A68-$B$1-210)/365,0)</f>
        <v>35</v>
      </c>
      <c r="C68" s="0" t="n">
        <f aca="false">ROUND((A68-$C$1-210)/365,0)</f>
        <v>10</v>
      </c>
      <c r="D68" s="0" t="n">
        <f aca="false">ROUND((A68-$D$1-210)/365,0)</f>
        <v>7</v>
      </c>
      <c r="E68" s="11"/>
      <c r="F68" s="11"/>
      <c r="G68" s="11"/>
      <c r="H68" s="11"/>
      <c r="I68" s="11"/>
      <c r="J68" s="2" t="n">
        <f aca="false">N67*$J$1/12</f>
        <v>37.0424040526744</v>
      </c>
      <c r="L68" s="2" t="n">
        <f aca="false">L67+E68</f>
        <v>2500</v>
      </c>
      <c r="M68" s="2" t="n">
        <f aca="false">IF(K68=0,M67+J68,M67+K68)</f>
        <v>176.630093569538</v>
      </c>
      <c r="N68" s="2" t="n">
        <f aca="false">IF(K68=0,N67+E68+F68+G68+H68+I68+J68,N67+E68+F68+G68+H68+I68+K68)</f>
        <v>3741.28280932011</v>
      </c>
    </row>
    <row r="69" customFormat="false" ht="12.75" hidden="false" customHeight="false" outlineLevel="0" collapsed="false">
      <c r="A69" s="1" t="n">
        <v>37437</v>
      </c>
      <c r="B69" s="0" t="n">
        <f aca="false">ROUND((A69-$B$1-210)/365,0)</f>
        <v>35</v>
      </c>
      <c r="C69" s="0" t="n">
        <f aca="false">ROUND((A69-$C$1-210)/365,0)</f>
        <v>10</v>
      </c>
      <c r="D69" s="0" t="n">
        <f aca="false">ROUND((A69-$D$1-210)/365,0)</f>
        <v>7</v>
      </c>
      <c r="E69" s="11"/>
      <c r="F69" s="11"/>
      <c r="G69" s="11"/>
      <c r="H69" s="11"/>
      <c r="I69" s="11"/>
      <c r="J69" s="2" t="n">
        <f aca="false">N68*$J$1/12</f>
        <v>37.4128280932012</v>
      </c>
      <c r="L69" s="2" t="n">
        <f aca="false">L68+E69</f>
        <v>2500</v>
      </c>
      <c r="M69" s="2" t="n">
        <f aca="false">IF(K69=0,M68+J69,M68+K69)</f>
        <v>214.042921662739</v>
      </c>
      <c r="N69" s="2" t="n">
        <f aca="false">IF(K69=0,N68+E69+F69+G69+H69+I69+J69,N68+E69+F69+G69+H69+I69+K69)</f>
        <v>3778.69563741332</v>
      </c>
    </row>
    <row r="70" customFormat="false" ht="12.75" hidden="false" customHeight="false" outlineLevel="0" collapsed="false">
      <c r="A70" s="1" t="n">
        <v>37468</v>
      </c>
      <c r="B70" s="0" t="n">
        <f aca="false">ROUND((A70-$B$1-210)/365,0)</f>
        <v>35</v>
      </c>
      <c r="C70" s="0" t="n">
        <f aca="false">ROUND((A70-$C$1-210)/365,0)</f>
        <v>10</v>
      </c>
      <c r="D70" s="0" t="n">
        <f aca="false">ROUND((A70-$D$1-210)/365,0)</f>
        <v>7</v>
      </c>
      <c r="E70" s="11"/>
      <c r="F70" s="11"/>
      <c r="G70" s="11"/>
      <c r="H70" s="11"/>
      <c r="I70" s="11"/>
      <c r="J70" s="2" t="n">
        <f aca="false">N69*$J$1/12</f>
        <v>37.7869563741332</v>
      </c>
      <c r="L70" s="2" t="n">
        <f aca="false">L69+E70</f>
        <v>2500</v>
      </c>
      <c r="M70" s="2" t="n">
        <f aca="false">IF(K70=0,M69+J70,M69+K70)</f>
        <v>251.829878036872</v>
      </c>
      <c r="N70" s="2" t="n">
        <f aca="false">IF(K70=0,N69+E70+F70+G70+H70+I70+J70,N69+E70+F70+G70+H70+I70+K70)</f>
        <v>3816.48259378745</v>
      </c>
    </row>
    <row r="71" customFormat="false" ht="12.75" hidden="false" customHeight="false" outlineLevel="0" collapsed="false">
      <c r="A71" s="1" t="n">
        <v>37499</v>
      </c>
      <c r="B71" s="0" t="n">
        <f aca="false">ROUND((A71-$B$1-210)/365,0)</f>
        <v>35</v>
      </c>
      <c r="C71" s="0" t="n">
        <f aca="false">ROUND((A71-$C$1-210)/365,0)</f>
        <v>10</v>
      </c>
      <c r="D71" s="0" t="n">
        <f aca="false">ROUND((A71-$D$1-210)/365,0)</f>
        <v>7</v>
      </c>
      <c r="E71" s="11"/>
      <c r="F71" s="11"/>
      <c r="G71" s="11"/>
      <c r="H71" s="11"/>
      <c r="I71" s="11"/>
      <c r="J71" s="2" t="n">
        <f aca="false">N70*$J$1/12</f>
        <v>38.1648259378745</v>
      </c>
      <c r="L71" s="2" t="n">
        <f aca="false">L70+E71</f>
        <v>2500</v>
      </c>
      <c r="M71" s="2" t="n">
        <f aca="false">IF(K71=0,M70+J71,M70+K71)</f>
        <v>289.994703974747</v>
      </c>
      <c r="N71" s="2" t="n">
        <f aca="false">IF(K71=0,N70+E71+F71+G71+H71+I71+J71,N70+E71+F71+G71+H71+I71+K71)</f>
        <v>3854.64741972532</v>
      </c>
    </row>
    <row r="72" customFormat="false" ht="12.75" hidden="false" customHeight="false" outlineLevel="0" collapsed="false">
      <c r="A72" s="1" t="n">
        <v>37529</v>
      </c>
      <c r="B72" s="0" t="n">
        <f aca="false">ROUND((A72-$B$1-210)/365,0)</f>
        <v>35</v>
      </c>
      <c r="C72" s="0" t="n">
        <f aca="false">ROUND((A72-$C$1-210)/365,0)</f>
        <v>10</v>
      </c>
      <c r="D72" s="0" t="n">
        <f aca="false">ROUND((A72-$D$1-210)/365,0)</f>
        <v>7</v>
      </c>
      <c r="E72" s="11"/>
      <c r="F72" s="11"/>
      <c r="G72" s="11"/>
      <c r="H72" s="11"/>
      <c r="I72" s="11"/>
      <c r="J72" s="2" t="n">
        <f aca="false">N71*$J$1/12</f>
        <v>38.5464741972532</v>
      </c>
      <c r="L72" s="2" t="n">
        <f aca="false">L71+E72</f>
        <v>2500</v>
      </c>
      <c r="M72" s="2" t="n">
        <f aca="false">IF(K72=0,M71+J72,M71+K72)</f>
        <v>328.541178172</v>
      </c>
      <c r="N72" s="2" t="n">
        <f aca="false">IF(K72=0,N71+E72+F72+G72+H72+I72+J72,N71+E72+F72+G72+H72+I72+K72)</f>
        <v>3893.19389392258</v>
      </c>
    </row>
    <row r="73" customFormat="false" ht="12.75" hidden="false" customHeight="false" outlineLevel="0" collapsed="false">
      <c r="A73" s="1" t="n">
        <v>37560</v>
      </c>
      <c r="B73" s="0" t="n">
        <f aca="false">ROUND((A73-$B$1-210)/365,0)</f>
        <v>35</v>
      </c>
      <c r="C73" s="0" t="n">
        <f aca="false">ROUND((A73-$C$1-210)/365,0)</f>
        <v>10</v>
      </c>
      <c r="D73" s="0" t="n">
        <f aca="false">ROUND((A73-$D$1-210)/365,0)</f>
        <v>7</v>
      </c>
      <c r="E73" s="11"/>
      <c r="F73" s="11"/>
      <c r="G73" s="11"/>
      <c r="H73" s="11"/>
      <c r="I73" s="11"/>
      <c r="J73" s="2" t="n">
        <f aca="false">N72*$J$1/12</f>
        <v>38.9319389392258</v>
      </c>
      <c r="L73" s="2" t="n">
        <f aca="false">L72+E73</f>
        <v>2500</v>
      </c>
      <c r="M73" s="2" t="n">
        <f aca="false">IF(K73=0,M72+J73,M72+K73)</f>
        <v>367.473117111226</v>
      </c>
      <c r="N73" s="2" t="n">
        <f aca="false">IF(K73=0,N72+E73+F73+G73+H73+I73+J73,N72+E73+F73+G73+H73+I73+K73)</f>
        <v>3932.1258328618</v>
      </c>
    </row>
    <row r="74" customFormat="false" ht="12.75" hidden="false" customHeight="false" outlineLevel="0" collapsed="false">
      <c r="A74" s="1" t="n">
        <v>37590</v>
      </c>
      <c r="B74" s="0" t="n">
        <f aca="false">ROUND((A74-$B$1-210)/365,0)</f>
        <v>35</v>
      </c>
      <c r="C74" s="0" t="n">
        <f aca="false">ROUND((A74-$C$1-210)/365,0)</f>
        <v>10</v>
      </c>
      <c r="D74" s="0" t="n">
        <f aca="false">ROUND((A74-$D$1-210)/365,0)</f>
        <v>7</v>
      </c>
      <c r="E74" s="11"/>
      <c r="F74" s="11"/>
      <c r="G74" s="11"/>
      <c r="H74" s="11"/>
      <c r="I74" s="11"/>
      <c r="J74" s="2" t="n">
        <f aca="false">N73*$J$1/12</f>
        <v>39.321258328618</v>
      </c>
      <c r="L74" s="2" t="n">
        <f aca="false">L73+E74</f>
        <v>2500</v>
      </c>
      <c r="M74" s="2" t="n">
        <f aca="false">IF(K74=0,M73+J74,M73+K74)</f>
        <v>406.794375439844</v>
      </c>
      <c r="N74" s="2" t="n">
        <f aca="false">IF(K74=0,N73+E74+F74+G74+H74+I74+J74,N73+E74+F74+G74+H74+I74+K74)</f>
        <v>3971.44709119042</v>
      </c>
    </row>
    <row r="75" customFormat="false" ht="12.75" hidden="false" customHeight="false" outlineLevel="0" collapsed="false">
      <c r="A75" s="1" t="n">
        <v>37621</v>
      </c>
      <c r="B75" s="0" t="n">
        <f aca="false">ROUND((A75-$B$1-210)/365,0)</f>
        <v>35</v>
      </c>
      <c r="C75" s="0" t="n">
        <f aca="false">ROUND((A75-$C$1-210)/365,0)</f>
        <v>10</v>
      </c>
      <c r="D75" s="0" t="n">
        <f aca="false">ROUND((A75-$D$1-210)/365,0)</f>
        <v>7</v>
      </c>
      <c r="E75" s="11"/>
      <c r="F75" s="11"/>
      <c r="G75" s="11"/>
      <c r="H75" s="11"/>
      <c r="I75" s="11"/>
      <c r="J75" s="2" t="n">
        <f aca="false">N74*$J$1/12</f>
        <v>39.7144709119042</v>
      </c>
      <c r="L75" s="2" t="n">
        <f aca="false">L74+E75</f>
        <v>2500</v>
      </c>
      <c r="M75" s="2" t="n">
        <f aca="false">IF(K75=0,M74+J75,M74+K75)</f>
        <v>446.508846351748</v>
      </c>
      <c r="N75" s="2" t="n">
        <f aca="false">IF(K75=0,N74+E75+F75+G75+H75+I75+J75,N74+E75+F75+G75+H75+I75+K75)</f>
        <v>4011.16156210233</v>
      </c>
    </row>
    <row r="76" customFormat="false" ht="12.75" hidden="false" customHeight="false" outlineLevel="0" collapsed="false">
      <c r="A76" s="1" t="n">
        <v>37652</v>
      </c>
      <c r="B76" s="0" t="n">
        <f aca="false">ROUND((A76-$B$1-210)/365,0)</f>
        <v>35</v>
      </c>
      <c r="C76" s="0" t="n">
        <f aca="false">ROUND((A76-$C$1-210)/365,0)</f>
        <v>10</v>
      </c>
      <c r="D76" s="0" t="n">
        <f aca="false">ROUND((A76-$D$1-210)/365,0)</f>
        <v>7</v>
      </c>
      <c r="E76" s="11" t="n">
        <v>500</v>
      </c>
      <c r="F76" s="11"/>
      <c r="G76" s="11"/>
      <c r="H76" s="11"/>
      <c r="I76" s="11"/>
      <c r="J76" s="2" t="n">
        <f aca="false">N75*$J$1/12</f>
        <v>40.1116156210233</v>
      </c>
      <c r="L76" s="2" t="n">
        <f aca="false">L75+E76</f>
        <v>3000</v>
      </c>
      <c r="M76" s="2" t="n">
        <f aca="false">IF(K76=0,J76,K76)</f>
        <v>40.1116156210233</v>
      </c>
      <c r="N76" s="2" t="n">
        <f aca="false">IF(K76=0,N75+E76+F76+G76+H76+I76+J76,N75+E76+F76+G76+H76+I76+K76)</f>
        <v>4551.27317772335</v>
      </c>
    </row>
    <row r="77" customFormat="false" ht="12.75" hidden="false" customHeight="false" outlineLevel="0" collapsed="false">
      <c r="A77" s="1" t="n">
        <v>37680</v>
      </c>
      <c r="B77" s="0" t="n">
        <f aca="false">ROUND((A77-$B$1-210)/365,0)</f>
        <v>35</v>
      </c>
      <c r="C77" s="0" t="n">
        <f aca="false">ROUND((A77-$C$1-210)/365,0)</f>
        <v>10</v>
      </c>
      <c r="D77" s="0" t="n">
        <f aca="false">ROUND((A77-$D$1-210)/365,0)</f>
        <v>8</v>
      </c>
      <c r="E77" s="11"/>
      <c r="F77" s="11"/>
      <c r="G77" s="11"/>
      <c r="H77" s="11"/>
      <c r="I77" s="11"/>
      <c r="J77" s="2" t="n">
        <f aca="false">N76*$J$1/12</f>
        <v>45.5127317772335</v>
      </c>
      <c r="L77" s="2" t="n">
        <f aca="false">L76+E77</f>
        <v>3000</v>
      </c>
      <c r="M77" s="2" t="n">
        <f aca="false">IF(K77=0,M76+J77,M76+K77)</f>
        <v>85.6243473982567</v>
      </c>
      <c r="N77" s="2" t="n">
        <f aca="false">IF(K77=0,N76+E77+F77+G77+H77+I77+J77,N76+E77+F77+G77+H77+I77+K77)</f>
        <v>4596.78590950058</v>
      </c>
    </row>
    <row r="78" customFormat="false" ht="12.75" hidden="false" customHeight="false" outlineLevel="0" collapsed="false">
      <c r="A78" s="1" t="n">
        <v>37711</v>
      </c>
      <c r="B78" s="0" t="n">
        <f aca="false">ROUND((A78-$B$1-210)/365,0)</f>
        <v>35</v>
      </c>
      <c r="C78" s="0" t="n">
        <f aca="false">ROUND((A78-$C$1-210)/365,0)</f>
        <v>10</v>
      </c>
      <c r="D78" s="0" t="n">
        <f aca="false">ROUND((A78-$D$1-210)/365,0)</f>
        <v>8</v>
      </c>
      <c r="E78" s="11"/>
      <c r="F78" s="11"/>
      <c r="G78" s="11"/>
      <c r="H78" s="11"/>
      <c r="I78" s="11"/>
      <c r="J78" s="2" t="n">
        <f aca="false">N77*$J$1/12</f>
        <v>45.9678590950058</v>
      </c>
      <c r="L78" s="2" t="n">
        <f aca="false">L77+E78</f>
        <v>3000</v>
      </c>
      <c r="M78" s="2" t="n">
        <f aca="false">IF(K78=0,M77+J78,M77+K78)</f>
        <v>131.592206493263</v>
      </c>
      <c r="N78" s="2" t="n">
        <f aca="false">IF(K78=0,N77+E78+F78+G78+H78+I78+J78,N77+E78+F78+G78+H78+I78+K78)</f>
        <v>4642.75376859559</v>
      </c>
    </row>
    <row r="79" customFormat="false" ht="12.75" hidden="false" customHeight="false" outlineLevel="0" collapsed="false">
      <c r="A79" s="1" t="n">
        <v>37741</v>
      </c>
      <c r="B79" s="0" t="n">
        <f aca="false">ROUND((A79-$B$1-210)/365,0)</f>
        <v>36</v>
      </c>
      <c r="C79" s="0" t="n">
        <f aca="false">ROUND((A79-$C$1-210)/365,0)</f>
        <v>11</v>
      </c>
      <c r="D79" s="0" t="n">
        <f aca="false">ROUND((A79-$D$1-210)/365,0)</f>
        <v>8</v>
      </c>
      <c r="E79" s="11"/>
      <c r="F79" s="11"/>
      <c r="G79" s="11"/>
      <c r="H79" s="11"/>
      <c r="I79" s="11"/>
      <c r="J79" s="2" t="n">
        <f aca="false">N78*$J$1/12</f>
        <v>46.4275376859559</v>
      </c>
      <c r="L79" s="2" t="n">
        <f aca="false">L78+E79</f>
        <v>3000</v>
      </c>
      <c r="M79" s="2" t="n">
        <f aca="false">IF(K79=0,M78+J79,M78+K79)</f>
        <v>178.019744179218</v>
      </c>
      <c r="N79" s="2" t="n">
        <f aca="false">IF(K79=0,N78+E79+F79+G79+H79+I79+J79,N78+E79+F79+G79+H79+I79+K79)</f>
        <v>4689.18130628154</v>
      </c>
    </row>
    <row r="80" customFormat="false" ht="12.75" hidden="false" customHeight="false" outlineLevel="0" collapsed="false">
      <c r="A80" s="1" t="n">
        <v>37772</v>
      </c>
      <c r="B80" s="0" t="n">
        <f aca="false">ROUND((A80-$B$1-210)/365,0)</f>
        <v>36</v>
      </c>
      <c r="C80" s="0" t="n">
        <f aca="false">ROUND((A80-$C$1-210)/365,0)</f>
        <v>11</v>
      </c>
      <c r="D80" s="0" t="n">
        <f aca="false">ROUND((A80-$D$1-210)/365,0)</f>
        <v>8</v>
      </c>
      <c r="E80" s="11"/>
      <c r="F80" s="11"/>
      <c r="G80" s="11"/>
      <c r="H80" s="11"/>
      <c r="I80" s="11"/>
      <c r="J80" s="2" t="n">
        <f aca="false">N79*$J$1/12</f>
        <v>46.8918130628154</v>
      </c>
      <c r="L80" s="2" t="n">
        <f aca="false">L79+E80</f>
        <v>3000</v>
      </c>
      <c r="M80" s="2" t="n">
        <f aca="false">IF(K80=0,M79+J80,M79+K80)</f>
        <v>224.911557242034</v>
      </c>
      <c r="N80" s="2" t="n">
        <f aca="false">IF(K80=0,N79+E80+F80+G80+H80+I80+J80,N79+E80+F80+G80+H80+I80+K80)</f>
        <v>4736.07311934436</v>
      </c>
    </row>
    <row r="81" customFormat="false" ht="12.75" hidden="false" customHeight="false" outlineLevel="0" collapsed="false">
      <c r="A81" s="1" t="n">
        <v>37802</v>
      </c>
      <c r="B81" s="0" t="n">
        <f aca="false">ROUND((A81-$B$1-210)/365,0)</f>
        <v>36</v>
      </c>
      <c r="C81" s="0" t="n">
        <f aca="false">ROUND((A81-$C$1-210)/365,0)</f>
        <v>11</v>
      </c>
      <c r="D81" s="0" t="n">
        <f aca="false">ROUND((A81-$D$1-210)/365,0)</f>
        <v>8</v>
      </c>
      <c r="E81" s="11"/>
      <c r="F81" s="11"/>
      <c r="G81" s="11"/>
      <c r="H81" s="11"/>
      <c r="I81" s="11"/>
      <c r="J81" s="2" t="n">
        <f aca="false">N80*$J$1/12</f>
        <v>47.3607311934436</v>
      </c>
      <c r="L81" s="2" t="n">
        <f aca="false">L80+E81</f>
        <v>3000</v>
      </c>
      <c r="M81" s="2" t="n">
        <f aca="false">IF(K81=0,M80+J81,M80+K81)</f>
        <v>272.272288435477</v>
      </c>
      <c r="N81" s="2" t="n">
        <f aca="false">IF(K81=0,N80+E81+F81+G81+H81+I81+J81,N80+E81+F81+G81+H81+I81+K81)</f>
        <v>4783.4338505378</v>
      </c>
    </row>
    <row r="82" customFormat="false" ht="12.75" hidden="false" customHeight="false" outlineLevel="0" collapsed="false">
      <c r="A82" s="1" t="n">
        <v>37833</v>
      </c>
      <c r="B82" s="0" t="n">
        <f aca="false">ROUND((A82-$B$1-210)/365,0)</f>
        <v>36</v>
      </c>
      <c r="C82" s="0" t="n">
        <f aca="false">ROUND((A82-$C$1-210)/365,0)</f>
        <v>11</v>
      </c>
      <c r="D82" s="0" t="n">
        <f aca="false">ROUND((A82-$D$1-210)/365,0)</f>
        <v>8</v>
      </c>
      <c r="E82" s="11"/>
      <c r="F82" s="11"/>
      <c r="G82" s="11"/>
      <c r="H82" s="11"/>
      <c r="I82" s="11"/>
      <c r="J82" s="2" t="n">
        <f aca="false">N81*$J$1/12</f>
        <v>47.834338505378</v>
      </c>
      <c r="L82" s="2" t="n">
        <f aca="false">L81+E82</f>
        <v>3000</v>
      </c>
      <c r="M82" s="2" t="n">
        <f aca="false">IF(K82=0,M81+J82,M81+K82)</f>
        <v>320.106626940855</v>
      </c>
      <c r="N82" s="2" t="n">
        <f aca="false">IF(K82=0,N81+E82+F82+G82+H82+I82+J82,N81+E82+F82+G82+H82+I82+K82)</f>
        <v>4831.26818904318</v>
      </c>
    </row>
    <row r="83" customFormat="false" ht="12.75" hidden="false" customHeight="false" outlineLevel="0" collapsed="false">
      <c r="A83" s="1" t="n">
        <v>37864</v>
      </c>
      <c r="B83" s="0" t="n">
        <f aca="false">ROUND((A83-$B$1-210)/365,0)</f>
        <v>36</v>
      </c>
      <c r="C83" s="0" t="n">
        <f aca="false">ROUND((A83-$C$1-210)/365,0)</f>
        <v>11</v>
      </c>
      <c r="D83" s="0" t="n">
        <f aca="false">ROUND((A83-$D$1-210)/365,0)</f>
        <v>8</v>
      </c>
      <c r="E83" s="11"/>
      <c r="F83" s="11"/>
      <c r="G83" s="11"/>
      <c r="H83" s="11"/>
      <c r="I83" s="11"/>
      <c r="J83" s="2" t="n">
        <f aca="false">N82*$J$1/12</f>
        <v>48.3126818904318</v>
      </c>
      <c r="L83" s="2" t="n">
        <f aca="false">L82+E83</f>
        <v>3000</v>
      </c>
      <c r="M83" s="2" t="n">
        <f aca="false">IF(K83=0,M82+J83,M82+K83)</f>
        <v>368.419308831287</v>
      </c>
      <c r="N83" s="2" t="n">
        <f aca="false">IF(K83=0,N82+E83+F83+G83+H83+I83+J83,N82+E83+F83+G83+H83+I83+K83)</f>
        <v>4879.58087093361</v>
      </c>
    </row>
    <row r="84" customFormat="false" ht="12.75" hidden="false" customHeight="false" outlineLevel="0" collapsed="false">
      <c r="A84" s="1" t="n">
        <v>37894</v>
      </c>
      <c r="B84" s="0" t="n">
        <f aca="false">ROUND((A84-$B$1-210)/365,0)</f>
        <v>36</v>
      </c>
      <c r="C84" s="0" t="n">
        <f aca="false">ROUND((A84-$C$1-210)/365,0)</f>
        <v>11</v>
      </c>
      <c r="D84" s="0" t="n">
        <f aca="false">ROUND((A84-$D$1-210)/365,0)</f>
        <v>8</v>
      </c>
      <c r="E84" s="11"/>
      <c r="F84" s="11"/>
      <c r="G84" s="11"/>
      <c r="H84" s="11"/>
      <c r="I84" s="11"/>
      <c r="J84" s="2" t="n">
        <f aca="false">N83*$J$1/12</f>
        <v>48.7958087093361</v>
      </c>
      <c r="L84" s="2" t="n">
        <f aca="false">L83+E84</f>
        <v>3000</v>
      </c>
      <c r="M84" s="2" t="n">
        <f aca="false">IF(K84=0,M83+J84,M83+K84)</f>
        <v>417.215117540623</v>
      </c>
      <c r="N84" s="2" t="n">
        <f aca="false">IF(K84=0,N83+E84+F84+G84+H84+I84+J84,N83+E84+F84+G84+H84+I84+K84)</f>
        <v>4928.37667964295</v>
      </c>
    </row>
    <row r="85" customFormat="false" ht="12.75" hidden="false" customHeight="false" outlineLevel="0" collapsed="false">
      <c r="A85" s="1" t="n">
        <v>37925</v>
      </c>
      <c r="B85" s="0" t="n">
        <f aca="false">ROUND((A85-$B$1-210)/365,0)</f>
        <v>36</v>
      </c>
      <c r="C85" s="0" t="n">
        <f aca="false">ROUND((A85-$C$1-210)/365,0)</f>
        <v>11</v>
      </c>
      <c r="D85" s="0" t="n">
        <f aca="false">ROUND((A85-$D$1-210)/365,0)</f>
        <v>8</v>
      </c>
      <c r="E85" s="11"/>
      <c r="F85" s="11"/>
      <c r="G85" s="11"/>
      <c r="H85" s="11"/>
      <c r="I85" s="11"/>
      <c r="J85" s="2" t="n">
        <f aca="false">N84*$J$1/12</f>
        <v>49.2837667964295</v>
      </c>
      <c r="L85" s="2" t="n">
        <f aca="false">L84+E85</f>
        <v>3000</v>
      </c>
      <c r="M85" s="2" t="n">
        <f aca="false">IF(K85=0,M84+J85,M84+K85)</f>
        <v>466.498884337053</v>
      </c>
      <c r="N85" s="2" t="n">
        <f aca="false">IF(K85=0,N84+E85+F85+G85+H85+I85+J85,N84+E85+F85+G85+H85+I85+K85)</f>
        <v>4977.66044643938</v>
      </c>
    </row>
    <row r="86" customFormat="false" ht="12.75" hidden="false" customHeight="false" outlineLevel="0" collapsed="false">
      <c r="A86" s="1" t="n">
        <v>37955</v>
      </c>
      <c r="B86" s="0" t="n">
        <f aca="false">ROUND((A86-$B$1-210)/365,0)</f>
        <v>36</v>
      </c>
      <c r="C86" s="0" t="n">
        <f aca="false">ROUND((A86-$C$1-210)/365,0)</f>
        <v>11</v>
      </c>
      <c r="D86" s="0" t="n">
        <f aca="false">ROUND((A86-$D$1-210)/365,0)</f>
        <v>8</v>
      </c>
      <c r="E86" s="11"/>
      <c r="F86" s="11"/>
      <c r="G86" s="11"/>
      <c r="H86" s="11"/>
      <c r="I86" s="11"/>
      <c r="J86" s="2" t="n">
        <f aca="false">N85*$J$1/12</f>
        <v>49.7766044643938</v>
      </c>
      <c r="L86" s="2" t="n">
        <f aca="false">L85+E86</f>
        <v>3000</v>
      </c>
      <c r="M86" s="2" t="n">
        <f aca="false">IF(K86=0,M85+J86,M85+K86)</f>
        <v>516.275488801447</v>
      </c>
      <c r="N86" s="2" t="n">
        <f aca="false">IF(K86=0,N85+E86+F86+G86+H86+I86+J86,N85+E86+F86+G86+H86+I86+K86)</f>
        <v>5027.43705090377</v>
      </c>
    </row>
    <row r="87" customFormat="false" ht="12.75" hidden="false" customHeight="false" outlineLevel="0" collapsed="false">
      <c r="A87" s="1" t="n">
        <v>37986</v>
      </c>
      <c r="B87" s="0" t="n">
        <f aca="false">ROUND((A87-$B$1-210)/365,0)</f>
        <v>36</v>
      </c>
      <c r="C87" s="0" t="n">
        <f aca="false">ROUND((A87-$C$1-210)/365,0)</f>
        <v>11</v>
      </c>
      <c r="D87" s="0" t="n">
        <f aca="false">ROUND((A87-$D$1-210)/365,0)</f>
        <v>8</v>
      </c>
      <c r="E87" s="11"/>
      <c r="F87" s="11"/>
      <c r="G87" s="11"/>
      <c r="H87" s="11"/>
      <c r="I87" s="11"/>
      <c r="J87" s="2" t="n">
        <f aca="false">N86*$J$1/12</f>
        <v>50.2743705090377</v>
      </c>
      <c r="L87" s="2" t="n">
        <f aca="false">L86+E87</f>
        <v>3000</v>
      </c>
      <c r="M87" s="2" t="n">
        <f aca="false">IF(K87=0,M86+J87,M86+K87)</f>
        <v>566.549859310484</v>
      </c>
      <c r="N87" s="2" t="n">
        <f aca="false">IF(K87=0,N86+E87+F87+G87+H87+I87+J87,N86+E87+F87+G87+H87+I87+K87)</f>
        <v>5077.71142141281</v>
      </c>
    </row>
    <row r="88" customFormat="false" ht="12.75" hidden="false" customHeight="false" outlineLevel="0" collapsed="false">
      <c r="A88" s="1" t="n">
        <v>38017</v>
      </c>
      <c r="B88" s="0" t="n">
        <f aca="false">ROUND((A88-$B$1-210)/365,0)</f>
        <v>36</v>
      </c>
      <c r="C88" s="0" t="n">
        <f aca="false">ROUND((A88-$C$1-210)/365,0)</f>
        <v>11</v>
      </c>
      <c r="D88" s="0" t="n">
        <f aca="false">ROUND((A88-$D$1-210)/365,0)</f>
        <v>8</v>
      </c>
      <c r="E88" s="11" t="n">
        <v>500</v>
      </c>
      <c r="F88" s="11"/>
      <c r="G88" s="11"/>
      <c r="H88" s="11"/>
      <c r="I88" s="11"/>
      <c r="J88" s="2" t="n">
        <f aca="false">N87*$J$1/12</f>
        <v>50.7771142141281</v>
      </c>
      <c r="L88" s="2" t="n">
        <f aca="false">L87+E88</f>
        <v>3500</v>
      </c>
      <c r="M88" s="2" t="n">
        <f aca="false">IF(K88=0,J88,K88)</f>
        <v>50.7771142141281</v>
      </c>
      <c r="N88" s="2" t="n">
        <f aca="false">IF(K88=0,N87+E88+F88+G88+H88+I88+J88,N87+E88+F88+G88+H88+I88+K88)</f>
        <v>5628.48853562694</v>
      </c>
    </row>
    <row r="89" customFormat="false" ht="12.75" hidden="false" customHeight="false" outlineLevel="0" collapsed="false">
      <c r="A89" s="1" t="n">
        <v>38046</v>
      </c>
      <c r="B89" s="0" t="n">
        <f aca="false">ROUND((A89-$B$1-210)/365,0)</f>
        <v>36</v>
      </c>
      <c r="C89" s="0" t="n">
        <f aca="false">ROUND((A89-$C$1-210)/365,0)</f>
        <v>11</v>
      </c>
      <c r="D89" s="0" t="n">
        <f aca="false">ROUND((A89-$D$1-210)/365,0)</f>
        <v>9</v>
      </c>
      <c r="E89" s="11"/>
      <c r="F89" s="11"/>
      <c r="G89" s="11"/>
      <c r="H89" s="11"/>
      <c r="I89" s="11"/>
      <c r="J89" s="2" t="n">
        <f aca="false">N88*$J$1/12</f>
        <v>56.2848853562694</v>
      </c>
      <c r="L89" s="2" t="n">
        <f aca="false">L88+E89</f>
        <v>3500</v>
      </c>
      <c r="M89" s="2" t="n">
        <f aca="false">IF(K89=0,M88+J89,M88+K89)</f>
        <v>107.061999570397</v>
      </c>
      <c r="N89" s="2" t="n">
        <f aca="false">IF(K89=0,N88+E89+F89+G89+H89+I89+J89,N88+E89+F89+G89+H89+I89+K89)</f>
        <v>5684.77342098321</v>
      </c>
    </row>
    <row r="90" customFormat="false" ht="12.75" hidden="false" customHeight="false" outlineLevel="0" collapsed="false">
      <c r="A90" s="1" t="n">
        <v>38077</v>
      </c>
      <c r="B90" s="0" t="n">
        <f aca="false">ROUND((A90-$B$1-210)/365,0)</f>
        <v>36</v>
      </c>
      <c r="C90" s="0" t="n">
        <f aca="false">ROUND((A90-$C$1-210)/365,0)</f>
        <v>11</v>
      </c>
      <c r="D90" s="0" t="n">
        <f aca="false">ROUND((A90-$D$1-210)/365,0)</f>
        <v>9</v>
      </c>
      <c r="E90" s="11"/>
      <c r="F90" s="11"/>
      <c r="G90" s="11"/>
      <c r="H90" s="11"/>
      <c r="I90" s="11"/>
      <c r="J90" s="2" t="n">
        <f aca="false">N89*$J$1/12</f>
        <v>56.8477342098321</v>
      </c>
      <c r="L90" s="2" t="n">
        <f aca="false">L89+E90</f>
        <v>3500</v>
      </c>
      <c r="M90" s="2" t="n">
        <f aca="false">IF(K90=0,M89+J90,M89+K90)</f>
        <v>163.90973378023</v>
      </c>
      <c r="N90" s="2" t="n">
        <f aca="false">IF(K90=0,N89+E90+F90+G90+H90+I90+J90,N89+E90+F90+G90+H90+I90+K90)</f>
        <v>5741.62115519304</v>
      </c>
    </row>
    <row r="91" customFormat="false" ht="12.75" hidden="false" customHeight="false" outlineLevel="0" collapsed="false">
      <c r="A91" s="1" t="n">
        <v>38107</v>
      </c>
      <c r="B91" s="0" t="n">
        <f aca="false">ROUND((A91-$B$1-210)/365,0)</f>
        <v>37</v>
      </c>
      <c r="C91" s="0" t="n">
        <f aca="false">ROUND((A91-$C$1-210)/365,0)</f>
        <v>12</v>
      </c>
      <c r="D91" s="0" t="n">
        <f aca="false">ROUND((A91-$D$1-210)/365,0)</f>
        <v>9</v>
      </c>
      <c r="E91" s="11"/>
      <c r="F91" s="11"/>
      <c r="G91" s="11"/>
      <c r="H91" s="11"/>
      <c r="I91" s="11"/>
      <c r="J91" s="2" t="n">
        <f aca="false">N90*$J$1/12</f>
        <v>57.4162115519304</v>
      </c>
      <c r="L91" s="2" t="n">
        <f aca="false">L90+E91</f>
        <v>3500</v>
      </c>
      <c r="M91" s="2" t="n">
        <f aca="false">IF(K91=0,M90+J91,M90+K91)</f>
        <v>221.32594533216</v>
      </c>
      <c r="N91" s="2" t="n">
        <f aca="false">IF(K91=0,N90+E91+F91+G91+H91+I91+J91,N90+E91+F91+G91+H91+I91+K91)</f>
        <v>5799.03736674497</v>
      </c>
    </row>
    <row r="92" customFormat="false" ht="12.75" hidden="false" customHeight="false" outlineLevel="0" collapsed="false">
      <c r="A92" s="1" t="n">
        <v>38138</v>
      </c>
      <c r="B92" s="0" t="n">
        <f aca="false">ROUND((A92-$B$1-210)/365,0)</f>
        <v>37</v>
      </c>
      <c r="C92" s="0" t="n">
        <f aca="false">ROUND((A92-$C$1-210)/365,0)</f>
        <v>12</v>
      </c>
      <c r="D92" s="0" t="n">
        <f aca="false">ROUND((A92-$D$1-210)/365,0)</f>
        <v>9</v>
      </c>
      <c r="E92" s="11"/>
      <c r="F92" s="11"/>
      <c r="G92" s="11"/>
      <c r="H92" s="11"/>
      <c r="I92" s="11"/>
      <c r="J92" s="2" t="n">
        <f aca="false">N91*$J$1/12</f>
        <v>57.9903736674497</v>
      </c>
      <c r="L92" s="2" t="n">
        <f aca="false">L91+E92</f>
        <v>3500</v>
      </c>
      <c r="M92" s="2" t="n">
        <f aca="false">IF(K92=0,M91+J92,M91+K92)</f>
        <v>279.31631899961</v>
      </c>
      <c r="N92" s="2" t="n">
        <f aca="false">IF(K92=0,N91+E92+F92+G92+H92+I92+J92,N91+E92+F92+G92+H92+I92+K92)</f>
        <v>5857.02774041242</v>
      </c>
    </row>
    <row r="93" customFormat="false" ht="12.75" hidden="false" customHeight="false" outlineLevel="0" collapsed="false">
      <c r="A93" s="1" t="n">
        <v>38168</v>
      </c>
      <c r="B93" s="0" t="n">
        <f aca="false">ROUND((A93-$B$1-210)/365,0)</f>
        <v>37</v>
      </c>
      <c r="C93" s="0" t="n">
        <f aca="false">ROUND((A93-$C$1-210)/365,0)</f>
        <v>12</v>
      </c>
      <c r="D93" s="0" t="n">
        <f aca="false">ROUND((A93-$D$1-210)/365,0)</f>
        <v>9</v>
      </c>
      <c r="E93" s="11"/>
      <c r="F93" s="11"/>
      <c r="G93" s="11"/>
      <c r="H93" s="11"/>
      <c r="I93" s="11"/>
      <c r="J93" s="2" t="n">
        <f aca="false">N92*$J$1/12</f>
        <v>58.5702774041242</v>
      </c>
      <c r="L93" s="2" t="n">
        <f aca="false">L92+E93</f>
        <v>3500</v>
      </c>
      <c r="M93" s="2" t="n">
        <f aca="false">IF(K93=0,M92+J93,M92+K93)</f>
        <v>337.886596403734</v>
      </c>
      <c r="N93" s="2" t="n">
        <f aca="false">IF(K93=0,N92+E93+F93+G93+H93+I93+J93,N92+E93+F93+G93+H93+I93+K93)</f>
        <v>5915.59801781654</v>
      </c>
    </row>
    <row r="94" customFormat="false" ht="12.75" hidden="false" customHeight="false" outlineLevel="0" collapsed="false">
      <c r="A94" s="1" t="n">
        <v>38199</v>
      </c>
      <c r="B94" s="0" t="n">
        <f aca="false">ROUND((A94-$B$1-210)/365,0)</f>
        <v>37</v>
      </c>
      <c r="C94" s="0" t="n">
        <f aca="false">ROUND((A94-$C$1-210)/365,0)</f>
        <v>12</v>
      </c>
      <c r="D94" s="0" t="n">
        <f aca="false">ROUND((A94-$D$1-210)/365,0)</f>
        <v>9</v>
      </c>
      <c r="E94" s="11"/>
      <c r="F94" s="11"/>
      <c r="G94" s="11"/>
      <c r="H94" s="11"/>
      <c r="I94" s="11"/>
      <c r="J94" s="2" t="n">
        <f aca="false">N93*$J$1/12</f>
        <v>59.1559801781654</v>
      </c>
      <c r="L94" s="2" t="n">
        <f aca="false">L93+E94</f>
        <v>3500</v>
      </c>
      <c r="M94" s="2" t="n">
        <f aca="false">IF(K94=0,M93+J94,M93+K94)</f>
        <v>397.042576581899</v>
      </c>
      <c r="N94" s="2" t="n">
        <f aca="false">IF(K94=0,N93+E94+F94+G94+H94+I94+J94,N93+E94+F94+G94+H94+I94+K94)</f>
        <v>5974.75399799471</v>
      </c>
    </row>
    <row r="95" customFormat="false" ht="12.75" hidden="false" customHeight="false" outlineLevel="0" collapsed="false">
      <c r="A95" s="1" t="n">
        <v>38230</v>
      </c>
      <c r="B95" s="0" t="n">
        <f aca="false">ROUND((A95-$B$1-210)/365,0)</f>
        <v>37</v>
      </c>
      <c r="C95" s="0" t="n">
        <f aca="false">ROUND((A95-$C$1-210)/365,0)</f>
        <v>12</v>
      </c>
      <c r="D95" s="0" t="n">
        <f aca="false">ROUND((A95-$D$1-210)/365,0)</f>
        <v>9</v>
      </c>
      <c r="E95" s="11"/>
      <c r="F95" s="11"/>
      <c r="G95" s="11"/>
      <c r="H95" s="11"/>
      <c r="I95" s="11"/>
      <c r="J95" s="2" t="n">
        <f aca="false">N94*$J$1/12</f>
        <v>59.7475399799471</v>
      </c>
      <c r="L95" s="2" t="n">
        <f aca="false">L94+E95</f>
        <v>3500</v>
      </c>
      <c r="M95" s="2" t="n">
        <f aca="false">IF(K95=0,M94+J95,M94+K95)</f>
        <v>456.790116561846</v>
      </c>
      <c r="N95" s="2" t="n">
        <f aca="false">IF(K95=0,N94+E95+F95+G95+H95+I95+J95,N94+E95+F95+G95+H95+I95+K95)</f>
        <v>6034.50153797466</v>
      </c>
    </row>
    <row r="96" customFormat="false" ht="12.75" hidden="false" customHeight="false" outlineLevel="0" collapsed="false">
      <c r="A96" s="1" t="n">
        <v>38260</v>
      </c>
      <c r="B96" s="0" t="n">
        <f aca="false">ROUND((A96-$B$1-210)/365,0)</f>
        <v>37</v>
      </c>
      <c r="C96" s="0" t="n">
        <f aca="false">ROUND((A96-$C$1-210)/365,0)</f>
        <v>12</v>
      </c>
      <c r="D96" s="0" t="n">
        <f aca="false">ROUND((A96-$D$1-210)/365,0)</f>
        <v>9</v>
      </c>
      <c r="E96" s="11"/>
      <c r="F96" s="11"/>
      <c r="G96" s="11"/>
      <c r="H96" s="11"/>
      <c r="I96" s="11"/>
      <c r="J96" s="2" t="n">
        <f aca="false">N95*$J$1/12</f>
        <v>60.3450153797465</v>
      </c>
      <c r="L96" s="2" t="n">
        <f aca="false">L95+E96</f>
        <v>3500</v>
      </c>
      <c r="M96" s="2" t="n">
        <f aca="false">IF(K96=0,M95+J96,M95+K96)</f>
        <v>517.135131941593</v>
      </c>
      <c r="N96" s="2" t="n">
        <f aca="false">IF(K96=0,N95+E96+F96+G96+H96+I96+J96,N95+E96+F96+G96+H96+I96+K96)</f>
        <v>6094.8465533544</v>
      </c>
    </row>
    <row r="97" customFormat="false" ht="12.75" hidden="false" customHeight="false" outlineLevel="0" collapsed="false">
      <c r="A97" s="1" t="n">
        <v>38291</v>
      </c>
      <c r="B97" s="0" t="n">
        <f aca="false">ROUND((A97-$B$1-210)/365,0)</f>
        <v>37</v>
      </c>
      <c r="C97" s="0" t="n">
        <f aca="false">ROUND((A97-$C$1-210)/365,0)</f>
        <v>12</v>
      </c>
      <c r="D97" s="0" t="n">
        <f aca="false">ROUND((A97-$D$1-210)/365,0)</f>
        <v>9</v>
      </c>
      <c r="E97" s="11"/>
      <c r="F97" s="11"/>
      <c r="G97" s="11"/>
      <c r="H97" s="11"/>
      <c r="I97" s="11"/>
      <c r="J97" s="2" t="n">
        <f aca="false">N96*$J$1/12</f>
        <v>60.948465533544</v>
      </c>
      <c r="L97" s="2" t="n">
        <f aca="false">L96+E97</f>
        <v>3500</v>
      </c>
      <c r="M97" s="2" t="n">
        <f aca="false">IF(K97=0,M96+J97,M96+K97)</f>
        <v>578.083597475137</v>
      </c>
      <c r="N97" s="2" t="n">
        <f aca="false">IF(K97=0,N96+E97+F97+G97+H97+I97+J97,N96+E97+F97+G97+H97+I97+K97)</f>
        <v>6155.79501888795</v>
      </c>
    </row>
    <row r="98" customFormat="false" ht="12.75" hidden="false" customHeight="false" outlineLevel="0" collapsed="false">
      <c r="A98" s="1" t="n">
        <v>38321</v>
      </c>
      <c r="B98" s="0" t="n">
        <f aca="false">ROUND((A98-$B$1-210)/365,0)</f>
        <v>37</v>
      </c>
      <c r="C98" s="0" t="n">
        <f aca="false">ROUND((A98-$C$1-210)/365,0)</f>
        <v>12</v>
      </c>
      <c r="D98" s="0" t="n">
        <f aca="false">ROUND((A98-$D$1-210)/365,0)</f>
        <v>9</v>
      </c>
      <c r="E98" s="11"/>
      <c r="F98" s="11"/>
      <c r="G98" s="11"/>
      <c r="H98" s="11"/>
      <c r="I98" s="11"/>
      <c r="J98" s="2" t="n">
        <f aca="false">N97*$J$1/12</f>
        <v>61.5579501888795</v>
      </c>
      <c r="L98" s="2" t="n">
        <f aca="false">L97+E98</f>
        <v>3500</v>
      </c>
      <c r="M98" s="2" t="n">
        <f aca="false">IF(K98=0,M97+J98,M97+K98)</f>
        <v>639.641547664016</v>
      </c>
      <c r="N98" s="2" t="n">
        <f aca="false">IF(K98=0,N97+E98+F98+G98+H98+I98+J98,N97+E98+F98+G98+H98+I98+K98)</f>
        <v>6217.35296907683</v>
      </c>
    </row>
    <row r="99" customFormat="false" ht="12.75" hidden="false" customHeight="false" outlineLevel="0" collapsed="false">
      <c r="A99" s="1" t="n">
        <v>38352</v>
      </c>
      <c r="B99" s="0" t="n">
        <f aca="false">ROUND((A99-$B$1-210)/365,0)</f>
        <v>37</v>
      </c>
      <c r="C99" s="0" t="n">
        <f aca="false">ROUND((A99-$C$1-210)/365,0)</f>
        <v>12</v>
      </c>
      <c r="D99" s="0" t="n">
        <f aca="false">ROUND((A99-$D$1-210)/365,0)</f>
        <v>9</v>
      </c>
      <c r="E99" s="11"/>
      <c r="F99" s="11"/>
      <c r="G99" s="11"/>
      <c r="H99" s="11"/>
      <c r="I99" s="11"/>
      <c r="J99" s="2" t="n">
        <f aca="false">N98*$J$1/12</f>
        <v>62.1735296907683</v>
      </c>
      <c r="L99" s="2" t="n">
        <f aca="false">L98+E99</f>
        <v>3500</v>
      </c>
      <c r="M99" s="2" t="n">
        <f aca="false">IF(K99=0,M98+J99,M98+K99)</f>
        <v>701.815077354785</v>
      </c>
      <c r="N99" s="2" t="n">
        <f aca="false">IF(K99=0,N98+E99+F99+G99+H99+I99+J99,N98+E99+F99+G99+H99+I99+K99)</f>
        <v>6279.52649876759</v>
      </c>
    </row>
    <row r="100" customFormat="false" ht="12.75" hidden="false" customHeight="false" outlineLevel="0" collapsed="false">
      <c r="A100" s="1" t="n">
        <v>38383</v>
      </c>
      <c r="B100" s="0" t="n">
        <f aca="false">ROUND((A100-$B$1-210)/365,0)</f>
        <v>37</v>
      </c>
      <c r="C100" s="0" t="n">
        <f aca="false">ROUND((A100-$C$1-210)/365,0)</f>
        <v>12</v>
      </c>
      <c r="D100" s="0" t="n">
        <f aca="false">ROUND((A100-$D$1-210)/365,0)</f>
        <v>9</v>
      </c>
      <c r="E100" s="11" t="n">
        <v>500</v>
      </c>
      <c r="F100" s="11"/>
      <c r="G100" s="11"/>
      <c r="H100" s="11"/>
      <c r="I100" s="11"/>
      <c r="J100" s="2" t="n">
        <f aca="false">N99*$J$1/12</f>
        <v>62.7952649876759</v>
      </c>
      <c r="L100" s="2" t="n">
        <f aca="false">L99+E100</f>
        <v>4000</v>
      </c>
      <c r="M100" s="2" t="n">
        <f aca="false">IF(K100=0,J100,K100)</f>
        <v>62.7952649876759</v>
      </c>
      <c r="N100" s="2" t="n">
        <f aca="false">IF(K100=0,N99+E100+F100+G100+H100+I100+J100,N99+E100+F100+G100+H100+I100+K100)</f>
        <v>6842.32176375527</v>
      </c>
    </row>
    <row r="101" customFormat="false" ht="12.75" hidden="false" customHeight="false" outlineLevel="0" collapsed="false">
      <c r="A101" s="1" t="n">
        <v>38411</v>
      </c>
      <c r="B101" s="0" t="n">
        <f aca="false">ROUND((A101-$B$1-210)/365,0)</f>
        <v>37</v>
      </c>
      <c r="C101" s="0" t="n">
        <f aca="false">ROUND((A101-$C$1-210)/365,0)</f>
        <v>12</v>
      </c>
      <c r="D101" s="0" t="n">
        <f aca="false">ROUND((A101-$D$1-210)/365,0)</f>
        <v>10</v>
      </c>
      <c r="E101" s="11"/>
      <c r="F101" s="11"/>
      <c r="G101" s="11"/>
      <c r="H101" s="11"/>
      <c r="I101" s="11"/>
      <c r="J101" s="2" t="n">
        <f aca="false">N100*$J$1/12</f>
        <v>68.4232176375527</v>
      </c>
      <c r="L101" s="2" t="n">
        <f aca="false">L100+E101</f>
        <v>4000</v>
      </c>
      <c r="M101" s="2" t="n">
        <f aca="false">IF(K101=0,M100+J101,M100+K101)</f>
        <v>131.218482625229</v>
      </c>
      <c r="N101" s="2" t="n">
        <f aca="false">IF(K101=0,N100+E101+F101+G101+H101+I101+J101,N100+E101+F101+G101+H101+I101+K101)</f>
        <v>6910.74498139282</v>
      </c>
    </row>
    <row r="102" customFormat="false" ht="12.75" hidden="false" customHeight="false" outlineLevel="0" collapsed="false">
      <c r="A102" s="1" t="n">
        <v>38442</v>
      </c>
      <c r="B102" s="0" t="n">
        <f aca="false">ROUND((A102-$B$1-210)/365,0)</f>
        <v>37</v>
      </c>
      <c r="C102" s="0" t="n">
        <f aca="false">ROUND((A102-$C$1-210)/365,0)</f>
        <v>12</v>
      </c>
      <c r="D102" s="0" t="n">
        <f aca="false">ROUND((A102-$D$1-210)/365,0)</f>
        <v>10</v>
      </c>
      <c r="E102" s="11"/>
      <c r="F102" s="11"/>
      <c r="G102" s="11"/>
      <c r="H102" s="11"/>
      <c r="I102" s="11"/>
      <c r="J102" s="2" t="n">
        <f aca="false">N101*$J$1/12</f>
        <v>69.1074498139282</v>
      </c>
      <c r="L102" s="2" t="n">
        <f aca="false">L101+E102</f>
        <v>4000</v>
      </c>
      <c r="M102" s="2" t="n">
        <f aca="false">IF(K102=0,M101+J102,M101+K102)</f>
        <v>200.325932439157</v>
      </c>
      <c r="N102" s="2" t="n">
        <f aca="false">IF(K102=0,N101+E102+F102+G102+H102+I102+J102,N101+E102+F102+G102+H102+I102+K102)</f>
        <v>6979.85243120675</v>
      </c>
    </row>
    <row r="103" customFormat="false" ht="12.75" hidden="false" customHeight="false" outlineLevel="0" collapsed="false">
      <c r="A103" s="1" t="n">
        <v>38472</v>
      </c>
      <c r="B103" s="0" t="n">
        <f aca="false">ROUND((A103-$B$1-210)/365,0)</f>
        <v>38</v>
      </c>
      <c r="C103" s="0" t="n">
        <f aca="false">ROUND((A103-$C$1-210)/365,0)</f>
        <v>13</v>
      </c>
      <c r="D103" s="0" t="n">
        <f aca="false">ROUND((A103-$D$1-210)/365,0)</f>
        <v>10</v>
      </c>
      <c r="E103" s="11"/>
      <c r="F103" s="11"/>
      <c r="G103" s="11"/>
      <c r="H103" s="11"/>
      <c r="I103" s="11"/>
      <c r="J103" s="2" t="n">
        <f aca="false">N102*$J$1/12</f>
        <v>69.7985243120675</v>
      </c>
      <c r="L103" s="2" t="n">
        <f aca="false">L102+E103</f>
        <v>4000</v>
      </c>
      <c r="M103" s="2" t="n">
        <f aca="false">IF(K103=0,M102+J103,M102+K103)</f>
        <v>270.124456751224</v>
      </c>
      <c r="N103" s="2" t="n">
        <f aca="false">IF(K103=0,N102+E103+F103+G103+H103+I103+J103,N102+E103+F103+G103+H103+I103+K103)</f>
        <v>7049.65095551882</v>
      </c>
    </row>
    <row r="104" customFormat="false" ht="12.75" hidden="false" customHeight="false" outlineLevel="0" collapsed="false">
      <c r="A104" s="1" t="n">
        <v>38503</v>
      </c>
      <c r="B104" s="0" t="n">
        <f aca="false">ROUND((A104-$B$1-210)/365,0)</f>
        <v>38</v>
      </c>
      <c r="C104" s="0" t="n">
        <f aca="false">ROUND((A104-$C$1-210)/365,0)</f>
        <v>13</v>
      </c>
      <c r="D104" s="0" t="n">
        <f aca="false">ROUND((A104-$D$1-210)/365,0)</f>
        <v>10</v>
      </c>
      <c r="E104" s="11"/>
      <c r="F104" s="11"/>
      <c r="G104" s="11"/>
      <c r="H104" s="11"/>
      <c r="I104" s="11"/>
      <c r="J104" s="2" t="n">
        <f aca="false">N103*$J$1/12</f>
        <v>70.4965095551882</v>
      </c>
      <c r="L104" s="2" t="n">
        <f aca="false">L103+E104</f>
        <v>4000</v>
      </c>
      <c r="M104" s="2" t="n">
        <f aca="false">IF(K104=0,M103+J104,M103+K104)</f>
        <v>340.620966306412</v>
      </c>
      <c r="N104" s="2" t="n">
        <f aca="false">IF(K104=0,N103+E104+F104+G104+H104+I104+J104,N103+E104+F104+G104+H104+I104+K104)</f>
        <v>7120.14746507401</v>
      </c>
    </row>
    <row r="105" customFormat="false" ht="12.75" hidden="false" customHeight="false" outlineLevel="0" collapsed="false">
      <c r="A105" s="1" t="n">
        <v>38533</v>
      </c>
      <c r="B105" s="0" t="n">
        <f aca="false">ROUND((A105-$B$1-210)/365,0)</f>
        <v>38</v>
      </c>
      <c r="C105" s="0" t="n">
        <f aca="false">ROUND((A105-$C$1-210)/365,0)</f>
        <v>13</v>
      </c>
      <c r="D105" s="0" t="n">
        <f aca="false">ROUND((A105-$D$1-210)/365,0)</f>
        <v>10</v>
      </c>
      <c r="E105" s="11"/>
      <c r="F105" s="11"/>
      <c r="G105" s="11"/>
      <c r="H105" s="11"/>
      <c r="I105" s="11"/>
      <c r="J105" s="2" t="n">
        <f aca="false">N104*$J$1/12</f>
        <v>71.2014746507401</v>
      </c>
      <c r="L105" s="2" t="n">
        <f aca="false">L104+E105</f>
        <v>4000</v>
      </c>
      <c r="M105" s="2" t="n">
        <f aca="false">IF(K105=0,M104+J105,M104+K105)</f>
        <v>411.822440957153</v>
      </c>
      <c r="N105" s="2" t="n">
        <f aca="false">IF(K105=0,N104+E105+F105+G105+H105+I105+J105,N104+E105+F105+G105+H105+I105+K105)</f>
        <v>7191.34893972475</v>
      </c>
    </row>
    <row r="106" customFormat="false" ht="12.75" hidden="false" customHeight="false" outlineLevel="0" collapsed="false">
      <c r="A106" s="1" t="n">
        <v>38564</v>
      </c>
      <c r="B106" s="0" t="n">
        <f aca="false">ROUND((A106-$B$1-210)/365,0)</f>
        <v>38</v>
      </c>
      <c r="C106" s="0" t="n">
        <f aca="false">ROUND((A106-$C$1-210)/365,0)</f>
        <v>13</v>
      </c>
      <c r="D106" s="0" t="n">
        <f aca="false">ROUND((A106-$D$1-210)/365,0)</f>
        <v>10</v>
      </c>
      <c r="E106" s="11"/>
      <c r="F106" s="11"/>
      <c r="G106" s="11"/>
      <c r="H106" s="11"/>
      <c r="I106" s="11"/>
      <c r="J106" s="2" t="n">
        <f aca="false">N105*$J$1/12</f>
        <v>71.9134893972475</v>
      </c>
      <c r="L106" s="2" t="n">
        <f aca="false">L105+E106</f>
        <v>4000</v>
      </c>
      <c r="M106" s="2" t="n">
        <f aca="false">IF(K106=0,M105+J106,M105+K106)</f>
        <v>483.7359303544</v>
      </c>
      <c r="N106" s="2" t="n">
        <f aca="false">IF(K106=0,N105+E106+F106+G106+H106+I106+J106,N105+E106+F106+G106+H106+I106+K106)</f>
        <v>7263.26242912199</v>
      </c>
    </row>
    <row r="107" customFormat="false" ht="12.75" hidden="false" customHeight="false" outlineLevel="0" collapsed="false">
      <c r="A107" s="1" t="n">
        <v>38595</v>
      </c>
      <c r="B107" s="0" t="n">
        <f aca="false">ROUND((A107-$B$1-210)/365,0)</f>
        <v>38</v>
      </c>
      <c r="C107" s="0" t="n">
        <f aca="false">ROUND((A107-$C$1-210)/365,0)</f>
        <v>13</v>
      </c>
      <c r="D107" s="0" t="n">
        <f aca="false">ROUND((A107-$D$1-210)/365,0)</f>
        <v>10</v>
      </c>
      <c r="E107" s="11"/>
      <c r="F107" s="11"/>
      <c r="G107" s="11"/>
      <c r="H107" s="11"/>
      <c r="I107" s="11"/>
      <c r="J107" s="2" t="n">
        <f aca="false">N106*$J$1/12</f>
        <v>72.6326242912199</v>
      </c>
      <c r="L107" s="2" t="n">
        <f aca="false">L106+E107</f>
        <v>4000</v>
      </c>
      <c r="M107" s="2" t="n">
        <f aca="false">IF(K107=0,M106+J107,M106+K107)</f>
        <v>556.36855464562</v>
      </c>
      <c r="N107" s="2" t="n">
        <f aca="false">IF(K107=0,N106+E107+F107+G107+H107+I107+J107,N106+E107+F107+G107+H107+I107+K107)</f>
        <v>7335.89505341321</v>
      </c>
    </row>
    <row r="108" customFormat="false" ht="12.75" hidden="false" customHeight="false" outlineLevel="0" collapsed="false">
      <c r="A108" s="1" t="n">
        <v>38625</v>
      </c>
      <c r="B108" s="0" t="n">
        <f aca="false">ROUND((A108-$B$1-210)/365,0)</f>
        <v>38</v>
      </c>
      <c r="C108" s="0" t="n">
        <f aca="false">ROUND((A108-$C$1-210)/365,0)</f>
        <v>13</v>
      </c>
      <c r="D108" s="0" t="n">
        <f aca="false">ROUND((A108-$D$1-210)/365,0)</f>
        <v>10</v>
      </c>
      <c r="E108" s="11"/>
      <c r="F108" s="11"/>
      <c r="G108" s="11"/>
      <c r="H108" s="11"/>
      <c r="I108" s="11"/>
      <c r="J108" s="2" t="n">
        <f aca="false">N107*$J$1/12</f>
        <v>73.3589505341321</v>
      </c>
      <c r="L108" s="2" t="n">
        <f aca="false">L107+E108</f>
        <v>4000</v>
      </c>
      <c r="M108" s="2" t="n">
        <f aca="false">IF(K108=0,M107+J108,M107+K108)</f>
        <v>629.727505179752</v>
      </c>
      <c r="N108" s="2" t="n">
        <f aca="false">IF(K108=0,N107+E108+F108+G108+H108+I108+J108,N107+E108+F108+G108+H108+I108+K108)</f>
        <v>7409.25400394735</v>
      </c>
    </row>
    <row r="109" customFormat="false" ht="12.75" hidden="false" customHeight="false" outlineLevel="0" collapsed="false">
      <c r="A109" s="1" t="n">
        <v>38656</v>
      </c>
      <c r="B109" s="0" t="n">
        <f aca="false">ROUND((A109-$B$1-210)/365,0)</f>
        <v>38</v>
      </c>
      <c r="C109" s="0" t="n">
        <f aca="false">ROUND((A109-$C$1-210)/365,0)</f>
        <v>13</v>
      </c>
      <c r="D109" s="0" t="n">
        <f aca="false">ROUND((A109-$D$1-210)/365,0)</f>
        <v>10</v>
      </c>
      <c r="E109" s="11"/>
      <c r="F109" s="11"/>
      <c r="G109" s="11"/>
      <c r="H109" s="11"/>
      <c r="I109" s="11"/>
      <c r="J109" s="2" t="n">
        <f aca="false">N108*$J$1/12</f>
        <v>74.0925400394735</v>
      </c>
      <c r="L109" s="2" t="n">
        <f aca="false">L108+E109</f>
        <v>4000</v>
      </c>
      <c r="M109" s="2" t="n">
        <f aca="false">IF(K109=0,M108+J109,M108+K109)</f>
        <v>703.820045219225</v>
      </c>
      <c r="N109" s="2" t="n">
        <f aca="false">IF(K109=0,N108+E109+F109+G109+H109+I109+J109,N108+E109+F109+G109+H109+I109+K109)</f>
        <v>7483.34654398682</v>
      </c>
    </row>
    <row r="110" customFormat="false" ht="12.75" hidden="false" customHeight="false" outlineLevel="0" collapsed="false">
      <c r="A110" s="1" t="n">
        <v>38686</v>
      </c>
      <c r="B110" s="0" t="n">
        <f aca="false">ROUND((A110-$B$1-210)/365,0)</f>
        <v>38</v>
      </c>
      <c r="C110" s="0" t="n">
        <f aca="false">ROUND((A110-$C$1-210)/365,0)</f>
        <v>13</v>
      </c>
      <c r="D110" s="0" t="n">
        <f aca="false">ROUND((A110-$D$1-210)/365,0)</f>
        <v>10</v>
      </c>
      <c r="E110" s="11"/>
      <c r="F110" s="11"/>
      <c r="G110" s="11"/>
      <c r="H110" s="11"/>
      <c r="I110" s="11"/>
      <c r="J110" s="2" t="n">
        <f aca="false">N109*$J$1/12</f>
        <v>74.8334654398682</v>
      </c>
      <c r="L110" s="2" t="n">
        <f aca="false">L109+E110</f>
        <v>4000</v>
      </c>
      <c r="M110" s="2" t="n">
        <f aca="false">IF(K110=0,M109+J110,M109+K110)</f>
        <v>778.653510659094</v>
      </c>
      <c r="N110" s="2" t="n">
        <f aca="false">IF(K110=0,N109+E110+F110+G110+H110+I110+J110,N109+E110+F110+G110+H110+I110+K110)</f>
        <v>7558.18000942669</v>
      </c>
    </row>
    <row r="111" customFormat="false" ht="12.75" hidden="false" customHeight="false" outlineLevel="0" collapsed="false">
      <c r="A111" s="1" t="n">
        <v>38717</v>
      </c>
      <c r="B111" s="0" t="n">
        <f aca="false">ROUND((A111-$B$1-210)/365,0)</f>
        <v>38</v>
      </c>
      <c r="C111" s="0" t="n">
        <f aca="false">ROUND((A111-$C$1-210)/365,0)</f>
        <v>13</v>
      </c>
      <c r="D111" s="0" t="n">
        <f aca="false">ROUND((A111-$D$1-210)/365,0)</f>
        <v>10</v>
      </c>
      <c r="E111" s="11"/>
      <c r="F111" s="11"/>
      <c r="G111" s="11"/>
      <c r="H111" s="11"/>
      <c r="I111" s="11"/>
      <c r="J111" s="2" t="n">
        <f aca="false">N110*$J$1/12</f>
        <v>75.5818000942669</v>
      </c>
      <c r="L111" s="2" t="n">
        <f aca="false">L110+E111</f>
        <v>4000</v>
      </c>
      <c r="M111" s="2" t="n">
        <f aca="false">IF(K111=0,M110+J111,M110+K111)</f>
        <v>854.235310753361</v>
      </c>
      <c r="N111" s="2" t="n">
        <f aca="false">IF(K111=0,N110+E111+F111+G111+H111+I111+J111,N110+E111+F111+G111+H111+I111+K111)</f>
        <v>7633.76180952096</v>
      </c>
    </row>
    <row r="112" customFormat="false" ht="12.75" hidden="false" customHeight="false" outlineLevel="0" collapsed="false">
      <c r="A112" s="1" t="n">
        <v>38748</v>
      </c>
      <c r="B112" s="0" t="n">
        <f aca="false">ROUND((A112-$B$1-210)/365,0)</f>
        <v>38</v>
      </c>
      <c r="C112" s="0" t="n">
        <f aca="false">ROUND((A112-$C$1-210)/365,0)</f>
        <v>13</v>
      </c>
      <c r="D112" s="0" t="n">
        <f aca="false">ROUND((A112-$D$1-210)/365,0)</f>
        <v>10</v>
      </c>
      <c r="E112" s="11" t="n">
        <v>500</v>
      </c>
      <c r="F112" s="11"/>
      <c r="G112" s="11"/>
      <c r="H112" s="11"/>
      <c r="I112" s="11"/>
      <c r="J112" s="2" t="n">
        <f aca="false">N111*$J$1/12</f>
        <v>76.3376180952096</v>
      </c>
      <c r="L112" s="2" t="n">
        <f aca="false">L111+E112</f>
        <v>4500</v>
      </c>
      <c r="M112" s="2" t="n">
        <f aca="false">IF(K112=0,J112,K112)</f>
        <v>76.3376180952096</v>
      </c>
      <c r="N112" s="2" t="n">
        <f aca="false">IF(K112=0,N111+E112+F112+G112+H112+I112+J112,N111+E112+F112+G112+H112+I112+K112)</f>
        <v>8210.09942761616</v>
      </c>
    </row>
    <row r="113" customFormat="false" ht="12.75" hidden="false" customHeight="false" outlineLevel="0" collapsed="false">
      <c r="A113" s="1" t="n">
        <v>38776</v>
      </c>
      <c r="B113" s="0" t="n">
        <f aca="false">ROUND((A113-$B$1-210)/365,0)</f>
        <v>38</v>
      </c>
      <c r="C113" s="0" t="n">
        <f aca="false">ROUND((A113-$C$1-210)/365,0)</f>
        <v>13</v>
      </c>
      <c r="D113" s="0" t="n">
        <f aca="false">ROUND((A113-$D$1-210)/365,0)</f>
        <v>11</v>
      </c>
      <c r="E113" s="11"/>
      <c r="F113" s="11"/>
      <c r="G113" s="11"/>
      <c r="H113" s="11"/>
      <c r="I113" s="11"/>
      <c r="J113" s="2" t="n">
        <f aca="false">N112*$J$1/12</f>
        <v>82.1009942761616</v>
      </c>
      <c r="L113" s="2" t="n">
        <f aca="false">L112+E113</f>
        <v>4500</v>
      </c>
      <c r="M113" s="2" t="n">
        <f aca="false">IF(K113=0,M112+J113,M112+K113)</f>
        <v>158.438612371371</v>
      </c>
      <c r="N113" s="2" t="n">
        <f aca="false">IF(K113=0,N112+E113+F113+G113+H113+I113+J113,N112+E113+F113+G113+H113+I113+K113)</f>
        <v>8292.20042189233</v>
      </c>
    </row>
    <row r="114" customFormat="false" ht="12.75" hidden="false" customHeight="false" outlineLevel="0" collapsed="false">
      <c r="A114" s="1" t="n">
        <v>38807</v>
      </c>
      <c r="B114" s="0" t="n">
        <f aca="false">ROUND((A114-$B$1-210)/365,0)</f>
        <v>38</v>
      </c>
      <c r="C114" s="0" t="n">
        <f aca="false">ROUND((A114-$C$1-210)/365,0)</f>
        <v>13</v>
      </c>
      <c r="D114" s="0" t="n">
        <f aca="false">ROUND((A114-$D$1-210)/365,0)</f>
        <v>11</v>
      </c>
      <c r="E114" s="11"/>
      <c r="F114" s="11"/>
      <c r="G114" s="11"/>
      <c r="H114" s="11"/>
      <c r="I114" s="11"/>
      <c r="J114" s="2" t="n">
        <f aca="false">N113*$J$1/12</f>
        <v>82.9220042189233</v>
      </c>
      <c r="L114" s="2" t="n">
        <f aca="false">L113+E114</f>
        <v>4500</v>
      </c>
      <c r="M114" s="2" t="n">
        <f aca="false">IF(K114=0,M113+J114,M113+K114)</f>
        <v>241.360616590294</v>
      </c>
      <c r="N114" s="2" t="n">
        <f aca="false">IF(K114=0,N113+E114+F114+G114+H114+I114+J114,N113+E114+F114+G114+H114+I114+K114)</f>
        <v>8375.12242611125</v>
      </c>
    </row>
    <row r="115" customFormat="false" ht="12.75" hidden="false" customHeight="false" outlineLevel="0" collapsed="false">
      <c r="A115" s="1" t="n">
        <v>38837</v>
      </c>
      <c r="B115" s="0" t="n">
        <f aca="false">ROUND((A115-$B$1-210)/365,0)</f>
        <v>39</v>
      </c>
      <c r="C115" s="0" t="n">
        <f aca="false">ROUND((A115-$C$1-210)/365,0)</f>
        <v>14</v>
      </c>
      <c r="D115" s="0" t="n">
        <f aca="false">ROUND((A115-$D$1-210)/365,0)</f>
        <v>11</v>
      </c>
      <c r="E115" s="11"/>
      <c r="F115" s="11"/>
      <c r="G115" s="11"/>
      <c r="H115" s="11"/>
      <c r="I115" s="11"/>
      <c r="J115" s="2" t="n">
        <f aca="false">N114*$J$1/12</f>
        <v>83.7512242611125</v>
      </c>
      <c r="L115" s="2" t="n">
        <f aca="false">L114+E115</f>
        <v>4500</v>
      </c>
      <c r="M115" s="2" t="n">
        <f aca="false">IF(K115=0,M114+J115,M114+K115)</f>
        <v>325.111840851407</v>
      </c>
      <c r="N115" s="2" t="n">
        <f aca="false">IF(K115=0,N114+E115+F115+G115+H115+I115+J115,N114+E115+F115+G115+H115+I115+K115)</f>
        <v>8458.87365037236</v>
      </c>
    </row>
    <row r="116" customFormat="false" ht="12.75" hidden="false" customHeight="false" outlineLevel="0" collapsed="false">
      <c r="A116" s="1" t="n">
        <v>38868</v>
      </c>
      <c r="B116" s="0" t="n">
        <f aca="false">ROUND((A116-$B$1-210)/365,0)</f>
        <v>39</v>
      </c>
      <c r="C116" s="0" t="n">
        <f aca="false">ROUND((A116-$C$1-210)/365,0)</f>
        <v>14</v>
      </c>
      <c r="D116" s="0" t="n">
        <f aca="false">ROUND((A116-$D$1-210)/365,0)</f>
        <v>11</v>
      </c>
      <c r="E116" s="11"/>
      <c r="F116" s="11"/>
      <c r="G116" s="11"/>
      <c r="H116" s="11"/>
      <c r="I116" s="11"/>
      <c r="J116" s="2" t="n">
        <f aca="false">N115*$J$1/12</f>
        <v>84.5887365037236</v>
      </c>
      <c r="L116" s="2" t="n">
        <f aca="false">L115+E116</f>
        <v>4500</v>
      </c>
      <c r="M116" s="2" t="n">
        <f aca="false">IF(K116=0,M115+J116,M115+K116)</f>
        <v>409.70057735513</v>
      </c>
      <c r="N116" s="2" t="n">
        <f aca="false">IF(K116=0,N115+E116+F116+G116+H116+I116+J116,N115+E116+F116+G116+H116+I116+K116)</f>
        <v>8543.46238687608</v>
      </c>
    </row>
    <row r="117" customFormat="false" ht="12.75" hidden="false" customHeight="false" outlineLevel="0" collapsed="false">
      <c r="A117" s="1" t="n">
        <v>38898</v>
      </c>
      <c r="B117" s="0" t="n">
        <f aca="false">ROUND((A117-$B$1-210)/365,0)</f>
        <v>39</v>
      </c>
      <c r="C117" s="0" t="n">
        <f aca="false">ROUND((A117-$C$1-210)/365,0)</f>
        <v>14</v>
      </c>
      <c r="D117" s="0" t="n">
        <f aca="false">ROUND((A117-$D$1-210)/365,0)</f>
        <v>11</v>
      </c>
      <c r="E117" s="11"/>
      <c r="F117" s="11"/>
      <c r="G117" s="11"/>
      <c r="H117" s="11"/>
      <c r="I117" s="11"/>
      <c r="J117" s="2" t="n">
        <f aca="false">N116*$J$1/12</f>
        <v>85.4346238687608</v>
      </c>
      <c r="L117" s="2" t="n">
        <f aca="false">L116+E117</f>
        <v>4500</v>
      </c>
      <c r="M117" s="2" t="n">
        <f aca="false">IF(K117=0,M116+J117,M116+K117)</f>
        <v>495.135201223891</v>
      </c>
      <c r="N117" s="2" t="n">
        <f aca="false">IF(K117=0,N116+E117+F117+G117+H117+I117+J117,N116+E117+F117+G117+H117+I117+K117)</f>
        <v>8628.89701074484</v>
      </c>
    </row>
    <row r="118" customFormat="false" ht="12.75" hidden="false" customHeight="false" outlineLevel="0" collapsed="false">
      <c r="A118" s="1" t="n">
        <v>38929</v>
      </c>
      <c r="B118" s="0" t="n">
        <f aca="false">ROUND((A118-$B$1-210)/365,0)</f>
        <v>39</v>
      </c>
      <c r="C118" s="0" t="n">
        <f aca="false">ROUND((A118-$C$1-210)/365,0)</f>
        <v>14</v>
      </c>
      <c r="D118" s="0" t="n">
        <f aca="false">ROUND((A118-$D$1-210)/365,0)</f>
        <v>11</v>
      </c>
      <c r="E118" s="11"/>
      <c r="F118" s="11"/>
      <c r="G118" s="11"/>
      <c r="H118" s="11"/>
      <c r="I118" s="11"/>
      <c r="J118" s="2" t="n">
        <f aca="false">N117*$J$1/12</f>
        <v>86.2889701074484</v>
      </c>
      <c r="L118" s="2" t="n">
        <f aca="false">L117+E118</f>
        <v>4500</v>
      </c>
      <c r="M118" s="2" t="n">
        <f aca="false">IF(K118=0,M117+J118,M117+K118)</f>
        <v>581.42417133134</v>
      </c>
      <c r="N118" s="2" t="n">
        <f aca="false">IF(K118=0,N117+E118+F118+G118+H118+I118+J118,N117+E118+F118+G118+H118+I118+K118)</f>
        <v>8715.18598085229</v>
      </c>
    </row>
    <row r="119" customFormat="false" ht="12.75" hidden="false" customHeight="false" outlineLevel="0" collapsed="false">
      <c r="A119" s="1" t="n">
        <v>38960</v>
      </c>
      <c r="B119" s="0" t="n">
        <f aca="false">ROUND((A119-$B$1-210)/365,0)</f>
        <v>39</v>
      </c>
      <c r="C119" s="0" t="n">
        <f aca="false">ROUND((A119-$C$1-210)/365,0)</f>
        <v>14</v>
      </c>
      <c r="D119" s="0" t="n">
        <f aca="false">ROUND((A119-$D$1-210)/365,0)</f>
        <v>11</v>
      </c>
      <c r="E119" s="11"/>
      <c r="F119" s="11"/>
      <c r="G119" s="11"/>
      <c r="H119" s="11"/>
      <c r="I119" s="11"/>
      <c r="J119" s="2" t="n">
        <f aca="false">N118*$J$1/12</f>
        <v>87.1518598085229</v>
      </c>
      <c r="L119" s="2" t="n">
        <f aca="false">L118+E119</f>
        <v>4500</v>
      </c>
      <c r="M119" s="2" t="n">
        <f aca="false">IF(K119=0,M118+J119,M118+K119)</f>
        <v>668.576031139863</v>
      </c>
      <c r="N119" s="2" t="n">
        <f aca="false">IF(K119=0,N118+E119+F119+G119+H119+I119+J119,N118+E119+F119+G119+H119+I119+K119)</f>
        <v>8802.33784066082</v>
      </c>
    </row>
    <row r="120" customFormat="false" ht="12.75" hidden="false" customHeight="false" outlineLevel="0" collapsed="false">
      <c r="A120" s="1" t="n">
        <v>38990</v>
      </c>
      <c r="B120" s="0" t="n">
        <f aca="false">ROUND((A120-$B$1-210)/365,0)</f>
        <v>39</v>
      </c>
      <c r="C120" s="0" t="n">
        <f aca="false">ROUND((A120-$C$1-210)/365,0)</f>
        <v>14</v>
      </c>
      <c r="D120" s="0" t="n">
        <f aca="false">ROUND((A120-$D$1-210)/365,0)</f>
        <v>11</v>
      </c>
      <c r="E120" s="11"/>
      <c r="F120" s="11"/>
      <c r="G120" s="11"/>
      <c r="H120" s="11"/>
      <c r="I120" s="11"/>
      <c r="J120" s="2" t="n">
        <f aca="false">N119*$J$1/12</f>
        <v>88.0233784066082</v>
      </c>
      <c r="L120" s="2" t="n">
        <f aca="false">L119+E120</f>
        <v>4500</v>
      </c>
      <c r="M120" s="2" t="n">
        <f aca="false">IF(K120=0,M119+J120,M119+K120)</f>
        <v>756.599409546471</v>
      </c>
      <c r="N120" s="2" t="n">
        <f aca="false">IF(K120=0,N119+E120+F120+G120+H120+I120+J120,N119+E120+F120+G120+H120+I120+K120)</f>
        <v>8890.36121906742</v>
      </c>
    </row>
    <row r="121" customFormat="false" ht="12.75" hidden="false" customHeight="false" outlineLevel="0" collapsed="false">
      <c r="A121" s="1" t="n">
        <v>39021</v>
      </c>
      <c r="B121" s="0" t="n">
        <f aca="false">ROUND((A121-$B$1-210)/365,0)</f>
        <v>39</v>
      </c>
      <c r="C121" s="0" t="n">
        <f aca="false">ROUND((A121-$C$1-210)/365,0)</f>
        <v>14</v>
      </c>
      <c r="D121" s="0" t="n">
        <f aca="false">ROUND((A121-$D$1-210)/365,0)</f>
        <v>11</v>
      </c>
      <c r="E121" s="11"/>
      <c r="F121" s="11"/>
      <c r="G121" s="11"/>
      <c r="H121" s="11"/>
      <c r="I121" s="11"/>
      <c r="J121" s="2" t="n">
        <f aca="false">N120*$J$1/12</f>
        <v>88.9036121906742</v>
      </c>
      <c r="L121" s="2" t="n">
        <f aca="false">L120+E121</f>
        <v>4500</v>
      </c>
      <c r="M121" s="2" t="n">
        <f aca="false">IF(K121=0,M120+J121,M120+K121)</f>
        <v>845.503021737145</v>
      </c>
      <c r="N121" s="2" t="n">
        <f aca="false">IF(K121=0,N120+E121+F121+G121+H121+I121+J121,N120+E121+F121+G121+H121+I121+K121)</f>
        <v>8979.2648312581</v>
      </c>
    </row>
    <row r="122" customFormat="false" ht="12.75" hidden="false" customHeight="false" outlineLevel="0" collapsed="false">
      <c r="A122" s="1" t="n">
        <v>39051</v>
      </c>
      <c r="B122" s="0" t="n">
        <f aca="false">ROUND((A122-$B$1-210)/365,0)</f>
        <v>39</v>
      </c>
      <c r="C122" s="0" t="n">
        <f aca="false">ROUND((A122-$C$1-210)/365,0)</f>
        <v>14</v>
      </c>
      <c r="D122" s="0" t="n">
        <f aca="false">ROUND((A122-$D$1-210)/365,0)</f>
        <v>11</v>
      </c>
      <c r="E122" s="11"/>
      <c r="F122" s="11"/>
      <c r="G122" s="11"/>
      <c r="H122" s="11"/>
      <c r="I122" s="11"/>
      <c r="J122" s="2" t="n">
        <f aca="false">N121*$J$1/12</f>
        <v>89.792648312581</v>
      </c>
      <c r="L122" s="2" t="n">
        <f aca="false">L121+E122</f>
        <v>4500</v>
      </c>
      <c r="M122" s="2" t="n">
        <f aca="false">IF(K122=0,M121+J122,M121+K122)</f>
        <v>935.295670049726</v>
      </c>
      <c r="N122" s="2" t="n">
        <f aca="false">IF(K122=0,N121+E122+F122+G122+H122+I122+J122,N121+E122+F122+G122+H122+I122+K122)</f>
        <v>9069.05747957068</v>
      </c>
    </row>
    <row r="123" customFormat="false" ht="12.75" hidden="false" customHeight="false" outlineLevel="0" collapsed="false">
      <c r="A123" s="1" t="n">
        <v>39082</v>
      </c>
      <c r="B123" s="0" t="n">
        <f aca="false">ROUND((A123-$B$1-210)/365,0)</f>
        <v>39</v>
      </c>
      <c r="C123" s="0" t="n">
        <f aca="false">ROUND((A123-$C$1-210)/365,0)</f>
        <v>14</v>
      </c>
      <c r="D123" s="0" t="n">
        <f aca="false">ROUND((A123-$D$1-210)/365,0)</f>
        <v>11</v>
      </c>
      <c r="E123" s="11"/>
      <c r="F123" s="11"/>
      <c r="G123" s="11"/>
      <c r="H123" s="11"/>
      <c r="I123" s="11"/>
      <c r="J123" s="2" t="n">
        <f aca="false">N122*$J$1/12</f>
        <v>90.6905747957068</v>
      </c>
      <c r="L123" s="2" t="n">
        <f aca="false">L122+E123</f>
        <v>4500</v>
      </c>
      <c r="M123" s="2" t="n">
        <f aca="false">IF(K123=0,M122+J123,M122+K123)</f>
        <v>1025.98624484543</v>
      </c>
      <c r="N123" s="2" t="n">
        <f aca="false">IF(K123=0,N122+E123+F123+G123+H123+I123+J123,N122+E123+F123+G123+H123+I123+K123)</f>
        <v>9159.74805436638</v>
      </c>
    </row>
    <row r="124" customFormat="false" ht="12.75" hidden="false" customHeight="false" outlineLevel="0" collapsed="false">
      <c r="A124" s="1" t="n">
        <v>39113</v>
      </c>
      <c r="B124" s="0" t="n">
        <f aca="false">ROUND((A124-$B$1-210)/365,0)</f>
        <v>39</v>
      </c>
      <c r="C124" s="0" t="n">
        <f aca="false">ROUND((A124-$C$1-210)/365,0)</f>
        <v>14</v>
      </c>
      <c r="D124" s="0" t="n">
        <f aca="false">ROUND((A124-$D$1-210)/365,0)</f>
        <v>11</v>
      </c>
      <c r="E124" s="11" t="n">
        <v>500</v>
      </c>
      <c r="F124" s="11"/>
      <c r="G124" s="11"/>
      <c r="H124" s="11"/>
      <c r="I124" s="11"/>
      <c r="J124" s="2" t="n">
        <f aca="false">N123*$J$1/12</f>
        <v>91.5974805436638</v>
      </c>
      <c r="L124" s="2" t="n">
        <f aca="false">L123+E124</f>
        <v>5000</v>
      </c>
      <c r="M124" s="2" t="n">
        <f aca="false">IF(K124=0,J124,K124)</f>
        <v>91.5974805436638</v>
      </c>
      <c r="N124" s="2" t="n">
        <f aca="false">IF(K124=0,N123+E124+F124+G124+H124+I124+J124,N123+E124+F124+G124+H124+I124+K124)</f>
        <v>9751.34553491005</v>
      </c>
    </row>
    <row r="125" customFormat="false" ht="12.75" hidden="false" customHeight="false" outlineLevel="0" collapsed="false">
      <c r="A125" s="1" t="n">
        <v>39141</v>
      </c>
      <c r="B125" s="0" t="n">
        <f aca="false">ROUND((A125-$B$1-210)/365,0)</f>
        <v>39</v>
      </c>
      <c r="C125" s="0" t="n">
        <f aca="false">ROUND((A125-$C$1-210)/365,0)</f>
        <v>14</v>
      </c>
      <c r="D125" s="0" t="n">
        <f aca="false">ROUND((A125-$D$1-210)/365,0)</f>
        <v>12</v>
      </c>
      <c r="E125" s="11"/>
      <c r="F125" s="11"/>
      <c r="G125" s="11"/>
      <c r="H125" s="11"/>
      <c r="I125" s="11"/>
      <c r="J125" s="2" t="n">
        <f aca="false">N124*$J$1/12</f>
        <v>97.5134553491005</v>
      </c>
      <c r="L125" s="2" t="n">
        <f aca="false">L124+E125</f>
        <v>5000</v>
      </c>
      <c r="M125" s="2" t="n">
        <f aca="false">IF(K125=0,M124+J125,M124+K125)</f>
        <v>189.110935892764</v>
      </c>
      <c r="N125" s="2" t="n">
        <f aca="false">IF(K125=0,N124+E125+F125+G125+H125+I125+J125,N124+E125+F125+G125+H125+I125+K125)</f>
        <v>9848.85899025915</v>
      </c>
    </row>
    <row r="126" customFormat="false" ht="12.75" hidden="false" customHeight="false" outlineLevel="0" collapsed="false">
      <c r="A126" s="1" t="n">
        <v>39172</v>
      </c>
      <c r="B126" s="0" t="n">
        <f aca="false">ROUND((A126-$B$1-210)/365,0)</f>
        <v>39</v>
      </c>
      <c r="C126" s="0" t="n">
        <f aca="false">ROUND((A126-$C$1-210)/365,0)</f>
        <v>14</v>
      </c>
      <c r="D126" s="0" t="n">
        <f aca="false">ROUND((A126-$D$1-210)/365,0)</f>
        <v>12</v>
      </c>
      <c r="E126" s="11"/>
      <c r="F126" s="11"/>
      <c r="G126" s="11"/>
      <c r="H126" s="11"/>
      <c r="I126" s="11"/>
      <c r="J126" s="2" t="n">
        <f aca="false">N125*$J$1/12</f>
        <v>98.4885899025915</v>
      </c>
      <c r="L126" s="2" t="n">
        <f aca="false">L125+E126</f>
        <v>5000</v>
      </c>
      <c r="M126" s="2" t="n">
        <f aca="false">IF(K126=0,M125+J126,M125+K126)</f>
        <v>287.599525795356</v>
      </c>
      <c r="N126" s="2" t="n">
        <f aca="false">IF(K126=0,N125+E126+F126+G126+H126+I126+J126,N125+E126+F126+G126+H126+I126+K126)</f>
        <v>9947.34758016174</v>
      </c>
    </row>
    <row r="127" customFormat="false" ht="12.75" hidden="false" customHeight="false" outlineLevel="0" collapsed="false">
      <c r="A127" s="1" t="n">
        <v>39202</v>
      </c>
      <c r="B127" s="0" t="n">
        <f aca="false">ROUND((A127-$B$1-210)/365,0)</f>
        <v>40</v>
      </c>
      <c r="C127" s="0" t="n">
        <f aca="false">ROUND((A127-$C$1-210)/365,0)</f>
        <v>15</v>
      </c>
      <c r="D127" s="0" t="n">
        <f aca="false">ROUND((A127-$D$1-210)/365,0)</f>
        <v>12</v>
      </c>
      <c r="E127" s="11"/>
      <c r="F127" s="11"/>
      <c r="G127" s="11"/>
      <c r="H127" s="11"/>
      <c r="I127" s="11"/>
      <c r="J127" s="2" t="n">
        <f aca="false">N126*$J$1/12</f>
        <v>99.4734758016174</v>
      </c>
      <c r="L127" s="2" t="n">
        <f aca="false">L126+E127</f>
        <v>5000</v>
      </c>
      <c r="M127" s="2" t="n">
        <f aca="false">IF(K127=0,M126+J127,M126+K127)</f>
        <v>387.073001596973</v>
      </c>
      <c r="N127" s="2" t="n">
        <f aca="false">IF(K127=0,N126+E127+F127+G127+H127+I127+J127,N126+E127+F127+G127+H127+I127+K127)</f>
        <v>10046.8210559634</v>
      </c>
    </row>
    <row r="128" customFormat="false" ht="12.75" hidden="false" customHeight="false" outlineLevel="0" collapsed="false">
      <c r="A128" s="1" t="n">
        <v>39233</v>
      </c>
      <c r="B128" s="0" t="n">
        <f aca="false">ROUND((A128-$B$1-210)/365,0)</f>
        <v>40</v>
      </c>
      <c r="C128" s="0" t="n">
        <f aca="false">ROUND((A128-$C$1-210)/365,0)</f>
        <v>15</v>
      </c>
      <c r="D128" s="0" t="n">
        <f aca="false">ROUND((A128-$D$1-210)/365,0)</f>
        <v>12</v>
      </c>
      <c r="E128" s="11"/>
      <c r="F128" s="11"/>
      <c r="G128" s="11"/>
      <c r="H128" s="11"/>
      <c r="I128" s="11"/>
      <c r="J128" s="2" t="n">
        <f aca="false">N127*$J$1/12</f>
        <v>100.468210559634</v>
      </c>
      <c r="L128" s="2" t="n">
        <f aca="false">L127+E128</f>
        <v>5000</v>
      </c>
      <c r="M128" s="2" t="n">
        <f aca="false">IF(K128=0,M127+J128,M127+K128)</f>
        <v>487.541212156607</v>
      </c>
      <c r="N128" s="2" t="n">
        <f aca="false">IF(K128=0,N127+E128+F128+G128+H128+I128+J128,N127+E128+F128+G128+H128+I128+K128)</f>
        <v>10147.289266523</v>
      </c>
    </row>
    <row r="129" customFormat="false" ht="12.75" hidden="false" customHeight="false" outlineLevel="0" collapsed="false">
      <c r="A129" s="1" t="n">
        <v>39263</v>
      </c>
      <c r="B129" s="0" t="n">
        <f aca="false">ROUND((A129-$B$1-210)/365,0)</f>
        <v>40</v>
      </c>
      <c r="C129" s="0" t="n">
        <f aca="false">ROUND((A129-$C$1-210)/365,0)</f>
        <v>15</v>
      </c>
      <c r="D129" s="0" t="n">
        <f aca="false">ROUND((A129-$D$1-210)/365,0)</f>
        <v>12</v>
      </c>
      <c r="E129" s="11"/>
      <c r="F129" s="11"/>
      <c r="G129" s="11"/>
      <c r="H129" s="11"/>
      <c r="I129" s="11"/>
      <c r="J129" s="2" t="n">
        <f aca="false">N128*$J$1/12</f>
        <v>101.47289266523</v>
      </c>
      <c r="L129" s="2" t="n">
        <f aca="false">L128+E129</f>
        <v>5000</v>
      </c>
      <c r="M129" s="2" t="n">
        <f aca="false">IF(K129=0,M128+J129,M128+K129)</f>
        <v>589.014104821837</v>
      </c>
      <c r="N129" s="2" t="n">
        <f aca="false">IF(K129=0,N128+E129+F129+G129+H129+I129+J129,N128+E129+F129+G129+H129+I129+K129)</f>
        <v>10248.7621591882</v>
      </c>
    </row>
    <row r="130" customFormat="false" ht="12.75" hidden="false" customHeight="false" outlineLevel="0" collapsed="false">
      <c r="A130" s="1" t="n">
        <v>39294</v>
      </c>
      <c r="B130" s="0" t="n">
        <f aca="false">ROUND((A130-$B$1-210)/365,0)</f>
        <v>40</v>
      </c>
      <c r="C130" s="0" t="n">
        <f aca="false">ROUND((A130-$C$1-210)/365,0)</f>
        <v>15</v>
      </c>
      <c r="D130" s="0" t="n">
        <f aca="false">ROUND((A130-$D$1-210)/365,0)</f>
        <v>12</v>
      </c>
      <c r="E130" s="11"/>
      <c r="F130" s="11"/>
      <c r="G130" s="11"/>
      <c r="H130" s="11"/>
      <c r="I130" s="11"/>
      <c r="J130" s="2" t="n">
        <f aca="false">N129*$J$1/12</f>
        <v>102.487621591882</v>
      </c>
      <c r="L130" s="2" t="n">
        <f aca="false">L129+E130</f>
        <v>5000</v>
      </c>
      <c r="M130" s="2" t="n">
        <f aca="false">IF(K130=0,M129+J130,M129+K130)</f>
        <v>691.501726413719</v>
      </c>
      <c r="N130" s="2" t="n">
        <f aca="false">IF(K130=0,N129+E130+F130+G130+H130+I130+J130,N129+E130+F130+G130+H130+I130+K130)</f>
        <v>10351.2497807801</v>
      </c>
    </row>
    <row r="131" customFormat="false" ht="12.75" hidden="false" customHeight="false" outlineLevel="0" collapsed="false">
      <c r="A131" s="1" t="n">
        <v>39325</v>
      </c>
      <c r="B131" s="0" t="n">
        <f aca="false">ROUND((A131-$B$1-210)/365,0)</f>
        <v>40</v>
      </c>
      <c r="C131" s="0" t="n">
        <f aca="false">ROUND((A131-$C$1-210)/365,0)</f>
        <v>15</v>
      </c>
      <c r="D131" s="0" t="n">
        <f aca="false">ROUND((A131-$D$1-210)/365,0)</f>
        <v>12</v>
      </c>
      <c r="E131" s="11"/>
      <c r="F131" s="11"/>
      <c r="G131" s="11"/>
      <c r="H131" s="11"/>
      <c r="I131" s="11"/>
      <c r="J131" s="2" t="n">
        <f aca="false">N130*$J$1/12</f>
        <v>103.512497807801</v>
      </c>
      <c r="L131" s="2" t="n">
        <f aca="false">L130+E131</f>
        <v>5000</v>
      </c>
      <c r="M131" s="2" t="n">
        <f aca="false">IF(K131=0,M130+J131,M130+K131)</f>
        <v>795.01422422152</v>
      </c>
      <c r="N131" s="2" t="n">
        <f aca="false">IF(K131=0,N130+E131+F131+G131+H131+I131+J131,N130+E131+F131+G131+H131+I131+K131)</f>
        <v>10454.7622785879</v>
      </c>
    </row>
    <row r="132" customFormat="false" ht="12.75" hidden="false" customHeight="false" outlineLevel="0" collapsed="false">
      <c r="A132" s="1" t="n">
        <v>39355</v>
      </c>
      <c r="B132" s="0" t="n">
        <f aca="false">ROUND((A132-$B$1-210)/365,0)</f>
        <v>40</v>
      </c>
      <c r="C132" s="0" t="n">
        <f aca="false">ROUND((A132-$C$1-210)/365,0)</f>
        <v>15</v>
      </c>
      <c r="D132" s="0" t="n">
        <f aca="false">ROUND((A132-$D$1-210)/365,0)</f>
        <v>12</v>
      </c>
      <c r="E132" s="11"/>
      <c r="F132" s="11"/>
      <c r="G132" s="11"/>
      <c r="H132" s="11"/>
      <c r="I132" s="11"/>
      <c r="J132" s="2" t="n">
        <f aca="false">N131*$J$1/12</f>
        <v>104.547622785879</v>
      </c>
      <c r="L132" s="2" t="n">
        <f aca="false">L131+E132</f>
        <v>5000</v>
      </c>
      <c r="M132" s="2" t="n">
        <f aca="false">IF(K132=0,M131+J132,M131+K132)</f>
        <v>899.561847007399</v>
      </c>
      <c r="N132" s="2" t="n">
        <f aca="false">IF(K132=0,N131+E132+F132+G132+H132+I132+J132,N131+E132+F132+G132+H132+I132+K132)</f>
        <v>10559.3099013738</v>
      </c>
    </row>
    <row r="133" customFormat="false" ht="12.75" hidden="false" customHeight="false" outlineLevel="0" collapsed="false">
      <c r="A133" s="1" t="n">
        <v>39386</v>
      </c>
      <c r="B133" s="0" t="n">
        <f aca="false">ROUND((A133-$B$1-210)/365,0)</f>
        <v>40</v>
      </c>
      <c r="C133" s="0" t="n">
        <f aca="false">ROUND((A133-$C$1-210)/365,0)</f>
        <v>15</v>
      </c>
      <c r="D133" s="0" t="n">
        <f aca="false">ROUND((A133-$D$1-210)/365,0)</f>
        <v>12</v>
      </c>
      <c r="E133" s="11"/>
      <c r="F133" s="11"/>
      <c r="G133" s="11"/>
      <c r="H133" s="11"/>
      <c r="I133" s="11"/>
      <c r="J133" s="2" t="n">
        <f aca="false">N132*$J$1/12</f>
        <v>105.593099013738</v>
      </c>
      <c r="L133" s="2" t="n">
        <f aca="false">L132+E133</f>
        <v>5000</v>
      </c>
      <c r="M133" s="2" t="n">
        <f aca="false">IF(K133=0,M132+J133,M132+K133)</f>
        <v>1005.15494602114</v>
      </c>
      <c r="N133" s="2" t="n">
        <f aca="false">IF(K133=0,N132+E133+F133+G133+H133+I133+J133,N132+E133+F133+G133+H133+I133+K133)</f>
        <v>10664.9030003875</v>
      </c>
    </row>
    <row r="134" customFormat="false" ht="12.75" hidden="false" customHeight="false" outlineLevel="0" collapsed="false">
      <c r="A134" s="1" t="n">
        <v>39416</v>
      </c>
      <c r="B134" s="0" t="n">
        <f aca="false">ROUND((A134-$B$1-210)/365,0)</f>
        <v>40</v>
      </c>
      <c r="C134" s="0" t="n">
        <f aca="false">ROUND((A134-$C$1-210)/365,0)</f>
        <v>15</v>
      </c>
      <c r="D134" s="0" t="n">
        <f aca="false">ROUND((A134-$D$1-210)/365,0)</f>
        <v>12</v>
      </c>
      <c r="E134" s="11"/>
      <c r="F134" s="11"/>
      <c r="G134" s="11"/>
      <c r="H134" s="11"/>
      <c r="I134" s="11"/>
      <c r="J134" s="2" t="n">
        <f aca="false">N133*$J$1/12</f>
        <v>106.649030003875</v>
      </c>
      <c r="L134" s="2" t="n">
        <f aca="false">L133+E134</f>
        <v>5000</v>
      </c>
      <c r="M134" s="2" t="n">
        <f aca="false">IF(K134=0,M133+J134,M133+K134)</f>
        <v>1111.80397602501</v>
      </c>
      <c r="N134" s="2" t="n">
        <f aca="false">IF(K134=0,N133+E134+F134+G134+H134+I134+J134,N133+E134+F134+G134+H134+I134+K134)</f>
        <v>10771.5520303914</v>
      </c>
    </row>
    <row r="135" customFormat="false" ht="12.75" hidden="false" customHeight="false" outlineLevel="0" collapsed="false">
      <c r="A135" s="1" t="n">
        <v>39447</v>
      </c>
      <c r="B135" s="0" t="n">
        <f aca="false">ROUND((A135-$B$1-210)/365,0)</f>
        <v>40</v>
      </c>
      <c r="C135" s="0" t="n">
        <f aca="false">ROUND((A135-$C$1-210)/365,0)</f>
        <v>15</v>
      </c>
      <c r="D135" s="0" t="n">
        <f aca="false">ROUND((A135-$D$1-210)/365,0)</f>
        <v>12</v>
      </c>
      <c r="E135" s="11"/>
      <c r="F135" s="11"/>
      <c r="G135" s="11"/>
      <c r="H135" s="11"/>
      <c r="I135" s="11"/>
      <c r="J135" s="2" t="n">
        <f aca="false">N134*$J$1/12</f>
        <v>107.715520303914</v>
      </c>
      <c r="L135" s="2" t="n">
        <f aca="false">L134+E135</f>
        <v>5000</v>
      </c>
      <c r="M135" s="2" t="n">
        <f aca="false">IF(K135=0,M134+J135,M134+K135)</f>
        <v>1219.51949632893</v>
      </c>
      <c r="N135" s="2" t="n">
        <f aca="false">IF(K135=0,N134+E135+F135+G135+H135+I135+J135,N134+E135+F135+G135+H135+I135+K135)</f>
        <v>10879.2675506953</v>
      </c>
    </row>
    <row r="136" customFormat="false" ht="12.75" hidden="false" customHeight="false" outlineLevel="0" collapsed="false">
      <c r="A136" s="1" t="n">
        <v>39478</v>
      </c>
      <c r="B136" s="0" t="n">
        <f aca="false">ROUND((A136-$B$1-210)/365,0)</f>
        <v>40</v>
      </c>
      <c r="C136" s="0" t="n">
        <f aca="false">ROUND((A136-$C$1-210)/365,0)</f>
        <v>15</v>
      </c>
      <c r="D136" s="0" t="n">
        <f aca="false">ROUND((A136-$D$1-210)/365,0)</f>
        <v>12</v>
      </c>
      <c r="E136" s="11" t="n">
        <v>500</v>
      </c>
      <c r="F136" s="11"/>
      <c r="G136" s="11"/>
      <c r="H136" s="11"/>
      <c r="I136" s="11"/>
      <c r="J136" s="2" t="n">
        <f aca="false">N135*$J$1/12</f>
        <v>108.792675506953</v>
      </c>
      <c r="L136" s="2" t="n">
        <f aca="false">L135+E136</f>
        <v>5500</v>
      </c>
      <c r="M136" s="2" t="n">
        <f aca="false">IF(K136=0,J136,K136)</f>
        <v>108.792675506953</v>
      </c>
      <c r="N136" s="2" t="n">
        <f aca="false">IF(K136=0,N135+E136+F136+G136+H136+I136+J136,N135+E136+F136+G136+H136+I136+K136)</f>
        <v>11488.0602262023</v>
      </c>
    </row>
    <row r="137" customFormat="false" ht="12.75" hidden="false" customHeight="false" outlineLevel="0" collapsed="false">
      <c r="A137" s="1" t="n">
        <v>39507</v>
      </c>
      <c r="B137" s="0" t="n">
        <f aca="false">ROUND((A137-$B$1-210)/365,0)</f>
        <v>40</v>
      </c>
      <c r="C137" s="0" t="n">
        <f aca="false">ROUND((A137-$C$1-210)/365,0)</f>
        <v>15</v>
      </c>
      <c r="D137" s="0" t="n">
        <f aca="false">ROUND((A137-$D$1-210)/365,0)</f>
        <v>13</v>
      </c>
      <c r="E137" s="11"/>
      <c r="F137" s="11"/>
      <c r="G137" s="11"/>
      <c r="H137" s="11"/>
      <c r="I137" s="11"/>
      <c r="J137" s="2" t="n">
        <f aca="false">N136*$J$1/12</f>
        <v>114.880602262023</v>
      </c>
      <c r="L137" s="2" t="n">
        <f aca="false">L136+E137</f>
        <v>5500</v>
      </c>
      <c r="M137" s="2" t="n">
        <f aca="false">IF(K137=0,M136+J137,M136+K137)</f>
        <v>223.673277768976</v>
      </c>
      <c r="N137" s="2" t="n">
        <f aca="false">IF(K137=0,N136+E137+F137+G137+H137+I137+J137,N136+E137+F137+G137+H137+I137+K137)</f>
        <v>11602.9408284643</v>
      </c>
    </row>
    <row r="138" customFormat="false" ht="12.75" hidden="false" customHeight="false" outlineLevel="0" collapsed="false">
      <c r="A138" s="1" t="n">
        <v>39538</v>
      </c>
      <c r="B138" s="0" t="n">
        <f aca="false">ROUND((A138-$B$1-210)/365,0)</f>
        <v>40</v>
      </c>
      <c r="C138" s="0" t="n">
        <f aca="false">ROUND((A138-$C$1-210)/365,0)</f>
        <v>15</v>
      </c>
      <c r="D138" s="0" t="n">
        <f aca="false">ROUND((A138-$D$1-210)/365,0)</f>
        <v>13</v>
      </c>
      <c r="E138" s="11"/>
      <c r="F138" s="11"/>
      <c r="G138" s="11"/>
      <c r="H138" s="11"/>
      <c r="I138" s="11"/>
      <c r="J138" s="2" t="n">
        <f aca="false">N137*$J$1/12</f>
        <v>116.029408284643</v>
      </c>
      <c r="L138" s="2" t="n">
        <f aca="false">L137+E138</f>
        <v>5500</v>
      </c>
      <c r="M138" s="2" t="n">
        <f aca="false">IF(K138=0,M137+J138,M137+K138)</f>
        <v>339.702686053619</v>
      </c>
      <c r="N138" s="2" t="n">
        <f aca="false">IF(K138=0,N137+E138+F138+G138+H138+I138+J138,N137+E138+F138+G138+H138+I138+K138)</f>
        <v>11718.9702367489</v>
      </c>
    </row>
    <row r="139" customFormat="false" ht="12.75" hidden="false" customHeight="false" outlineLevel="0" collapsed="false">
      <c r="A139" s="1" t="n">
        <v>39568</v>
      </c>
      <c r="B139" s="0" t="n">
        <f aca="false">ROUND((A139-$B$1-210)/365,0)</f>
        <v>41</v>
      </c>
      <c r="C139" s="0" t="n">
        <f aca="false">ROUND((A139-$C$1-210)/365,0)</f>
        <v>16</v>
      </c>
      <c r="D139" s="0" t="n">
        <f aca="false">ROUND((A139-$D$1-210)/365,0)</f>
        <v>13</v>
      </c>
      <c r="E139" s="11"/>
      <c r="F139" s="11"/>
      <c r="G139" s="11"/>
      <c r="H139" s="11"/>
      <c r="I139" s="11"/>
      <c r="J139" s="2" t="n">
        <f aca="false">N138*$J$1/12</f>
        <v>117.189702367489</v>
      </c>
      <c r="L139" s="2" t="n">
        <f aca="false">L138+E139</f>
        <v>5500</v>
      </c>
      <c r="M139" s="2" t="n">
        <f aca="false">IF(K139=0,M138+J139,M138+K139)</f>
        <v>456.892388421108</v>
      </c>
      <c r="N139" s="2" t="n">
        <f aca="false">IF(K139=0,N138+E139+F139+G139+H139+I139+J139,N138+E139+F139+G139+H139+I139+K139)</f>
        <v>11836.1599391164</v>
      </c>
    </row>
    <row r="140" customFormat="false" ht="12.75" hidden="false" customHeight="false" outlineLevel="0" collapsed="false">
      <c r="A140" s="1" t="n">
        <v>39599</v>
      </c>
      <c r="B140" s="0" t="n">
        <f aca="false">ROUND((A140-$B$1-210)/365,0)</f>
        <v>41</v>
      </c>
      <c r="C140" s="0" t="n">
        <f aca="false">ROUND((A140-$C$1-210)/365,0)</f>
        <v>16</v>
      </c>
      <c r="D140" s="0" t="n">
        <f aca="false">ROUND((A140-$D$1-210)/365,0)</f>
        <v>13</v>
      </c>
      <c r="E140" s="11"/>
      <c r="F140" s="11"/>
      <c r="G140" s="11"/>
      <c r="H140" s="11"/>
      <c r="I140" s="11"/>
      <c r="J140" s="2" t="n">
        <f aca="false">N139*$J$1/12</f>
        <v>118.361599391164</v>
      </c>
      <c r="L140" s="2" t="n">
        <f aca="false">L139+E140</f>
        <v>5500</v>
      </c>
      <c r="M140" s="2" t="n">
        <f aca="false">IF(K140=0,M139+J140,M139+K140)</f>
        <v>575.253987812272</v>
      </c>
      <c r="N140" s="2" t="n">
        <f aca="false">IF(K140=0,N139+E140+F140+G140+H140+I140+J140,N139+E140+F140+G140+H140+I140+K140)</f>
        <v>11954.5215385076</v>
      </c>
    </row>
    <row r="141" customFormat="false" ht="12.75" hidden="false" customHeight="false" outlineLevel="0" collapsed="false">
      <c r="A141" s="1" t="n">
        <v>39629</v>
      </c>
      <c r="B141" s="0" t="n">
        <f aca="false">ROUND((A141-$B$1-210)/365,0)</f>
        <v>41</v>
      </c>
      <c r="C141" s="0" t="n">
        <f aca="false">ROUND((A141-$C$1-210)/365,0)</f>
        <v>16</v>
      </c>
      <c r="D141" s="0" t="n">
        <f aca="false">ROUND((A141-$D$1-210)/365,0)</f>
        <v>13</v>
      </c>
      <c r="E141" s="11"/>
      <c r="F141" s="11"/>
      <c r="G141" s="11"/>
      <c r="H141" s="11"/>
      <c r="I141" s="11"/>
      <c r="J141" s="2" t="n">
        <f aca="false">N140*$J$1/12</f>
        <v>119.545215385076</v>
      </c>
      <c r="L141" s="2" t="n">
        <f aca="false">L140+E141</f>
        <v>5500</v>
      </c>
      <c r="M141" s="2" t="n">
        <f aca="false">IF(K141=0,M140+J141,M140+K141)</f>
        <v>694.799203197348</v>
      </c>
      <c r="N141" s="2" t="n">
        <f aca="false">IF(K141=0,N140+E141+F141+G141+H141+I141+J141,N140+E141+F141+G141+H141+I141+K141)</f>
        <v>12074.0667538927</v>
      </c>
    </row>
    <row r="142" customFormat="false" ht="12.75" hidden="false" customHeight="false" outlineLevel="0" collapsed="false">
      <c r="A142" s="1" t="n">
        <v>39660</v>
      </c>
      <c r="B142" s="0" t="n">
        <f aca="false">ROUND((A142-$B$1-210)/365,0)</f>
        <v>41</v>
      </c>
      <c r="C142" s="0" t="n">
        <f aca="false">ROUND((A142-$C$1-210)/365,0)</f>
        <v>16</v>
      </c>
      <c r="D142" s="0" t="n">
        <f aca="false">ROUND((A142-$D$1-210)/365,0)</f>
        <v>13</v>
      </c>
      <c r="E142" s="11"/>
      <c r="F142" s="11"/>
      <c r="G142" s="11"/>
      <c r="H142" s="11"/>
      <c r="I142" s="11"/>
      <c r="J142" s="2" t="n">
        <f aca="false">N141*$J$1/12</f>
        <v>120.740667538927</v>
      </c>
      <c r="L142" s="2" t="n">
        <f aca="false">L141+E142</f>
        <v>5500</v>
      </c>
      <c r="M142" s="2" t="n">
        <f aca="false">IF(K142=0,M141+J142,M141+K142)</f>
        <v>815.539870736275</v>
      </c>
      <c r="N142" s="2" t="n">
        <f aca="false">IF(K142=0,N141+E142+F142+G142+H142+I142+J142,N141+E142+F142+G142+H142+I142+K142)</f>
        <v>12194.8074214316</v>
      </c>
    </row>
    <row r="143" customFormat="false" ht="12.75" hidden="false" customHeight="false" outlineLevel="0" collapsed="false">
      <c r="A143" s="1" t="n">
        <v>39691</v>
      </c>
      <c r="B143" s="0" t="n">
        <f aca="false">ROUND((A143-$B$1-210)/365,0)</f>
        <v>41</v>
      </c>
      <c r="C143" s="0" t="n">
        <f aca="false">ROUND((A143-$C$1-210)/365,0)</f>
        <v>16</v>
      </c>
      <c r="D143" s="0" t="n">
        <f aca="false">ROUND((A143-$D$1-210)/365,0)</f>
        <v>13</v>
      </c>
      <c r="E143" s="11"/>
      <c r="F143" s="11"/>
      <c r="G143" s="11"/>
      <c r="H143" s="11"/>
      <c r="I143" s="11"/>
      <c r="J143" s="2" t="n">
        <f aca="false">N142*$J$1/12</f>
        <v>121.948074214316</v>
      </c>
      <c r="L143" s="2" t="n">
        <f aca="false">L142+E143</f>
        <v>5500</v>
      </c>
      <c r="M143" s="2" t="n">
        <f aca="false">IF(K143=0,M142+J143,M142+K143)</f>
        <v>937.48794495059</v>
      </c>
      <c r="N143" s="2" t="n">
        <f aca="false">IF(K143=0,N142+E143+F143+G143+H143+I143+J143,N142+E143+F143+G143+H143+I143+K143)</f>
        <v>12316.7554956459</v>
      </c>
    </row>
    <row r="144" customFormat="false" ht="12.75" hidden="false" customHeight="false" outlineLevel="0" collapsed="false">
      <c r="A144" s="1" t="n">
        <v>39721</v>
      </c>
      <c r="B144" s="0" t="n">
        <f aca="false">ROUND((A144-$B$1-210)/365,0)</f>
        <v>41</v>
      </c>
      <c r="C144" s="0" t="n">
        <f aca="false">ROUND((A144-$C$1-210)/365,0)</f>
        <v>16</v>
      </c>
      <c r="D144" s="0" t="n">
        <f aca="false">ROUND((A144-$D$1-210)/365,0)</f>
        <v>13</v>
      </c>
      <c r="E144" s="11"/>
      <c r="F144" s="11"/>
      <c r="G144" s="11"/>
      <c r="H144" s="11"/>
      <c r="I144" s="11"/>
      <c r="J144" s="2" t="n">
        <f aca="false">N143*$J$1/12</f>
        <v>123.167554956459</v>
      </c>
      <c r="L144" s="2" t="n">
        <f aca="false">L143+E144</f>
        <v>5500</v>
      </c>
      <c r="M144" s="2" t="n">
        <f aca="false">IF(K144=0,M143+J144,M143+K144)</f>
        <v>1060.65549990705</v>
      </c>
      <c r="N144" s="2" t="n">
        <f aca="false">IF(K144=0,N143+E144+F144+G144+H144+I144+J144,N143+E144+F144+G144+H144+I144+K144)</f>
        <v>12439.9230506024</v>
      </c>
    </row>
    <row r="145" customFormat="false" ht="12.75" hidden="false" customHeight="false" outlineLevel="0" collapsed="false">
      <c r="A145" s="1" t="n">
        <v>39752</v>
      </c>
      <c r="B145" s="0" t="n">
        <f aca="false">ROUND((A145-$B$1-210)/365,0)</f>
        <v>41</v>
      </c>
      <c r="C145" s="0" t="n">
        <f aca="false">ROUND((A145-$C$1-210)/365,0)</f>
        <v>16</v>
      </c>
      <c r="D145" s="0" t="n">
        <f aca="false">ROUND((A145-$D$1-210)/365,0)</f>
        <v>13</v>
      </c>
      <c r="E145" s="11"/>
      <c r="F145" s="11"/>
      <c r="G145" s="11"/>
      <c r="H145" s="11"/>
      <c r="I145" s="11"/>
      <c r="J145" s="2" t="n">
        <f aca="false">N144*$J$1/12</f>
        <v>124.399230506024</v>
      </c>
      <c r="L145" s="2" t="n">
        <f aca="false">L144+E145</f>
        <v>5500</v>
      </c>
      <c r="M145" s="2" t="n">
        <f aca="false">IF(K145=0,M144+J145,M144+K145)</f>
        <v>1185.05473041307</v>
      </c>
      <c r="N145" s="2" t="n">
        <f aca="false">IF(K145=0,N144+E145+F145+G145+H145+I145+J145,N144+E145+F145+G145+H145+I145+K145)</f>
        <v>12564.3222811084</v>
      </c>
    </row>
    <row r="146" customFormat="false" ht="12.75" hidden="false" customHeight="false" outlineLevel="0" collapsed="false">
      <c r="A146" s="1" t="n">
        <v>39782</v>
      </c>
      <c r="B146" s="0" t="n">
        <f aca="false">ROUND((A146-$B$1-210)/365,0)</f>
        <v>41</v>
      </c>
      <c r="C146" s="0" t="n">
        <f aca="false">ROUND((A146-$C$1-210)/365,0)</f>
        <v>16</v>
      </c>
      <c r="D146" s="0" t="n">
        <f aca="false">ROUND((A146-$D$1-210)/365,0)</f>
        <v>13</v>
      </c>
      <c r="E146" s="11"/>
      <c r="F146" s="11"/>
      <c r="G146" s="11"/>
      <c r="H146" s="11"/>
      <c r="I146" s="11"/>
      <c r="J146" s="2" t="n">
        <f aca="false">N145*$J$1/12</f>
        <v>125.643222811084</v>
      </c>
      <c r="L146" s="2" t="n">
        <f aca="false">L145+E146</f>
        <v>5500</v>
      </c>
      <c r="M146" s="2" t="n">
        <f aca="false">IF(K146=0,M145+J146,M145+K146)</f>
        <v>1310.69795322416</v>
      </c>
      <c r="N146" s="2" t="n">
        <f aca="false">IF(K146=0,N145+E146+F146+G146+H146+I146+J146,N145+E146+F146+G146+H146+I146+K146)</f>
        <v>12689.9655039195</v>
      </c>
    </row>
    <row r="147" customFormat="false" ht="12.75" hidden="false" customHeight="false" outlineLevel="0" collapsed="false">
      <c r="A147" s="1" t="n">
        <v>39813</v>
      </c>
      <c r="B147" s="0" t="n">
        <f aca="false">ROUND((A147-$B$1-210)/365,0)</f>
        <v>41</v>
      </c>
      <c r="C147" s="0" t="n">
        <f aca="false">ROUND((A147-$C$1-210)/365,0)</f>
        <v>16</v>
      </c>
      <c r="D147" s="0" t="n">
        <f aca="false">ROUND((A147-$D$1-210)/365,0)</f>
        <v>13</v>
      </c>
      <c r="E147" s="11"/>
      <c r="F147" s="11"/>
      <c r="G147" s="11"/>
      <c r="H147" s="11"/>
      <c r="I147" s="11"/>
      <c r="J147" s="2" t="n">
        <f aca="false">N146*$J$1/12</f>
        <v>126.899655039195</v>
      </c>
      <c r="L147" s="2" t="n">
        <f aca="false">L146+E147</f>
        <v>5500</v>
      </c>
      <c r="M147" s="2" t="n">
        <f aca="false">IF(K147=0,M146+J147,M146+K147)</f>
        <v>1437.59760826335</v>
      </c>
      <c r="N147" s="2" t="n">
        <f aca="false">IF(K147=0,N146+E147+F147+G147+H147+I147+J147,N146+E147+F147+G147+H147+I147+K147)</f>
        <v>12816.8651589587</v>
      </c>
    </row>
    <row r="148" customFormat="false" ht="12.75" hidden="false" customHeight="false" outlineLevel="0" collapsed="false">
      <c r="A148" s="1" t="n">
        <v>39844</v>
      </c>
      <c r="B148" s="0" t="n">
        <f aca="false">ROUND((A148-$B$1-210)/365,0)</f>
        <v>41</v>
      </c>
      <c r="C148" s="0" t="n">
        <f aca="false">ROUND((A148-$C$1-210)/365,0)</f>
        <v>16</v>
      </c>
      <c r="D148" s="0" t="n">
        <f aca="false">ROUND((A148-$D$1-210)/365,0)</f>
        <v>13</v>
      </c>
      <c r="E148" s="11" t="n">
        <v>500</v>
      </c>
      <c r="F148" s="11"/>
      <c r="G148" s="11"/>
      <c r="H148" s="11"/>
      <c r="I148" s="11"/>
      <c r="J148" s="2" t="n">
        <f aca="false">N147*$J$1/12</f>
        <v>128.168651589587</v>
      </c>
      <c r="L148" s="2" t="n">
        <f aca="false">L147+E148</f>
        <v>6000</v>
      </c>
      <c r="M148" s="2" t="n">
        <f aca="false">IF(K148=0,J148,K148)</f>
        <v>128.168651589587</v>
      </c>
      <c r="N148" s="2" t="n">
        <f aca="false">IF(K148=0,N147+E148+F148+G148+H148+I148+J148,N147+E148+F148+G148+H148+I148+K148)</f>
        <v>13445.0338105483</v>
      </c>
    </row>
    <row r="149" customFormat="false" ht="12.75" hidden="false" customHeight="false" outlineLevel="0" collapsed="false">
      <c r="A149" s="1" t="n">
        <v>39872</v>
      </c>
      <c r="B149" s="0" t="n">
        <f aca="false">ROUND((A149-$B$1-210)/365,0)</f>
        <v>41</v>
      </c>
      <c r="C149" s="0" t="n">
        <f aca="false">ROUND((A149-$C$1-210)/365,0)</f>
        <v>16</v>
      </c>
      <c r="D149" s="0" t="n">
        <f aca="false">ROUND((A149-$D$1-210)/365,0)</f>
        <v>14</v>
      </c>
      <c r="E149" s="11"/>
      <c r="F149" s="11"/>
      <c r="G149" s="11"/>
      <c r="H149" s="11"/>
      <c r="I149" s="11"/>
      <c r="J149" s="2" t="n">
        <f aca="false">N148*$J$1/12</f>
        <v>134.450338105483</v>
      </c>
      <c r="L149" s="2" t="n">
        <f aca="false">L148+E149</f>
        <v>6000</v>
      </c>
      <c r="M149" s="2" t="n">
        <f aca="false">IF(K149=0,M148+J149,M148+K149)</f>
        <v>262.618989695069</v>
      </c>
      <c r="N149" s="2" t="n">
        <f aca="false">IF(K149=0,N148+E149+F149+G149+H149+I149+J149,N148+E149+F149+G149+H149+I149+K149)</f>
        <v>13579.4841486537</v>
      </c>
    </row>
    <row r="150" customFormat="false" ht="12.75" hidden="false" customHeight="false" outlineLevel="0" collapsed="false">
      <c r="A150" s="1" t="n">
        <v>39903</v>
      </c>
      <c r="B150" s="0" t="n">
        <f aca="false">ROUND((A150-$B$1-210)/365,0)</f>
        <v>41</v>
      </c>
      <c r="C150" s="0" t="n">
        <f aca="false">ROUND((A150-$C$1-210)/365,0)</f>
        <v>16</v>
      </c>
      <c r="D150" s="0" t="n">
        <f aca="false">ROUND((A150-$D$1-210)/365,0)</f>
        <v>14</v>
      </c>
      <c r="E150" s="11"/>
      <c r="F150" s="11"/>
      <c r="G150" s="11"/>
      <c r="H150" s="11"/>
      <c r="I150" s="11"/>
      <c r="J150" s="2" t="n">
        <f aca="false">N149*$J$1/12</f>
        <v>135.794841486537</v>
      </c>
      <c r="L150" s="2" t="n">
        <f aca="false">L149+E150</f>
        <v>6000</v>
      </c>
      <c r="M150" s="2" t="n">
        <f aca="false">IF(K150=0,M149+J150,M149+K150)</f>
        <v>398.413831181606</v>
      </c>
      <c r="N150" s="2" t="n">
        <f aca="false">IF(K150=0,N149+E150+F150+G150+H150+I150+J150,N149+E150+F150+G150+H150+I150+K150)</f>
        <v>13715.2789901403</v>
      </c>
    </row>
    <row r="151" customFormat="false" ht="12.75" hidden="false" customHeight="false" outlineLevel="0" collapsed="false">
      <c r="A151" s="1" t="n">
        <v>39933</v>
      </c>
      <c r="B151" s="0" t="n">
        <f aca="false">ROUND((A151-$B$1-210)/365,0)</f>
        <v>42</v>
      </c>
      <c r="C151" s="0" t="n">
        <f aca="false">ROUND((A151-$C$1-210)/365,0)</f>
        <v>17</v>
      </c>
      <c r="D151" s="0" t="n">
        <f aca="false">ROUND((A151-$D$1-210)/365,0)</f>
        <v>14</v>
      </c>
      <c r="E151" s="11"/>
      <c r="F151" s="11"/>
      <c r="G151" s="11"/>
      <c r="H151" s="11"/>
      <c r="I151" s="11"/>
      <c r="J151" s="2" t="n">
        <f aca="false">N150*$J$1/12</f>
        <v>137.152789901403</v>
      </c>
      <c r="L151" s="2" t="n">
        <f aca="false">L150+E151</f>
        <v>6000</v>
      </c>
      <c r="M151" s="2" t="n">
        <f aca="false">IF(K151=0,M150+J151,M150+K151)</f>
        <v>535.566621083009</v>
      </c>
      <c r="N151" s="2" t="n">
        <f aca="false">IF(K151=0,N150+E151+F151+G151+H151+I151+J151,N150+E151+F151+G151+H151+I151+K151)</f>
        <v>13852.4317800417</v>
      </c>
    </row>
    <row r="152" customFormat="false" ht="12.75" hidden="false" customHeight="false" outlineLevel="0" collapsed="false">
      <c r="A152" s="1" t="n">
        <v>39964</v>
      </c>
      <c r="B152" s="0" t="n">
        <f aca="false">ROUND((A152-$B$1-210)/365,0)</f>
        <v>42</v>
      </c>
      <c r="C152" s="0" t="n">
        <f aca="false">ROUND((A152-$C$1-210)/365,0)</f>
        <v>17</v>
      </c>
      <c r="D152" s="0" t="n">
        <f aca="false">ROUND((A152-$D$1-210)/365,0)</f>
        <v>14</v>
      </c>
      <c r="E152" s="11"/>
      <c r="F152" s="11"/>
      <c r="G152" s="11"/>
      <c r="H152" s="11"/>
      <c r="I152" s="11"/>
      <c r="J152" s="2" t="n">
        <f aca="false">N151*$J$1/12</f>
        <v>138.524317800417</v>
      </c>
      <c r="L152" s="2" t="n">
        <f aca="false">L151+E152</f>
        <v>6000</v>
      </c>
      <c r="M152" s="2" t="n">
        <f aca="false">IF(K152=0,M151+J152,M151+K152)</f>
        <v>674.090938883426</v>
      </c>
      <c r="N152" s="2" t="n">
        <f aca="false">IF(K152=0,N151+E152+F152+G152+H152+I152+J152,N151+E152+F152+G152+H152+I152+K152)</f>
        <v>13990.9560978421</v>
      </c>
    </row>
    <row r="153" customFormat="false" ht="12.75" hidden="false" customHeight="false" outlineLevel="0" collapsed="false">
      <c r="A153" s="1" t="n">
        <v>39994</v>
      </c>
      <c r="B153" s="0" t="n">
        <f aca="false">ROUND((A153-$B$1-210)/365,0)</f>
        <v>42</v>
      </c>
      <c r="C153" s="0" t="n">
        <f aca="false">ROUND((A153-$C$1-210)/365,0)</f>
        <v>17</v>
      </c>
      <c r="D153" s="0" t="n">
        <f aca="false">ROUND((A153-$D$1-210)/365,0)</f>
        <v>14</v>
      </c>
      <c r="E153" s="11"/>
      <c r="F153" s="11"/>
      <c r="G153" s="11"/>
      <c r="H153" s="11"/>
      <c r="I153" s="11"/>
      <c r="J153" s="2" t="n">
        <f aca="false">N152*$J$1/12</f>
        <v>139.909560978421</v>
      </c>
      <c r="L153" s="2" t="n">
        <f aca="false">L152+E153</f>
        <v>6000</v>
      </c>
      <c r="M153" s="2" t="n">
        <f aca="false">IF(K153=0,M152+J153,M152+K153)</f>
        <v>814.000499861847</v>
      </c>
      <c r="N153" s="2" t="n">
        <f aca="false">IF(K153=0,N152+E153+F153+G153+H153+I153+J153,N152+E153+F153+G153+H153+I153+K153)</f>
        <v>14130.8656588205</v>
      </c>
    </row>
    <row r="154" customFormat="false" ht="12.75" hidden="false" customHeight="false" outlineLevel="0" collapsed="false">
      <c r="A154" s="1" t="n">
        <v>40025</v>
      </c>
      <c r="B154" s="0" t="n">
        <f aca="false">ROUND((A154-$B$1-210)/365,0)</f>
        <v>42</v>
      </c>
      <c r="C154" s="0" t="n">
        <f aca="false">ROUND((A154-$C$1-210)/365,0)</f>
        <v>17</v>
      </c>
      <c r="D154" s="0" t="n">
        <f aca="false">ROUND((A154-$D$1-210)/365,0)</f>
        <v>14</v>
      </c>
      <c r="E154" s="11"/>
      <c r="F154" s="11"/>
      <c r="G154" s="11"/>
      <c r="H154" s="11"/>
      <c r="I154" s="11"/>
      <c r="J154" s="2" t="n">
        <f aca="false">N153*$J$1/12</f>
        <v>141.308656588205</v>
      </c>
      <c r="L154" s="2" t="n">
        <f aca="false">L153+E154</f>
        <v>6000</v>
      </c>
      <c r="M154" s="2" t="n">
        <f aca="false">IF(K154=0,M153+J154,M153+K154)</f>
        <v>955.309156450052</v>
      </c>
      <c r="N154" s="2" t="n">
        <f aca="false">IF(K154=0,N153+E154+F154+G154+H154+I154+J154,N153+E154+F154+G154+H154+I154+K154)</f>
        <v>14272.1743154087</v>
      </c>
    </row>
    <row r="155" customFormat="false" ht="12.75" hidden="false" customHeight="false" outlineLevel="0" collapsed="false">
      <c r="A155" s="1" t="n">
        <v>40056</v>
      </c>
      <c r="B155" s="0" t="n">
        <f aca="false">ROUND((A155-$B$1-210)/365,0)</f>
        <v>42</v>
      </c>
      <c r="C155" s="0" t="n">
        <f aca="false">ROUND((A155-$C$1-210)/365,0)</f>
        <v>17</v>
      </c>
      <c r="D155" s="0" t="n">
        <f aca="false">ROUND((A155-$D$1-210)/365,0)</f>
        <v>14</v>
      </c>
      <c r="E155" s="11"/>
      <c r="F155" s="11"/>
      <c r="G155" s="11"/>
      <c r="H155" s="11"/>
      <c r="I155" s="11"/>
      <c r="J155" s="2" t="n">
        <f aca="false">N154*$J$1/12</f>
        <v>142.721743154087</v>
      </c>
      <c r="L155" s="2" t="n">
        <f aca="false">L154+E155</f>
        <v>6000</v>
      </c>
      <c r="M155" s="2" t="n">
        <f aca="false">IF(K155=0,M154+J155,M154+K155)</f>
        <v>1098.03089960414</v>
      </c>
      <c r="N155" s="2" t="n">
        <f aca="false">IF(K155=0,N154+E155+F155+G155+H155+I155+J155,N154+E155+F155+G155+H155+I155+K155)</f>
        <v>14414.8960585628</v>
      </c>
    </row>
    <row r="156" customFormat="false" ht="12.75" hidden="false" customHeight="false" outlineLevel="0" collapsed="false">
      <c r="A156" s="1" t="n">
        <v>40086</v>
      </c>
      <c r="B156" s="0" t="n">
        <f aca="false">ROUND((A156-$B$1-210)/365,0)</f>
        <v>42</v>
      </c>
      <c r="C156" s="0" t="n">
        <f aca="false">ROUND((A156-$C$1-210)/365,0)</f>
        <v>17</v>
      </c>
      <c r="D156" s="0" t="n">
        <f aca="false">ROUND((A156-$D$1-210)/365,0)</f>
        <v>14</v>
      </c>
      <c r="E156" s="11"/>
      <c r="F156" s="11"/>
      <c r="G156" s="11"/>
      <c r="H156" s="11"/>
      <c r="I156" s="11"/>
      <c r="J156" s="2" t="n">
        <f aca="false">N155*$J$1/12</f>
        <v>144.148960585628</v>
      </c>
      <c r="L156" s="2" t="n">
        <f aca="false">L155+E156</f>
        <v>6000</v>
      </c>
      <c r="M156" s="2" t="n">
        <f aca="false">IF(K156=0,M155+J156,M155+K156)</f>
        <v>1242.17986018977</v>
      </c>
      <c r="N156" s="2" t="n">
        <f aca="false">IF(K156=0,N155+E156+F156+G156+H156+I156+J156,N155+E156+F156+G156+H156+I156+K156)</f>
        <v>14559.0450191484</v>
      </c>
    </row>
    <row r="157" customFormat="false" ht="12.75" hidden="false" customHeight="false" outlineLevel="0" collapsed="false">
      <c r="A157" s="1" t="n">
        <v>40117</v>
      </c>
      <c r="B157" s="0" t="n">
        <f aca="false">ROUND((A157-$B$1-210)/365,0)</f>
        <v>42</v>
      </c>
      <c r="C157" s="0" t="n">
        <f aca="false">ROUND((A157-$C$1-210)/365,0)</f>
        <v>17</v>
      </c>
      <c r="D157" s="0" t="n">
        <f aca="false">ROUND((A157-$D$1-210)/365,0)</f>
        <v>14</v>
      </c>
      <c r="E157" s="11"/>
      <c r="F157" s="11"/>
      <c r="G157" s="11"/>
      <c r="H157" s="11"/>
      <c r="I157" s="11"/>
      <c r="J157" s="2" t="n">
        <f aca="false">N156*$J$1/12</f>
        <v>145.590450191484</v>
      </c>
      <c r="L157" s="2" t="n">
        <f aca="false">L156+E157</f>
        <v>6000</v>
      </c>
      <c r="M157" s="2" t="n">
        <f aca="false">IF(K157=0,M156+J157,M156+K157)</f>
        <v>1387.77031038125</v>
      </c>
      <c r="N157" s="2" t="n">
        <f aca="false">IF(K157=0,N156+E157+F157+G157+H157+I157+J157,N156+E157+F157+G157+H157+I157+K157)</f>
        <v>14704.6354693399</v>
      </c>
    </row>
    <row r="158" customFormat="false" ht="12.75" hidden="false" customHeight="false" outlineLevel="0" collapsed="false">
      <c r="A158" s="1" t="n">
        <v>40147</v>
      </c>
      <c r="B158" s="0" t="n">
        <f aca="false">ROUND((A158-$B$1-210)/365,0)</f>
        <v>42</v>
      </c>
      <c r="C158" s="0" t="n">
        <f aca="false">ROUND((A158-$C$1-210)/365,0)</f>
        <v>17</v>
      </c>
      <c r="D158" s="0" t="n">
        <f aca="false">ROUND((A158-$D$1-210)/365,0)</f>
        <v>14</v>
      </c>
      <c r="E158" s="11"/>
      <c r="F158" s="11"/>
      <c r="G158" s="11"/>
      <c r="H158" s="11"/>
      <c r="I158" s="11"/>
      <c r="J158" s="2" t="n">
        <f aca="false">N157*$J$1/12</f>
        <v>147.046354693399</v>
      </c>
      <c r="L158" s="2" t="n">
        <f aca="false">L157+E158</f>
        <v>6000</v>
      </c>
      <c r="M158" s="2" t="n">
        <f aca="false">IF(K158=0,M157+J158,M157+K158)</f>
        <v>1534.81666507465</v>
      </c>
      <c r="N158" s="2" t="n">
        <f aca="false">IF(K158=0,N157+E158+F158+G158+H158+I158+J158,N157+E158+F158+G158+H158+I158+K158)</f>
        <v>14851.6818240333</v>
      </c>
    </row>
    <row r="159" customFormat="false" ht="12.75" hidden="false" customHeight="false" outlineLevel="0" collapsed="false">
      <c r="A159" s="1" t="n">
        <v>40178</v>
      </c>
      <c r="B159" s="0" t="n">
        <f aca="false">ROUND((A159-$B$1-210)/365,0)</f>
        <v>42</v>
      </c>
      <c r="C159" s="0" t="n">
        <f aca="false">ROUND((A159-$C$1-210)/365,0)</f>
        <v>17</v>
      </c>
      <c r="D159" s="0" t="n">
        <f aca="false">ROUND((A159-$D$1-210)/365,0)</f>
        <v>14</v>
      </c>
      <c r="E159" s="11"/>
      <c r="F159" s="11"/>
      <c r="G159" s="11"/>
      <c r="H159" s="11"/>
      <c r="I159" s="11"/>
      <c r="J159" s="2" t="n">
        <f aca="false">N158*$J$1/12</f>
        <v>148.516818240333</v>
      </c>
      <c r="L159" s="2" t="n">
        <f aca="false">L158+E159</f>
        <v>6000</v>
      </c>
      <c r="M159" s="2" t="n">
        <f aca="false">IF(K159=0,M158+J159,M158+K159)</f>
        <v>1683.33348331498</v>
      </c>
      <c r="N159" s="2" t="n">
        <f aca="false">IF(K159=0,N158+E159+F159+G159+H159+I159+J159,N158+E159+F159+G159+H159+I159+K159)</f>
        <v>15000.1986422737</v>
      </c>
    </row>
    <row r="160" customFormat="false" ht="12.75" hidden="false" customHeight="false" outlineLevel="0" collapsed="false">
      <c r="A160" s="1" t="n">
        <v>40209</v>
      </c>
      <c r="B160" s="0" t="n">
        <f aca="false">ROUND((A160-$B$1-210)/365,0)</f>
        <v>42</v>
      </c>
      <c r="C160" s="0" t="n">
        <f aca="false">ROUND((A160-$C$1-210)/365,0)</f>
        <v>17</v>
      </c>
      <c r="D160" s="0" t="n">
        <f aca="false">ROUND((A160-$D$1-210)/365,0)</f>
        <v>14</v>
      </c>
      <c r="E160" s="11"/>
      <c r="F160" s="11"/>
      <c r="G160" s="11"/>
      <c r="H160" s="11"/>
      <c r="I160" s="11"/>
      <c r="J160" s="2" t="n">
        <f aca="false">N159*$J$1/12</f>
        <v>150.001986422737</v>
      </c>
      <c r="L160" s="2" t="n">
        <f aca="false">L159+E160</f>
        <v>6000</v>
      </c>
      <c r="M160" s="2" t="n">
        <f aca="false">IF(K160=0,J160,K160)</f>
        <v>150.001986422737</v>
      </c>
      <c r="N160" s="2" t="n">
        <f aca="false">IF(K160=0,N159+E160+F160+G160+H160+I160+J160,N159+E160+F160+G160+H160+I160+K160)</f>
        <v>15150.2006286964</v>
      </c>
    </row>
    <row r="161" customFormat="false" ht="12.75" hidden="false" customHeight="false" outlineLevel="0" collapsed="false">
      <c r="A161" s="1" t="n">
        <v>40237</v>
      </c>
      <c r="B161" s="0" t="n">
        <f aca="false">ROUND((A161-$B$1-210)/365,0)</f>
        <v>42</v>
      </c>
      <c r="C161" s="0" t="n">
        <f aca="false">ROUND((A161-$C$1-210)/365,0)</f>
        <v>17</v>
      </c>
      <c r="D161" s="0" t="n">
        <f aca="false">ROUND((A161-$D$1-210)/365,0)</f>
        <v>15</v>
      </c>
      <c r="E161" s="11"/>
      <c r="F161" s="11"/>
      <c r="G161" s="11"/>
      <c r="H161" s="11"/>
      <c r="I161" s="11"/>
      <c r="J161" s="2" t="n">
        <f aca="false">N160*$J$1/12</f>
        <v>151.502006286964</v>
      </c>
      <c r="L161" s="2" t="n">
        <f aca="false">L160+E161</f>
        <v>6000</v>
      </c>
      <c r="M161" s="2" t="n">
        <f aca="false">IF(K161=0,M160+J161,M160+K161)</f>
        <v>301.5039927097</v>
      </c>
      <c r="N161" s="2" t="n">
        <f aca="false">IF(K161=0,N160+E161+F161+G161+H161+I161+J161,N160+E161+F161+G161+H161+I161+K161)</f>
        <v>15301.7026349834</v>
      </c>
    </row>
    <row r="162" customFormat="false" ht="12.75" hidden="false" customHeight="false" outlineLevel="0" collapsed="false">
      <c r="A162" s="1" t="n">
        <v>40268</v>
      </c>
      <c r="B162" s="0" t="n">
        <f aca="false">ROUND((A162-$B$1-210)/365,0)</f>
        <v>42</v>
      </c>
      <c r="C162" s="0" t="n">
        <f aca="false">ROUND((A162-$C$1-210)/365,0)</f>
        <v>17</v>
      </c>
      <c r="D162" s="0" t="n">
        <f aca="false">ROUND((A162-$D$1-210)/365,0)</f>
        <v>15</v>
      </c>
      <c r="E162" s="11"/>
      <c r="F162" s="11"/>
      <c r="G162" s="11"/>
      <c r="H162" s="11"/>
      <c r="I162" s="11"/>
      <c r="J162" s="2" t="n">
        <f aca="false">N161*$J$1/12</f>
        <v>153.017026349834</v>
      </c>
      <c r="L162" s="2" t="n">
        <f aca="false">L161+E162</f>
        <v>6000</v>
      </c>
      <c r="M162" s="2" t="n">
        <f aca="false">IF(K162=0,M161+J162,M161+K162)</f>
        <v>454.521019059534</v>
      </c>
      <c r="N162" s="2" t="n">
        <f aca="false">IF(K162=0,N161+E162+F162+G162+H162+I162+J162,N161+E162+F162+G162+H162+I162+K162)</f>
        <v>15454.7196613332</v>
      </c>
    </row>
    <row r="163" customFormat="false" ht="12.75" hidden="false" customHeight="false" outlineLevel="0" collapsed="false">
      <c r="A163" s="1" t="n">
        <v>40298</v>
      </c>
      <c r="B163" s="0" t="n">
        <f aca="false">ROUND((A163-$B$1-210)/365,0)</f>
        <v>43</v>
      </c>
      <c r="C163" s="0" t="n">
        <f aca="false">ROUND((A163-$C$1-210)/365,0)</f>
        <v>18</v>
      </c>
      <c r="D163" s="0" t="n">
        <f aca="false">ROUND((A163-$D$1-210)/365,0)</f>
        <v>15</v>
      </c>
      <c r="E163" s="11" t="n">
        <v>500</v>
      </c>
      <c r="F163" s="11"/>
      <c r="G163" s="11"/>
      <c r="H163" s="11"/>
      <c r="I163" s="11"/>
      <c r="J163" s="2" t="n">
        <f aca="false">N162*$J$1/12</f>
        <v>154.547196613332</v>
      </c>
      <c r="L163" s="2" t="n">
        <f aca="false">L162+E163</f>
        <v>6500</v>
      </c>
      <c r="M163" s="2" t="n">
        <f aca="false">IF(K163=0,M162+J163,M162+K163)</f>
        <v>609.068215672866</v>
      </c>
      <c r="N163" s="2" t="n">
        <f aca="false">IF(K163=0,N162+E163+F163+G163+H163+I163+J163,N162+E163+F163+G163+H163+I163+K163)</f>
        <v>16109.2668579465</v>
      </c>
    </row>
    <row r="164" customFormat="false" ht="12.75" hidden="false" customHeight="false" outlineLevel="0" collapsed="false">
      <c r="A164" s="1" t="n">
        <v>40329</v>
      </c>
      <c r="B164" s="0" t="n">
        <f aca="false">ROUND((A164-$B$1-210)/365,0)</f>
        <v>43</v>
      </c>
      <c r="C164" s="0" t="n">
        <f aca="false">ROUND((A164-$C$1-210)/365,0)</f>
        <v>18</v>
      </c>
      <c r="D164" s="0" t="n">
        <f aca="false">ROUND((A164-$D$1-210)/365,0)</f>
        <v>15</v>
      </c>
      <c r="E164" s="11"/>
      <c r="F164" s="11"/>
      <c r="G164" s="11"/>
      <c r="H164" s="11"/>
      <c r="I164" s="11"/>
      <c r="J164" s="2" t="n">
        <f aca="false">N163*$J$1/12</f>
        <v>161.092668579465</v>
      </c>
      <c r="L164" s="2" t="n">
        <f aca="false">L163+E164</f>
        <v>6500</v>
      </c>
      <c r="M164" s="2" t="n">
        <f aca="false">IF(K164=0,M163+J164,M163+K164)</f>
        <v>770.160884252331</v>
      </c>
      <c r="N164" s="2" t="n">
        <f aca="false">IF(K164=0,N163+E164+F164+G164+H164+I164+J164,N163+E164+F164+G164+H164+I164+K164)</f>
        <v>16270.359526526</v>
      </c>
    </row>
    <row r="165" customFormat="false" ht="12.75" hidden="false" customHeight="false" outlineLevel="0" collapsed="false">
      <c r="A165" s="1" t="n">
        <v>40359</v>
      </c>
      <c r="B165" s="0" t="n">
        <f aca="false">ROUND((A165-$B$1-210)/365,0)</f>
        <v>43</v>
      </c>
      <c r="C165" s="0" t="n">
        <f aca="false">ROUND((A165-$C$1-210)/365,0)</f>
        <v>18</v>
      </c>
      <c r="D165" s="0" t="n">
        <f aca="false">ROUND((A165-$D$1-210)/365,0)</f>
        <v>15</v>
      </c>
      <c r="E165" s="11"/>
      <c r="F165" s="11"/>
      <c r="G165" s="11"/>
      <c r="H165" s="11"/>
      <c r="I165" s="11"/>
      <c r="J165" s="2" t="n">
        <f aca="false">N164*$J$1/12</f>
        <v>162.70359526526</v>
      </c>
      <c r="L165" s="2" t="n">
        <f aca="false">L164+E165</f>
        <v>6500</v>
      </c>
      <c r="M165" s="2" t="n">
        <f aca="false">IF(K165=0,M164+J165,M164+K165)</f>
        <v>932.864479517591</v>
      </c>
      <c r="N165" s="2" t="n">
        <f aca="false">IF(K165=0,N164+E165+F165+G165+H165+I165+J165,N164+E165+F165+G165+H165+I165+K165)</f>
        <v>16433.0631217912</v>
      </c>
    </row>
    <row r="166" customFormat="false" ht="12.75" hidden="false" customHeight="false" outlineLevel="0" collapsed="false">
      <c r="A166" s="1" t="n">
        <v>40390</v>
      </c>
      <c r="B166" s="0" t="n">
        <f aca="false">ROUND((A166-$B$1-210)/365,0)</f>
        <v>43</v>
      </c>
      <c r="C166" s="0" t="n">
        <f aca="false">ROUND((A166-$C$1-210)/365,0)</f>
        <v>18</v>
      </c>
      <c r="D166" s="0" t="n">
        <f aca="false">ROUND((A166-$D$1-210)/365,0)</f>
        <v>15</v>
      </c>
      <c r="E166" s="11"/>
      <c r="F166" s="11"/>
      <c r="G166" s="11"/>
      <c r="H166" s="11"/>
      <c r="I166" s="11"/>
      <c r="J166" s="2" t="n">
        <f aca="false">N165*$J$1/12</f>
        <v>164.330631217912</v>
      </c>
      <c r="L166" s="2" t="n">
        <f aca="false">L165+E166</f>
        <v>6500</v>
      </c>
      <c r="M166" s="2" t="n">
        <f aca="false">IF(K166=0,M165+J166,M165+K166)</f>
        <v>1097.1951107355</v>
      </c>
      <c r="N166" s="2" t="n">
        <f aca="false">IF(K166=0,N165+E166+F166+G166+H166+I166+J166,N165+E166+F166+G166+H166+I166+K166)</f>
        <v>16597.3937530092</v>
      </c>
    </row>
    <row r="167" customFormat="false" ht="12.75" hidden="false" customHeight="false" outlineLevel="0" collapsed="false">
      <c r="A167" s="1" t="n">
        <v>40421</v>
      </c>
      <c r="B167" s="0" t="n">
        <f aca="false">ROUND((A167-$B$1-210)/365,0)</f>
        <v>43</v>
      </c>
      <c r="C167" s="0" t="n">
        <f aca="false">ROUND((A167-$C$1-210)/365,0)</f>
        <v>18</v>
      </c>
      <c r="D167" s="0" t="n">
        <f aca="false">ROUND((A167-$D$1-210)/365,0)</f>
        <v>15</v>
      </c>
      <c r="E167" s="11"/>
      <c r="F167" s="11"/>
      <c r="G167" s="11"/>
      <c r="H167" s="11" t="n">
        <v>-2750</v>
      </c>
      <c r="I167" s="11"/>
      <c r="J167" s="2" t="n">
        <f aca="false">N166*$J$1/12</f>
        <v>165.973937530092</v>
      </c>
      <c r="L167" s="2" t="n">
        <f aca="false">L166+E167</f>
        <v>6500</v>
      </c>
      <c r="M167" s="2" t="n">
        <f aca="false">IF(K167=0,M166+J167,M166+K167)</f>
        <v>1263.16904826559</v>
      </c>
      <c r="N167" s="2" t="n">
        <f aca="false">IF(K167=0,N166+E167+F167+G167+H167+I167+J167,N166+E167+F167+G167+H167+I167+K167)</f>
        <v>14013.3676905392</v>
      </c>
    </row>
    <row r="168" customFormat="false" ht="12.75" hidden="false" customHeight="false" outlineLevel="0" collapsed="false">
      <c r="A168" s="1" t="n">
        <v>40451</v>
      </c>
      <c r="B168" s="0" t="n">
        <f aca="false">ROUND((A168-$B$1-210)/365,0)</f>
        <v>43</v>
      </c>
      <c r="C168" s="0" t="n">
        <f aca="false">ROUND((A168-$C$1-210)/365,0)</f>
        <v>18</v>
      </c>
      <c r="D168" s="0" t="n">
        <f aca="false">ROUND((A168-$D$1-210)/365,0)</f>
        <v>15</v>
      </c>
      <c r="E168" s="11"/>
      <c r="F168" s="11"/>
      <c r="G168" s="11"/>
      <c r="H168" s="11" t="n">
        <v>-750</v>
      </c>
      <c r="I168" s="11"/>
      <c r="J168" s="2" t="n">
        <f aca="false">N167*$J$1/12</f>
        <v>140.133676905392</v>
      </c>
      <c r="L168" s="2" t="n">
        <f aca="false">L167+E168</f>
        <v>6500</v>
      </c>
      <c r="M168" s="2" t="n">
        <f aca="false">IF(K168=0,M167+J168,M167+K168)</f>
        <v>1403.30272517099</v>
      </c>
      <c r="N168" s="2" t="n">
        <f aca="false">IF(K168=0,N167+E168+F168+G168+H168+I168+J168,N167+E168+F168+G168+H168+I168+K168)</f>
        <v>13403.5013674446</v>
      </c>
    </row>
    <row r="169" customFormat="false" ht="12.75" hidden="false" customHeight="false" outlineLevel="0" collapsed="false">
      <c r="A169" s="1" t="n">
        <v>40482</v>
      </c>
      <c r="B169" s="0" t="n">
        <f aca="false">ROUND((A169-$B$1-210)/365,0)</f>
        <v>43</v>
      </c>
      <c r="C169" s="0" t="n">
        <f aca="false">ROUND((A169-$C$1-210)/365,0)</f>
        <v>18</v>
      </c>
      <c r="D169" s="0" t="n">
        <f aca="false">ROUND((A169-$D$1-210)/365,0)</f>
        <v>15</v>
      </c>
      <c r="E169" s="11"/>
      <c r="F169" s="11"/>
      <c r="G169" s="11"/>
      <c r="H169" s="11" t="n">
        <v>-750</v>
      </c>
      <c r="I169" s="11"/>
      <c r="J169" s="2" t="n">
        <f aca="false">N168*$J$1/12</f>
        <v>134.035013674446</v>
      </c>
      <c r="L169" s="2" t="n">
        <f aca="false">L168+E169</f>
        <v>6500</v>
      </c>
      <c r="M169" s="2" t="n">
        <f aca="false">IF(K169=0,M168+J169,M168+K169)</f>
        <v>1537.33773884543</v>
      </c>
      <c r="N169" s="2" t="n">
        <f aca="false">IF(K169=0,N168+E169+F169+G169+H169+I169+J169,N168+E169+F169+G169+H169+I169+K169)</f>
        <v>12787.5363811191</v>
      </c>
    </row>
    <row r="170" customFormat="false" ht="12.75" hidden="false" customHeight="false" outlineLevel="0" collapsed="false">
      <c r="A170" s="1" t="n">
        <v>40512</v>
      </c>
      <c r="B170" s="0" t="n">
        <f aca="false">ROUND((A170-$B$1-210)/365,0)</f>
        <v>43</v>
      </c>
      <c r="C170" s="0" t="n">
        <f aca="false">ROUND((A170-$C$1-210)/365,0)</f>
        <v>18</v>
      </c>
      <c r="D170" s="0" t="n">
        <f aca="false">ROUND((A170-$D$1-210)/365,0)</f>
        <v>15</v>
      </c>
      <c r="E170" s="11"/>
      <c r="F170" s="11"/>
      <c r="G170" s="11"/>
      <c r="H170" s="11" t="n">
        <v>-750</v>
      </c>
      <c r="I170" s="11"/>
      <c r="J170" s="2" t="n">
        <f aca="false">N169*$J$1/12</f>
        <v>127.875363811191</v>
      </c>
      <c r="L170" s="2" t="n">
        <f aca="false">L169+E170</f>
        <v>6500</v>
      </c>
      <c r="M170" s="2" t="n">
        <f aca="false">IF(K170=0,M169+J170,M169+K170)</f>
        <v>1665.21310265662</v>
      </c>
      <c r="N170" s="2" t="n">
        <f aca="false">IF(K170=0,N169+E170+F170+G170+H170+I170+J170,N169+E170+F170+G170+H170+I170+K170)</f>
        <v>12165.4117449303</v>
      </c>
    </row>
    <row r="171" customFormat="false" ht="12.75" hidden="false" customHeight="false" outlineLevel="0" collapsed="false">
      <c r="A171" s="1" t="n">
        <v>40543</v>
      </c>
      <c r="B171" s="0" t="n">
        <f aca="false">ROUND((A171-$B$1-210)/365,0)</f>
        <v>43</v>
      </c>
      <c r="C171" s="0" t="n">
        <f aca="false">ROUND((A171-$C$1-210)/365,0)</f>
        <v>18</v>
      </c>
      <c r="D171" s="0" t="n">
        <f aca="false">ROUND((A171-$D$1-210)/365,0)</f>
        <v>15</v>
      </c>
      <c r="E171" s="11"/>
      <c r="F171" s="11"/>
      <c r="G171" s="11"/>
      <c r="H171" s="11" t="n">
        <v>-750</v>
      </c>
      <c r="I171" s="11"/>
      <c r="J171" s="2" t="n">
        <f aca="false">N170*$J$1/12</f>
        <v>121.654117449303</v>
      </c>
      <c r="L171" s="2" t="n">
        <f aca="false">L170+E171</f>
        <v>6500</v>
      </c>
      <c r="M171" s="2" t="n">
        <f aca="false">IF(K171=0,M170+J171,M170+K171)</f>
        <v>1786.86722010593</v>
      </c>
      <c r="N171" s="2" t="n">
        <f aca="false">IF(K171=0,N170+E171+F171+G171+H171+I171+J171,N170+E171+F171+G171+H171+I171+K171)</f>
        <v>11537.0658623796</v>
      </c>
    </row>
    <row r="172" customFormat="false" ht="12.75" hidden="false" customHeight="false" outlineLevel="0" collapsed="false">
      <c r="A172" s="1" t="n">
        <v>40574</v>
      </c>
      <c r="B172" s="0" t="n">
        <f aca="false">ROUND((A172-$B$1-210)/365,0)</f>
        <v>43</v>
      </c>
      <c r="C172" s="0" t="n">
        <f aca="false">ROUND((A172-$C$1-210)/365,0)</f>
        <v>18</v>
      </c>
      <c r="D172" s="0" t="n">
        <f aca="false">ROUND((A172-$D$1-210)/365,0)</f>
        <v>15</v>
      </c>
      <c r="E172" s="11"/>
      <c r="F172" s="11"/>
      <c r="G172" s="11"/>
      <c r="H172" s="11" t="n">
        <v>-2750</v>
      </c>
      <c r="I172" s="11"/>
      <c r="J172" s="2" t="n">
        <f aca="false">N171*$J$1/12</f>
        <v>115.370658623796</v>
      </c>
      <c r="L172" s="2" t="n">
        <f aca="false">L171+E172</f>
        <v>6500</v>
      </c>
      <c r="M172" s="2" t="n">
        <f aca="false">IF(K172=0,J172,K172)</f>
        <v>115.370658623796</v>
      </c>
      <c r="N172" s="2" t="n">
        <f aca="false">IF(K172=0,N171+E172+F172+G172+H172+I172+J172,N171+E172+F172+G172+H172+I172+K172)</f>
        <v>8902.43652100337</v>
      </c>
    </row>
    <row r="173" customFormat="false" ht="12.75" hidden="false" customHeight="false" outlineLevel="0" collapsed="false">
      <c r="A173" s="1" t="n">
        <v>40602</v>
      </c>
      <c r="B173" s="0" t="n">
        <f aca="false">ROUND((A173-$B$1-210)/365,0)</f>
        <v>43</v>
      </c>
      <c r="C173" s="0" t="n">
        <f aca="false">ROUND((A173-$C$1-210)/365,0)</f>
        <v>18</v>
      </c>
      <c r="D173" s="0" t="n">
        <f aca="false">ROUND((A173-$D$1-210)/365,0)</f>
        <v>16</v>
      </c>
      <c r="E173" s="11"/>
      <c r="F173" s="11"/>
      <c r="G173" s="11"/>
      <c r="H173" s="11" t="n">
        <v>-750</v>
      </c>
      <c r="I173" s="11"/>
      <c r="J173" s="2" t="n">
        <f aca="false">N172*$J$1/12</f>
        <v>89.0243652100337</v>
      </c>
      <c r="L173" s="2" t="n">
        <f aca="false">L172+E173</f>
        <v>6500</v>
      </c>
      <c r="M173" s="2" t="n">
        <f aca="false">IF(K173=0,M172+J173,M172+K173)</f>
        <v>204.395023833829</v>
      </c>
      <c r="N173" s="2" t="n">
        <f aca="false">IF(K173=0,N172+E173+F173+G173+H173+I173+J173,N172+E173+F173+G173+H173+I173+K173)</f>
        <v>8241.46088621341</v>
      </c>
    </row>
    <row r="174" customFormat="false" ht="12.75" hidden="false" customHeight="false" outlineLevel="0" collapsed="false">
      <c r="A174" s="1" t="n">
        <v>40633</v>
      </c>
      <c r="B174" s="0" t="n">
        <f aca="false">ROUND((A174-$B$1-210)/365,0)</f>
        <v>43</v>
      </c>
      <c r="C174" s="0" t="n">
        <f aca="false">ROUND((A174-$C$1-210)/365,0)</f>
        <v>18</v>
      </c>
      <c r="D174" s="0" t="n">
        <f aca="false">ROUND((A174-$D$1-210)/365,0)</f>
        <v>16</v>
      </c>
      <c r="E174" s="11"/>
      <c r="F174" s="11"/>
      <c r="G174" s="11"/>
      <c r="H174" s="11" t="n">
        <v>-750</v>
      </c>
      <c r="I174" s="11"/>
      <c r="J174" s="2" t="n">
        <f aca="false">N173*$J$1/12</f>
        <v>82.4146088621341</v>
      </c>
      <c r="L174" s="2" t="n">
        <f aca="false">L173+E174</f>
        <v>6500</v>
      </c>
      <c r="M174" s="2" t="n">
        <f aca="false">IF(K174=0,M173+J174,M173+K174)</f>
        <v>286.809632695964</v>
      </c>
      <c r="N174" s="2" t="n">
        <f aca="false">IF(K174=0,N173+E174+F174+G174+H174+I174+J174,N173+E174+F174+G174+H174+I174+K174)</f>
        <v>7573.87549507554</v>
      </c>
    </row>
    <row r="175" customFormat="false" ht="12.75" hidden="false" customHeight="false" outlineLevel="0" collapsed="false">
      <c r="A175" s="1" t="n">
        <v>40663</v>
      </c>
      <c r="B175" s="0" t="n">
        <f aca="false">ROUND((A175-$B$1-210)/365,0)</f>
        <v>44</v>
      </c>
      <c r="C175" s="0" t="n">
        <f aca="false">ROUND((A175-$C$1-210)/365,0)</f>
        <v>19</v>
      </c>
      <c r="D175" s="0" t="n">
        <f aca="false">ROUND((A175-$D$1-210)/365,0)</f>
        <v>16</v>
      </c>
      <c r="E175" s="11"/>
      <c r="F175" s="11"/>
      <c r="G175" s="11"/>
      <c r="H175" s="11" t="n">
        <v>-750</v>
      </c>
      <c r="I175" s="11"/>
      <c r="J175" s="2" t="n">
        <f aca="false">N174*$J$1/12</f>
        <v>75.7387549507554</v>
      </c>
      <c r="L175" s="2" t="n">
        <f aca="false">L174+E175</f>
        <v>6500</v>
      </c>
      <c r="M175" s="2" t="n">
        <f aca="false">IF(K175=0,M174+J175,M174+K175)</f>
        <v>362.548387646719</v>
      </c>
      <c r="N175" s="2" t="n">
        <f aca="false">IF(K175=0,N174+E175+F175+G175+H175+I175+J175,N174+E175+F175+G175+H175+I175+K175)</f>
        <v>6899.6142500263</v>
      </c>
    </row>
    <row r="176" customFormat="false" ht="12.75" hidden="false" customHeight="false" outlineLevel="0" collapsed="false">
      <c r="A176" s="1" t="n">
        <v>40694</v>
      </c>
      <c r="B176" s="0" t="n">
        <f aca="false">ROUND((A176-$B$1-210)/365,0)</f>
        <v>44</v>
      </c>
      <c r="C176" s="0" t="n">
        <f aca="false">ROUND((A176-$C$1-210)/365,0)</f>
        <v>19</v>
      </c>
      <c r="D176" s="0" t="n">
        <f aca="false">ROUND((A176-$D$1-210)/365,0)</f>
        <v>16</v>
      </c>
      <c r="E176" s="11"/>
      <c r="F176" s="11"/>
      <c r="G176" s="11"/>
      <c r="H176" s="11" t="n">
        <v>-750</v>
      </c>
      <c r="I176" s="11"/>
      <c r="J176" s="2" t="n">
        <f aca="false">N175*$J$1/12</f>
        <v>68.996142500263</v>
      </c>
      <c r="L176" s="2" t="n">
        <f aca="false">L175+E176</f>
        <v>6500</v>
      </c>
      <c r="M176" s="2" t="n">
        <f aca="false">IF(K176=0,M175+J176,M175+K176)</f>
        <v>431.544530146982</v>
      </c>
      <c r="N176" s="2" t="n">
        <f aca="false">IF(K176=0,N175+E176+F176+G176+H176+I176+J176,N175+E176+F176+G176+H176+I176+K176)</f>
        <v>6218.61039252656</v>
      </c>
    </row>
    <row r="177" customFormat="false" ht="12.75" hidden="false" customHeight="false" outlineLevel="0" collapsed="false">
      <c r="A177" s="1" t="n">
        <v>40724</v>
      </c>
      <c r="B177" s="0" t="n">
        <f aca="false">ROUND((A177-$B$1-210)/365,0)</f>
        <v>44</v>
      </c>
      <c r="C177" s="0" t="n">
        <f aca="false">ROUND((A177-$C$1-210)/365,0)</f>
        <v>19</v>
      </c>
      <c r="D177" s="0" t="n">
        <f aca="false">ROUND((A177-$D$1-210)/365,0)</f>
        <v>16</v>
      </c>
      <c r="E177" s="11"/>
      <c r="F177" s="11"/>
      <c r="G177" s="11"/>
      <c r="H177" s="11"/>
      <c r="I177" s="11"/>
      <c r="J177" s="2" t="n">
        <f aca="false">N176*$J$1/12</f>
        <v>62.1861039252656</v>
      </c>
      <c r="L177" s="2" t="n">
        <f aca="false">L176+E177</f>
        <v>6500</v>
      </c>
      <c r="M177" s="2" t="n">
        <f aca="false">IF(K177=0,M176+J177,M176+K177)</f>
        <v>493.730634072247</v>
      </c>
      <c r="N177" s="2" t="n">
        <f aca="false">IF(K177=0,N176+E177+F177+G177+H177+I177+J177,N176+E177+F177+G177+H177+I177+K177)</f>
        <v>6280.79649645182</v>
      </c>
    </row>
    <row r="178" customFormat="false" ht="12.75" hidden="false" customHeight="false" outlineLevel="0" collapsed="false">
      <c r="A178" s="1" t="n">
        <v>40755</v>
      </c>
      <c r="B178" s="0" t="n">
        <f aca="false">ROUND((A178-$B$1-210)/365,0)</f>
        <v>44</v>
      </c>
      <c r="C178" s="0" t="n">
        <f aca="false">ROUND((A178-$C$1-210)/365,0)</f>
        <v>19</v>
      </c>
      <c r="D178" s="0" t="n">
        <f aca="false">ROUND((A178-$D$1-210)/365,0)</f>
        <v>16</v>
      </c>
      <c r="E178" s="11"/>
      <c r="F178" s="11"/>
      <c r="G178" s="11"/>
      <c r="H178" s="11"/>
      <c r="I178" s="11"/>
      <c r="J178" s="2" t="n">
        <f aca="false">N177*$J$1/12</f>
        <v>62.8079649645182</v>
      </c>
      <c r="L178" s="2" t="n">
        <f aca="false">L177+E178</f>
        <v>6500</v>
      </c>
      <c r="M178" s="2" t="n">
        <f aca="false">IF(K178=0,M177+J178,M177+K178)</f>
        <v>556.538599036766</v>
      </c>
      <c r="N178" s="2" t="n">
        <f aca="false">IF(K178=0,N177+E178+F178+G178+H178+I178+J178,N177+E178+F178+G178+H178+I178+K178)</f>
        <v>6343.60446141634</v>
      </c>
    </row>
    <row r="179" customFormat="false" ht="12.75" hidden="false" customHeight="false" outlineLevel="0" collapsed="false">
      <c r="A179" s="1" t="n">
        <v>40786</v>
      </c>
      <c r="B179" s="0" t="n">
        <f aca="false">ROUND((A179-$B$1-210)/365,0)</f>
        <v>44</v>
      </c>
      <c r="C179" s="0" t="n">
        <f aca="false">ROUND((A179-$C$1-210)/365,0)</f>
        <v>19</v>
      </c>
      <c r="D179" s="0" t="n">
        <f aca="false">ROUND((A179-$D$1-210)/365,0)</f>
        <v>16</v>
      </c>
      <c r="E179" s="11"/>
      <c r="F179" s="11"/>
      <c r="G179" s="11"/>
      <c r="H179" s="2" t="n">
        <v>-2750</v>
      </c>
      <c r="I179" s="11"/>
      <c r="J179" s="2" t="n">
        <f aca="false">N178*$J$1/12</f>
        <v>63.4360446141634</v>
      </c>
      <c r="L179" s="2" t="n">
        <f aca="false">L178+E179</f>
        <v>6500</v>
      </c>
      <c r="M179" s="2" t="n">
        <f aca="false">IF(K179=0,M178+J179,M178+K179)</f>
        <v>619.974643650929</v>
      </c>
      <c r="N179" s="2" t="n">
        <f aca="false">IF(K179=0,N178+E179+F179+G179+H179+I179+J179,N178+E179+F179+G179+H179+I179+K179)</f>
        <v>3657.04050603051</v>
      </c>
    </row>
    <row r="180" customFormat="false" ht="12.75" hidden="false" customHeight="false" outlineLevel="0" collapsed="false">
      <c r="A180" s="1" t="n">
        <v>40816</v>
      </c>
      <c r="B180" s="0" t="n">
        <f aca="false">ROUND((A180-$B$1-210)/365,0)</f>
        <v>44</v>
      </c>
      <c r="C180" s="0" t="n">
        <f aca="false">ROUND((A180-$C$1-210)/365,0)</f>
        <v>19</v>
      </c>
      <c r="D180" s="0" t="n">
        <f aca="false">ROUND((A180-$D$1-210)/365,0)</f>
        <v>16</v>
      </c>
      <c r="E180" s="11"/>
      <c r="F180" s="11"/>
      <c r="G180" s="11"/>
      <c r="H180" s="2" t="n">
        <v>-750</v>
      </c>
      <c r="I180" s="11"/>
      <c r="J180" s="2" t="n">
        <f aca="false">N179*$J$1/12</f>
        <v>36.5704050603051</v>
      </c>
      <c r="L180" s="2" t="n">
        <f aca="false">L179+E180</f>
        <v>6500</v>
      </c>
      <c r="M180" s="2" t="n">
        <f aca="false">IF(K180=0,M179+J180,M179+K180)</f>
        <v>656.545048711234</v>
      </c>
      <c r="N180" s="2" t="n">
        <f aca="false">IF(K180=0,N179+E180+F180+G180+H180+I180+J180,N179+E180+F180+G180+H180+I180+K180)</f>
        <v>2943.61091109081</v>
      </c>
    </row>
    <row r="181" customFormat="false" ht="12.75" hidden="false" customHeight="false" outlineLevel="0" collapsed="false">
      <c r="A181" s="1" t="n">
        <v>40847</v>
      </c>
      <c r="B181" s="0" t="n">
        <f aca="false">ROUND((A181-$B$1-210)/365,0)</f>
        <v>44</v>
      </c>
      <c r="C181" s="0" t="n">
        <f aca="false">ROUND((A181-$C$1-210)/365,0)</f>
        <v>19</v>
      </c>
      <c r="D181" s="0" t="n">
        <f aca="false">ROUND((A181-$D$1-210)/365,0)</f>
        <v>16</v>
      </c>
      <c r="E181" s="11"/>
      <c r="F181" s="11"/>
      <c r="G181" s="11"/>
      <c r="H181" s="2" t="n">
        <v>-750</v>
      </c>
      <c r="I181" s="11"/>
      <c r="J181" s="2" t="n">
        <f aca="false">N180*$J$1/12</f>
        <v>29.4361091109081</v>
      </c>
      <c r="L181" s="2" t="n">
        <f aca="false">L180+E181</f>
        <v>6500</v>
      </c>
      <c r="M181" s="2" t="n">
        <f aca="false">IF(K181=0,M180+J181,M180+K181)</f>
        <v>685.981157822142</v>
      </c>
      <c r="N181" s="2" t="n">
        <f aca="false">IF(K181=0,N180+E181+F181+G181+H181+I181+J181,N180+E181+F181+G181+H181+I181+K181)</f>
        <v>2223.04702020172</v>
      </c>
    </row>
    <row r="182" customFormat="false" ht="12.75" hidden="false" customHeight="false" outlineLevel="0" collapsed="false">
      <c r="A182" s="1" t="n">
        <v>40877</v>
      </c>
      <c r="B182" s="0" t="n">
        <f aca="false">ROUND((A182-$B$1-210)/365,0)</f>
        <v>44</v>
      </c>
      <c r="C182" s="0" t="n">
        <f aca="false">ROUND((A182-$C$1-210)/365,0)</f>
        <v>19</v>
      </c>
      <c r="D182" s="0" t="n">
        <f aca="false">ROUND((A182-$D$1-210)/365,0)</f>
        <v>16</v>
      </c>
      <c r="E182" s="11"/>
      <c r="F182" s="11"/>
      <c r="G182" s="11"/>
      <c r="H182" s="2" t="n">
        <v>-750</v>
      </c>
      <c r="I182" s="11"/>
      <c r="J182" s="2" t="n">
        <f aca="false">N181*$J$1/12</f>
        <v>22.2304702020172</v>
      </c>
      <c r="L182" s="2" t="n">
        <f aca="false">L181+E182</f>
        <v>6500</v>
      </c>
      <c r="M182" s="2" t="n">
        <f aca="false">IF(K182=0,M181+J182,M181+K182)</f>
        <v>708.211628024159</v>
      </c>
      <c r="N182" s="2" t="n">
        <f aca="false">IF(K182=0,N181+E182+F182+G182+H182+I182+J182,N181+E182+F182+G182+H182+I182+K182)</f>
        <v>1495.27749040374</v>
      </c>
    </row>
    <row r="183" customFormat="false" ht="12.75" hidden="false" customHeight="false" outlineLevel="0" collapsed="false">
      <c r="A183" s="1" t="n">
        <v>40908</v>
      </c>
      <c r="B183" s="0" t="n">
        <f aca="false">ROUND((A183-$B$1-210)/365,0)</f>
        <v>44</v>
      </c>
      <c r="C183" s="0" t="n">
        <f aca="false">ROUND((A183-$C$1-210)/365,0)</f>
        <v>19</v>
      </c>
      <c r="D183" s="0" t="n">
        <f aca="false">ROUND((A183-$D$1-210)/365,0)</f>
        <v>16</v>
      </c>
      <c r="E183" s="11"/>
      <c r="F183" s="11"/>
      <c r="G183" s="11"/>
      <c r="H183" s="2" t="n">
        <v>-750</v>
      </c>
      <c r="I183" s="11"/>
      <c r="J183" s="2" t="n">
        <f aca="false">N182*$J$1/12</f>
        <v>14.9527749040374</v>
      </c>
      <c r="L183" s="2" t="n">
        <f aca="false">L182+E183</f>
        <v>6500</v>
      </c>
      <c r="M183" s="2" t="n">
        <f aca="false">IF(K183=0,M182+J183,M182+K183)</f>
        <v>723.164402928197</v>
      </c>
      <c r="N183" s="2" t="n">
        <f aca="false">IF(K183=0,N182+E183+F183+G183+H183+I183+J183,N182+E183+F183+G183+H183+I183+K183)</f>
        <v>760.230265307773</v>
      </c>
    </row>
    <row r="184" customFormat="false" ht="12.75" hidden="false" customHeight="false" outlineLevel="0" collapsed="false">
      <c r="A184" s="1" t="n">
        <v>40939</v>
      </c>
      <c r="B184" s="0" t="n">
        <f aca="false">ROUND((A184-$B$1-210)/365,0)</f>
        <v>44</v>
      </c>
      <c r="C184" s="0" t="n">
        <f aca="false">ROUND((A184-$C$1-210)/365,0)</f>
        <v>19</v>
      </c>
      <c r="D184" s="0" t="n">
        <f aca="false">ROUND((A184-$D$1-210)/365,0)</f>
        <v>16</v>
      </c>
      <c r="E184" s="11"/>
      <c r="F184" s="11"/>
      <c r="G184" s="11"/>
      <c r="H184" s="11"/>
      <c r="I184" s="11"/>
      <c r="J184" s="2" t="n">
        <f aca="false">N183*$J$1/12</f>
        <v>7.60230265307773</v>
      </c>
      <c r="L184" s="2" t="n">
        <f aca="false">L183+E184</f>
        <v>6500</v>
      </c>
      <c r="M184" s="2" t="n">
        <f aca="false">IF(K184=0,J184,K184)</f>
        <v>7.60230265307773</v>
      </c>
      <c r="N184" s="2" t="n">
        <f aca="false">IF(K184=0,N183+E184+F184+G184+H184+I184+J184,N183+E184+F184+G184+H184+I184+K184)</f>
        <v>767.832567960851</v>
      </c>
    </row>
    <row r="185" customFormat="false" ht="12.75" hidden="false" customHeight="false" outlineLevel="0" collapsed="false">
      <c r="A185" s="1" t="n">
        <v>40968</v>
      </c>
      <c r="B185" s="0" t="n">
        <f aca="false">ROUND((A185-$B$1-210)/365,0)</f>
        <v>44</v>
      </c>
      <c r="C185" s="0" t="n">
        <f aca="false">ROUND((A185-$C$1-210)/365,0)</f>
        <v>19</v>
      </c>
      <c r="D185" s="0" t="n">
        <f aca="false">ROUND((A185-$D$1-210)/365,0)</f>
        <v>17</v>
      </c>
      <c r="E185" s="11"/>
      <c r="F185" s="11"/>
      <c r="G185" s="11"/>
      <c r="H185" s="11"/>
      <c r="I185" s="11"/>
      <c r="J185" s="2" t="n">
        <f aca="false">N184*$J$1/12</f>
        <v>7.67832567960851</v>
      </c>
      <c r="L185" s="2" t="n">
        <f aca="false">L184+E185</f>
        <v>6500</v>
      </c>
      <c r="M185" s="2" t="n">
        <f aca="false">IF(K185=0,M184+J185,M184+K185)</f>
        <v>15.2806283326862</v>
      </c>
      <c r="N185" s="2" t="n">
        <f aca="false">IF(K185=0,N184+E185+F185+G185+H185+I185+J185,N184+E185+F185+G185+H185+I185+K185)</f>
        <v>775.510893640459</v>
      </c>
    </row>
    <row r="186" customFormat="false" ht="12.75" hidden="false" customHeight="false" outlineLevel="0" collapsed="false">
      <c r="A186" s="1" t="n">
        <v>40999</v>
      </c>
      <c r="B186" s="0" t="n">
        <f aca="false">ROUND((A186-$B$1-210)/365,0)</f>
        <v>44</v>
      </c>
      <c r="C186" s="0" t="n">
        <f aca="false">ROUND((A186-$C$1-210)/365,0)</f>
        <v>19</v>
      </c>
      <c r="D186" s="0" t="n">
        <f aca="false">ROUND((A186-$D$1-210)/365,0)</f>
        <v>17</v>
      </c>
      <c r="E186" s="11"/>
      <c r="F186" s="11"/>
      <c r="G186" s="11"/>
      <c r="H186" s="11"/>
      <c r="I186" s="11"/>
      <c r="J186" s="2" t="n">
        <f aca="false">N185*$J$1/12</f>
        <v>7.75510893640459</v>
      </c>
      <c r="L186" s="2" t="n">
        <f aca="false">L185+E186</f>
        <v>6500</v>
      </c>
      <c r="M186" s="2" t="n">
        <f aca="false">IF(K186=0,M185+J186,M185+K186)</f>
        <v>23.0357372690908</v>
      </c>
      <c r="N186" s="2" t="n">
        <f aca="false">IF(K186=0,N185+E186+F186+G186+H186+I186+J186,N185+E186+F186+G186+H186+I186+K186)</f>
        <v>783.266002576864</v>
      </c>
    </row>
    <row r="187" customFormat="false" ht="12.75" hidden="false" customHeight="false" outlineLevel="0" collapsed="false">
      <c r="A187" s="1" t="n">
        <v>41029</v>
      </c>
      <c r="B187" s="0" t="n">
        <f aca="false">ROUND((A187-$B$1-210)/365,0)</f>
        <v>45</v>
      </c>
      <c r="C187" s="0" t="n">
        <f aca="false">ROUND((A187-$C$1-210)/365,0)</f>
        <v>20</v>
      </c>
      <c r="D187" s="0" t="n">
        <f aca="false">ROUND((A187-$D$1-210)/365,0)</f>
        <v>17</v>
      </c>
      <c r="E187" s="11"/>
      <c r="F187" s="11"/>
      <c r="G187" s="11"/>
      <c r="H187" s="11"/>
      <c r="I187" s="11"/>
      <c r="J187" s="2" t="n">
        <f aca="false">N186*$J$1/12</f>
        <v>7.83266002576864</v>
      </c>
      <c r="L187" s="2" t="n">
        <f aca="false">L186+E187</f>
        <v>6500</v>
      </c>
      <c r="M187" s="2" t="n">
        <f aca="false">IF(K187=0,M186+J187,M186+K187)</f>
        <v>30.8683972948595</v>
      </c>
      <c r="N187" s="2" t="n">
        <f aca="false">IF(K187=0,N186+E187+F187+G187+H187+I187+J187,N186+E187+F187+G187+H187+I187+K187)</f>
        <v>791.098662602633</v>
      </c>
    </row>
    <row r="188" customFormat="false" ht="12.75" hidden="false" customHeight="false" outlineLevel="0" collapsed="false">
      <c r="A188" s="1" t="n">
        <v>41060</v>
      </c>
      <c r="B188" s="0" t="n">
        <f aca="false">ROUND((A188-$B$1-210)/365,0)</f>
        <v>45</v>
      </c>
      <c r="C188" s="0" t="n">
        <f aca="false">ROUND((A188-$C$1-210)/365,0)</f>
        <v>20</v>
      </c>
      <c r="D188" s="0" t="n">
        <f aca="false">ROUND((A188-$D$1-210)/365,0)</f>
        <v>17</v>
      </c>
      <c r="E188" s="11"/>
      <c r="F188" s="11"/>
      <c r="G188" s="11"/>
      <c r="H188" s="11"/>
      <c r="I188" s="11"/>
      <c r="J188" s="2" t="n">
        <f aca="false">N187*$J$1/12</f>
        <v>7.91098662602633</v>
      </c>
      <c r="L188" s="2" t="n">
        <f aca="false">L187+E188</f>
        <v>6500</v>
      </c>
      <c r="M188" s="2" t="n">
        <f aca="false">IF(K188=0,M187+J188,M187+K188)</f>
        <v>38.7793839208858</v>
      </c>
      <c r="N188" s="2" t="n">
        <f aca="false">IF(K188=0,N187+E188+F188+G188+H188+I188+J188,N187+E188+F188+G188+H188+I188+K188)</f>
        <v>799.009649228659</v>
      </c>
    </row>
    <row r="189" customFormat="false" ht="12.75" hidden="false" customHeight="false" outlineLevel="0" collapsed="false">
      <c r="A189" s="1" t="n">
        <v>41090</v>
      </c>
      <c r="B189" s="0" t="n">
        <f aca="false">ROUND((A189-$B$1-210)/365,0)</f>
        <v>45</v>
      </c>
      <c r="C189" s="0" t="n">
        <f aca="false">ROUND((A189-$C$1-210)/365,0)</f>
        <v>20</v>
      </c>
      <c r="D189" s="0" t="n">
        <f aca="false">ROUND((A189-$D$1-210)/365,0)</f>
        <v>17</v>
      </c>
      <c r="E189" s="11"/>
      <c r="F189" s="11"/>
      <c r="G189" s="11"/>
      <c r="H189" s="11"/>
      <c r="I189" s="11"/>
      <c r="J189" s="2" t="n">
        <f aca="false">N188*$J$1/12</f>
        <v>7.99009649228659</v>
      </c>
      <c r="L189" s="2" t="n">
        <f aca="false">L188+E189</f>
        <v>6500</v>
      </c>
      <c r="M189" s="2" t="n">
        <f aca="false">IF(K189=0,M188+J189,M188+K189)</f>
        <v>46.7694804131724</v>
      </c>
      <c r="N189" s="2" t="n">
        <f aca="false">IF(K189=0,N188+E189+F189+G189+H189+I189+J189,N188+E189+F189+G189+H189+I189+K189)</f>
        <v>806.999745720946</v>
      </c>
    </row>
    <row r="190" customFormat="false" ht="12.75" hidden="false" customHeight="false" outlineLevel="0" collapsed="false">
      <c r="A190" s="1" t="n">
        <v>41121</v>
      </c>
      <c r="B190" s="0" t="n">
        <f aca="false">ROUND((A190-$B$1-210)/365,0)</f>
        <v>45</v>
      </c>
      <c r="C190" s="0" t="n">
        <f aca="false">ROUND((A190-$C$1-210)/365,0)</f>
        <v>20</v>
      </c>
      <c r="D190" s="0" t="n">
        <f aca="false">ROUND((A190-$D$1-210)/365,0)</f>
        <v>17</v>
      </c>
      <c r="E190" s="11"/>
      <c r="F190" s="11"/>
      <c r="G190" s="11"/>
      <c r="H190" s="11"/>
      <c r="I190" s="11"/>
      <c r="J190" s="2" t="n">
        <f aca="false">N189*$J$1/12</f>
        <v>8.06999745720946</v>
      </c>
      <c r="L190" s="2" t="n">
        <f aca="false">L189+E190</f>
        <v>6500</v>
      </c>
      <c r="M190" s="2" t="n">
        <f aca="false">IF(K190=0,M189+J190,M189+K190)</f>
        <v>54.8394778703818</v>
      </c>
      <c r="N190" s="2" t="n">
        <f aca="false">IF(K190=0,N189+E190+F190+G190+H190+I190+J190,N189+E190+F190+G190+H190+I190+K190)</f>
        <v>815.069743178155</v>
      </c>
    </row>
    <row r="191" customFormat="false" ht="12.75" hidden="false" customHeight="false" outlineLevel="0" collapsed="false">
      <c r="A191" s="1" t="n">
        <v>41152</v>
      </c>
      <c r="B191" s="0" t="n">
        <f aca="false">ROUND((A191-$B$1-210)/365,0)</f>
        <v>45</v>
      </c>
      <c r="C191" s="0" t="n">
        <f aca="false">ROUND((A191-$C$1-210)/365,0)</f>
        <v>20</v>
      </c>
      <c r="D191" s="0" t="n">
        <f aca="false">ROUND((A191-$D$1-210)/365,0)</f>
        <v>17</v>
      </c>
      <c r="E191" s="11"/>
      <c r="F191" s="11"/>
      <c r="G191" s="11"/>
      <c r="H191" s="11"/>
      <c r="I191" s="11"/>
      <c r="J191" s="2" t="n">
        <f aca="false">N190*$J$1/12</f>
        <v>8.15069743178155</v>
      </c>
      <c r="L191" s="2" t="n">
        <f aca="false">L190+E191</f>
        <v>6500</v>
      </c>
      <c r="M191" s="2" t="n">
        <f aca="false">IF(K191=0,M190+J191,M190+K191)</f>
        <v>62.9901753021634</v>
      </c>
      <c r="N191" s="2" t="n">
        <f aca="false">IF(K191=0,N190+E191+F191+G191+H191+I191+J191,N190+E191+F191+G191+H191+I191+K191)</f>
        <v>823.220440609936</v>
      </c>
    </row>
    <row r="192" customFormat="false" ht="12.75" hidden="false" customHeight="false" outlineLevel="0" collapsed="false">
      <c r="A192" s="1" t="n">
        <v>41182</v>
      </c>
      <c r="B192" s="0" t="n">
        <f aca="false">ROUND((A192-$B$1-210)/365,0)</f>
        <v>45</v>
      </c>
      <c r="C192" s="0" t="n">
        <f aca="false">ROUND((A192-$C$1-210)/365,0)</f>
        <v>20</v>
      </c>
      <c r="D192" s="0" t="n">
        <f aca="false">ROUND((A192-$D$1-210)/365,0)</f>
        <v>17</v>
      </c>
      <c r="E192" s="11"/>
      <c r="F192" s="11"/>
      <c r="G192" s="11"/>
      <c r="H192" s="11"/>
      <c r="I192" s="11"/>
      <c r="J192" s="2" t="n">
        <f aca="false">N191*$J$1/12</f>
        <v>8.23220440609936</v>
      </c>
      <c r="L192" s="2" t="n">
        <f aca="false">L191+E192</f>
        <v>6500</v>
      </c>
      <c r="M192" s="2" t="n">
        <f aca="false">IF(K192=0,M191+J192,M191+K192)</f>
        <v>71.2223797082627</v>
      </c>
      <c r="N192" s="2" t="n">
        <f aca="false">IF(K192=0,N191+E192+F192+G192+H192+I192+J192,N191+E192+F192+G192+H192+I192+K192)</f>
        <v>831.452645016036</v>
      </c>
    </row>
    <row r="193" customFormat="false" ht="12.75" hidden="false" customHeight="false" outlineLevel="0" collapsed="false">
      <c r="A193" s="1" t="n">
        <v>41213</v>
      </c>
      <c r="B193" s="0" t="n">
        <f aca="false">ROUND((A193-$B$1-210)/365,0)</f>
        <v>45</v>
      </c>
      <c r="C193" s="0" t="n">
        <f aca="false">ROUND((A193-$C$1-210)/365,0)</f>
        <v>20</v>
      </c>
      <c r="D193" s="0" t="n">
        <f aca="false">ROUND((A193-$D$1-210)/365,0)</f>
        <v>17</v>
      </c>
      <c r="E193" s="11"/>
      <c r="F193" s="11"/>
      <c r="G193" s="11"/>
      <c r="H193" s="11"/>
      <c r="I193" s="11"/>
      <c r="J193" s="2" t="n">
        <f aca="false">N192*$J$1/12</f>
        <v>8.31452645016036</v>
      </c>
      <c r="L193" s="2" t="n">
        <f aca="false">L192+E193</f>
        <v>6500</v>
      </c>
      <c r="M193" s="2" t="n">
        <f aca="false">IF(K193=0,M192+J193,M192+K193)</f>
        <v>79.5369061584231</v>
      </c>
      <c r="N193" s="2" t="n">
        <f aca="false">IF(K193=0,N192+E193+F193+G193+H193+I193+J193,N192+E193+F193+G193+H193+I193+K193)</f>
        <v>839.767171466196</v>
      </c>
    </row>
    <row r="194" customFormat="false" ht="12.75" hidden="false" customHeight="false" outlineLevel="0" collapsed="false">
      <c r="A194" s="1" t="n">
        <v>41243</v>
      </c>
      <c r="B194" s="0" t="n">
        <f aca="false">ROUND((A194-$B$1-210)/365,0)</f>
        <v>45</v>
      </c>
      <c r="C194" s="0" t="n">
        <f aca="false">ROUND((A194-$C$1-210)/365,0)</f>
        <v>20</v>
      </c>
      <c r="D194" s="0" t="n">
        <f aca="false">ROUND((A194-$D$1-210)/365,0)</f>
        <v>17</v>
      </c>
      <c r="E194" s="11"/>
      <c r="F194" s="11"/>
      <c r="G194" s="11"/>
      <c r="H194" s="11"/>
      <c r="I194" s="11"/>
      <c r="J194" s="2" t="n">
        <f aca="false">N193*$J$1/12</f>
        <v>8.39767171466196</v>
      </c>
      <c r="L194" s="2" t="n">
        <f aca="false">L193+E194</f>
        <v>6500</v>
      </c>
      <c r="M194" s="2" t="n">
        <f aca="false">IF(K194=0,M193+J194,M193+K194)</f>
        <v>87.9345778730851</v>
      </c>
      <c r="N194" s="2" t="n">
        <f aca="false">IF(K194=0,N193+E194+F194+G194+H194+I194+J194,N193+E194+F194+G194+H194+I194+K194)</f>
        <v>848.164843180858</v>
      </c>
    </row>
    <row r="195" customFormat="false" ht="12.75" hidden="false" customHeight="false" outlineLevel="0" collapsed="false">
      <c r="A195" s="1" t="n">
        <v>41274</v>
      </c>
      <c r="B195" s="0" t="n">
        <f aca="false">ROUND((A195-$B$1-210)/365,0)</f>
        <v>45</v>
      </c>
      <c r="C195" s="0" t="n">
        <f aca="false">ROUND((A195-$C$1-210)/365,0)</f>
        <v>20</v>
      </c>
      <c r="D195" s="0" t="n">
        <f aca="false">ROUND((A195-$D$1-210)/365,0)</f>
        <v>17</v>
      </c>
      <c r="E195" s="11"/>
      <c r="F195" s="11"/>
      <c r="G195" s="11"/>
      <c r="H195" s="11"/>
      <c r="I195" s="11"/>
      <c r="J195" s="2" t="n">
        <f aca="false">N194*$J$1/12</f>
        <v>8.48164843180858</v>
      </c>
      <c r="L195" s="2" t="n">
        <f aca="false">L194+E195</f>
        <v>6500</v>
      </c>
      <c r="M195" s="2" t="n">
        <f aca="false">IF(K195=0,M194+J195,M194+K195)</f>
        <v>96.4162263048936</v>
      </c>
      <c r="N195" s="2" t="n">
        <f aca="false">IF(K195=0,N194+E195+F195+G195+H195+I195+J195,N194+E195+F195+G195+H195+I195+K195)</f>
        <v>856.646491612667</v>
      </c>
    </row>
    <row r="196" customFormat="false" ht="12.75" hidden="false" customHeight="false" outlineLevel="0" collapsed="false">
      <c r="A196" s="1" t="n">
        <v>41305</v>
      </c>
      <c r="B196" s="0" t="n">
        <f aca="false">ROUND((A196-$B$1-210)/365,0)</f>
        <v>45</v>
      </c>
      <c r="C196" s="0" t="n">
        <f aca="false">ROUND((A196-$C$1-210)/365,0)</f>
        <v>20</v>
      </c>
      <c r="D196" s="0" t="n">
        <f aca="false">ROUND((A196-$D$1-210)/365,0)</f>
        <v>17</v>
      </c>
      <c r="E196" s="11"/>
      <c r="F196" s="11"/>
      <c r="G196" s="11"/>
      <c r="H196" s="11"/>
      <c r="I196" s="11"/>
      <c r="J196" s="2" t="n">
        <f aca="false">N195*$J$1/12</f>
        <v>8.56646491612667</v>
      </c>
      <c r="L196" s="2" t="n">
        <f aca="false">L195+E196</f>
        <v>6500</v>
      </c>
      <c r="M196" s="2" t="n">
        <f aca="false">IF(K196=0,J196,K196)</f>
        <v>8.56646491612667</v>
      </c>
      <c r="N196" s="2" t="n">
        <f aca="false">IF(K196=0,N195+E196+F196+G196+H196+I196+J196,N195+E196+F196+G196+H196+I196+K196)</f>
        <v>865.212956528793</v>
      </c>
    </row>
    <row r="197" customFormat="false" ht="12.75" hidden="false" customHeight="false" outlineLevel="0" collapsed="false">
      <c r="A197" s="1" t="n">
        <v>41333</v>
      </c>
      <c r="B197" s="0" t="n">
        <f aca="false">ROUND((A197-$B$1-210)/365,0)</f>
        <v>45</v>
      </c>
      <c r="C197" s="0" t="n">
        <f aca="false">ROUND((A197-$C$1-210)/365,0)</f>
        <v>20</v>
      </c>
      <c r="D197" s="0" t="n">
        <f aca="false">ROUND((A197-$D$1-210)/365,0)</f>
        <v>18</v>
      </c>
      <c r="E197" s="11"/>
      <c r="F197" s="11"/>
      <c r="G197" s="11"/>
      <c r="H197" s="11"/>
      <c r="I197" s="11"/>
      <c r="J197" s="2" t="n">
        <f aca="false">N196*$J$1/12</f>
        <v>8.65212956528793</v>
      </c>
      <c r="L197" s="2" t="n">
        <f aca="false">L196+E197</f>
        <v>6500</v>
      </c>
      <c r="M197" s="2" t="n">
        <f aca="false">IF(K197=0,M196+J197,M196+K197)</f>
        <v>17.2185944814146</v>
      </c>
      <c r="N197" s="2" t="n">
        <f aca="false">IF(K197=0,N196+E197+F197+G197+H197+I197+J197,N196+E197+F197+G197+H197+I197+K197)</f>
        <v>873.865086094081</v>
      </c>
    </row>
    <row r="198" customFormat="false" ht="12.75" hidden="false" customHeight="false" outlineLevel="0" collapsed="false">
      <c r="A198" s="1" t="n">
        <v>41364</v>
      </c>
      <c r="B198" s="0" t="n">
        <f aca="false">ROUND((A198-$B$1-210)/365,0)</f>
        <v>45</v>
      </c>
      <c r="C198" s="0" t="n">
        <f aca="false">ROUND((A198-$C$1-210)/365,0)</f>
        <v>20</v>
      </c>
      <c r="D198" s="0" t="n">
        <f aca="false">ROUND((A198-$D$1-210)/365,0)</f>
        <v>18</v>
      </c>
      <c r="E198" s="11"/>
      <c r="F198" s="11"/>
      <c r="G198" s="11"/>
      <c r="H198" s="11"/>
      <c r="I198" s="11"/>
      <c r="J198" s="2" t="n">
        <f aca="false">N197*$J$1/12</f>
        <v>8.73865086094081</v>
      </c>
      <c r="L198" s="2" t="n">
        <f aca="false">L197+E198</f>
        <v>6500</v>
      </c>
      <c r="M198" s="2" t="n">
        <f aca="false">IF(K198=0,M197+J198,M197+K198)</f>
        <v>25.9572453423554</v>
      </c>
      <c r="N198" s="2" t="n">
        <f aca="false">IF(K198=0,N197+E198+F198+G198+H198+I198+J198,N197+E198+F198+G198+H198+I198+K198)</f>
        <v>882.603736955022</v>
      </c>
    </row>
    <row r="199" customFormat="false" ht="12.75" hidden="false" customHeight="false" outlineLevel="0" collapsed="false">
      <c r="A199" s="1" t="n">
        <v>41394</v>
      </c>
      <c r="B199" s="0" t="n">
        <f aca="false">ROUND((A199-$B$1-210)/365,0)</f>
        <v>46</v>
      </c>
      <c r="C199" s="0" t="n">
        <f aca="false">ROUND((A199-$C$1-210)/365,0)</f>
        <v>21</v>
      </c>
      <c r="D199" s="0" t="n">
        <f aca="false">ROUND((A199-$D$1-210)/365,0)</f>
        <v>18</v>
      </c>
      <c r="E199" s="11"/>
      <c r="F199" s="11"/>
      <c r="G199" s="11"/>
      <c r="H199" s="11"/>
      <c r="I199" s="11"/>
      <c r="J199" s="2" t="n">
        <f aca="false">N198*$J$1/12</f>
        <v>8.82603736955022</v>
      </c>
      <c r="L199" s="2" t="n">
        <f aca="false">L198+E199</f>
        <v>6500</v>
      </c>
      <c r="M199" s="2" t="n">
        <f aca="false">IF(K199=0,M198+J199,M198+K199)</f>
        <v>34.7832827119056</v>
      </c>
      <c r="N199" s="2" t="n">
        <f aca="false">IF(K199=0,N198+E199+F199+G199+H199+I199+J199,N198+E199+F199+G199+H199+I199+K199)</f>
        <v>891.429774324572</v>
      </c>
    </row>
    <row r="200" customFormat="false" ht="12.75" hidden="false" customHeight="false" outlineLevel="0" collapsed="false">
      <c r="A200" s="1" t="n">
        <v>41425</v>
      </c>
      <c r="B200" s="0" t="n">
        <f aca="false">ROUND((A200-$B$1-210)/365,0)</f>
        <v>46</v>
      </c>
      <c r="C200" s="0" t="n">
        <f aca="false">ROUND((A200-$C$1-210)/365,0)</f>
        <v>21</v>
      </c>
      <c r="D200" s="0" t="n">
        <f aca="false">ROUND((A200-$D$1-210)/365,0)</f>
        <v>18</v>
      </c>
      <c r="E200" s="11"/>
      <c r="F200" s="11"/>
      <c r="G200" s="11"/>
      <c r="H200" s="11"/>
      <c r="I200" s="11"/>
      <c r="J200" s="2" t="n">
        <f aca="false">N199*$J$1/12</f>
        <v>8.91429774324572</v>
      </c>
      <c r="L200" s="2" t="n">
        <f aca="false">L199+E200</f>
        <v>6500</v>
      </c>
      <c r="M200" s="2" t="n">
        <f aca="false">IF(K200=0,M199+J200,M199+K200)</f>
        <v>43.6975804551514</v>
      </c>
      <c r="N200" s="2" t="n">
        <f aca="false">IF(K200=0,N199+E200+F200+G200+H200+I200+J200,N199+E200+F200+G200+H200+I200+K200)</f>
        <v>900.344072067818</v>
      </c>
    </row>
    <row r="201" customFormat="false" ht="12.75" hidden="false" customHeight="false" outlineLevel="0" collapsed="false">
      <c r="A201" s="1" t="n">
        <v>41455</v>
      </c>
      <c r="B201" s="0" t="n">
        <f aca="false">ROUND((A201-$B$1-210)/365,0)</f>
        <v>46</v>
      </c>
      <c r="C201" s="0" t="n">
        <f aca="false">ROUND((A201-$C$1-210)/365,0)</f>
        <v>21</v>
      </c>
      <c r="D201" s="0" t="n">
        <f aca="false">ROUND((A201-$D$1-210)/365,0)</f>
        <v>18</v>
      </c>
      <c r="E201" s="11"/>
      <c r="F201" s="11"/>
      <c r="G201" s="11"/>
      <c r="H201" s="11"/>
      <c r="I201" s="11"/>
      <c r="J201" s="2" t="n">
        <f aca="false">N200*$J$1/12</f>
        <v>9.00344072067818</v>
      </c>
      <c r="L201" s="2" t="n">
        <f aca="false">L200+E201</f>
        <v>6500</v>
      </c>
      <c r="M201" s="2" t="n">
        <f aca="false">IF(K201=0,M200+J201,M200+K201)</f>
        <v>52.7010211758295</v>
      </c>
      <c r="N201" s="2" t="n">
        <f aca="false">IF(K201=0,N200+E201+F201+G201+H201+I201+J201,N200+E201+F201+G201+H201+I201+K201)</f>
        <v>909.347512788496</v>
      </c>
    </row>
    <row r="202" customFormat="false" ht="12.75" hidden="false" customHeight="false" outlineLevel="0" collapsed="false">
      <c r="A202" s="1" t="n">
        <v>41486</v>
      </c>
      <c r="B202" s="0" t="n">
        <f aca="false">ROUND((A202-$B$1-210)/365,0)</f>
        <v>46</v>
      </c>
      <c r="C202" s="0" t="n">
        <f aca="false">ROUND((A202-$C$1-210)/365,0)</f>
        <v>21</v>
      </c>
      <c r="D202" s="0" t="n">
        <f aca="false">ROUND((A202-$D$1-210)/365,0)</f>
        <v>18</v>
      </c>
      <c r="E202" s="11"/>
      <c r="F202" s="11"/>
      <c r="G202" s="11"/>
      <c r="H202" s="11"/>
      <c r="I202" s="11"/>
      <c r="J202" s="2" t="n">
        <f aca="false">N201*$J$1/12</f>
        <v>9.09347512788496</v>
      </c>
      <c r="L202" s="2" t="n">
        <f aca="false">L201+E202</f>
        <v>6500</v>
      </c>
      <c r="M202" s="2" t="n">
        <f aca="false">IF(K202=0,M201+J202,M201+K202)</f>
        <v>61.7944963037145</v>
      </c>
      <c r="N202" s="2" t="n">
        <f aca="false">IF(K202=0,N201+E202+F202+G202+H202+I202+J202,N201+E202+F202+G202+H202+I202+K202)</f>
        <v>918.440987916381</v>
      </c>
    </row>
    <row r="203" customFormat="false" ht="12.75" hidden="false" customHeight="false" outlineLevel="0" collapsed="false">
      <c r="A203" s="1" t="n">
        <v>41517</v>
      </c>
      <c r="B203" s="0" t="n">
        <f aca="false">ROUND((A203-$B$1-210)/365,0)</f>
        <v>46</v>
      </c>
      <c r="C203" s="0" t="n">
        <f aca="false">ROUND((A203-$C$1-210)/365,0)</f>
        <v>21</v>
      </c>
      <c r="D203" s="0" t="n">
        <f aca="false">ROUND((A203-$D$1-210)/365,0)</f>
        <v>18</v>
      </c>
      <c r="E203" s="11"/>
      <c r="F203" s="11"/>
      <c r="G203" s="11"/>
      <c r="H203" s="11"/>
      <c r="I203" s="11"/>
      <c r="J203" s="2" t="n">
        <f aca="false">N202*$J$1/12</f>
        <v>9.18440987916381</v>
      </c>
      <c r="L203" s="2" t="n">
        <f aca="false">L202+E203</f>
        <v>6500</v>
      </c>
      <c r="M203" s="2" t="n">
        <f aca="false">IF(K203=0,M202+J203,M202+K203)</f>
        <v>70.9789061828783</v>
      </c>
      <c r="N203" s="2" t="n">
        <f aca="false">IF(K203=0,N202+E203+F203+G203+H203+I203+J203,N202+E203+F203+G203+H203+I203+K203)</f>
        <v>927.625397795545</v>
      </c>
    </row>
    <row r="204" customFormat="false" ht="12.75" hidden="false" customHeight="false" outlineLevel="0" collapsed="false">
      <c r="A204" s="1" t="n">
        <v>41547</v>
      </c>
      <c r="B204" s="0" t="n">
        <f aca="false">ROUND((A204-$B$1-210)/365,0)</f>
        <v>46</v>
      </c>
      <c r="C204" s="0" t="n">
        <f aca="false">ROUND((A204-$C$1-210)/365,0)</f>
        <v>21</v>
      </c>
      <c r="D204" s="0" t="n">
        <f aca="false">ROUND((A204-$D$1-210)/365,0)</f>
        <v>18</v>
      </c>
      <c r="E204" s="11"/>
      <c r="F204" s="11"/>
      <c r="G204" s="11"/>
      <c r="H204" s="11"/>
      <c r="I204" s="11"/>
      <c r="J204" s="2" t="n">
        <f aca="false">N203*$J$1/12</f>
        <v>9.27625397795545</v>
      </c>
      <c r="L204" s="2" t="n">
        <f aca="false">L203+E204</f>
        <v>6500</v>
      </c>
      <c r="M204" s="2" t="n">
        <f aca="false">IF(K204=0,M203+J204,M203+K204)</f>
        <v>80.2551601608338</v>
      </c>
      <c r="N204" s="2" t="n">
        <f aca="false">IF(K204=0,N203+E204+F204+G204+H204+I204+J204,N203+E204+F204+G204+H204+I204+K204)</f>
        <v>936.901651773501</v>
      </c>
    </row>
    <row r="205" customFormat="false" ht="12.75" hidden="false" customHeight="false" outlineLevel="0" collapsed="false">
      <c r="A205" s="1" t="n">
        <v>41578</v>
      </c>
      <c r="B205" s="0" t="n">
        <f aca="false">ROUND((A205-$B$1-210)/365,0)</f>
        <v>46</v>
      </c>
      <c r="C205" s="0" t="n">
        <f aca="false">ROUND((A205-$C$1-210)/365,0)</f>
        <v>21</v>
      </c>
      <c r="D205" s="0" t="n">
        <f aca="false">ROUND((A205-$D$1-210)/365,0)</f>
        <v>18</v>
      </c>
      <c r="E205" s="11"/>
      <c r="F205" s="11"/>
      <c r="G205" s="11"/>
      <c r="H205" s="11"/>
      <c r="I205" s="11"/>
      <c r="J205" s="2" t="n">
        <f aca="false">N204*$J$1/12</f>
        <v>9.369016517735</v>
      </c>
      <c r="L205" s="2" t="n">
        <f aca="false">L204+E205</f>
        <v>6500</v>
      </c>
      <c r="M205" s="2" t="n">
        <f aca="false">IF(K205=0,M204+J205,M204+K205)</f>
        <v>89.6241766785688</v>
      </c>
      <c r="N205" s="2" t="n">
        <f aca="false">IF(K205=0,N204+E205+F205+G205+H205+I205+J205,N204+E205+F205+G205+H205+I205+K205)</f>
        <v>946.270668291235</v>
      </c>
    </row>
    <row r="206" customFormat="false" ht="12.75" hidden="false" customHeight="false" outlineLevel="0" collapsed="false">
      <c r="A206" s="1" t="n">
        <v>41608</v>
      </c>
      <c r="B206" s="0" t="n">
        <f aca="false">ROUND((A206-$B$1-210)/365,0)</f>
        <v>46</v>
      </c>
      <c r="C206" s="0" t="n">
        <f aca="false">ROUND((A206-$C$1-210)/365,0)</f>
        <v>21</v>
      </c>
      <c r="D206" s="0" t="n">
        <f aca="false">ROUND((A206-$D$1-210)/365,0)</f>
        <v>18</v>
      </c>
      <c r="E206" s="11"/>
      <c r="F206" s="11"/>
      <c r="G206" s="11"/>
      <c r="H206" s="11"/>
      <c r="I206" s="11"/>
      <c r="J206" s="2" t="n">
        <f aca="false">N205*$J$1/12</f>
        <v>9.46270668291235</v>
      </c>
      <c r="L206" s="2" t="n">
        <f aca="false">L205+E206</f>
        <v>6500</v>
      </c>
      <c r="M206" s="2" t="n">
        <f aca="false">IF(K206=0,M205+J206,M205+K206)</f>
        <v>99.0868833614811</v>
      </c>
      <c r="N206" s="2" t="n">
        <f aca="false">IF(K206=0,N205+E206+F206+G206+H206+I206+J206,N205+E206+F206+G206+H206+I206+K206)</f>
        <v>955.733374974148</v>
      </c>
    </row>
    <row r="207" customFormat="false" ht="12.75" hidden="false" customHeight="false" outlineLevel="0" collapsed="false">
      <c r="A207" s="1" t="n">
        <v>41639</v>
      </c>
      <c r="B207" s="0" t="n">
        <f aca="false">ROUND((A207-$B$1-210)/365,0)</f>
        <v>46</v>
      </c>
      <c r="C207" s="0" t="n">
        <f aca="false">ROUND((A207-$C$1-210)/365,0)</f>
        <v>21</v>
      </c>
      <c r="D207" s="0" t="n">
        <f aca="false">ROUND((A207-$D$1-210)/365,0)</f>
        <v>18</v>
      </c>
      <c r="E207" s="11"/>
      <c r="F207" s="11"/>
      <c r="G207" s="11"/>
      <c r="H207" s="11"/>
      <c r="I207" s="11"/>
      <c r="J207" s="2" t="n">
        <f aca="false">N206*$J$1/12</f>
        <v>9.55733374974148</v>
      </c>
      <c r="L207" s="2" t="n">
        <f aca="false">L206+E207</f>
        <v>6500</v>
      </c>
      <c r="M207" s="2" t="n">
        <f aca="false">IF(K207=0,M206+J207,M206+K207)</f>
        <v>108.644217111223</v>
      </c>
      <c r="N207" s="2" t="n">
        <f aca="false">IF(K207=0,N206+E207+F207+G207+H207+I207+J207,N206+E207+F207+G207+H207+I207+K207)</f>
        <v>965.290708723889</v>
      </c>
    </row>
    <row r="208" customFormat="false" ht="12.75" hidden="false" customHeight="false" outlineLevel="0" collapsed="false">
      <c r="A208" s="1" t="n">
        <v>41670</v>
      </c>
      <c r="B208" s="0" t="n">
        <f aca="false">ROUND((A208-$B$1-210)/365,0)</f>
        <v>46</v>
      </c>
      <c r="C208" s="0" t="n">
        <f aca="false">ROUND((A208-$C$1-210)/365,0)</f>
        <v>21</v>
      </c>
      <c r="D208" s="0" t="n">
        <f aca="false">ROUND((A208-$D$1-210)/365,0)</f>
        <v>18</v>
      </c>
      <c r="E208" s="11"/>
      <c r="F208" s="11"/>
      <c r="G208" s="11"/>
      <c r="H208" s="11"/>
      <c r="I208" s="11"/>
      <c r="J208" s="2" t="n">
        <f aca="false">N207*$J$1/12</f>
        <v>9.65290708723889</v>
      </c>
      <c r="L208" s="2" t="n">
        <f aca="false">L207+E208</f>
        <v>6500</v>
      </c>
      <c r="M208" s="2" t="n">
        <f aca="false">IF(K208=0,J208,K208)</f>
        <v>9.65290708723889</v>
      </c>
      <c r="N208" s="2" t="n">
        <f aca="false">IF(K208=0,N207+E208+F208+G208+H208+I208+J208,N207+E208+F208+G208+H208+I208+K208)</f>
        <v>974.943615811128</v>
      </c>
    </row>
    <row r="209" customFormat="false" ht="12.75" hidden="false" customHeight="false" outlineLevel="0" collapsed="false">
      <c r="A209" s="1" t="n">
        <v>41698</v>
      </c>
      <c r="B209" s="0" t="n">
        <f aca="false">ROUND((A209-$B$1-210)/365,0)</f>
        <v>46</v>
      </c>
      <c r="C209" s="0" t="n">
        <f aca="false">ROUND((A209-$C$1-210)/365,0)</f>
        <v>21</v>
      </c>
      <c r="D209" s="0" t="n">
        <f aca="false">ROUND((A209-$D$1-210)/365,0)</f>
        <v>19</v>
      </c>
      <c r="E209" s="11"/>
      <c r="F209" s="11"/>
      <c r="G209" s="11"/>
      <c r="H209" s="11"/>
      <c r="I209" s="11"/>
      <c r="J209" s="2" t="n">
        <f aca="false">N208*$J$1/12</f>
        <v>9.74943615811128</v>
      </c>
      <c r="L209" s="2" t="n">
        <f aca="false">L208+E209</f>
        <v>6500</v>
      </c>
      <c r="M209" s="2" t="n">
        <f aca="false">IF(K209=0,M208+J209,M208+K209)</f>
        <v>19.4023432453502</v>
      </c>
      <c r="N209" s="2" t="n">
        <f aca="false">IF(K209=0,N208+E209+F209+G209+H209+I209+J209,N208+E209+F209+G209+H209+I209+K209)</f>
        <v>984.693051969239</v>
      </c>
    </row>
    <row r="210" customFormat="false" ht="12.75" hidden="false" customHeight="false" outlineLevel="0" collapsed="false">
      <c r="A210" s="1" t="n">
        <v>41729</v>
      </c>
      <c r="B210" s="0" t="n">
        <f aca="false">ROUND((A210-$B$1-210)/365,0)</f>
        <v>46</v>
      </c>
      <c r="C210" s="0" t="n">
        <f aca="false">ROUND((A210-$C$1-210)/365,0)</f>
        <v>21</v>
      </c>
      <c r="D210" s="0" t="n">
        <f aca="false">ROUND((A210-$D$1-210)/365,0)</f>
        <v>19</v>
      </c>
      <c r="E210" s="11"/>
      <c r="F210" s="11"/>
      <c r="G210" s="11"/>
      <c r="H210" s="11"/>
      <c r="I210" s="11"/>
      <c r="J210" s="2" t="n">
        <f aca="false">N209*$J$1/12</f>
        <v>9.84693051969239</v>
      </c>
      <c r="L210" s="2" t="n">
        <f aca="false">L209+E210</f>
        <v>6500</v>
      </c>
      <c r="M210" s="2" t="n">
        <f aca="false">IF(K210=0,M209+J210,M209+K210)</f>
        <v>29.2492737650426</v>
      </c>
      <c r="N210" s="2" t="n">
        <f aca="false">IF(K210=0,N209+E210+F210+G210+H210+I210+J210,N209+E210+F210+G210+H210+I210+K210)</f>
        <v>994.539982488932</v>
      </c>
    </row>
    <row r="211" customFormat="false" ht="12.75" hidden="false" customHeight="false" outlineLevel="0" collapsed="false">
      <c r="A211" s="1" t="n">
        <v>41759</v>
      </c>
      <c r="B211" s="0" t="n">
        <f aca="false">ROUND((A211-$B$1-210)/365,0)</f>
        <v>47</v>
      </c>
      <c r="C211" s="0" t="n">
        <f aca="false">ROUND((A211-$C$1-210)/365,0)</f>
        <v>22</v>
      </c>
      <c r="D211" s="0" t="n">
        <f aca="false">ROUND((A211-$D$1-210)/365,0)</f>
        <v>19</v>
      </c>
      <c r="E211" s="11"/>
      <c r="F211" s="11"/>
      <c r="G211" s="11"/>
      <c r="H211" s="11"/>
      <c r="I211" s="11"/>
      <c r="J211" s="2" t="n">
        <f aca="false">N210*$J$1/12</f>
        <v>9.94539982488932</v>
      </c>
      <c r="L211" s="2" t="n">
        <f aca="false">L210+E211</f>
        <v>6500</v>
      </c>
      <c r="M211" s="2" t="n">
        <f aca="false">IF(K211=0,M210+J211,M210+K211)</f>
        <v>39.1946735899319</v>
      </c>
      <c r="N211" s="2" t="n">
        <f aca="false">IF(K211=0,N210+E211+F211+G211+H211+I211+J211,N210+E211+F211+G211+H211+I211+K211)</f>
        <v>1004.48538231382</v>
      </c>
    </row>
    <row r="212" customFormat="false" ht="12.75" hidden="false" customHeight="false" outlineLevel="0" collapsed="false">
      <c r="A212" s="1" t="n">
        <v>41790</v>
      </c>
      <c r="B212" s="0" t="n">
        <f aca="false">ROUND((A212-$B$1-210)/365,0)</f>
        <v>47</v>
      </c>
      <c r="C212" s="0" t="n">
        <f aca="false">ROUND((A212-$C$1-210)/365,0)</f>
        <v>22</v>
      </c>
      <c r="D212" s="0" t="n">
        <f aca="false">ROUND((A212-$D$1-210)/365,0)</f>
        <v>19</v>
      </c>
      <c r="E212" s="11"/>
      <c r="F212" s="11"/>
      <c r="G212" s="11"/>
      <c r="H212" s="11"/>
      <c r="I212" s="11"/>
      <c r="J212" s="2" t="n">
        <f aca="false">N211*$J$1/12</f>
        <v>10.0448538231382</v>
      </c>
      <c r="L212" s="2" t="n">
        <f aca="false">L211+E212</f>
        <v>6500</v>
      </c>
      <c r="M212" s="2" t="n">
        <f aca="false">IF(K212=0,M211+J212,M211+K212)</f>
        <v>49.2395274130701</v>
      </c>
      <c r="N212" s="2" t="n">
        <f aca="false">IF(K212=0,N211+E212+F212+G212+H212+I212+J212,N211+E212+F212+G212+H212+I212+K212)</f>
        <v>1014.53023613696</v>
      </c>
    </row>
    <row r="213" customFormat="false" ht="12.75" hidden="false" customHeight="false" outlineLevel="0" collapsed="false">
      <c r="A213" s="1" t="n">
        <v>41820</v>
      </c>
      <c r="B213" s="0" t="n">
        <f aca="false">ROUND((A213-$B$1-210)/365,0)</f>
        <v>47</v>
      </c>
      <c r="C213" s="0" t="n">
        <f aca="false">ROUND((A213-$C$1-210)/365,0)</f>
        <v>22</v>
      </c>
      <c r="D213" s="0" t="n">
        <f aca="false">ROUND((A213-$D$1-210)/365,0)</f>
        <v>19</v>
      </c>
      <c r="E213" s="11"/>
      <c r="F213" s="11"/>
      <c r="G213" s="11"/>
      <c r="H213" s="11"/>
      <c r="I213" s="11"/>
      <c r="J213" s="2" t="n">
        <f aca="false">N212*$J$1/12</f>
        <v>10.1453023613696</v>
      </c>
      <c r="L213" s="2" t="n">
        <f aca="false">L212+E213</f>
        <v>6500</v>
      </c>
      <c r="M213" s="2" t="n">
        <f aca="false">IF(K213=0,M212+J213,M212+K213)</f>
        <v>59.3848297744397</v>
      </c>
      <c r="N213" s="2" t="n">
        <f aca="false">IF(K213=0,N212+E213+F213+G213+H213+I213+J213,N212+E213+F213+G213+H213+I213+K213)</f>
        <v>1024.67553849833</v>
      </c>
    </row>
    <row r="214" customFormat="false" ht="12.75" hidden="false" customHeight="false" outlineLevel="0" collapsed="false">
      <c r="A214" s="1" t="n">
        <v>41851</v>
      </c>
      <c r="B214" s="0" t="n">
        <f aca="false">ROUND((A214-$B$1-210)/365,0)</f>
        <v>47</v>
      </c>
      <c r="C214" s="0" t="n">
        <f aca="false">ROUND((A214-$C$1-210)/365,0)</f>
        <v>22</v>
      </c>
      <c r="D214" s="0" t="n">
        <f aca="false">ROUND((A214-$D$1-210)/365,0)</f>
        <v>19</v>
      </c>
      <c r="E214" s="11"/>
      <c r="F214" s="11"/>
      <c r="G214" s="11"/>
      <c r="H214" s="11"/>
      <c r="I214" s="11"/>
      <c r="J214" s="2" t="n">
        <f aca="false">N213*$J$1/12</f>
        <v>10.2467553849833</v>
      </c>
      <c r="L214" s="2" t="n">
        <f aca="false">L213+E214</f>
        <v>6500</v>
      </c>
      <c r="M214" s="2" t="n">
        <f aca="false">IF(K214=0,M213+J214,M213+K214)</f>
        <v>69.631585159423</v>
      </c>
      <c r="N214" s="2" t="n">
        <f aca="false">IF(K214=0,N213+E214+F214+G214+H214+I214+J214,N213+E214+F214+G214+H214+I214+K214)</f>
        <v>1034.92229388331</v>
      </c>
    </row>
    <row r="215" customFormat="false" ht="12.75" hidden="false" customHeight="false" outlineLevel="0" collapsed="false">
      <c r="A215" s="1" t="n">
        <v>41882</v>
      </c>
      <c r="B215" s="0" t="n">
        <f aca="false">ROUND((A215-$B$1-210)/365,0)</f>
        <v>47</v>
      </c>
      <c r="C215" s="0" t="n">
        <f aca="false">ROUND((A215-$C$1-210)/365,0)</f>
        <v>22</v>
      </c>
      <c r="D215" s="0" t="n">
        <f aca="false">ROUND((A215-$D$1-210)/365,0)</f>
        <v>19</v>
      </c>
      <c r="E215" s="11"/>
      <c r="F215" s="11"/>
      <c r="G215" s="11"/>
      <c r="H215" s="11"/>
      <c r="I215" s="11"/>
      <c r="J215" s="2" t="n">
        <f aca="false">N214*$J$1/12</f>
        <v>10.3492229388331</v>
      </c>
      <c r="L215" s="2" t="n">
        <f aca="false">L214+E215</f>
        <v>6500</v>
      </c>
      <c r="M215" s="2" t="n">
        <f aca="false">IF(K215=0,M214+J215,M214+K215)</f>
        <v>79.9808080982561</v>
      </c>
      <c r="N215" s="2" t="n">
        <f aca="false">IF(K215=0,N214+E215+F215+G215+H215+I215+J215,N214+E215+F215+G215+H215+I215+K215)</f>
        <v>1045.27151682215</v>
      </c>
    </row>
    <row r="216" customFormat="false" ht="12.75" hidden="false" customHeight="false" outlineLevel="0" collapsed="false">
      <c r="A216" s="1" t="n">
        <v>41912</v>
      </c>
      <c r="B216" s="0" t="n">
        <f aca="false">ROUND((A216-$B$1-210)/365,0)</f>
        <v>47</v>
      </c>
      <c r="C216" s="0" t="n">
        <f aca="false">ROUND((A216-$C$1-210)/365,0)</f>
        <v>22</v>
      </c>
      <c r="D216" s="0" t="n">
        <f aca="false">ROUND((A216-$D$1-210)/365,0)</f>
        <v>19</v>
      </c>
      <c r="E216" s="11"/>
      <c r="F216" s="11"/>
      <c r="G216" s="11"/>
      <c r="H216" s="11"/>
      <c r="I216" s="11"/>
      <c r="J216" s="2" t="n">
        <f aca="false">N215*$J$1/12</f>
        <v>10.4527151682215</v>
      </c>
      <c r="L216" s="2" t="n">
        <f aca="false">L215+E216</f>
        <v>6500</v>
      </c>
      <c r="M216" s="2" t="n">
        <f aca="false">IF(K216=0,M215+J216,M215+K216)</f>
        <v>90.4335232664776</v>
      </c>
      <c r="N216" s="2" t="n">
        <f aca="false">IF(K216=0,N215+E216+F216+G216+H216+I216+J216,N215+E216+F216+G216+H216+I216+K216)</f>
        <v>1055.72423199037</v>
      </c>
    </row>
    <row r="217" customFormat="false" ht="12.75" hidden="false" customHeight="false" outlineLevel="0" collapsed="false">
      <c r="A217" s="1" t="n">
        <v>41943</v>
      </c>
      <c r="B217" s="0" t="n">
        <f aca="false">ROUND((A217-$B$1-210)/365,0)</f>
        <v>47</v>
      </c>
      <c r="C217" s="0" t="n">
        <f aca="false">ROUND((A217-$C$1-210)/365,0)</f>
        <v>22</v>
      </c>
      <c r="D217" s="0" t="n">
        <f aca="false">ROUND((A217-$D$1-210)/365,0)</f>
        <v>19</v>
      </c>
      <c r="E217" s="11"/>
      <c r="F217" s="11"/>
      <c r="G217" s="11"/>
      <c r="H217" s="11"/>
      <c r="I217" s="11"/>
      <c r="J217" s="2" t="n">
        <f aca="false">N216*$J$1/12</f>
        <v>10.5572423199037</v>
      </c>
      <c r="L217" s="2" t="n">
        <f aca="false">L216+E217</f>
        <v>6500</v>
      </c>
      <c r="M217" s="2" t="n">
        <f aca="false">IF(K217=0,M216+J217,M216+K217)</f>
        <v>100.990765586381</v>
      </c>
      <c r="N217" s="2" t="n">
        <f aca="false">IF(K217=0,N216+E217+F217+G217+H217+I217+J217,N216+E217+F217+G217+H217+I217+K217)</f>
        <v>1066.28147431027</v>
      </c>
    </row>
    <row r="218" customFormat="false" ht="12.75" hidden="false" customHeight="false" outlineLevel="0" collapsed="false">
      <c r="A218" s="1" t="n">
        <v>41973</v>
      </c>
      <c r="B218" s="0" t="n">
        <f aca="false">ROUND((A218-$B$1-210)/365,0)</f>
        <v>47</v>
      </c>
      <c r="C218" s="0" t="n">
        <f aca="false">ROUND((A218-$C$1-210)/365,0)</f>
        <v>22</v>
      </c>
      <c r="D218" s="0" t="n">
        <f aca="false">ROUND((A218-$D$1-210)/365,0)</f>
        <v>19</v>
      </c>
      <c r="E218" s="11"/>
      <c r="F218" s="11"/>
      <c r="G218" s="11"/>
      <c r="H218" s="11"/>
      <c r="I218" s="11"/>
      <c r="J218" s="2" t="n">
        <f aca="false">N217*$J$1/12</f>
        <v>10.6628147431027</v>
      </c>
      <c r="L218" s="2" t="n">
        <f aca="false">L217+E218</f>
        <v>6500</v>
      </c>
      <c r="M218" s="2" t="n">
        <f aca="false">IF(K218=0,M217+J218,M217+K218)</f>
        <v>111.653580329484</v>
      </c>
      <c r="N218" s="2" t="n">
        <f aca="false">IF(K218=0,N217+E218+F218+G218+H218+I218+J218,N217+E218+F218+G218+H218+I218+K218)</f>
        <v>1076.94428905337</v>
      </c>
    </row>
    <row r="219" customFormat="false" ht="12.75" hidden="false" customHeight="false" outlineLevel="0" collapsed="false">
      <c r="A219" s="1" t="n">
        <v>42004</v>
      </c>
      <c r="B219" s="0" t="n">
        <f aca="false">ROUND((A219-$B$1-210)/365,0)</f>
        <v>47</v>
      </c>
      <c r="C219" s="0" t="n">
        <f aca="false">ROUND((A219-$C$1-210)/365,0)</f>
        <v>22</v>
      </c>
      <c r="D219" s="0" t="n">
        <f aca="false">ROUND((A219-$D$1-210)/365,0)</f>
        <v>19</v>
      </c>
      <c r="E219" s="11"/>
      <c r="F219" s="11"/>
      <c r="G219" s="11"/>
      <c r="H219" s="11"/>
      <c r="I219" s="11"/>
      <c r="J219" s="2" t="n">
        <f aca="false">N218*$J$1/12</f>
        <v>10.7694428905337</v>
      </c>
      <c r="L219" s="2" t="n">
        <f aca="false">L218+E219</f>
        <v>6500</v>
      </c>
      <c r="M219" s="2" t="n">
        <f aca="false">IF(K219=0,M218+J219,M218+K219)</f>
        <v>122.423023220018</v>
      </c>
      <c r="N219" s="2" t="n">
        <f aca="false">IF(K219=0,N218+E219+F219+G219+H219+I219+J219,N218+E219+F219+G219+H219+I219+K219)</f>
        <v>1087.71373194391</v>
      </c>
    </row>
    <row r="220" customFormat="false" ht="12.75" hidden="false" customHeight="false" outlineLevel="0" collapsed="false">
      <c r="A220" s="1" t="n">
        <v>42035</v>
      </c>
      <c r="B220" s="0" t="n">
        <f aca="false">ROUND((A220-$B$1-210)/365,0)</f>
        <v>47</v>
      </c>
      <c r="C220" s="0" t="n">
        <f aca="false">ROUND((A220-$C$1-210)/365,0)</f>
        <v>22</v>
      </c>
      <c r="D220" s="0" t="n">
        <f aca="false">ROUND((A220-$D$1-210)/365,0)</f>
        <v>19</v>
      </c>
      <c r="E220" s="11"/>
      <c r="F220" s="11"/>
      <c r="G220" s="11"/>
      <c r="H220" s="11"/>
      <c r="I220" s="11"/>
      <c r="J220" s="2" t="n">
        <f aca="false">N219*$J$1/12</f>
        <v>10.8771373194391</v>
      </c>
      <c r="L220" s="2" t="n">
        <f aca="false">L219+E220</f>
        <v>6500</v>
      </c>
      <c r="M220" s="2" t="n">
        <f aca="false">IF(K220=0,J220,K220)</f>
        <v>10.8771373194391</v>
      </c>
      <c r="N220" s="2" t="n">
        <f aca="false">IF(K220=0,N219+E220+F220+G220+H220+I220+J220,N219+E220+F220+G220+H220+I220+K220)</f>
        <v>1098.59086926335</v>
      </c>
    </row>
    <row r="221" customFormat="false" ht="12.75" hidden="false" customHeight="false" outlineLevel="0" collapsed="false">
      <c r="A221" s="1" t="n">
        <v>42063</v>
      </c>
      <c r="B221" s="0" t="n">
        <f aca="false">ROUND((A221-$B$1-210)/365,0)</f>
        <v>47</v>
      </c>
      <c r="C221" s="0" t="n">
        <f aca="false">ROUND((A221-$C$1-210)/365,0)</f>
        <v>22</v>
      </c>
      <c r="D221" s="0" t="n">
        <f aca="false">ROUND((A221-$D$1-210)/365,0)</f>
        <v>20</v>
      </c>
      <c r="E221" s="11"/>
      <c r="F221" s="11"/>
      <c r="G221" s="11"/>
      <c r="H221" s="11"/>
      <c r="I221" s="11"/>
      <c r="J221" s="2" t="n">
        <f aca="false">N220*$J$1/12</f>
        <v>10.9859086926335</v>
      </c>
      <c r="L221" s="2" t="n">
        <f aca="false">L220+E221</f>
        <v>6500</v>
      </c>
      <c r="M221" s="2" t="n">
        <f aca="false">IF(K221=0,M220+J221,M220+K221)</f>
        <v>21.8630460120725</v>
      </c>
      <c r="N221" s="2" t="n">
        <f aca="false">IF(K221=0,N220+E221+F221+G221+H221+I221+J221,N220+E221+F221+G221+H221+I221+K221)</f>
        <v>1109.57677795598</v>
      </c>
    </row>
    <row r="222" customFormat="false" ht="12.75" hidden="false" customHeight="false" outlineLevel="0" collapsed="false">
      <c r="A222" s="1" t="n">
        <v>42094</v>
      </c>
      <c r="B222" s="0" t="n">
        <f aca="false">ROUND((A222-$B$1-210)/365,0)</f>
        <v>47</v>
      </c>
      <c r="C222" s="0" t="n">
        <f aca="false">ROUND((A222-$C$1-210)/365,0)</f>
        <v>22</v>
      </c>
      <c r="D222" s="0" t="n">
        <f aca="false">ROUND((A222-$D$1-210)/365,0)</f>
        <v>20</v>
      </c>
      <c r="E222" s="11"/>
      <c r="F222" s="11"/>
      <c r="G222" s="11"/>
      <c r="H222" s="11"/>
      <c r="I222" s="11"/>
      <c r="J222" s="2" t="n">
        <f aca="false">N221*$J$1/12</f>
        <v>11.0957677795598</v>
      </c>
      <c r="L222" s="2" t="n">
        <f aca="false">L221+E222</f>
        <v>6500</v>
      </c>
      <c r="M222" s="2" t="n">
        <f aca="false">IF(K222=0,M221+J222,M221+K222)</f>
        <v>32.9588137916323</v>
      </c>
      <c r="N222" s="2" t="n">
        <f aca="false">IF(K222=0,N221+E222+F222+G222+H222+I222+J222,N221+E222+F222+G222+H222+I222+K222)</f>
        <v>1120.67254573554</v>
      </c>
    </row>
    <row r="223" customFormat="false" ht="12.75" hidden="false" customHeight="false" outlineLevel="0" collapsed="false">
      <c r="A223" s="1" t="n">
        <v>42124</v>
      </c>
      <c r="B223" s="0" t="n">
        <f aca="false">ROUND((A223-$B$1-210)/365,0)</f>
        <v>48</v>
      </c>
      <c r="C223" s="0" t="n">
        <f aca="false">ROUND((A223-$C$1-210)/365,0)</f>
        <v>23</v>
      </c>
      <c r="D223" s="0" t="n">
        <f aca="false">ROUND((A223-$D$1-210)/365,0)</f>
        <v>20</v>
      </c>
      <c r="E223" s="11"/>
      <c r="F223" s="11"/>
      <c r="G223" s="11"/>
      <c r="H223" s="11"/>
      <c r="I223" s="11"/>
      <c r="J223" s="2" t="n">
        <f aca="false">N222*$J$1/12</f>
        <v>11.2067254573554</v>
      </c>
      <c r="L223" s="2" t="n">
        <f aca="false">L222+E223</f>
        <v>6500</v>
      </c>
      <c r="M223" s="2" t="n">
        <f aca="false">IF(K223=0,M222+J223,M222+K223)</f>
        <v>44.1655392489877</v>
      </c>
      <c r="N223" s="2" t="n">
        <f aca="false">IF(K223=0,N222+E223+F223+G223+H223+I223+J223,N222+E223+F223+G223+H223+I223+K223)</f>
        <v>1131.87927119289</v>
      </c>
    </row>
    <row r="224" customFormat="false" ht="12.75" hidden="false" customHeight="false" outlineLevel="0" collapsed="false">
      <c r="A224" s="1" t="n">
        <v>42155</v>
      </c>
      <c r="B224" s="0" t="n">
        <f aca="false">ROUND((A224-$B$1-210)/365,0)</f>
        <v>48</v>
      </c>
      <c r="C224" s="0" t="n">
        <f aca="false">ROUND((A224-$C$1-210)/365,0)</f>
        <v>23</v>
      </c>
      <c r="D224" s="0" t="n">
        <f aca="false">ROUND((A224-$D$1-210)/365,0)</f>
        <v>20</v>
      </c>
      <c r="E224" s="11"/>
      <c r="F224" s="11"/>
      <c r="G224" s="11"/>
      <c r="H224" s="11"/>
      <c r="I224" s="11"/>
      <c r="J224" s="2" t="n">
        <f aca="false">N223*$J$1/12</f>
        <v>11.3187927119289</v>
      </c>
      <c r="L224" s="2" t="n">
        <f aca="false">L223+E224</f>
        <v>6500</v>
      </c>
      <c r="M224" s="2" t="n">
        <f aca="false">IF(K224=0,M223+J224,M223+K224)</f>
        <v>55.4843319609167</v>
      </c>
      <c r="N224" s="2" t="n">
        <f aca="false">IF(K224=0,N223+E224+F224+G224+H224+I224+J224,N223+E224+F224+G224+H224+I224+K224)</f>
        <v>1143.19806390482</v>
      </c>
    </row>
    <row r="225" customFormat="false" ht="12.75" hidden="false" customHeight="false" outlineLevel="0" collapsed="false">
      <c r="A225" s="1" t="n">
        <v>42185</v>
      </c>
      <c r="B225" s="0" t="n">
        <f aca="false">ROUND((A225-$B$1-210)/365,0)</f>
        <v>48</v>
      </c>
      <c r="C225" s="0" t="n">
        <f aca="false">ROUND((A225-$C$1-210)/365,0)</f>
        <v>23</v>
      </c>
      <c r="D225" s="0" t="n">
        <f aca="false">ROUND((A225-$D$1-210)/365,0)</f>
        <v>20</v>
      </c>
      <c r="E225" s="11"/>
      <c r="F225" s="11"/>
      <c r="G225" s="11"/>
      <c r="H225" s="11"/>
      <c r="I225" s="11"/>
      <c r="J225" s="2" t="n">
        <f aca="false">N224*$J$1/12</f>
        <v>11.4319806390482</v>
      </c>
      <c r="L225" s="2" t="n">
        <f aca="false">L224+E225</f>
        <v>6500</v>
      </c>
      <c r="M225" s="2" t="n">
        <f aca="false">IF(K225=0,M224+J225,M224+K225)</f>
        <v>66.9163125999649</v>
      </c>
      <c r="N225" s="2" t="n">
        <f aca="false">IF(K225=0,N224+E225+F225+G225+H225+I225+J225,N224+E225+F225+G225+H225+I225+K225)</f>
        <v>1154.63004454387</v>
      </c>
    </row>
    <row r="226" customFormat="false" ht="12.75" hidden="false" customHeight="false" outlineLevel="0" collapsed="false">
      <c r="A226" s="1" t="n">
        <v>42216</v>
      </c>
      <c r="B226" s="0" t="n">
        <f aca="false">ROUND((A226-$B$1-210)/365,0)</f>
        <v>48</v>
      </c>
      <c r="C226" s="0" t="n">
        <f aca="false">ROUND((A226-$C$1-210)/365,0)</f>
        <v>23</v>
      </c>
      <c r="D226" s="0" t="n">
        <f aca="false">ROUND((A226-$D$1-210)/365,0)</f>
        <v>20</v>
      </c>
      <c r="E226" s="11"/>
      <c r="F226" s="11"/>
      <c r="G226" s="11"/>
      <c r="H226" s="11"/>
      <c r="I226" s="11"/>
      <c r="J226" s="2" t="n">
        <f aca="false">N225*$J$1/12</f>
        <v>11.5463004454387</v>
      </c>
      <c r="L226" s="2" t="n">
        <f aca="false">L225+E226</f>
        <v>6500</v>
      </c>
      <c r="M226" s="2" t="n">
        <f aca="false">IF(K226=0,M225+J226,M225+K226)</f>
        <v>78.4626130454036</v>
      </c>
      <c r="N226" s="2" t="n">
        <f aca="false">IF(K226=0,N225+E226+F226+G226+H226+I226+J226,N225+E226+F226+G226+H226+I226+K226)</f>
        <v>1166.17634498931</v>
      </c>
    </row>
    <row r="227" customFormat="false" ht="12.75" hidden="false" customHeight="false" outlineLevel="0" collapsed="false">
      <c r="A227" s="1" t="n">
        <v>42247</v>
      </c>
      <c r="B227" s="0" t="n">
        <f aca="false">ROUND((A227-$B$1-210)/365,0)</f>
        <v>48</v>
      </c>
      <c r="C227" s="0" t="n">
        <f aca="false">ROUND((A227-$C$1-210)/365,0)</f>
        <v>23</v>
      </c>
      <c r="D227" s="0" t="n">
        <f aca="false">ROUND((A227-$D$1-210)/365,0)</f>
        <v>20</v>
      </c>
      <c r="E227" s="11"/>
      <c r="F227" s="11"/>
      <c r="G227" s="11"/>
      <c r="H227" s="11"/>
      <c r="I227" s="11"/>
      <c r="J227" s="2" t="n">
        <f aca="false">N226*$J$1/12</f>
        <v>11.6617634498931</v>
      </c>
      <c r="L227" s="2" t="n">
        <f aca="false">L226+E227</f>
        <v>6500</v>
      </c>
      <c r="M227" s="2" t="n">
        <f aca="false">IF(K227=0,M226+J227,M226+K227)</f>
        <v>90.1243764952967</v>
      </c>
      <c r="N227" s="2" t="n">
        <f aca="false">IF(K227=0,N226+E227+F227+G227+H227+I227+J227,N226+E227+F227+G227+H227+I227+K227)</f>
        <v>1177.8381084392</v>
      </c>
    </row>
    <row r="228" customFormat="false" ht="12.75" hidden="false" customHeight="false" outlineLevel="0" collapsed="false">
      <c r="A228" s="1" t="n">
        <v>42277</v>
      </c>
      <c r="B228" s="0" t="n">
        <f aca="false">ROUND((A228-$B$1-210)/365,0)</f>
        <v>48</v>
      </c>
      <c r="C228" s="0" t="n">
        <f aca="false">ROUND((A228-$C$1-210)/365,0)</f>
        <v>23</v>
      </c>
      <c r="D228" s="0" t="n">
        <f aca="false">ROUND((A228-$D$1-210)/365,0)</f>
        <v>20</v>
      </c>
      <c r="E228" s="11"/>
      <c r="F228" s="11"/>
      <c r="G228" s="11"/>
      <c r="H228" s="11"/>
      <c r="I228" s="11"/>
      <c r="J228" s="2" t="n">
        <f aca="false">N227*$J$1/12</f>
        <v>11.778381084392</v>
      </c>
      <c r="L228" s="2" t="n">
        <f aca="false">L227+E228</f>
        <v>6500</v>
      </c>
      <c r="M228" s="2" t="n">
        <f aca="false">IF(K228=0,M227+J228,M227+K228)</f>
        <v>101.902757579689</v>
      </c>
      <c r="N228" s="2" t="n">
        <f aca="false">IF(K228=0,N227+E228+F228+G228+H228+I228+J228,N227+E228+F228+G228+H228+I228+K228)</f>
        <v>1189.6164895236</v>
      </c>
    </row>
    <row r="229" customFormat="false" ht="12.75" hidden="false" customHeight="false" outlineLevel="0" collapsed="false">
      <c r="A229" s="1" t="n">
        <v>42308</v>
      </c>
      <c r="B229" s="0" t="n">
        <f aca="false">ROUND((A229-$B$1-210)/365,0)</f>
        <v>48</v>
      </c>
      <c r="C229" s="0" t="n">
        <f aca="false">ROUND((A229-$C$1-210)/365,0)</f>
        <v>23</v>
      </c>
      <c r="D229" s="0" t="n">
        <f aca="false">ROUND((A229-$D$1-210)/365,0)</f>
        <v>20</v>
      </c>
      <c r="E229" s="11"/>
      <c r="F229" s="11"/>
      <c r="G229" s="11"/>
      <c r="H229" s="11"/>
      <c r="I229" s="11"/>
      <c r="J229" s="2" t="n">
        <f aca="false">N228*$J$1/12</f>
        <v>11.896164895236</v>
      </c>
      <c r="L229" s="2" t="n">
        <f aca="false">L228+E229</f>
        <v>6500</v>
      </c>
      <c r="M229" s="2" t="n">
        <f aca="false">IF(K229=0,M228+J229,M228+K229)</f>
        <v>113.798922474925</v>
      </c>
      <c r="N229" s="2" t="n">
        <f aca="false">IF(K229=0,N228+E229+F229+G229+H229+I229+J229,N228+E229+F229+G229+H229+I229+K229)</f>
        <v>1201.51265441883</v>
      </c>
    </row>
    <row r="230" customFormat="false" ht="12.75" hidden="false" customHeight="false" outlineLevel="0" collapsed="false">
      <c r="A230" s="1" t="n">
        <v>42338</v>
      </c>
      <c r="B230" s="0" t="n">
        <f aca="false">ROUND((A230-$B$1-210)/365,0)</f>
        <v>48</v>
      </c>
      <c r="C230" s="0" t="n">
        <f aca="false">ROUND((A230-$C$1-210)/365,0)</f>
        <v>23</v>
      </c>
      <c r="D230" s="0" t="n">
        <f aca="false">ROUND((A230-$D$1-210)/365,0)</f>
        <v>20</v>
      </c>
      <c r="E230" s="11"/>
      <c r="F230" s="11"/>
      <c r="G230" s="11"/>
      <c r="H230" s="11"/>
      <c r="I230" s="11"/>
      <c r="J230" s="2" t="n">
        <f aca="false">N229*$J$1/12</f>
        <v>12.0151265441883</v>
      </c>
      <c r="L230" s="2" t="n">
        <f aca="false">L229+E230</f>
        <v>6500</v>
      </c>
      <c r="M230" s="2" t="n">
        <f aca="false">IF(K230=0,M229+J230,M229+K230)</f>
        <v>125.814049019113</v>
      </c>
      <c r="N230" s="2" t="n">
        <f aca="false">IF(K230=0,N229+E230+F230+G230+H230+I230+J230,N229+E230+F230+G230+H230+I230+K230)</f>
        <v>1213.52778096302</v>
      </c>
    </row>
    <row r="231" customFormat="false" ht="12.75" hidden="false" customHeight="false" outlineLevel="0" collapsed="false">
      <c r="A231" s="1" t="n">
        <v>42369</v>
      </c>
      <c r="B231" s="0" t="n">
        <f aca="false">ROUND((A231-$B$1-210)/365,0)</f>
        <v>48</v>
      </c>
      <c r="C231" s="0" t="n">
        <f aca="false">ROUND((A231-$C$1-210)/365,0)</f>
        <v>23</v>
      </c>
      <c r="D231" s="0" t="n">
        <f aca="false">ROUND((A231-$D$1-210)/365,0)</f>
        <v>20</v>
      </c>
      <c r="E231" s="11"/>
      <c r="F231" s="11"/>
      <c r="G231" s="11"/>
      <c r="H231" s="11"/>
      <c r="I231" s="11"/>
      <c r="J231" s="2" t="n">
        <f aca="false">N230*$J$1/12</f>
        <v>12.1352778096302</v>
      </c>
      <c r="L231" s="2" t="n">
        <f aca="false">L230+E231</f>
        <v>6500</v>
      </c>
      <c r="M231" s="2" t="n">
        <f aca="false">IF(K231=0,M230+J231,M230+K231)</f>
        <v>137.949326828743</v>
      </c>
      <c r="N231" s="2" t="n">
        <f aca="false">IF(K231=0,N230+E231+F231+G231+H231+I231+J231,N230+E231+F231+G231+H231+I231+K231)</f>
        <v>1225.66305877265</v>
      </c>
    </row>
    <row r="232" customFormat="false" ht="12.75" hidden="false" customHeight="false" outlineLevel="0" collapsed="false">
      <c r="A232" s="1" t="n">
        <v>42400</v>
      </c>
      <c r="B232" s="0" t="n">
        <f aca="false">ROUND((A232-$B$1-210)/365,0)</f>
        <v>48</v>
      </c>
      <c r="C232" s="0" t="n">
        <f aca="false">ROUND((A232-$C$1-210)/365,0)</f>
        <v>23</v>
      </c>
      <c r="D232" s="0" t="n">
        <f aca="false">ROUND((A232-$D$1-210)/365,0)</f>
        <v>20</v>
      </c>
      <c r="E232" s="11"/>
      <c r="F232" s="11"/>
      <c r="G232" s="11"/>
      <c r="H232" s="11"/>
      <c r="I232" s="11"/>
      <c r="J232" s="2" t="n">
        <f aca="false">N231*$J$1/12</f>
        <v>12.2566305877265</v>
      </c>
      <c r="L232" s="2" t="n">
        <f aca="false">L231+E232</f>
        <v>6500</v>
      </c>
      <c r="M232" s="2" t="n">
        <f aca="false">IF(K232=0,J232,K232)</f>
        <v>12.2566305877265</v>
      </c>
      <c r="N232" s="2" t="n">
        <f aca="false">IF(K232=0,N231+E232+F232+G232+H232+I232+J232,N231+E232+F232+G232+H232+I232+K232)</f>
        <v>1237.91968936038</v>
      </c>
    </row>
    <row r="233" customFormat="false" ht="12.75" hidden="false" customHeight="false" outlineLevel="0" collapsed="false">
      <c r="A233" s="1" t="n">
        <v>42429</v>
      </c>
      <c r="B233" s="0" t="n">
        <f aca="false">ROUND((A233-$B$1-210)/365,0)</f>
        <v>48</v>
      </c>
      <c r="C233" s="0" t="n">
        <f aca="false">ROUND((A233-$C$1-210)/365,0)</f>
        <v>23</v>
      </c>
      <c r="D233" s="0" t="n">
        <f aca="false">ROUND((A233-$D$1-210)/365,0)</f>
        <v>21</v>
      </c>
      <c r="E233" s="11"/>
      <c r="F233" s="11"/>
      <c r="G233" s="11"/>
      <c r="H233" s="11"/>
      <c r="I233" s="11"/>
      <c r="J233" s="2" t="n">
        <f aca="false">N232*$J$1/12</f>
        <v>12.3791968936038</v>
      </c>
      <c r="L233" s="2" t="n">
        <f aca="false">L232+E233</f>
        <v>6500</v>
      </c>
      <c r="M233" s="2" t="n">
        <f aca="false">IF(K233=0,M232+J233,M232+K233)</f>
        <v>24.6358274813303</v>
      </c>
      <c r="N233" s="2" t="n">
        <f aca="false">IF(K233=0,N232+E233+F233+G233+H233+I233+J233,N232+E233+F233+G233+H233+I233+K233)</f>
        <v>1250.29888625398</v>
      </c>
    </row>
    <row r="234" customFormat="false" ht="12.75" hidden="false" customHeight="false" outlineLevel="0" collapsed="false">
      <c r="A234" s="1" t="n">
        <v>42460</v>
      </c>
      <c r="B234" s="0" t="n">
        <f aca="false">ROUND((A234-$B$1-210)/365,0)</f>
        <v>48</v>
      </c>
      <c r="C234" s="0" t="n">
        <f aca="false">ROUND((A234-$C$1-210)/365,0)</f>
        <v>23</v>
      </c>
      <c r="D234" s="0" t="n">
        <f aca="false">ROUND((A234-$D$1-210)/365,0)</f>
        <v>21</v>
      </c>
      <c r="E234" s="11"/>
      <c r="F234" s="11"/>
      <c r="G234" s="11"/>
      <c r="H234" s="11"/>
      <c r="I234" s="11"/>
      <c r="J234" s="2" t="n">
        <f aca="false">N233*$J$1/12</f>
        <v>12.5029888625398</v>
      </c>
      <c r="L234" s="2" t="n">
        <f aca="false">L233+E234</f>
        <v>6500</v>
      </c>
      <c r="M234" s="2" t="n">
        <f aca="false">IF(K234=0,M233+J234,M233+K234)</f>
        <v>37.1388163438701</v>
      </c>
      <c r="N234" s="2" t="n">
        <f aca="false">IF(K234=0,N233+E234+F234+G234+H234+I234+J234,N233+E234+F234+G234+H234+I234+K234)</f>
        <v>1262.80187511652</v>
      </c>
    </row>
    <row r="235" customFormat="false" ht="12.75" hidden="false" customHeight="false" outlineLevel="0" collapsed="false">
      <c r="A235" s="1" t="n">
        <v>42490</v>
      </c>
      <c r="B235" s="0" t="n">
        <f aca="false">ROUND((A235-$B$1-210)/365,0)</f>
        <v>49</v>
      </c>
      <c r="C235" s="0" t="n">
        <f aca="false">ROUND((A235-$C$1-210)/365,0)</f>
        <v>24</v>
      </c>
      <c r="D235" s="0" t="n">
        <f aca="false">ROUND((A235-$D$1-210)/365,0)</f>
        <v>21</v>
      </c>
      <c r="E235" s="11"/>
      <c r="F235" s="11"/>
      <c r="G235" s="11"/>
      <c r="H235" s="11"/>
      <c r="I235" s="11"/>
      <c r="J235" s="2" t="n">
        <f aca="false">N234*$J$1/12</f>
        <v>12.6280187511652</v>
      </c>
      <c r="L235" s="2" t="n">
        <f aca="false">L234+E235</f>
        <v>6500</v>
      </c>
      <c r="M235" s="2" t="n">
        <f aca="false">IF(K235=0,M234+J235,M234+K235)</f>
        <v>49.7668350950353</v>
      </c>
      <c r="N235" s="2" t="n">
        <f aca="false">IF(K235=0,N234+E235+F235+G235+H235+I235+J235,N234+E235+F235+G235+H235+I235+K235)</f>
        <v>1275.42989386769</v>
      </c>
    </row>
    <row r="236" customFormat="false" ht="12.75" hidden="false" customHeight="false" outlineLevel="0" collapsed="false">
      <c r="A236" s="1" t="n">
        <v>42521</v>
      </c>
      <c r="B236" s="0" t="n">
        <f aca="false">ROUND((A236-$B$1-210)/365,0)</f>
        <v>49</v>
      </c>
      <c r="C236" s="0" t="n">
        <f aca="false">ROUND((A236-$C$1-210)/365,0)</f>
        <v>24</v>
      </c>
      <c r="D236" s="0" t="n">
        <f aca="false">ROUND((A236-$D$1-210)/365,0)</f>
        <v>21</v>
      </c>
      <c r="E236" s="11"/>
      <c r="F236" s="11"/>
      <c r="G236" s="11"/>
      <c r="H236" s="11"/>
      <c r="I236" s="11"/>
      <c r="J236" s="2" t="n">
        <f aca="false">N235*$J$1/12</f>
        <v>12.7542989386769</v>
      </c>
      <c r="L236" s="2" t="n">
        <f aca="false">L235+E236</f>
        <v>6500</v>
      </c>
      <c r="M236" s="2" t="n">
        <f aca="false">IF(K236=0,M235+J236,M235+K236)</f>
        <v>62.5211340337121</v>
      </c>
      <c r="N236" s="2" t="n">
        <f aca="false">IF(K236=0,N235+E236+F236+G236+H236+I236+J236,N235+E236+F236+G236+H236+I236+K236)</f>
        <v>1288.18419280636</v>
      </c>
    </row>
    <row r="237" customFormat="false" ht="12.75" hidden="false" customHeight="false" outlineLevel="0" collapsed="false">
      <c r="A237" s="1" t="n">
        <v>42551</v>
      </c>
      <c r="B237" s="0" t="n">
        <f aca="false">ROUND((A237-$B$1-210)/365,0)</f>
        <v>49</v>
      </c>
      <c r="C237" s="0" t="n">
        <f aca="false">ROUND((A237-$C$1-210)/365,0)</f>
        <v>24</v>
      </c>
      <c r="D237" s="0" t="n">
        <f aca="false">ROUND((A237-$D$1-210)/365,0)</f>
        <v>21</v>
      </c>
      <c r="E237" s="11"/>
      <c r="F237" s="11"/>
      <c r="G237" s="11"/>
      <c r="H237" s="11"/>
      <c r="I237" s="11"/>
      <c r="J237" s="2" t="n">
        <f aca="false">N236*$J$1/12</f>
        <v>12.8818419280636</v>
      </c>
      <c r="L237" s="2" t="n">
        <f aca="false">L236+E237</f>
        <v>6500</v>
      </c>
      <c r="M237" s="2" t="n">
        <f aca="false">IF(K237=0,M236+J237,M236+K237)</f>
        <v>75.4029759617757</v>
      </c>
      <c r="N237" s="2" t="n">
        <f aca="false">IF(K237=0,N236+E237+F237+G237+H237+I237+J237,N236+E237+F237+G237+H237+I237+K237)</f>
        <v>1301.06603473443</v>
      </c>
    </row>
    <row r="238" customFormat="false" ht="12.75" hidden="false" customHeight="false" outlineLevel="0" collapsed="false">
      <c r="A238" s="1" t="n">
        <v>42582</v>
      </c>
      <c r="B238" s="0" t="n">
        <f aca="false">ROUND((A238-$B$1-210)/365,0)</f>
        <v>49</v>
      </c>
      <c r="C238" s="0" t="n">
        <f aca="false">ROUND((A238-$C$1-210)/365,0)</f>
        <v>24</v>
      </c>
      <c r="D238" s="0" t="n">
        <f aca="false">ROUND((A238-$D$1-210)/365,0)</f>
        <v>21</v>
      </c>
      <c r="E238" s="11"/>
      <c r="F238" s="11"/>
      <c r="G238" s="11"/>
      <c r="H238" s="11"/>
      <c r="I238" s="11"/>
      <c r="J238" s="2" t="n">
        <f aca="false">N237*$J$1/12</f>
        <v>13.0106603473443</v>
      </c>
      <c r="L238" s="2" t="n">
        <f aca="false">L237+E238</f>
        <v>6500</v>
      </c>
      <c r="M238" s="2" t="n">
        <f aca="false">IF(K238=0,M237+J238,M237+K238)</f>
        <v>88.41363630912</v>
      </c>
      <c r="N238" s="2" t="n">
        <f aca="false">IF(K238=0,N237+E238+F238+G238+H238+I238+J238,N237+E238+F238+G238+H238+I238+K238)</f>
        <v>1314.07669508177</v>
      </c>
    </row>
    <row r="239" customFormat="false" ht="12.75" hidden="false" customHeight="false" outlineLevel="0" collapsed="false">
      <c r="A239" s="1" t="n">
        <v>42613</v>
      </c>
      <c r="B239" s="0" t="n">
        <f aca="false">ROUND((A239-$B$1-210)/365,0)</f>
        <v>49</v>
      </c>
      <c r="C239" s="0" t="n">
        <f aca="false">ROUND((A239-$C$1-210)/365,0)</f>
        <v>24</v>
      </c>
      <c r="D239" s="0" t="n">
        <f aca="false">ROUND((A239-$D$1-210)/365,0)</f>
        <v>21</v>
      </c>
      <c r="E239" s="11"/>
      <c r="F239" s="11"/>
      <c r="G239" s="11"/>
      <c r="H239" s="11"/>
      <c r="I239" s="11"/>
      <c r="J239" s="2" t="n">
        <f aca="false">N238*$J$1/12</f>
        <v>13.1407669508177</v>
      </c>
      <c r="L239" s="2" t="n">
        <f aca="false">L238+E239</f>
        <v>6500</v>
      </c>
      <c r="M239" s="2" t="n">
        <f aca="false">IF(K239=0,M238+J239,M238+K239)</f>
        <v>101.554403259938</v>
      </c>
      <c r="N239" s="2" t="n">
        <f aca="false">IF(K239=0,N238+E239+F239+G239+H239+I239+J239,N238+E239+F239+G239+H239+I239+K239)</f>
        <v>1327.21746203259</v>
      </c>
    </row>
    <row r="240" customFormat="false" ht="12.75" hidden="false" customHeight="false" outlineLevel="0" collapsed="false">
      <c r="A240" s="1" t="n">
        <v>42643</v>
      </c>
      <c r="B240" s="0" t="n">
        <f aca="false">ROUND((A240-$B$1-210)/365,0)</f>
        <v>49</v>
      </c>
      <c r="C240" s="0" t="n">
        <f aca="false">ROUND((A240-$C$1-210)/365,0)</f>
        <v>24</v>
      </c>
      <c r="D240" s="0" t="n">
        <f aca="false">ROUND((A240-$D$1-210)/365,0)</f>
        <v>21</v>
      </c>
      <c r="E240" s="11"/>
      <c r="F240" s="11"/>
      <c r="G240" s="11"/>
      <c r="H240" s="11"/>
      <c r="I240" s="11"/>
      <c r="J240" s="2" t="n">
        <f aca="false">N239*$J$1/12</f>
        <v>13.2721746203259</v>
      </c>
      <c r="L240" s="2" t="n">
        <f aca="false">L239+E240</f>
        <v>6500</v>
      </c>
      <c r="M240" s="2" t="n">
        <f aca="false">IF(K240=0,M239+J240,M239+K240)</f>
        <v>114.826577880264</v>
      </c>
      <c r="N240" s="2" t="n">
        <f aca="false">IF(K240=0,N239+E240+F240+G240+H240+I240+J240,N239+E240+F240+G240+H240+I240+K240)</f>
        <v>1340.48963665291</v>
      </c>
    </row>
    <row r="241" customFormat="false" ht="12.75" hidden="false" customHeight="false" outlineLevel="0" collapsed="false">
      <c r="A241" s="1" t="n">
        <v>42674</v>
      </c>
      <c r="B241" s="0" t="n">
        <f aca="false">ROUND((A241-$B$1-210)/365,0)</f>
        <v>49</v>
      </c>
      <c r="C241" s="0" t="n">
        <f aca="false">ROUND((A241-$C$1-210)/365,0)</f>
        <v>24</v>
      </c>
      <c r="D241" s="0" t="n">
        <f aca="false">ROUND((A241-$D$1-210)/365,0)</f>
        <v>21</v>
      </c>
      <c r="E241" s="11"/>
      <c r="F241" s="11"/>
      <c r="G241" s="11"/>
      <c r="H241" s="11"/>
      <c r="I241" s="11"/>
      <c r="J241" s="2" t="n">
        <f aca="false">N240*$J$1/12</f>
        <v>13.4048963665291</v>
      </c>
      <c r="L241" s="2" t="n">
        <f aca="false">L240+E241</f>
        <v>6500</v>
      </c>
      <c r="M241" s="2" t="n">
        <f aca="false">IF(K241=0,M240+J241,M240+K241)</f>
        <v>128.231474246793</v>
      </c>
      <c r="N241" s="2" t="n">
        <f aca="false">IF(K241=0,N240+E241+F241+G241+H241+I241+J241,N240+E241+F241+G241+H241+I241+K241)</f>
        <v>1353.89453301944</v>
      </c>
    </row>
    <row r="242" customFormat="false" ht="12.75" hidden="false" customHeight="false" outlineLevel="0" collapsed="false">
      <c r="A242" s="1" t="n">
        <v>42704</v>
      </c>
      <c r="B242" s="0" t="n">
        <f aca="false">ROUND((A242-$B$1-210)/365,0)</f>
        <v>49</v>
      </c>
      <c r="C242" s="0" t="n">
        <f aca="false">ROUND((A242-$C$1-210)/365,0)</f>
        <v>24</v>
      </c>
      <c r="D242" s="0" t="n">
        <f aca="false">ROUND((A242-$D$1-210)/365,0)</f>
        <v>21</v>
      </c>
      <c r="E242" s="11"/>
      <c r="F242" s="11"/>
      <c r="G242" s="11"/>
      <c r="H242" s="11"/>
      <c r="I242" s="11"/>
      <c r="J242" s="2" t="n">
        <f aca="false">N241*$J$1/12</f>
        <v>13.5389453301944</v>
      </c>
      <c r="L242" s="2" t="n">
        <f aca="false">L241+E242</f>
        <v>6500</v>
      </c>
      <c r="M242" s="2" t="n">
        <f aca="false">IF(K242=0,M241+J242,M241+K242)</f>
        <v>141.770419576987</v>
      </c>
      <c r="N242" s="2" t="n">
        <f aca="false">IF(K242=0,N241+E242+F242+G242+H242+I242+J242,N241+E242+F242+G242+H242+I242+K242)</f>
        <v>1367.43347834964</v>
      </c>
    </row>
    <row r="243" customFormat="false" ht="12.75" hidden="false" customHeight="false" outlineLevel="0" collapsed="false">
      <c r="A243" s="1" t="n">
        <v>42735</v>
      </c>
      <c r="B243" s="0" t="n">
        <f aca="false">ROUND((A243-$B$1-210)/365,0)</f>
        <v>49</v>
      </c>
      <c r="C243" s="0" t="n">
        <f aca="false">ROUND((A243-$C$1-210)/365,0)</f>
        <v>24</v>
      </c>
      <c r="D243" s="0" t="n">
        <f aca="false">ROUND((A243-$D$1-210)/365,0)</f>
        <v>21</v>
      </c>
      <c r="E243" s="11"/>
      <c r="F243" s="11"/>
      <c r="G243" s="11"/>
      <c r="H243" s="11"/>
      <c r="I243" s="11"/>
      <c r="J243" s="2" t="n">
        <f aca="false">N242*$J$1/12</f>
        <v>13.6743347834964</v>
      </c>
      <c r="L243" s="2" t="n">
        <f aca="false">L242+E243</f>
        <v>6500</v>
      </c>
      <c r="M243" s="2" t="n">
        <f aca="false">IF(K243=0,M242+J243,M242+K243)</f>
        <v>155.444754360483</v>
      </c>
      <c r="N243" s="2" t="n">
        <f aca="false">IF(K243=0,N242+E243+F243+G243+H243+I243+J243,N242+E243+F243+G243+H243+I243+K243)</f>
        <v>1381.10781313313</v>
      </c>
    </row>
    <row r="244" customFormat="false" ht="12.75" hidden="false" customHeight="false" outlineLevel="0" collapsed="false">
      <c r="A244" s="1" t="n">
        <v>42766</v>
      </c>
      <c r="B244" s="0" t="n">
        <f aca="false">ROUND((A244-$B$1-210)/365,0)</f>
        <v>49</v>
      </c>
      <c r="C244" s="0" t="n">
        <f aca="false">ROUND((A244-$C$1-210)/365,0)</f>
        <v>24</v>
      </c>
      <c r="D244" s="0" t="n">
        <f aca="false">ROUND((A244-$D$1-210)/365,0)</f>
        <v>21</v>
      </c>
      <c r="E244" s="11"/>
      <c r="F244" s="11"/>
      <c r="G244" s="11"/>
      <c r="H244" s="11"/>
      <c r="I244" s="11"/>
      <c r="J244" s="2" t="n">
        <f aca="false">N243*$J$1/12</f>
        <v>13.8110781313313</v>
      </c>
      <c r="L244" s="2" t="n">
        <f aca="false">L243+E244</f>
        <v>6500</v>
      </c>
      <c r="M244" s="2" t="n">
        <f aca="false">IF(K244=0,J244,K244)</f>
        <v>13.8110781313313</v>
      </c>
      <c r="N244" s="2" t="n">
        <f aca="false">IF(K244=0,N243+E244+F244+G244+H244+I244+J244,N243+E244+F244+G244+H244+I244+K244)</f>
        <v>1394.91889126446</v>
      </c>
    </row>
    <row r="245" customFormat="false" ht="12.75" hidden="false" customHeight="false" outlineLevel="0" collapsed="false">
      <c r="A245" s="1" t="n">
        <v>42794</v>
      </c>
      <c r="B245" s="0" t="n">
        <f aca="false">ROUND((A245-$B$1-210)/365,0)</f>
        <v>49</v>
      </c>
      <c r="C245" s="0" t="n">
        <f aca="false">ROUND((A245-$C$1-210)/365,0)</f>
        <v>24</v>
      </c>
      <c r="D245" s="0" t="n">
        <f aca="false">ROUND((A245-$D$1-210)/365,0)</f>
        <v>22</v>
      </c>
      <c r="E245" s="11"/>
      <c r="F245" s="11"/>
      <c r="G245" s="11"/>
      <c r="H245" s="11"/>
      <c r="I245" s="11"/>
      <c r="J245" s="2" t="n">
        <f aca="false">N244*$J$1/12</f>
        <v>13.9491889126446</v>
      </c>
      <c r="L245" s="2" t="n">
        <f aca="false">L244+E245</f>
        <v>6500</v>
      </c>
      <c r="M245" s="2" t="n">
        <f aca="false">IF(K245=0,M244+J245,M244+K245)</f>
        <v>27.760267043976</v>
      </c>
      <c r="N245" s="2" t="n">
        <f aca="false">IF(K245=0,N244+E245+F245+G245+H245+I245+J245,N244+E245+F245+G245+H245+I245+K245)</f>
        <v>1408.86808017711</v>
      </c>
    </row>
    <row r="246" customFormat="false" ht="12.75" hidden="false" customHeight="false" outlineLevel="0" collapsed="false">
      <c r="A246" s="1" t="n">
        <v>42825</v>
      </c>
      <c r="B246" s="0" t="n">
        <f aca="false">ROUND((A246-$B$1-210)/365,0)</f>
        <v>49</v>
      </c>
      <c r="C246" s="0" t="n">
        <f aca="false">ROUND((A246-$C$1-210)/365,0)</f>
        <v>24</v>
      </c>
      <c r="D246" s="0" t="n">
        <f aca="false">ROUND((A246-$D$1-210)/365,0)</f>
        <v>22</v>
      </c>
      <c r="E246" s="11"/>
      <c r="F246" s="11"/>
      <c r="G246" s="11"/>
      <c r="H246" s="11"/>
      <c r="I246" s="11"/>
      <c r="J246" s="2" t="n">
        <f aca="false">N245*$J$1/12</f>
        <v>14.0886808017711</v>
      </c>
      <c r="L246" s="2" t="n">
        <f aca="false">L245+E246</f>
        <v>6500</v>
      </c>
      <c r="M246" s="2" t="n">
        <f aca="false">IF(K246=0,M245+J246,M245+K246)</f>
        <v>41.8489478457471</v>
      </c>
      <c r="N246" s="2" t="n">
        <f aca="false">IF(K246=0,N245+E246+F246+G246+H246+I246+J246,N245+E246+F246+G246+H246+I246+K246)</f>
        <v>1422.95676097888</v>
      </c>
    </row>
    <row r="247" customFormat="false" ht="12.75" hidden="false" customHeight="false" outlineLevel="0" collapsed="false">
      <c r="A247" s="1" t="n">
        <v>42855</v>
      </c>
      <c r="B247" s="0" t="n">
        <f aca="false">ROUND((A247-$B$1-210)/365,0)</f>
        <v>50</v>
      </c>
      <c r="C247" s="0" t="n">
        <f aca="false">ROUND((A247-$C$1-210)/365,0)</f>
        <v>25</v>
      </c>
      <c r="D247" s="0" t="n">
        <f aca="false">ROUND((A247-$D$1-210)/365,0)</f>
        <v>22</v>
      </c>
      <c r="E247" s="11"/>
      <c r="F247" s="11"/>
      <c r="G247" s="11"/>
      <c r="H247" s="11"/>
      <c r="I247" s="11"/>
      <c r="J247" s="2" t="n">
        <f aca="false">N246*$J$1/12</f>
        <v>14.2295676097888</v>
      </c>
      <c r="L247" s="2" t="n">
        <f aca="false">L246+E247</f>
        <v>6500</v>
      </c>
      <c r="M247" s="2" t="n">
        <f aca="false">IF(K247=0,M246+J247,M246+K247)</f>
        <v>56.0785154555359</v>
      </c>
      <c r="N247" s="2" t="n">
        <f aca="false">IF(K247=0,N246+E247+F247+G247+H247+I247+J247,N246+E247+F247+G247+H247+I247+K247)</f>
        <v>1437.18632858867</v>
      </c>
    </row>
    <row r="248" customFormat="false" ht="12.75" hidden="false" customHeight="false" outlineLevel="0" collapsed="false">
      <c r="A248" s="1" t="n">
        <v>42886</v>
      </c>
      <c r="B248" s="0" t="n">
        <f aca="false">ROUND((A248-$B$1-210)/365,0)</f>
        <v>50</v>
      </c>
      <c r="C248" s="0" t="n">
        <f aca="false">ROUND((A248-$C$1-210)/365,0)</f>
        <v>25</v>
      </c>
      <c r="D248" s="0" t="n">
        <f aca="false">ROUND((A248-$D$1-210)/365,0)</f>
        <v>22</v>
      </c>
      <c r="E248" s="11"/>
      <c r="F248" s="11"/>
      <c r="G248" s="11"/>
      <c r="H248" s="11"/>
      <c r="I248" s="11"/>
      <c r="J248" s="2" t="n">
        <f aca="false">N247*$J$1/12</f>
        <v>14.3718632858867</v>
      </c>
      <c r="L248" s="2" t="n">
        <f aca="false">L247+E248</f>
        <v>6500</v>
      </c>
      <c r="M248" s="2" t="n">
        <f aca="false">IF(K248=0,M247+J248,M247+K248)</f>
        <v>70.4503787414226</v>
      </c>
      <c r="N248" s="2" t="n">
        <f aca="false">IF(K248=0,N247+E248+F248+G248+H248+I248+J248,N247+E248+F248+G248+H248+I248+K248)</f>
        <v>1451.55819187456</v>
      </c>
    </row>
    <row r="249" customFormat="false" ht="12.75" hidden="false" customHeight="false" outlineLevel="0" collapsed="false">
      <c r="A249" s="1" t="n">
        <v>42916</v>
      </c>
      <c r="B249" s="0" t="n">
        <f aca="false">ROUND((A249-$B$1-210)/365,0)</f>
        <v>50</v>
      </c>
      <c r="C249" s="0" t="n">
        <f aca="false">ROUND((A249-$C$1-210)/365,0)</f>
        <v>25</v>
      </c>
      <c r="D249" s="0" t="n">
        <f aca="false">ROUND((A249-$D$1-210)/365,0)</f>
        <v>22</v>
      </c>
      <c r="E249" s="11"/>
      <c r="F249" s="11"/>
      <c r="G249" s="11"/>
      <c r="H249" s="11"/>
      <c r="I249" s="11"/>
      <c r="J249" s="2" t="n">
        <f aca="false">N248*$J$1/12</f>
        <v>14.5155819187456</v>
      </c>
      <c r="L249" s="2" t="n">
        <f aca="false">L248+E249</f>
        <v>6500</v>
      </c>
      <c r="M249" s="2" t="n">
        <f aca="false">IF(K249=0,M248+J249,M248+K249)</f>
        <v>84.9659606601681</v>
      </c>
      <c r="N249" s="2" t="n">
        <f aca="false">IF(K249=0,N248+E249+F249+G249+H249+I249+J249,N248+E249+F249+G249+H249+I249+K249)</f>
        <v>1466.0737737933</v>
      </c>
    </row>
    <row r="250" customFormat="false" ht="12.75" hidden="false" customHeight="false" outlineLevel="0" collapsed="false">
      <c r="A250" s="1" t="n">
        <v>42947</v>
      </c>
      <c r="B250" s="0" t="n">
        <f aca="false">ROUND((A250-$B$1-210)/365,0)</f>
        <v>50</v>
      </c>
      <c r="C250" s="0" t="n">
        <f aca="false">ROUND((A250-$C$1-210)/365,0)</f>
        <v>25</v>
      </c>
      <c r="D250" s="0" t="n">
        <f aca="false">ROUND((A250-$D$1-210)/365,0)</f>
        <v>22</v>
      </c>
      <c r="E250" s="11"/>
      <c r="F250" s="11"/>
      <c r="G250" s="11"/>
      <c r="H250" s="11"/>
      <c r="I250" s="11"/>
      <c r="J250" s="2" t="n">
        <f aca="false">N249*$J$1/12</f>
        <v>14.660737737933</v>
      </c>
      <c r="L250" s="2" t="n">
        <f aca="false">L249+E250</f>
        <v>6500</v>
      </c>
      <c r="M250" s="2" t="n">
        <f aca="false">IF(K250=0,M249+J250,M249+K250)</f>
        <v>99.6266983981011</v>
      </c>
      <c r="N250" s="2" t="n">
        <f aca="false">IF(K250=0,N249+E250+F250+G250+H250+I250+J250,N249+E250+F250+G250+H250+I250+K250)</f>
        <v>1480.73451153123</v>
      </c>
    </row>
    <row r="251" customFormat="false" ht="12.75" hidden="false" customHeight="false" outlineLevel="0" collapsed="false">
      <c r="A251" s="1" t="n">
        <v>42978</v>
      </c>
      <c r="B251" s="0" t="n">
        <f aca="false">ROUND((A251-$B$1-210)/365,0)</f>
        <v>50</v>
      </c>
      <c r="C251" s="0" t="n">
        <f aca="false">ROUND((A251-$C$1-210)/365,0)</f>
        <v>25</v>
      </c>
      <c r="D251" s="0" t="n">
        <f aca="false">ROUND((A251-$D$1-210)/365,0)</f>
        <v>22</v>
      </c>
      <c r="E251" s="11"/>
      <c r="F251" s="11"/>
      <c r="G251" s="11"/>
      <c r="H251" s="11"/>
      <c r="I251" s="11"/>
      <c r="J251" s="2" t="n">
        <f aca="false">N250*$J$1/12</f>
        <v>14.8073451153123</v>
      </c>
      <c r="L251" s="2" t="n">
        <f aca="false">L250+E251</f>
        <v>6500</v>
      </c>
      <c r="M251" s="2" t="n">
        <f aca="false">IF(K251=0,M250+J251,M250+K251)</f>
        <v>114.434043513413</v>
      </c>
      <c r="N251" s="2" t="n">
        <f aca="false">IF(K251=0,N250+E251+F251+G251+H251+I251+J251,N250+E251+F251+G251+H251+I251+K251)</f>
        <v>1495.54185664655</v>
      </c>
    </row>
    <row r="252" customFormat="false" ht="12.75" hidden="false" customHeight="false" outlineLevel="0" collapsed="false">
      <c r="A252" s="1" t="n">
        <v>43008</v>
      </c>
      <c r="B252" s="0" t="n">
        <f aca="false">ROUND((A252-$B$1-210)/365,0)</f>
        <v>50</v>
      </c>
      <c r="C252" s="0" t="n">
        <f aca="false">ROUND((A252-$C$1-210)/365,0)</f>
        <v>25</v>
      </c>
      <c r="D252" s="0" t="n">
        <f aca="false">ROUND((A252-$D$1-210)/365,0)</f>
        <v>22</v>
      </c>
      <c r="E252" s="11"/>
      <c r="F252" s="11"/>
      <c r="G252" s="11"/>
      <c r="H252" s="11"/>
      <c r="I252" s="11"/>
      <c r="J252" s="2" t="n">
        <f aca="false">N251*$J$1/12</f>
        <v>14.9554185664655</v>
      </c>
      <c r="L252" s="2" t="n">
        <f aca="false">L251+E252</f>
        <v>6500</v>
      </c>
      <c r="M252" s="2" t="n">
        <f aca="false">IF(K252=0,M251+J252,M251+K252)</f>
        <v>129.389462079879</v>
      </c>
      <c r="N252" s="2" t="n">
        <f aca="false">IF(K252=0,N251+E252+F252+G252+H252+I252+J252,N251+E252+F252+G252+H252+I252+K252)</f>
        <v>1510.49727521301</v>
      </c>
    </row>
    <row r="253" customFormat="false" ht="12.75" hidden="false" customHeight="false" outlineLevel="0" collapsed="false">
      <c r="A253" s="1" t="n">
        <v>43039</v>
      </c>
      <c r="B253" s="0" t="n">
        <f aca="false">ROUND((A253-$B$1-210)/365,0)</f>
        <v>50</v>
      </c>
      <c r="C253" s="0" t="n">
        <f aca="false">ROUND((A253-$C$1-210)/365,0)</f>
        <v>25</v>
      </c>
      <c r="D253" s="0" t="n">
        <f aca="false">ROUND((A253-$D$1-210)/365,0)</f>
        <v>22</v>
      </c>
      <c r="E253" s="11"/>
      <c r="F253" s="11"/>
      <c r="G253" s="11"/>
      <c r="H253" s="11"/>
      <c r="I253" s="11"/>
      <c r="J253" s="2" t="n">
        <f aca="false">N252*$J$1/12</f>
        <v>15.1049727521301</v>
      </c>
      <c r="L253" s="2" t="n">
        <f aca="false">L252+E253</f>
        <v>6500</v>
      </c>
      <c r="M253" s="2" t="n">
        <f aca="false">IF(K253=0,M252+J253,M252+K253)</f>
        <v>144.494434832009</v>
      </c>
      <c r="N253" s="2" t="n">
        <f aca="false">IF(K253=0,N252+E253+F253+G253+H253+I253+J253,N252+E253+F253+G253+H253+I253+K253)</f>
        <v>1525.60224796514</v>
      </c>
    </row>
    <row r="254" customFormat="false" ht="12.75" hidden="false" customHeight="false" outlineLevel="0" collapsed="false">
      <c r="A254" s="1" t="n">
        <v>43069</v>
      </c>
      <c r="B254" s="0" t="n">
        <f aca="false">ROUND((A254-$B$1-210)/365,0)</f>
        <v>50</v>
      </c>
      <c r="C254" s="0" t="n">
        <f aca="false">ROUND((A254-$C$1-210)/365,0)</f>
        <v>25</v>
      </c>
      <c r="D254" s="0" t="n">
        <f aca="false">ROUND((A254-$D$1-210)/365,0)</f>
        <v>22</v>
      </c>
      <c r="E254" s="11"/>
      <c r="F254" s="11"/>
      <c r="G254" s="11"/>
      <c r="H254" s="11"/>
      <c r="I254" s="11"/>
      <c r="J254" s="2" t="n">
        <f aca="false">N253*$J$1/12</f>
        <v>15.2560224796514</v>
      </c>
      <c r="L254" s="2" t="n">
        <f aca="false">L253+E254</f>
        <v>6500</v>
      </c>
      <c r="M254" s="2" t="n">
        <f aca="false">IF(K254=0,M253+J254,M253+K254)</f>
        <v>159.75045731166</v>
      </c>
      <c r="N254" s="2" t="n">
        <f aca="false">IF(K254=0,N253+E254+F254+G254+H254+I254+J254,N253+E254+F254+G254+H254+I254+K254)</f>
        <v>1540.85827044479</v>
      </c>
    </row>
    <row r="255" customFormat="false" ht="12.75" hidden="false" customHeight="false" outlineLevel="0" collapsed="false">
      <c r="A255" s="1" t="n">
        <v>43100</v>
      </c>
      <c r="B255" s="0" t="n">
        <f aca="false">ROUND((A255-$B$1-210)/365,0)</f>
        <v>50</v>
      </c>
      <c r="C255" s="0" t="n">
        <f aca="false">ROUND((A255-$C$1-210)/365,0)</f>
        <v>25</v>
      </c>
      <c r="D255" s="0" t="n">
        <f aca="false">ROUND((A255-$D$1-210)/365,0)</f>
        <v>22</v>
      </c>
      <c r="E255" s="11"/>
      <c r="F255" s="11"/>
      <c r="G255" s="11"/>
      <c r="H255" s="11"/>
      <c r="I255" s="11"/>
      <c r="J255" s="2" t="n">
        <f aca="false">N254*$J$1/12</f>
        <v>15.4085827044479</v>
      </c>
      <c r="L255" s="2" t="n">
        <f aca="false">L254+E255</f>
        <v>6500</v>
      </c>
      <c r="M255" s="2" t="n">
        <f aca="false">IF(K255=0,M254+J255,M254+K255)</f>
        <v>175.159040016108</v>
      </c>
      <c r="N255" s="2" t="n">
        <f aca="false">IF(K255=0,N254+E255+F255+G255+H255+I255+J255,N254+E255+F255+G255+H255+I255+K255)</f>
        <v>1556.26685314924</v>
      </c>
    </row>
    <row r="256" customFormat="false" ht="12.75" hidden="false" customHeight="false" outlineLevel="0" collapsed="false">
      <c r="A256" s="1" t="n">
        <v>43131</v>
      </c>
      <c r="B256" s="0" t="n">
        <f aca="false">ROUND((A256-$B$1-210)/365,0)</f>
        <v>50</v>
      </c>
      <c r="C256" s="0" t="n">
        <f aca="false">ROUND((A256-$C$1-210)/365,0)</f>
        <v>25</v>
      </c>
      <c r="D256" s="0" t="n">
        <f aca="false">ROUND((A256-$D$1-210)/365,0)</f>
        <v>22</v>
      </c>
      <c r="E256" s="11"/>
      <c r="F256" s="11"/>
      <c r="G256" s="11"/>
      <c r="H256" s="11"/>
      <c r="I256" s="11"/>
      <c r="J256" s="2" t="n">
        <f aca="false">N255*$J$1/12</f>
        <v>15.5626685314924</v>
      </c>
      <c r="L256" s="2" t="n">
        <f aca="false">L255+E256</f>
        <v>6500</v>
      </c>
      <c r="M256" s="2" t="n">
        <f aca="false">IF(K256=0,J256,K256)</f>
        <v>15.5626685314924</v>
      </c>
      <c r="N256" s="2" t="n">
        <f aca="false">IF(K256=0,N255+E256+F256+G256+H256+I256+J256,N255+E256+F256+G256+H256+I256+K256)</f>
        <v>1571.82952168073</v>
      </c>
    </row>
    <row r="257" customFormat="false" ht="12.75" hidden="false" customHeight="false" outlineLevel="0" collapsed="false">
      <c r="A257" s="1" t="n">
        <v>43159</v>
      </c>
      <c r="B257" s="0" t="n">
        <f aca="false">ROUND((A257-$B$1-210)/365,0)</f>
        <v>50</v>
      </c>
      <c r="C257" s="0" t="n">
        <f aca="false">ROUND((A257-$C$1-210)/365,0)</f>
        <v>25</v>
      </c>
      <c r="D257" s="0" t="n">
        <f aca="false">ROUND((A257-$D$1-210)/365,0)</f>
        <v>23</v>
      </c>
      <c r="E257" s="11"/>
      <c r="F257" s="11"/>
      <c r="G257" s="11"/>
      <c r="H257" s="11"/>
      <c r="I257" s="11"/>
      <c r="J257" s="2" t="n">
        <f aca="false">N256*$J$1/12</f>
        <v>15.7182952168073</v>
      </c>
      <c r="L257" s="2" t="n">
        <f aca="false">L256+E257</f>
        <v>6500</v>
      </c>
      <c r="M257" s="2" t="n">
        <f aca="false">IF(K257=0,M256+J257,M256+K257)</f>
        <v>31.2809637482998</v>
      </c>
      <c r="N257" s="2" t="n">
        <f aca="false">IF(K257=0,N256+E257+F257+G257+H257+I257+J257,N256+E257+F257+G257+H257+I257+K257)</f>
        <v>1587.54781689754</v>
      </c>
    </row>
    <row r="258" customFormat="false" ht="12.75" hidden="false" customHeight="false" outlineLevel="0" collapsed="false">
      <c r="A258" s="1" t="n">
        <v>43190</v>
      </c>
      <c r="B258" s="0" t="n">
        <f aca="false">ROUND((A258-$B$1-210)/365,0)</f>
        <v>50</v>
      </c>
      <c r="C258" s="0" t="n">
        <f aca="false">ROUND((A258-$C$1-210)/365,0)</f>
        <v>25</v>
      </c>
      <c r="D258" s="0" t="n">
        <f aca="false">ROUND((A258-$D$1-210)/365,0)</f>
        <v>23</v>
      </c>
      <c r="E258" s="11"/>
      <c r="F258" s="11"/>
      <c r="G258" s="11"/>
      <c r="H258" s="11"/>
      <c r="I258" s="11"/>
      <c r="J258" s="2" t="n">
        <f aca="false">N257*$J$1/12</f>
        <v>15.8754781689754</v>
      </c>
      <c r="L258" s="2" t="n">
        <f aca="false">L257+E258</f>
        <v>6500</v>
      </c>
      <c r="M258" s="2" t="n">
        <f aca="false">IF(K258=0,M257+J258,M257+K258)</f>
        <v>47.1564419172752</v>
      </c>
      <c r="N258" s="2" t="n">
        <f aca="false">IF(K258=0,N257+E258+F258+G258+H258+I258+J258,N257+E258+F258+G258+H258+I258+K258)</f>
        <v>1603.42329506652</v>
      </c>
    </row>
    <row r="259" customFormat="false" ht="12.75" hidden="false" customHeight="false" outlineLevel="0" collapsed="false">
      <c r="A259" s="1" t="n">
        <v>43220</v>
      </c>
      <c r="B259" s="0" t="n">
        <f aca="false">ROUND((A259-$B$1-210)/365,0)</f>
        <v>51</v>
      </c>
      <c r="C259" s="0" t="n">
        <f aca="false">ROUND((A259-$C$1-210)/365,0)</f>
        <v>26</v>
      </c>
      <c r="D259" s="0" t="n">
        <f aca="false">ROUND((A259-$D$1-210)/365,0)</f>
        <v>23</v>
      </c>
      <c r="E259" s="11"/>
      <c r="F259" s="11"/>
      <c r="G259" s="11"/>
      <c r="H259" s="11"/>
      <c r="I259" s="11"/>
      <c r="J259" s="2" t="n">
        <f aca="false">N258*$J$1/12</f>
        <v>16.0342329506652</v>
      </c>
      <c r="L259" s="2" t="n">
        <f aca="false">L258+E259</f>
        <v>6500</v>
      </c>
      <c r="M259" s="2" t="n">
        <f aca="false">IF(K259=0,M258+J259,M258+K259)</f>
        <v>63.1906748679403</v>
      </c>
      <c r="N259" s="2" t="n">
        <f aca="false">IF(K259=0,N258+E259+F259+G259+H259+I259+J259,N258+E259+F259+G259+H259+I259+K259)</f>
        <v>1619.45752801718</v>
      </c>
    </row>
    <row r="260" customFormat="false" ht="12.75" hidden="false" customHeight="false" outlineLevel="0" collapsed="false">
      <c r="A260" s="1" t="n">
        <v>43251</v>
      </c>
      <c r="B260" s="0" t="n">
        <f aca="false">ROUND((A260-$B$1-210)/365,0)</f>
        <v>51</v>
      </c>
      <c r="C260" s="0" t="n">
        <f aca="false">ROUND((A260-$C$1-210)/365,0)</f>
        <v>26</v>
      </c>
      <c r="D260" s="0" t="n">
        <f aca="false">ROUND((A260-$D$1-210)/365,0)</f>
        <v>23</v>
      </c>
      <c r="E260" s="11"/>
      <c r="F260" s="11"/>
      <c r="G260" s="11"/>
      <c r="H260" s="11"/>
      <c r="I260" s="11"/>
      <c r="J260" s="2" t="n">
        <f aca="false">N259*$J$1/12</f>
        <v>16.1945752801718</v>
      </c>
      <c r="L260" s="2" t="n">
        <f aca="false">L259+E260</f>
        <v>6500</v>
      </c>
      <c r="M260" s="2" t="n">
        <f aca="false">IF(K260=0,M259+J260,M259+K260)</f>
        <v>79.3852501481122</v>
      </c>
      <c r="N260" s="2" t="n">
        <f aca="false">IF(K260=0,N259+E260+F260+G260+H260+I260+J260,N259+E260+F260+G260+H260+I260+K260)</f>
        <v>1635.65210329735</v>
      </c>
    </row>
    <row r="261" customFormat="false" ht="12.75" hidden="false" customHeight="false" outlineLevel="0" collapsed="false">
      <c r="A261" s="1" t="n">
        <v>43281</v>
      </c>
      <c r="B261" s="0" t="n">
        <f aca="false">ROUND((A261-$B$1-210)/365,0)</f>
        <v>51</v>
      </c>
      <c r="C261" s="0" t="n">
        <f aca="false">ROUND((A261-$C$1-210)/365,0)</f>
        <v>26</v>
      </c>
      <c r="D261" s="0" t="n">
        <f aca="false">ROUND((A261-$D$1-210)/365,0)</f>
        <v>23</v>
      </c>
      <c r="E261" s="11"/>
      <c r="F261" s="11"/>
      <c r="G261" s="11"/>
      <c r="H261" s="11"/>
      <c r="I261" s="11"/>
      <c r="J261" s="2" t="n">
        <f aca="false">N260*$J$1/12</f>
        <v>16.3565210329735</v>
      </c>
      <c r="L261" s="2" t="n">
        <f aca="false">L260+E261</f>
        <v>6500</v>
      </c>
      <c r="M261" s="2" t="n">
        <f aca="false">IF(K261=0,M260+J261,M260+K261)</f>
        <v>95.7417711810857</v>
      </c>
      <c r="N261" s="2" t="n">
        <f aca="false">IF(K261=0,N260+E261+F261+G261+H261+I261+J261,N260+E261+F261+G261+H261+I261+K261)</f>
        <v>1652.00862433033</v>
      </c>
    </row>
    <row r="262" customFormat="false" ht="12.75" hidden="false" customHeight="false" outlineLevel="0" collapsed="false">
      <c r="A262" s="1" t="n">
        <v>43312</v>
      </c>
      <c r="B262" s="0" t="n">
        <f aca="false">ROUND((A262-$B$1-210)/365,0)</f>
        <v>51</v>
      </c>
      <c r="C262" s="0" t="n">
        <f aca="false">ROUND((A262-$C$1-210)/365,0)</f>
        <v>26</v>
      </c>
      <c r="D262" s="0" t="n">
        <f aca="false">ROUND((A262-$D$1-210)/365,0)</f>
        <v>23</v>
      </c>
      <c r="E262" s="11"/>
      <c r="F262" s="11"/>
      <c r="G262" s="11"/>
      <c r="H262" s="11"/>
      <c r="I262" s="11"/>
      <c r="J262" s="2" t="n">
        <f aca="false">N261*$J$1/12</f>
        <v>16.5200862433033</v>
      </c>
      <c r="L262" s="2" t="n">
        <f aca="false">L261+E262</f>
        <v>6500</v>
      </c>
      <c r="M262" s="2" t="n">
        <f aca="false">IF(K262=0,M261+J262,M261+K262)</f>
        <v>112.261857424389</v>
      </c>
      <c r="N262" s="2" t="n">
        <f aca="false">IF(K262=0,N261+E262+F262+G262+H262+I262+J262,N261+E262+F262+G262+H262+I262+K262)</f>
        <v>1668.52871057363</v>
      </c>
    </row>
    <row r="263" customFormat="false" ht="12.75" hidden="false" customHeight="false" outlineLevel="0" collapsed="false">
      <c r="A263" s="1" t="n">
        <v>43343</v>
      </c>
      <c r="B263" s="0" t="n">
        <f aca="false">ROUND((A263-$B$1-210)/365,0)</f>
        <v>51</v>
      </c>
      <c r="C263" s="0" t="n">
        <f aca="false">ROUND((A263-$C$1-210)/365,0)</f>
        <v>26</v>
      </c>
      <c r="D263" s="0" t="n">
        <f aca="false">ROUND((A263-$D$1-210)/365,0)</f>
        <v>23</v>
      </c>
      <c r="E263" s="11"/>
      <c r="F263" s="11"/>
      <c r="G263" s="11"/>
      <c r="H263" s="11"/>
      <c r="I263" s="11"/>
      <c r="J263" s="2" t="n">
        <f aca="false">N262*$J$1/12</f>
        <v>16.6852871057363</v>
      </c>
      <c r="L263" s="2" t="n">
        <f aca="false">L262+E263</f>
        <v>6500</v>
      </c>
      <c r="M263" s="2" t="n">
        <f aca="false">IF(K263=0,M262+J263,M262+K263)</f>
        <v>128.947144530125</v>
      </c>
      <c r="N263" s="2" t="n">
        <f aca="false">IF(K263=0,N262+E263+F263+G263+H263+I263+J263,N262+E263+F263+G263+H263+I263+K263)</f>
        <v>1685.21399767937</v>
      </c>
    </row>
    <row r="264" customFormat="false" ht="12.75" hidden="false" customHeight="false" outlineLevel="0" collapsed="false">
      <c r="A264" s="1" t="n">
        <v>43373</v>
      </c>
      <c r="B264" s="0" t="n">
        <f aca="false">ROUND((A264-$B$1-210)/365,0)</f>
        <v>51</v>
      </c>
      <c r="C264" s="0" t="n">
        <f aca="false">ROUND((A264-$C$1-210)/365,0)</f>
        <v>26</v>
      </c>
      <c r="D264" s="0" t="n">
        <f aca="false">ROUND((A264-$D$1-210)/365,0)</f>
        <v>23</v>
      </c>
      <c r="E264" s="11"/>
      <c r="F264" s="11"/>
      <c r="G264" s="11"/>
      <c r="H264" s="11"/>
      <c r="I264" s="11"/>
      <c r="J264" s="2" t="n">
        <f aca="false">N263*$J$1/12</f>
        <v>16.8521399767937</v>
      </c>
      <c r="L264" s="2" t="n">
        <f aca="false">L263+E264</f>
        <v>6500</v>
      </c>
      <c r="M264" s="2" t="n">
        <f aca="false">IF(K264=0,M263+J264,M263+K264)</f>
        <v>145.799284506919</v>
      </c>
      <c r="N264" s="2" t="n">
        <f aca="false">IF(K264=0,N263+E264+F264+G264+H264+I264+J264,N263+E264+F264+G264+H264+I264+K264)</f>
        <v>1702.06613765616</v>
      </c>
    </row>
    <row r="265" customFormat="false" ht="12.75" hidden="false" customHeight="false" outlineLevel="0" collapsed="false">
      <c r="A265" s="1" t="n">
        <v>43404</v>
      </c>
      <c r="B265" s="0" t="n">
        <f aca="false">ROUND((A265-$B$1-210)/365,0)</f>
        <v>51</v>
      </c>
      <c r="C265" s="0" t="n">
        <f aca="false">ROUND((A265-$C$1-210)/365,0)</f>
        <v>26</v>
      </c>
      <c r="D265" s="0" t="n">
        <f aca="false">ROUND((A265-$D$1-210)/365,0)</f>
        <v>23</v>
      </c>
      <c r="E265" s="11"/>
      <c r="F265" s="11"/>
      <c r="G265" s="11"/>
      <c r="H265" s="11"/>
      <c r="I265" s="11"/>
      <c r="J265" s="2" t="n">
        <f aca="false">N264*$J$1/12</f>
        <v>17.0206613765616</v>
      </c>
      <c r="L265" s="2" t="n">
        <f aca="false">L264+E265</f>
        <v>6500</v>
      </c>
      <c r="M265" s="2" t="n">
        <f aca="false">IF(K265=0,M264+J265,M264+K265)</f>
        <v>162.819945883481</v>
      </c>
      <c r="N265" s="2" t="n">
        <f aca="false">IF(K265=0,N264+E265+F265+G265+H265+I265+J265,N264+E265+F265+G265+H265+I265+K265)</f>
        <v>1719.08679903272</v>
      </c>
    </row>
    <row r="266" customFormat="false" ht="12.75" hidden="false" customHeight="false" outlineLevel="0" collapsed="false">
      <c r="A266" s="1" t="n">
        <v>43434</v>
      </c>
      <c r="B266" s="0" t="n">
        <f aca="false">ROUND((A266-$B$1-210)/365,0)</f>
        <v>51</v>
      </c>
      <c r="C266" s="0" t="n">
        <f aca="false">ROUND((A266-$C$1-210)/365,0)</f>
        <v>26</v>
      </c>
      <c r="D266" s="0" t="n">
        <f aca="false">ROUND((A266-$D$1-210)/365,0)</f>
        <v>23</v>
      </c>
      <c r="E266" s="11"/>
      <c r="F266" s="11"/>
      <c r="G266" s="11"/>
      <c r="H266" s="11"/>
      <c r="I266" s="11"/>
      <c r="J266" s="2" t="n">
        <f aca="false">N265*$J$1/12</f>
        <v>17.1908679903272</v>
      </c>
      <c r="L266" s="2" t="n">
        <f aca="false">L265+E266</f>
        <v>6500</v>
      </c>
      <c r="M266" s="2" t="n">
        <f aca="false">IF(K266=0,M265+J266,M265+K266)</f>
        <v>180.010813873808</v>
      </c>
      <c r="N266" s="2" t="n">
        <f aca="false">IF(K266=0,N265+E266+F266+G266+H266+I266+J266,N265+E266+F266+G266+H266+I266+K266)</f>
        <v>1736.27766702305</v>
      </c>
    </row>
    <row r="267" customFormat="false" ht="12.75" hidden="false" customHeight="false" outlineLevel="0" collapsed="false">
      <c r="A267" s="1" t="n">
        <v>43465</v>
      </c>
      <c r="B267" s="0" t="n">
        <f aca="false">ROUND((A267-$B$1-210)/365,0)</f>
        <v>51</v>
      </c>
      <c r="C267" s="0" t="n">
        <f aca="false">ROUND((A267-$C$1-210)/365,0)</f>
        <v>26</v>
      </c>
      <c r="D267" s="0" t="n">
        <f aca="false">ROUND((A267-$D$1-210)/365,0)</f>
        <v>23</v>
      </c>
      <c r="E267" s="11"/>
      <c r="F267" s="11"/>
      <c r="G267" s="11"/>
      <c r="H267" s="11"/>
      <c r="I267" s="11"/>
      <c r="J267" s="2" t="n">
        <f aca="false">N266*$J$1/12</f>
        <v>17.3627766702305</v>
      </c>
      <c r="L267" s="2" t="n">
        <f aca="false">L266+E267</f>
        <v>6500</v>
      </c>
      <c r="M267" s="2" t="n">
        <f aca="false">IF(K267=0,M266+J267,M266+K267)</f>
        <v>197.373590544038</v>
      </c>
      <c r="N267" s="2" t="n">
        <f aca="false">IF(K267=0,N266+E267+F267+G267+H267+I267+J267,N266+E267+F267+G267+H267+I267+K267)</f>
        <v>1753.64044369328</v>
      </c>
    </row>
    <row r="268" customFormat="false" ht="12.75" hidden="false" customHeight="false" outlineLevel="0" collapsed="false">
      <c r="A268" s="1" t="n">
        <v>43496</v>
      </c>
      <c r="B268" s="0" t="n">
        <f aca="false">ROUND((A268-$B$1-210)/365,0)</f>
        <v>51</v>
      </c>
      <c r="C268" s="0" t="n">
        <f aca="false">ROUND((A268-$C$1-210)/365,0)</f>
        <v>26</v>
      </c>
      <c r="D268" s="0" t="n">
        <f aca="false">ROUND((A268-$D$1-210)/365,0)</f>
        <v>23</v>
      </c>
      <c r="E268" s="11"/>
      <c r="F268" s="11"/>
      <c r="G268" s="11"/>
      <c r="H268" s="11"/>
      <c r="I268" s="11"/>
      <c r="J268" s="2" t="n">
        <f aca="false">N267*$J$1/12</f>
        <v>17.5364044369328</v>
      </c>
      <c r="L268" s="2" t="n">
        <f aca="false">L267+E268</f>
        <v>6500</v>
      </c>
      <c r="M268" s="2" t="n">
        <f aca="false">IF(K268=0,J268,K268)</f>
        <v>17.5364044369328</v>
      </c>
      <c r="N268" s="2" t="n">
        <f aca="false">IF(K268=0,N267+E268+F268+G268+H268+I268+J268,N267+E268+F268+G268+H268+I268+K268)</f>
        <v>1771.17684813021</v>
      </c>
    </row>
    <row r="269" customFormat="false" ht="12.75" hidden="false" customHeight="false" outlineLevel="0" collapsed="false">
      <c r="A269" s="1" t="n">
        <v>43524</v>
      </c>
      <c r="B269" s="0" t="n">
        <f aca="false">ROUND((A269-$B$1-210)/365,0)</f>
        <v>51</v>
      </c>
      <c r="C269" s="0" t="n">
        <f aca="false">ROUND((A269-$C$1-210)/365,0)</f>
        <v>26</v>
      </c>
      <c r="D269" s="0" t="n">
        <f aca="false">ROUND((A269-$D$1-210)/365,0)</f>
        <v>24</v>
      </c>
      <c r="E269" s="11"/>
      <c r="F269" s="11"/>
      <c r="G269" s="11"/>
      <c r="H269" s="11"/>
      <c r="I269" s="11"/>
      <c r="J269" s="2" t="n">
        <f aca="false">N268*$J$1/12</f>
        <v>17.7117684813021</v>
      </c>
      <c r="L269" s="2" t="n">
        <f aca="false">L268+E269</f>
        <v>6500</v>
      </c>
      <c r="M269" s="2" t="n">
        <f aca="false">IF(K269=0,M268+J269,M268+K269)</f>
        <v>35.2481729182349</v>
      </c>
      <c r="N269" s="2" t="n">
        <f aca="false">IF(K269=0,N268+E269+F269+G269+H269+I269+J269,N268+E269+F269+G269+H269+I269+K269)</f>
        <v>1788.88861661151</v>
      </c>
    </row>
    <row r="270" customFormat="false" ht="12.75" hidden="false" customHeight="false" outlineLevel="0" collapsed="false">
      <c r="A270" s="1" t="n">
        <v>43555</v>
      </c>
      <c r="B270" s="0" t="n">
        <f aca="false">ROUND((A270-$B$1-210)/365,0)</f>
        <v>51</v>
      </c>
      <c r="C270" s="0" t="n">
        <f aca="false">ROUND((A270-$C$1-210)/365,0)</f>
        <v>26</v>
      </c>
      <c r="D270" s="0" t="n">
        <f aca="false">ROUND((A270-$D$1-210)/365,0)</f>
        <v>24</v>
      </c>
      <c r="E270" s="11"/>
      <c r="F270" s="11"/>
      <c r="G270" s="11"/>
      <c r="H270" s="11"/>
      <c r="I270" s="11"/>
      <c r="J270" s="2" t="n">
        <f aca="false">N269*$J$1/12</f>
        <v>17.8888861661151</v>
      </c>
      <c r="L270" s="2" t="n">
        <f aca="false">L269+E270</f>
        <v>6500</v>
      </c>
      <c r="M270" s="2" t="n">
        <f aca="false">IF(K270=0,M269+J270,M269+K270)</f>
        <v>53.1370590843501</v>
      </c>
      <c r="N270" s="2" t="n">
        <f aca="false">IF(K270=0,N269+E270+F270+G270+H270+I270+J270,N269+E270+F270+G270+H270+I270+K270)</f>
        <v>1806.77750277763</v>
      </c>
    </row>
    <row r="271" customFormat="false" ht="12.75" hidden="false" customHeight="false" outlineLevel="0" collapsed="false">
      <c r="A271" s="1" t="n">
        <v>43585</v>
      </c>
      <c r="B271" s="0" t="n">
        <f aca="false">ROUND((A271-$B$1-210)/365,0)</f>
        <v>52</v>
      </c>
      <c r="C271" s="0" t="n">
        <f aca="false">ROUND((A271-$C$1-210)/365,0)</f>
        <v>27</v>
      </c>
      <c r="D271" s="0" t="n">
        <f aca="false">ROUND((A271-$D$1-210)/365,0)</f>
        <v>24</v>
      </c>
      <c r="E271" s="11"/>
      <c r="F271" s="11"/>
      <c r="G271" s="11"/>
      <c r="H271" s="11"/>
      <c r="I271" s="11"/>
      <c r="J271" s="2" t="n">
        <f aca="false">N270*$J$1/12</f>
        <v>18.0677750277763</v>
      </c>
      <c r="L271" s="2" t="n">
        <f aca="false">L270+E271</f>
        <v>6500</v>
      </c>
      <c r="M271" s="2" t="n">
        <f aca="false">IF(K271=0,M270+J271,M270+K271)</f>
        <v>71.2048341121264</v>
      </c>
      <c r="N271" s="2" t="n">
        <f aca="false">IF(K271=0,N270+E271+F271+G271+H271+I271+J271,N270+E271+F271+G271+H271+I271+K271)</f>
        <v>1824.84527780541</v>
      </c>
    </row>
    <row r="272" customFormat="false" ht="12.75" hidden="false" customHeight="false" outlineLevel="0" collapsed="false">
      <c r="A272" s="1" t="n">
        <v>43616</v>
      </c>
      <c r="B272" s="0" t="n">
        <f aca="false">ROUND((A272-$B$1-210)/365,0)</f>
        <v>52</v>
      </c>
      <c r="C272" s="0" t="n">
        <f aca="false">ROUND((A272-$C$1-210)/365,0)</f>
        <v>27</v>
      </c>
      <c r="D272" s="0" t="n">
        <f aca="false">ROUND((A272-$D$1-210)/365,0)</f>
        <v>24</v>
      </c>
      <c r="E272" s="11"/>
      <c r="F272" s="11"/>
      <c r="G272" s="11"/>
      <c r="H272" s="11"/>
      <c r="I272" s="11"/>
      <c r="J272" s="2" t="n">
        <f aca="false">N271*$J$1/12</f>
        <v>18.2484527780541</v>
      </c>
      <c r="L272" s="2" t="n">
        <f aca="false">L271+E272</f>
        <v>6500</v>
      </c>
      <c r="M272" s="2" t="n">
        <f aca="false">IF(K272=0,M271+J272,M271+K272)</f>
        <v>89.4532868901804</v>
      </c>
      <c r="N272" s="2" t="n">
        <f aca="false">IF(K272=0,N271+E272+F272+G272+H272+I272+J272,N271+E272+F272+G272+H272+I272+K272)</f>
        <v>1843.09373058346</v>
      </c>
    </row>
    <row r="273" customFormat="false" ht="12.75" hidden="false" customHeight="false" outlineLevel="0" collapsed="false">
      <c r="C273" s="12"/>
      <c r="D273" s="12"/>
    </row>
    <row r="274" customFormat="false" ht="12.75" hidden="false" customHeight="false" outlineLevel="0" collapsed="false">
      <c r="C274" s="12"/>
      <c r="D274" s="12"/>
      <c r="E274" s="2" t="n">
        <f aca="false">SUM(E8:E272)</f>
        <v>6500</v>
      </c>
      <c r="F274" s="2" t="n">
        <f aca="false">SUM(F8:F272)</f>
        <v>0</v>
      </c>
      <c r="G274" s="2" t="n">
        <f aca="false">SUM(G8:G272)</f>
        <v>0</v>
      </c>
      <c r="H274" s="2" t="n">
        <f aca="false">SUM(H8:H272)</f>
        <v>-17250</v>
      </c>
      <c r="I274" s="2" t="n">
        <f aca="false">SUM(I8:I272)</f>
        <v>0</v>
      </c>
      <c r="J274" s="2" t="n">
        <f aca="false">SUM(J8:J272)</f>
        <v>12297.9036305835</v>
      </c>
      <c r="O274" s="2"/>
    </row>
    <row r="275" customFormat="false" ht="12.75" hidden="false" customHeight="false" outlineLevel="0" collapsed="false">
      <c r="C275" s="12"/>
      <c r="D275" s="12"/>
    </row>
    <row r="276" customFormat="false" ht="12.75" hidden="false" customHeight="false" outlineLevel="0" collapsed="false">
      <c r="C276" s="12"/>
      <c r="D276" s="12"/>
    </row>
    <row r="277" customFormat="false" ht="12.75" hidden="false" customHeight="false" outlineLevel="0" collapsed="false">
      <c r="C277" s="12"/>
      <c r="D277" s="12"/>
    </row>
    <row r="278" customFormat="false" ht="12.75" hidden="false" customHeight="false" outlineLevel="0" collapsed="false">
      <c r="C278" s="12"/>
      <c r="D278" s="12"/>
    </row>
    <row r="279" customFormat="false" ht="12.75" hidden="false" customHeight="false" outlineLevel="0" collapsed="false">
      <c r="C279" s="12"/>
      <c r="D279" s="12"/>
    </row>
    <row r="280" customFormat="false" ht="12.75" hidden="false" customHeight="false" outlineLevel="0" collapsed="false">
      <c r="C280" s="12"/>
      <c r="D280" s="12"/>
    </row>
    <row r="281" customFormat="false" ht="12.75" hidden="false" customHeight="false" outlineLevel="0" collapsed="false">
      <c r="C281" s="12"/>
      <c r="D281" s="12"/>
    </row>
    <row r="282" customFormat="false" ht="12.75" hidden="false" customHeight="false" outlineLevel="0" collapsed="false">
      <c r="C282" s="12"/>
      <c r="D282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8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0" ySplit="3" topLeftCell="BM4" activePane="bottomLeft" state="frozen"/>
      <selection pane="topLeft" activeCell="A1" activeCellId="0" sqref="A1"/>
      <selection pane="bottomLeft" activeCell="K32" activeCellId="0" sqref="K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28"/>
    <col collapsed="false" customWidth="true" hidden="false" outlineLevel="0" max="3" min="2" style="0" width="6.7"/>
    <col collapsed="false" customWidth="true" hidden="false" outlineLevel="0" max="4" min="4" style="0" width="7.28"/>
    <col collapsed="false" customWidth="true" hidden="false" outlineLevel="0" max="5" min="5" style="2" width="8.7"/>
    <col collapsed="false" customWidth="true" hidden="false" outlineLevel="0" max="6" min="6" style="2" width="6.28"/>
    <col collapsed="false" customWidth="true" hidden="false" outlineLevel="0" max="7" min="7" style="2" width="6.41"/>
    <col collapsed="false" customWidth="true" hidden="false" outlineLevel="0" max="8" min="8" style="2" width="10.41"/>
    <col collapsed="false" customWidth="true" hidden="false" outlineLevel="0" max="9" min="9" style="2" width="6.13"/>
    <col collapsed="false" customWidth="true" hidden="false" outlineLevel="0" max="10" min="10" style="2" width="9.7"/>
    <col collapsed="false" customWidth="true" hidden="false" outlineLevel="0" max="11" min="11" style="2" width="6.85"/>
    <col collapsed="false" customWidth="true" hidden="false" outlineLevel="0" max="13" min="12" style="2" width="8.7"/>
    <col collapsed="false" customWidth="true" hidden="false" outlineLevel="0" max="14" min="14" style="2" width="9.7"/>
    <col collapsed="false" customWidth="true" hidden="false" outlineLevel="0" max="15" min="15" style="0" width="2.28"/>
  </cols>
  <sheetData>
    <row r="1" customFormat="false" ht="12.75" hidden="false" customHeight="false" outlineLevel="0" collapsed="false">
      <c r="B1" s="3" t="n">
        <v>24563</v>
      </c>
      <c r="C1" s="3" t="n">
        <v>33695</v>
      </c>
      <c r="D1" s="3" t="n">
        <v>34731</v>
      </c>
      <c r="J1" s="4" t="n">
        <v>0.12</v>
      </c>
      <c r="K1" s="4"/>
    </row>
    <row r="2" customFormat="false" ht="12.75" hidden="false" customHeight="false" outlineLevel="0" collapsed="false">
      <c r="A2" s="5"/>
      <c r="B2" s="6"/>
      <c r="C2" s="6"/>
      <c r="D2" s="6"/>
      <c r="E2" s="7"/>
      <c r="F2" s="7"/>
      <c r="G2" s="7" t="s">
        <v>0</v>
      </c>
      <c r="H2" s="7"/>
      <c r="I2" s="7" t="s">
        <v>1</v>
      </c>
      <c r="J2" s="6" t="s">
        <v>2</v>
      </c>
      <c r="K2" s="6" t="s">
        <v>3</v>
      </c>
      <c r="L2" s="7"/>
      <c r="M2" s="7" t="s">
        <v>4</v>
      </c>
      <c r="N2" s="7"/>
      <c r="O2" s="6"/>
    </row>
    <row r="3" customFormat="false" ht="12.75" hidden="false" customHeight="false" outlineLevel="0" collapsed="false">
      <c r="A3" s="5"/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14</v>
      </c>
      <c r="L3" s="9" t="s">
        <v>15</v>
      </c>
      <c r="M3" s="9" t="s">
        <v>14</v>
      </c>
      <c r="N3" s="9" t="s">
        <v>16</v>
      </c>
      <c r="O3" s="6"/>
    </row>
    <row r="4" customFormat="false" ht="12.75" hidden="false" customHeight="false" outlineLevel="0" collapsed="false">
      <c r="A4" s="5"/>
      <c r="B4" s="10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6"/>
    </row>
    <row r="5" customFormat="false" ht="12.75" hidden="false" customHeight="false" outlineLevel="0" collapsed="false"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2" t="n">
        <v>0</v>
      </c>
      <c r="O5" s="6"/>
    </row>
    <row r="6" customFormat="false" ht="12.75" hidden="false" customHeight="false" outlineLevel="0" collapsed="false">
      <c r="A6" s="1" t="n">
        <v>35520</v>
      </c>
      <c r="B6" s="0" t="n">
        <f aca="false">ROUND((A6-$B$1-210)/365,0)</f>
        <v>29</v>
      </c>
      <c r="C6" s="0" t="n">
        <f aca="false">ROUND((A6-$C$1-210)/365,0)</f>
        <v>4</v>
      </c>
      <c r="D6" s="0" t="n">
        <f aca="false">ROUND((A6-$D$1-210)/365,0)</f>
        <v>2</v>
      </c>
      <c r="E6" s="11"/>
      <c r="F6" s="11"/>
      <c r="G6" s="11"/>
      <c r="H6" s="11"/>
      <c r="I6" s="11"/>
      <c r="J6" s="2" t="n">
        <f aca="false">N5*$J$1/12</f>
        <v>0</v>
      </c>
      <c r="L6" s="2" t="n">
        <f aca="false">E6</f>
        <v>0</v>
      </c>
      <c r="M6" s="2" t="n">
        <v>0</v>
      </c>
      <c r="N6" s="2" t="n">
        <f aca="false">IF(K6=0,N5+E6+F6+G6+H6+I6,N5+E6+F6+G6+H6+I6+K6)</f>
        <v>0</v>
      </c>
      <c r="O6" s="6"/>
    </row>
    <row r="7" customFormat="false" ht="12.75" hidden="false" customHeight="false" outlineLevel="0" collapsed="false">
      <c r="A7" s="1" t="n">
        <v>35550</v>
      </c>
      <c r="B7" s="0" t="n">
        <f aca="false">ROUND((A7-$B$1-210)/365,0)</f>
        <v>30</v>
      </c>
      <c r="C7" s="0" t="n">
        <f aca="false">ROUND((A7-$C$1-210)/365,0)</f>
        <v>5</v>
      </c>
      <c r="D7" s="0" t="n">
        <f aca="false">ROUND((A7-$D$1-210)/365,0)</f>
        <v>2</v>
      </c>
      <c r="E7" s="11"/>
      <c r="J7" s="2" t="n">
        <f aca="false">N6*$J$1/12</f>
        <v>0</v>
      </c>
      <c r="L7" s="2" t="n">
        <f aca="false">E7</f>
        <v>0</v>
      </c>
      <c r="M7" s="2" t="n">
        <v>0</v>
      </c>
      <c r="N7" s="2" t="n">
        <f aca="false">IF(K7=0,N6+E7+F7+G7+H7+I7,N6+E7+F7+G7+H7+I7+K7)</f>
        <v>0</v>
      </c>
    </row>
    <row r="8" customFormat="false" ht="12.75" hidden="false" customHeight="false" outlineLevel="0" collapsed="false">
      <c r="A8" s="1" t="n">
        <v>35581</v>
      </c>
      <c r="B8" s="0" t="n">
        <f aca="false">ROUND((A8-$B$1-210)/365,0)</f>
        <v>30</v>
      </c>
      <c r="C8" s="0" t="n">
        <f aca="false">ROUND((A8-$C$1-210)/365,0)</f>
        <v>5</v>
      </c>
      <c r="D8" s="0" t="n">
        <f aca="false">ROUND((A8-$D$1-210)/365,0)</f>
        <v>2</v>
      </c>
      <c r="E8" s="11"/>
      <c r="J8" s="2" t="n">
        <f aca="false">N7*$J$1/12</f>
        <v>0</v>
      </c>
      <c r="L8" s="2" t="n">
        <f aca="false">E8</f>
        <v>0</v>
      </c>
      <c r="M8" s="2" t="n">
        <v>0</v>
      </c>
      <c r="N8" s="2" t="n">
        <f aca="false">IF(K8=0,N7+E8+F8+G8+H8+I8,N7+E8+F8+G8+H8+I8+K8)</f>
        <v>0</v>
      </c>
    </row>
    <row r="9" customFormat="false" ht="12.75" hidden="false" customHeight="false" outlineLevel="0" collapsed="false">
      <c r="A9" s="1" t="n">
        <v>35611</v>
      </c>
      <c r="B9" s="0" t="n">
        <f aca="false">ROUND((A9-$B$1-210)/365,0)</f>
        <v>30</v>
      </c>
      <c r="C9" s="0" t="n">
        <f aca="false">ROUND((A9-$C$1-210)/365,0)</f>
        <v>5</v>
      </c>
      <c r="D9" s="0" t="n">
        <f aca="false">ROUND((A9-$D$1-210)/365,0)</f>
        <v>2</v>
      </c>
      <c r="E9" s="11"/>
      <c r="J9" s="2" t="n">
        <f aca="false">N8*$J$1/12</f>
        <v>0</v>
      </c>
      <c r="L9" s="2" t="n">
        <f aca="false">L8+E9</f>
        <v>0</v>
      </c>
      <c r="M9" s="2" t="n">
        <v>0</v>
      </c>
      <c r="N9" s="2" t="n">
        <f aca="false">IF(K9=0,N8+E9+F9+G9+H9+I9,N8+E9+F9+G9+H9+I9+K9)</f>
        <v>0</v>
      </c>
    </row>
    <row r="10" customFormat="false" ht="12.75" hidden="false" customHeight="false" outlineLevel="0" collapsed="false">
      <c r="A10" s="1" t="n">
        <v>35642</v>
      </c>
      <c r="B10" s="0" t="n">
        <f aca="false">ROUND((A10-$B$1-210)/365,0)</f>
        <v>30</v>
      </c>
      <c r="C10" s="0" t="n">
        <f aca="false">ROUND((A10-$C$1-210)/365,0)</f>
        <v>5</v>
      </c>
      <c r="D10" s="0" t="n">
        <f aca="false">ROUND((A10-$D$1-210)/365,0)</f>
        <v>2</v>
      </c>
      <c r="E10" s="11"/>
      <c r="J10" s="2" t="n">
        <f aca="false">N9*$J$1/12</f>
        <v>0</v>
      </c>
      <c r="L10" s="2" t="n">
        <f aca="false">L9+E10</f>
        <v>0</v>
      </c>
      <c r="M10" s="2" t="n">
        <v>0</v>
      </c>
      <c r="N10" s="2" t="n">
        <f aca="false">IF(K10=0,N9+E10+F10+G10+H10+I10,N9+E10+F10+G10+H10+I10+K10)</f>
        <v>0</v>
      </c>
    </row>
    <row r="11" customFormat="false" ht="12.75" hidden="false" customHeight="false" outlineLevel="0" collapsed="false">
      <c r="A11" s="1" t="n">
        <v>35673</v>
      </c>
      <c r="B11" s="0" t="n">
        <f aca="false">ROUND((A11-$B$1-210)/365,0)</f>
        <v>30</v>
      </c>
      <c r="C11" s="0" t="n">
        <f aca="false">ROUND((A11-$C$1-210)/365,0)</f>
        <v>5</v>
      </c>
      <c r="D11" s="0" t="n">
        <f aca="false">ROUND((A11-$D$1-210)/365,0)</f>
        <v>2</v>
      </c>
      <c r="E11" s="11"/>
      <c r="J11" s="2" t="n">
        <f aca="false">N10*$J$1/12</f>
        <v>0</v>
      </c>
      <c r="L11" s="2" t="n">
        <f aca="false">L10+E11</f>
        <v>0</v>
      </c>
      <c r="M11" s="2" t="n">
        <f aca="false">IF(K11=0,M10+J11,M10+K11)</f>
        <v>0</v>
      </c>
      <c r="N11" s="2" t="n">
        <f aca="false">IF(K11=0,N10+E11+F11+G11+H11+I11+J11,N10+E11+F11+G11+H11+I11+K11)</f>
        <v>0</v>
      </c>
    </row>
    <row r="12" customFormat="false" ht="12.75" hidden="false" customHeight="false" outlineLevel="0" collapsed="false">
      <c r="A12" s="1" t="n">
        <v>35703</v>
      </c>
      <c r="B12" s="0" t="n">
        <f aca="false">ROUND((A12-$B$1-210)/365,0)</f>
        <v>30</v>
      </c>
      <c r="C12" s="0" t="n">
        <f aca="false">ROUND((A12-$C$1-210)/365,0)</f>
        <v>5</v>
      </c>
      <c r="D12" s="0" t="n">
        <f aca="false">ROUND((A12-$D$1-210)/365,0)</f>
        <v>2</v>
      </c>
      <c r="E12" s="11"/>
      <c r="J12" s="2" t="n">
        <f aca="false">N11*$J$1/12</f>
        <v>0</v>
      </c>
      <c r="L12" s="2" t="n">
        <f aca="false">L11+E12</f>
        <v>0</v>
      </c>
      <c r="M12" s="2" t="n">
        <f aca="false">IF(K12=0,M11+J12,M11+K12)</f>
        <v>0</v>
      </c>
      <c r="N12" s="2" t="n">
        <f aca="false">IF(K12=0,N11+E12+F12+G12+H12+I12+J12,N11+E12+F12+G12+H12+I12+K12)</f>
        <v>0</v>
      </c>
    </row>
    <row r="13" customFormat="false" ht="12.75" hidden="false" customHeight="false" outlineLevel="0" collapsed="false">
      <c r="A13" s="1" t="n">
        <v>35734</v>
      </c>
      <c r="B13" s="0" t="n">
        <f aca="false">ROUND((A13-$B$1-210)/365,0)</f>
        <v>30</v>
      </c>
      <c r="C13" s="0" t="n">
        <f aca="false">ROUND((A13-$C$1-210)/365,0)</f>
        <v>5</v>
      </c>
      <c r="D13" s="0" t="n">
        <f aca="false">ROUND((A13-$D$1-210)/365,0)</f>
        <v>2</v>
      </c>
      <c r="E13" s="11"/>
      <c r="J13" s="2" t="n">
        <f aca="false">N12*$J$1/12</f>
        <v>0</v>
      </c>
      <c r="L13" s="2" t="n">
        <f aca="false">L12+E13</f>
        <v>0</v>
      </c>
      <c r="M13" s="2" t="n">
        <f aca="false">IF(K13=0,M12+J13,M12+K13)</f>
        <v>0</v>
      </c>
      <c r="N13" s="2" t="n">
        <f aca="false">IF(K13=0,N12+E13+F13+G13+H13+I13+J13,N12+E13+F13+G13+H13+I13+K13)</f>
        <v>0</v>
      </c>
    </row>
    <row r="14" customFormat="false" ht="12.75" hidden="false" customHeight="false" outlineLevel="0" collapsed="false">
      <c r="A14" s="1" t="n">
        <v>35764</v>
      </c>
      <c r="B14" s="0" t="n">
        <f aca="false">ROUND((A14-$B$1-210)/365,0)</f>
        <v>30</v>
      </c>
      <c r="C14" s="0" t="n">
        <f aca="false">ROUND((A14-$C$1-210)/365,0)</f>
        <v>5</v>
      </c>
      <c r="D14" s="0" t="n">
        <f aca="false">ROUND((A14-$D$1-210)/365,0)</f>
        <v>2</v>
      </c>
      <c r="E14" s="11"/>
      <c r="J14" s="2" t="n">
        <f aca="false">N13*$J$1/12</f>
        <v>0</v>
      </c>
      <c r="L14" s="2" t="n">
        <f aca="false">L13+E14</f>
        <v>0</v>
      </c>
      <c r="M14" s="2" t="n">
        <f aca="false">IF(K14=0,M13+J14,M13+K14)</f>
        <v>0</v>
      </c>
      <c r="N14" s="2" t="n">
        <f aca="false">IF(K14=0,N13+E14+F14+G14+H14+I14+J14,N13+E14+F14+G14+H14+I14+K14)</f>
        <v>0</v>
      </c>
    </row>
    <row r="15" customFormat="false" ht="12.75" hidden="false" customHeight="false" outlineLevel="0" collapsed="false">
      <c r="A15" s="1" t="n">
        <v>35795</v>
      </c>
      <c r="B15" s="0" t="n">
        <f aca="false">ROUND((A15-$B$1-210)/365,0)</f>
        <v>30</v>
      </c>
      <c r="C15" s="0" t="n">
        <f aca="false">ROUND((A15-$C$1-210)/365,0)</f>
        <v>5</v>
      </c>
      <c r="D15" s="0" t="n">
        <f aca="false">ROUND((A15-$D$1-210)/365,0)</f>
        <v>2</v>
      </c>
      <c r="E15" s="11"/>
      <c r="J15" s="2" t="n">
        <f aca="false">N14*$J$1/12</f>
        <v>0</v>
      </c>
      <c r="L15" s="2" t="n">
        <f aca="false">L14+E15</f>
        <v>0</v>
      </c>
      <c r="M15" s="2" t="n">
        <f aca="false">IF(K15=0,M14+J15,M14+K15)</f>
        <v>0</v>
      </c>
      <c r="N15" s="2" t="n">
        <f aca="false">IF(K15=0,N14+E15+F15+G15+H15+I15+J15,N14+E15+F15+G15+H15+I15+K15)</f>
        <v>0</v>
      </c>
    </row>
    <row r="16" customFormat="false" ht="12.75" hidden="false" customHeight="false" outlineLevel="0" collapsed="false">
      <c r="A16" s="1" t="n">
        <v>35826</v>
      </c>
      <c r="B16" s="0" t="n">
        <f aca="false">ROUND((A16-$B$1-210)/365,0)</f>
        <v>30</v>
      </c>
      <c r="C16" s="0" t="n">
        <f aca="false">ROUND((A16-$C$1-210)/365,0)</f>
        <v>5</v>
      </c>
      <c r="D16" s="0" t="n">
        <f aca="false">ROUND((A16-$D$1-210)/365,0)</f>
        <v>2</v>
      </c>
      <c r="E16" s="11"/>
      <c r="J16" s="2" t="n">
        <f aca="false">N15*$J$1/12</f>
        <v>0</v>
      </c>
      <c r="L16" s="2" t="n">
        <f aca="false">L15+E16</f>
        <v>0</v>
      </c>
      <c r="M16" s="2" t="n">
        <f aca="false">IF(K16=0,J16,K16)</f>
        <v>0</v>
      </c>
      <c r="N16" s="2" t="n">
        <f aca="false">IF(K16=0,N15+E16+F16+G16+H16+I16+J16,N15+E16+F16+G16+H16+I16+K16)</f>
        <v>0</v>
      </c>
    </row>
    <row r="17" customFormat="false" ht="12.75" hidden="false" customHeight="false" outlineLevel="0" collapsed="false">
      <c r="A17" s="1" t="n">
        <v>35854</v>
      </c>
      <c r="B17" s="0" t="n">
        <f aca="false">ROUND((A17-$B$1-210)/365,0)</f>
        <v>30</v>
      </c>
      <c r="C17" s="0" t="n">
        <f aca="false">ROUND((A17-$C$1-210)/365,0)</f>
        <v>5</v>
      </c>
      <c r="D17" s="0" t="n">
        <f aca="false">ROUND((A17-$D$1-210)/365,0)</f>
        <v>3</v>
      </c>
      <c r="E17" s="11"/>
      <c r="J17" s="2" t="n">
        <f aca="false">N16*$J$1/12</f>
        <v>0</v>
      </c>
      <c r="L17" s="2" t="n">
        <f aca="false">L16+E17</f>
        <v>0</v>
      </c>
      <c r="M17" s="2" t="n">
        <f aca="false">IF(K17=0,M16+J17,M16+K17)</f>
        <v>0</v>
      </c>
      <c r="N17" s="2" t="n">
        <f aca="false">IF(K17=0,N16+E17+F17+G17+H17+I17+J17,N16+E17+F17+G17+H17+I17+K17)</f>
        <v>0</v>
      </c>
    </row>
    <row r="18" customFormat="false" ht="12.75" hidden="false" customHeight="false" outlineLevel="0" collapsed="false">
      <c r="A18" s="1" t="n">
        <v>35885</v>
      </c>
      <c r="B18" s="0" t="n">
        <f aca="false">ROUND((A18-$B$1-210)/365,0)</f>
        <v>30</v>
      </c>
      <c r="C18" s="0" t="n">
        <f aca="false">ROUND((A18-$C$1-210)/365,0)</f>
        <v>5</v>
      </c>
      <c r="D18" s="0" t="n">
        <f aca="false">ROUND((A18-$D$1-210)/365,0)</f>
        <v>3</v>
      </c>
      <c r="E18" s="11"/>
      <c r="J18" s="2" t="n">
        <f aca="false">N17*$J$1/12</f>
        <v>0</v>
      </c>
      <c r="L18" s="2" t="n">
        <f aca="false">L17+E18</f>
        <v>0</v>
      </c>
      <c r="M18" s="2" t="n">
        <f aca="false">IF(K18=0,M17+J18,M17+K18)</f>
        <v>0</v>
      </c>
      <c r="N18" s="2" t="n">
        <f aca="false">IF(K18=0,N17+E18+F18+G18+H18+I18+J18,N17+E18+F18+G18+H18+I18+K18)</f>
        <v>0</v>
      </c>
    </row>
    <row r="19" customFormat="false" ht="12.75" hidden="false" customHeight="false" outlineLevel="0" collapsed="false">
      <c r="A19" s="1" t="n">
        <v>35915</v>
      </c>
      <c r="B19" s="0" t="n">
        <f aca="false">ROUND((A19-$B$1-210)/365,0)</f>
        <v>31</v>
      </c>
      <c r="C19" s="0" t="n">
        <f aca="false">ROUND((A19-$C$1-210)/365,0)</f>
        <v>6</v>
      </c>
      <c r="D19" s="0" t="n">
        <f aca="false">ROUND((A19-$D$1-210)/365,0)</f>
        <v>3</v>
      </c>
      <c r="E19" s="11"/>
      <c r="J19" s="2" t="n">
        <f aca="false">N18*$J$1/12</f>
        <v>0</v>
      </c>
      <c r="L19" s="2" t="n">
        <f aca="false">L18+E19</f>
        <v>0</v>
      </c>
      <c r="M19" s="2" t="n">
        <f aca="false">IF(K19=0,M18+J19,M18+K19)</f>
        <v>0</v>
      </c>
      <c r="N19" s="2" t="n">
        <f aca="false">IF(K19=0,N18+E19+F19+G19+H19+I19+J19,N18+E19+F19+G19+H19+I19+K19)</f>
        <v>0</v>
      </c>
    </row>
    <row r="20" customFormat="false" ht="12.75" hidden="false" customHeight="false" outlineLevel="0" collapsed="false">
      <c r="A20" s="1" t="n">
        <v>35946</v>
      </c>
      <c r="B20" s="0" t="n">
        <f aca="false">ROUND((A20-$B$1-210)/365,0)</f>
        <v>31</v>
      </c>
      <c r="C20" s="0" t="n">
        <f aca="false">ROUND((A20-$C$1-210)/365,0)</f>
        <v>6</v>
      </c>
      <c r="D20" s="0" t="n">
        <f aca="false">ROUND((A20-$D$1-210)/365,0)</f>
        <v>3</v>
      </c>
      <c r="E20" s="11"/>
      <c r="J20" s="2" t="n">
        <f aca="false">N19*$J$1/12</f>
        <v>0</v>
      </c>
      <c r="L20" s="2" t="n">
        <f aca="false">L19+E20</f>
        <v>0</v>
      </c>
      <c r="M20" s="2" t="n">
        <f aca="false">IF(K20=0,M19+J20,M19+K20)</f>
        <v>0</v>
      </c>
      <c r="N20" s="2" t="n">
        <f aca="false">IF(K20=0,N19+E20+F20+G20+H20+I20+J20,N19+E20+F20+G20+H20+I20+K20)</f>
        <v>0</v>
      </c>
    </row>
    <row r="21" customFormat="false" ht="12.75" hidden="false" customHeight="false" outlineLevel="0" collapsed="false">
      <c r="A21" s="1" t="n">
        <v>35976</v>
      </c>
      <c r="B21" s="0" t="n">
        <f aca="false">ROUND((A21-$B$1-210)/365,0)</f>
        <v>31</v>
      </c>
      <c r="C21" s="0" t="n">
        <f aca="false">ROUND((A21-$C$1-210)/365,0)</f>
        <v>6</v>
      </c>
      <c r="D21" s="0" t="n">
        <f aca="false">ROUND((A21-$D$1-210)/365,0)</f>
        <v>3</v>
      </c>
      <c r="E21" s="11"/>
      <c r="J21" s="2" t="n">
        <f aca="false">N20*$J$1/12</f>
        <v>0</v>
      </c>
      <c r="L21" s="2" t="n">
        <f aca="false">L20+E21</f>
        <v>0</v>
      </c>
      <c r="M21" s="2" t="n">
        <f aca="false">IF(K21=0,M20+J21,M20+K21)</f>
        <v>0</v>
      </c>
      <c r="N21" s="2" t="n">
        <f aca="false">IF(K21=0,N20+E21+F21+G21+H21+I21+J21,N20+E21+F21+G21+H21+I21+K21)</f>
        <v>0</v>
      </c>
    </row>
    <row r="22" customFormat="false" ht="12.75" hidden="false" customHeight="false" outlineLevel="0" collapsed="false">
      <c r="A22" s="1" t="n">
        <v>36007</v>
      </c>
      <c r="B22" s="0" t="n">
        <f aca="false">ROUND((A22-$B$1-210)/365,0)</f>
        <v>31</v>
      </c>
      <c r="C22" s="0" t="n">
        <f aca="false">ROUND((A22-$C$1-210)/365,0)</f>
        <v>6</v>
      </c>
      <c r="D22" s="0" t="n">
        <f aca="false">ROUND((A22-$D$1-210)/365,0)</f>
        <v>3</v>
      </c>
      <c r="E22" s="11"/>
      <c r="J22" s="2" t="n">
        <f aca="false">N21*$J$1/12</f>
        <v>0</v>
      </c>
      <c r="L22" s="2" t="n">
        <f aca="false">L21+E22</f>
        <v>0</v>
      </c>
      <c r="M22" s="2" t="n">
        <f aca="false">IF(K22=0,M21+J22,M21+K22)</f>
        <v>0</v>
      </c>
      <c r="N22" s="2" t="n">
        <f aca="false">IF(K22=0,N21+E22+F22+G22+H22+I22+J22,N21+E22+F22+G22+H22+I22+K22)</f>
        <v>0</v>
      </c>
    </row>
    <row r="23" customFormat="false" ht="12.75" hidden="false" customHeight="false" outlineLevel="0" collapsed="false">
      <c r="A23" s="1" t="n">
        <v>36038</v>
      </c>
      <c r="B23" s="0" t="n">
        <f aca="false">ROUND((A23-$B$1-210)/365,0)</f>
        <v>31</v>
      </c>
      <c r="C23" s="0" t="n">
        <f aca="false">ROUND((A23-$C$1-210)/365,0)</f>
        <v>6</v>
      </c>
      <c r="D23" s="0" t="n">
        <f aca="false">ROUND((A23-$D$1-210)/365,0)</f>
        <v>3</v>
      </c>
      <c r="E23" s="11"/>
      <c r="J23" s="2" t="n">
        <f aca="false">N22*$J$1/12</f>
        <v>0</v>
      </c>
      <c r="L23" s="2" t="n">
        <f aca="false">L22+E23</f>
        <v>0</v>
      </c>
      <c r="M23" s="2" t="n">
        <f aca="false">IF(K23=0,M22+J23,M22+K23)</f>
        <v>0</v>
      </c>
      <c r="N23" s="2" t="n">
        <f aca="false">IF(K23=0,N22+E23+F23+G23+H23+I23+J23,N22+E23+F23+G23+H23+I23+K23)</f>
        <v>0</v>
      </c>
    </row>
    <row r="24" customFormat="false" ht="12.75" hidden="false" customHeight="false" outlineLevel="0" collapsed="false">
      <c r="A24" s="1" t="n">
        <v>36068</v>
      </c>
      <c r="B24" s="0" t="n">
        <f aca="false">ROUND((A24-$B$1-210)/365,0)</f>
        <v>31</v>
      </c>
      <c r="C24" s="0" t="n">
        <f aca="false">ROUND((A24-$C$1-210)/365,0)</f>
        <v>6</v>
      </c>
      <c r="D24" s="0" t="n">
        <f aca="false">ROUND((A24-$D$1-210)/365,0)</f>
        <v>3</v>
      </c>
      <c r="E24" s="11" t="n">
        <v>500</v>
      </c>
      <c r="J24" s="2" t="n">
        <f aca="false">N23*$J$1/12</f>
        <v>0</v>
      </c>
      <c r="L24" s="2" t="n">
        <f aca="false">L23+E24</f>
        <v>500</v>
      </c>
      <c r="M24" s="2" t="n">
        <f aca="false">IF(K24=0,M23+J24,M23+K24)</f>
        <v>0</v>
      </c>
      <c r="N24" s="2" t="n">
        <f aca="false">IF(K24=0,N23+E24+F24+G24+H24+I24+J24,N23+E24+F24+G24+H24+I24+K24)</f>
        <v>500</v>
      </c>
    </row>
    <row r="25" customFormat="false" ht="12.75" hidden="false" customHeight="false" outlineLevel="0" collapsed="false">
      <c r="A25" s="1" t="n">
        <v>36099</v>
      </c>
      <c r="B25" s="0" t="n">
        <f aca="false">ROUND((A25-$B$1-210)/365,0)</f>
        <v>31</v>
      </c>
      <c r="C25" s="0" t="n">
        <f aca="false">ROUND((A25-$C$1-210)/365,0)</f>
        <v>6</v>
      </c>
      <c r="D25" s="0" t="n">
        <f aca="false">ROUND((A25-$D$1-210)/365,0)</f>
        <v>3</v>
      </c>
      <c r="E25" s="11"/>
      <c r="J25" s="2" t="n">
        <f aca="false">N24*$J$1/12</f>
        <v>5</v>
      </c>
      <c r="K25" s="2" t="n">
        <v>-39.88</v>
      </c>
      <c r="L25" s="2" t="n">
        <f aca="false">L24+E25</f>
        <v>500</v>
      </c>
      <c r="M25" s="2" t="n">
        <f aca="false">IF(K25=0,M24+J25,M24+K25)</f>
        <v>-39.88</v>
      </c>
      <c r="N25" s="2" t="n">
        <f aca="false">IF(K25=0,N24+E25+F25+G25+H25+I25+J25,N24+E25+F25+G25+H25+I25+K25)</f>
        <v>460.12</v>
      </c>
    </row>
    <row r="26" customFormat="false" ht="12.75" hidden="false" customHeight="false" outlineLevel="0" collapsed="false">
      <c r="A26" s="1" t="n">
        <v>36129</v>
      </c>
      <c r="B26" s="0" t="n">
        <f aca="false">ROUND((A26-$B$1-210)/365,0)</f>
        <v>31</v>
      </c>
      <c r="C26" s="0" t="n">
        <f aca="false">ROUND((A26-$C$1-210)/365,0)</f>
        <v>6</v>
      </c>
      <c r="D26" s="0" t="n">
        <f aca="false">ROUND((A26-$D$1-210)/365,0)</f>
        <v>3</v>
      </c>
      <c r="E26" s="11"/>
      <c r="J26" s="2" t="n">
        <f aca="false">N25*$J$1/12</f>
        <v>4.6012</v>
      </c>
      <c r="K26" s="2" t="n">
        <v>-27.81</v>
      </c>
      <c r="L26" s="2" t="n">
        <f aca="false">L25+E26</f>
        <v>500</v>
      </c>
      <c r="M26" s="2" t="n">
        <f aca="false">IF(K26=0,M25+J26,M25+K26)</f>
        <v>-67.69</v>
      </c>
      <c r="N26" s="2" t="n">
        <f aca="false">IF(K26=0,N25+E26+F26+G26+H26+I26+J26,N25+E26+F26+G26+H26+I26+K26)</f>
        <v>432.31</v>
      </c>
    </row>
    <row r="27" customFormat="false" ht="12.75" hidden="false" customHeight="false" outlineLevel="0" collapsed="false">
      <c r="A27" s="1" t="n">
        <v>36160</v>
      </c>
      <c r="B27" s="0" t="n">
        <f aca="false">ROUND((A27-$B$1-210)/365,0)</f>
        <v>31</v>
      </c>
      <c r="C27" s="0" t="n">
        <f aca="false">ROUND((A27-$C$1-210)/365,0)</f>
        <v>6</v>
      </c>
      <c r="D27" s="0" t="n">
        <f aca="false">ROUND((A27-$D$1-210)/365,0)</f>
        <v>3</v>
      </c>
      <c r="E27" s="11"/>
      <c r="J27" s="2" t="n">
        <f aca="false">N26*$J$1/12</f>
        <v>4.3231</v>
      </c>
      <c r="K27" s="2" t="n">
        <v>74.27</v>
      </c>
      <c r="L27" s="2" t="n">
        <f aca="false">L26+E27</f>
        <v>500</v>
      </c>
      <c r="M27" s="2" t="n">
        <f aca="false">IF(K27=0,M26+J27,M26+K27)</f>
        <v>6.58</v>
      </c>
      <c r="N27" s="2" t="n">
        <f aca="false">IF(K27=0,N26+E27+F27+G27+H27+I27+J27,N26+E27+F27+G27+H27+I27+K27)</f>
        <v>506.58</v>
      </c>
    </row>
    <row r="28" customFormat="false" ht="12.75" hidden="false" customHeight="false" outlineLevel="0" collapsed="false">
      <c r="A28" s="1" t="n">
        <v>36191</v>
      </c>
      <c r="B28" s="0" t="n">
        <f aca="false">ROUND((A28-$B$1-210)/365,0)</f>
        <v>31</v>
      </c>
      <c r="C28" s="0" t="n">
        <f aca="false">ROUND((A28-$C$1-210)/365,0)</f>
        <v>6</v>
      </c>
      <c r="D28" s="0" t="n">
        <f aca="false">ROUND((A28-$D$1-210)/365,0)</f>
        <v>3</v>
      </c>
      <c r="E28" s="11"/>
      <c r="J28" s="2" t="n">
        <f aca="false">N27*$J$1/12</f>
        <v>5.0658</v>
      </c>
      <c r="K28" s="2" t="n">
        <v>160.42</v>
      </c>
      <c r="L28" s="2" t="n">
        <f aca="false">L27+E28</f>
        <v>500</v>
      </c>
      <c r="M28" s="2" t="n">
        <f aca="false">IF(K28=0,J28,K28)</f>
        <v>160.42</v>
      </c>
      <c r="N28" s="2" t="n">
        <f aca="false">IF(K28=0,N27+E28+F28+G28+H28+I28+J28,N27+E28+F28+G28+H28+I28+K28)</f>
        <v>667</v>
      </c>
    </row>
    <row r="29" customFormat="false" ht="12.75" hidden="false" customHeight="false" outlineLevel="0" collapsed="false">
      <c r="A29" s="1" t="n">
        <v>36219</v>
      </c>
      <c r="B29" s="0" t="n">
        <f aca="false">ROUND((A29-$B$1-210)/365,0)</f>
        <v>31</v>
      </c>
      <c r="C29" s="0" t="n">
        <f aca="false">ROUND((A29-$C$1-210)/365,0)</f>
        <v>6</v>
      </c>
      <c r="D29" s="0" t="n">
        <f aca="false">ROUND((A29-$D$1-210)/365,0)</f>
        <v>4</v>
      </c>
      <c r="E29" s="11"/>
      <c r="J29" s="2" t="n">
        <f aca="false">N28*$J$1/12</f>
        <v>6.67</v>
      </c>
      <c r="K29" s="2" t="n">
        <v>-119</v>
      </c>
      <c r="L29" s="2" t="n">
        <f aca="false">L28+E29</f>
        <v>500</v>
      </c>
      <c r="M29" s="2" t="n">
        <f aca="false">IF(K29=0,M28+J29,M28+K29)</f>
        <v>41.42</v>
      </c>
      <c r="N29" s="2" t="n">
        <f aca="false">IF(K29=0,N28+E29+F29+G29+H29+I29+J29,N28+E29+F29+G29+H29+I29+K29)</f>
        <v>548</v>
      </c>
    </row>
    <row r="30" customFormat="false" ht="12.75" hidden="false" customHeight="false" outlineLevel="0" collapsed="false">
      <c r="A30" s="1" t="n">
        <v>36250</v>
      </c>
      <c r="B30" s="0" t="n">
        <f aca="false">ROUND((A30-$B$1-210)/365,0)</f>
        <v>31</v>
      </c>
      <c r="C30" s="0" t="n">
        <f aca="false">ROUND((A30-$C$1-210)/365,0)</f>
        <v>6</v>
      </c>
      <c r="D30" s="0" t="n">
        <f aca="false">ROUND((A30-$D$1-210)/365,0)</f>
        <v>4</v>
      </c>
      <c r="E30" s="11"/>
      <c r="J30" s="2" t="n">
        <f aca="false">N29*$J$1/12</f>
        <v>5.48</v>
      </c>
      <c r="K30" s="2" t="n">
        <v>-26</v>
      </c>
      <c r="L30" s="2" t="n">
        <f aca="false">L29+E30</f>
        <v>500</v>
      </c>
      <c r="M30" s="2" t="n">
        <f aca="false">IF(K30=0,M29+J30,M29+K30)</f>
        <v>15.42</v>
      </c>
      <c r="N30" s="2" t="n">
        <f aca="false">IF(K30=0,N29+E30+F30+G30+H30+I30+J30,N29+E30+F30+G30+H30+I30+K30)</f>
        <v>522</v>
      </c>
    </row>
    <row r="31" customFormat="false" ht="12.75" hidden="false" customHeight="false" outlineLevel="0" collapsed="false">
      <c r="A31" s="1" t="n">
        <v>36280</v>
      </c>
      <c r="B31" s="0" t="n">
        <f aca="false">ROUND((A31-$B$1-210)/365,0)</f>
        <v>32</v>
      </c>
      <c r="C31" s="0" t="n">
        <f aca="false">ROUND((A31-$C$1-210)/365,0)</f>
        <v>7</v>
      </c>
      <c r="D31" s="0" t="n">
        <f aca="false">ROUND((A31-$D$1-210)/365,0)</f>
        <v>4</v>
      </c>
      <c r="E31" s="11"/>
      <c r="J31" s="2" t="n">
        <f aca="false">N30*$J$1/12</f>
        <v>5.22</v>
      </c>
      <c r="K31" s="2" t="n">
        <v>40</v>
      </c>
      <c r="L31" s="2" t="n">
        <f aca="false">L30+E31</f>
        <v>500</v>
      </c>
      <c r="M31" s="2" t="n">
        <f aca="false">IF(K31=0,M30+J31,M30+K31)</f>
        <v>55.42</v>
      </c>
      <c r="N31" s="2" t="n">
        <f aca="false">IF(K31=0,N30+E31+F31+G31+H31+I31+J31,N30+E31+F31+G31+H31+I31+K31)</f>
        <v>562</v>
      </c>
    </row>
    <row r="32" customFormat="false" ht="12.75" hidden="false" customHeight="false" outlineLevel="0" collapsed="false">
      <c r="A32" s="1" t="n">
        <v>36311</v>
      </c>
      <c r="B32" s="0" t="n">
        <f aca="false">ROUND((A32-$B$1-210)/365,0)</f>
        <v>32</v>
      </c>
      <c r="C32" s="0" t="n">
        <f aca="false">ROUND((A32-$C$1-210)/365,0)</f>
        <v>7</v>
      </c>
      <c r="D32" s="0" t="n">
        <f aca="false">ROUND((A32-$D$1-210)/365,0)</f>
        <v>4</v>
      </c>
      <c r="E32" s="11" t="n">
        <v>500</v>
      </c>
      <c r="J32" s="2" t="n">
        <f aca="false">N31*$J$1/12</f>
        <v>5.62</v>
      </c>
      <c r="L32" s="2" t="n">
        <f aca="false">L31+E32</f>
        <v>1000</v>
      </c>
      <c r="M32" s="2" t="n">
        <f aca="false">IF(K32=0,M31+J32,M31+K32)</f>
        <v>61.04</v>
      </c>
      <c r="N32" s="2" t="n">
        <f aca="false">IF(K32=0,N31+E32+F32+G32+H32+I32+J32,N31+E32+F32+G32+H32+I32+K32)</f>
        <v>1067.62</v>
      </c>
    </row>
    <row r="33" customFormat="false" ht="12.75" hidden="false" customHeight="false" outlineLevel="0" collapsed="false">
      <c r="A33" s="1" t="n">
        <v>36341</v>
      </c>
      <c r="B33" s="0" t="n">
        <f aca="false">ROUND((A33-$B$1-210)/365,0)</f>
        <v>32</v>
      </c>
      <c r="C33" s="0" t="n">
        <f aca="false">ROUND((A33-$C$1-210)/365,0)</f>
        <v>7</v>
      </c>
      <c r="D33" s="0" t="n">
        <f aca="false">ROUND((A33-$D$1-210)/365,0)</f>
        <v>4</v>
      </c>
      <c r="E33" s="11"/>
      <c r="J33" s="2" t="n">
        <f aca="false">N32*$J$1/12</f>
        <v>10.6762</v>
      </c>
      <c r="L33" s="2" t="n">
        <f aca="false">L32+E33</f>
        <v>1000</v>
      </c>
      <c r="M33" s="2" t="n">
        <f aca="false">IF(K33=0,M32+J33,M32+K33)</f>
        <v>71.7162</v>
      </c>
      <c r="N33" s="2" t="n">
        <f aca="false">IF(K33=0,N32+E33+F33+G33+H33+I33+J33,N32+E33+F33+G33+H33+I33+K33)</f>
        <v>1078.2962</v>
      </c>
    </row>
    <row r="34" customFormat="false" ht="12.75" hidden="false" customHeight="false" outlineLevel="0" collapsed="false">
      <c r="A34" s="1" t="n">
        <v>36372</v>
      </c>
      <c r="B34" s="0" t="n">
        <f aca="false">ROUND((A34-$B$1-210)/365,0)</f>
        <v>32</v>
      </c>
      <c r="C34" s="0" t="n">
        <f aca="false">ROUND((A34-$C$1-210)/365,0)</f>
        <v>7</v>
      </c>
      <c r="D34" s="0" t="n">
        <f aca="false">ROUND((A34-$D$1-210)/365,0)</f>
        <v>4</v>
      </c>
      <c r="E34" s="11"/>
      <c r="J34" s="2" t="n">
        <f aca="false">N33*$J$1/12</f>
        <v>10.782962</v>
      </c>
      <c r="L34" s="2" t="n">
        <f aca="false">L33+E34</f>
        <v>1000</v>
      </c>
      <c r="M34" s="2" t="n">
        <f aca="false">IF(K34=0,M33+J34,M33+K34)</f>
        <v>82.499162</v>
      </c>
      <c r="N34" s="2" t="n">
        <f aca="false">IF(K34=0,N33+E34+F34+G34+H34+I34+J34,N33+E34+F34+G34+H34+I34+K34)</f>
        <v>1089.079162</v>
      </c>
    </row>
    <row r="35" customFormat="false" ht="12.75" hidden="false" customHeight="false" outlineLevel="0" collapsed="false">
      <c r="A35" s="1" t="n">
        <v>36403</v>
      </c>
      <c r="B35" s="0" t="n">
        <f aca="false">ROUND((A35-$B$1-210)/365,0)</f>
        <v>32</v>
      </c>
      <c r="C35" s="0" t="n">
        <f aca="false">ROUND((A35-$C$1-210)/365,0)</f>
        <v>7</v>
      </c>
      <c r="D35" s="0" t="n">
        <f aca="false">ROUND((A35-$D$1-210)/365,0)</f>
        <v>4</v>
      </c>
      <c r="E35" s="11"/>
      <c r="J35" s="2" t="n">
        <f aca="false">N34*$J$1/12</f>
        <v>10.89079162</v>
      </c>
      <c r="L35" s="2" t="n">
        <f aca="false">L34+E35</f>
        <v>1000</v>
      </c>
      <c r="M35" s="2" t="n">
        <f aca="false">IF(K35=0,M34+J35,M34+K35)</f>
        <v>93.38995362</v>
      </c>
      <c r="N35" s="2" t="n">
        <f aca="false">IF(K35=0,N34+E35+F35+G35+H35+I35+J35,N34+E35+F35+G35+H35+I35+K35)</f>
        <v>1099.96995362</v>
      </c>
    </row>
    <row r="36" customFormat="false" ht="12.75" hidden="false" customHeight="false" outlineLevel="0" collapsed="false">
      <c r="A36" s="1" t="n">
        <v>36433</v>
      </c>
      <c r="B36" s="0" t="n">
        <f aca="false">ROUND((A36-$B$1-210)/365,0)</f>
        <v>32</v>
      </c>
      <c r="C36" s="0" t="n">
        <f aca="false">ROUND((A36-$C$1-210)/365,0)</f>
        <v>7</v>
      </c>
      <c r="D36" s="0" t="n">
        <f aca="false">ROUND((A36-$D$1-210)/365,0)</f>
        <v>4</v>
      </c>
      <c r="E36" s="11"/>
      <c r="J36" s="2" t="n">
        <f aca="false">N35*$J$1/12</f>
        <v>10.9996995362</v>
      </c>
      <c r="L36" s="2" t="n">
        <f aca="false">L35+E36</f>
        <v>1000</v>
      </c>
      <c r="M36" s="2" t="n">
        <f aca="false">IF(K36=0,M35+J36,M35+K36)</f>
        <v>104.3896531562</v>
      </c>
      <c r="N36" s="2" t="n">
        <f aca="false">IF(K36=0,N35+E36+F36+G36+H36+I36+J36,N35+E36+F36+G36+H36+I36+K36)</f>
        <v>1110.9696531562</v>
      </c>
    </row>
    <row r="37" customFormat="false" ht="12.75" hidden="false" customHeight="false" outlineLevel="0" collapsed="false">
      <c r="A37" s="1" t="n">
        <v>36464</v>
      </c>
      <c r="B37" s="0" t="n">
        <f aca="false">ROUND((A37-$B$1-210)/365,0)</f>
        <v>32</v>
      </c>
      <c r="C37" s="0" t="n">
        <f aca="false">ROUND((A37-$C$1-210)/365,0)</f>
        <v>7</v>
      </c>
      <c r="D37" s="0" t="n">
        <f aca="false">ROUND((A37-$D$1-210)/365,0)</f>
        <v>4</v>
      </c>
      <c r="E37" s="11"/>
      <c r="J37" s="2" t="n">
        <f aca="false">N36*$J$1/12</f>
        <v>11.109696531562</v>
      </c>
      <c r="L37" s="2" t="n">
        <f aca="false">L36+E37</f>
        <v>1000</v>
      </c>
      <c r="M37" s="2" t="n">
        <f aca="false">IF(K37=0,M36+J37,M36+K37)</f>
        <v>115.499349687762</v>
      </c>
      <c r="N37" s="2" t="n">
        <f aca="false">IF(K37=0,N36+E37+F37+G37+H37+I37+J37,N36+E37+F37+G37+H37+I37+K37)</f>
        <v>1122.07934968776</v>
      </c>
    </row>
    <row r="38" customFormat="false" ht="12.75" hidden="false" customHeight="false" outlineLevel="0" collapsed="false">
      <c r="A38" s="1" t="n">
        <v>36494</v>
      </c>
      <c r="B38" s="0" t="n">
        <f aca="false">ROUND((A38-$B$1-210)/365,0)</f>
        <v>32</v>
      </c>
      <c r="C38" s="0" t="n">
        <f aca="false">ROUND((A38-$C$1-210)/365,0)</f>
        <v>7</v>
      </c>
      <c r="D38" s="0" t="n">
        <f aca="false">ROUND((A38-$D$1-210)/365,0)</f>
        <v>4</v>
      </c>
      <c r="E38" s="11"/>
      <c r="J38" s="2" t="n">
        <f aca="false">N37*$J$1/12</f>
        <v>11.2207934968776</v>
      </c>
      <c r="L38" s="2" t="n">
        <f aca="false">L37+E38</f>
        <v>1000</v>
      </c>
      <c r="M38" s="2" t="n">
        <f aca="false">IF(K38=0,M37+J38,M37+K38)</f>
        <v>126.72014318464</v>
      </c>
      <c r="N38" s="2" t="n">
        <f aca="false">IF(K38=0,N37+E38+F38+G38+H38+I38+J38,N37+E38+F38+G38+H38+I38+K38)</f>
        <v>1133.30014318464</v>
      </c>
    </row>
    <row r="39" customFormat="false" ht="12.75" hidden="false" customHeight="false" outlineLevel="0" collapsed="false">
      <c r="A39" s="1" t="n">
        <v>36525</v>
      </c>
      <c r="B39" s="0" t="n">
        <f aca="false">ROUND((A39-$B$1-210)/365,0)</f>
        <v>32</v>
      </c>
      <c r="C39" s="0" t="n">
        <f aca="false">ROUND((A39-$C$1-210)/365,0)</f>
        <v>7</v>
      </c>
      <c r="D39" s="0" t="n">
        <f aca="false">ROUND((A39-$D$1-210)/365,0)</f>
        <v>4</v>
      </c>
      <c r="E39" s="11"/>
      <c r="J39" s="2" t="n">
        <f aca="false">N38*$J$1/12</f>
        <v>11.3330014318464</v>
      </c>
      <c r="L39" s="2" t="n">
        <f aca="false">L38+E39</f>
        <v>1000</v>
      </c>
      <c r="M39" s="2" t="n">
        <f aca="false">IF(K39=0,M38+J39,M38+K39)</f>
        <v>138.053144616486</v>
      </c>
      <c r="N39" s="2" t="n">
        <f aca="false">IF(K39=0,N38+E39+F39+G39+H39+I39+J39,N38+E39+F39+G39+H39+I39+K39)</f>
        <v>1144.63314461649</v>
      </c>
    </row>
    <row r="40" customFormat="false" ht="12.75" hidden="false" customHeight="false" outlineLevel="0" collapsed="false">
      <c r="A40" s="1" t="n">
        <v>36556</v>
      </c>
      <c r="B40" s="0" t="n">
        <f aca="false">ROUND((A40-$B$1-210)/365,0)</f>
        <v>32</v>
      </c>
      <c r="C40" s="0" t="n">
        <f aca="false">ROUND((A40-$C$1-210)/365,0)</f>
        <v>7</v>
      </c>
      <c r="D40" s="0" t="n">
        <f aca="false">ROUND((A40-$D$1-210)/365,0)</f>
        <v>4</v>
      </c>
      <c r="E40" s="11" t="n">
        <v>500</v>
      </c>
      <c r="J40" s="2" t="n">
        <f aca="false">N39*$J$1/12</f>
        <v>11.4463314461649</v>
      </c>
      <c r="L40" s="2" t="n">
        <f aca="false">L39+E40</f>
        <v>1500</v>
      </c>
      <c r="M40" s="2" t="n">
        <f aca="false">IF(K40=0,J40,K40)</f>
        <v>11.4463314461649</v>
      </c>
      <c r="N40" s="2" t="n">
        <f aca="false">IF(K40=0,N39+E40+F40+G40+H40+I40+J40,N39+E40+F40+G40+H40+I40+K40)</f>
        <v>1656.07947606265</v>
      </c>
    </row>
    <row r="41" customFormat="false" ht="12.75" hidden="false" customHeight="false" outlineLevel="0" collapsed="false">
      <c r="A41" s="1" t="n">
        <v>36585</v>
      </c>
      <c r="B41" s="0" t="n">
        <f aca="false">ROUND((A41-$B$1-210)/365,0)</f>
        <v>32</v>
      </c>
      <c r="C41" s="0" t="n">
        <f aca="false">ROUND((A41-$C$1-210)/365,0)</f>
        <v>7</v>
      </c>
      <c r="D41" s="0" t="n">
        <f aca="false">ROUND((A41-$D$1-210)/365,0)</f>
        <v>5</v>
      </c>
      <c r="E41" s="11"/>
      <c r="J41" s="2" t="n">
        <f aca="false">N40*$J$1/12</f>
        <v>16.5607947606265</v>
      </c>
      <c r="L41" s="2" t="n">
        <f aca="false">L40+E41</f>
        <v>1500</v>
      </c>
      <c r="M41" s="2" t="n">
        <f aca="false">IF(K41=0,M40+J41,M40+K41)</f>
        <v>28.0071262067914</v>
      </c>
      <c r="N41" s="2" t="n">
        <f aca="false">IF(K41=0,N40+E41+F41+G41+H41+I41+J41,N40+E41+F41+G41+H41+I41+K41)</f>
        <v>1672.64027082328</v>
      </c>
    </row>
    <row r="42" customFormat="false" ht="12.75" hidden="false" customHeight="false" outlineLevel="0" collapsed="false">
      <c r="A42" s="1" t="n">
        <v>36616</v>
      </c>
      <c r="B42" s="0" t="n">
        <f aca="false">ROUND((A42-$B$1-210)/365,0)</f>
        <v>32</v>
      </c>
      <c r="C42" s="0" t="n">
        <f aca="false">ROUND((A42-$C$1-210)/365,0)</f>
        <v>7</v>
      </c>
      <c r="D42" s="0" t="n">
        <f aca="false">ROUND((A42-$D$1-210)/365,0)</f>
        <v>5</v>
      </c>
      <c r="E42" s="11"/>
      <c r="J42" s="2" t="n">
        <f aca="false">N41*$J$1/12</f>
        <v>16.7264027082328</v>
      </c>
      <c r="L42" s="2" t="n">
        <f aca="false">L41+E42</f>
        <v>1500</v>
      </c>
      <c r="M42" s="2" t="n">
        <f aca="false">IF(K42=0,M41+J42,M41+K42)</f>
        <v>44.7335289150241</v>
      </c>
      <c r="N42" s="2" t="n">
        <f aca="false">IF(K42=0,N41+E42+F42+G42+H42+I42+J42,N41+E42+F42+G42+H42+I42+K42)</f>
        <v>1689.36667353151</v>
      </c>
    </row>
    <row r="43" customFormat="false" ht="12.75" hidden="false" customHeight="false" outlineLevel="0" collapsed="false">
      <c r="A43" s="1" t="n">
        <v>36646</v>
      </c>
      <c r="B43" s="0" t="n">
        <f aca="false">ROUND((A43-$B$1-210)/365,0)</f>
        <v>33</v>
      </c>
      <c r="C43" s="0" t="n">
        <f aca="false">ROUND((A43-$C$1-210)/365,0)</f>
        <v>8</v>
      </c>
      <c r="D43" s="0" t="n">
        <f aca="false">ROUND((A43-$D$1-210)/365,0)</f>
        <v>5</v>
      </c>
      <c r="E43" s="11"/>
      <c r="J43" s="2" t="n">
        <f aca="false">N42*$J$1/12</f>
        <v>16.8936667353151</v>
      </c>
      <c r="L43" s="2" t="n">
        <f aca="false">L42+E43</f>
        <v>1500</v>
      </c>
      <c r="M43" s="2" t="n">
        <f aca="false">IF(K43=0,M42+J43,M42+K43)</f>
        <v>61.6271956503392</v>
      </c>
      <c r="N43" s="2" t="n">
        <f aca="false">IF(K43=0,N42+E43+F43+G43+H43+I43+J43,N42+E43+F43+G43+H43+I43+K43)</f>
        <v>1706.26034026683</v>
      </c>
    </row>
    <row r="44" customFormat="false" ht="12.75" hidden="false" customHeight="false" outlineLevel="0" collapsed="false">
      <c r="A44" s="1" t="n">
        <v>36677</v>
      </c>
      <c r="B44" s="0" t="n">
        <f aca="false">ROUND((A44-$B$1-210)/365,0)</f>
        <v>33</v>
      </c>
      <c r="C44" s="0" t="n">
        <f aca="false">ROUND((A44-$C$1-210)/365,0)</f>
        <v>8</v>
      </c>
      <c r="D44" s="0" t="n">
        <f aca="false">ROUND((A44-$D$1-210)/365,0)</f>
        <v>5</v>
      </c>
      <c r="E44" s="11"/>
      <c r="J44" s="2" t="n">
        <f aca="false">N43*$J$1/12</f>
        <v>17.0626034026683</v>
      </c>
      <c r="L44" s="2" t="n">
        <f aca="false">L43+E44</f>
        <v>1500</v>
      </c>
      <c r="M44" s="2" t="n">
        <f aca="false">IF(K44=0,M43+J44,M43+K44)</f>
        <v>78.6897990530075</v>
      </c>
      <c r="N44" s="2" t="n">
        <f aca="false">IF(K44=0,N43+E44+F44+G44+H44+I44+J44,N43+E44+F44+G44+H44+I44+K44)</f>
        <v>1723.32294366949</v>
      </c>
    </row>
    <row r="45" customFormat="false" ht="12.75" hidden="false" customHeight="false" outlineLevel="0" collapsed="false">
      <c r="A45" s="1" t="n">
        <v>36707</v>
      </c>
      <c r="B45" s="0" t="n">
        <f aca="false">ROUND((A45-$B$1-210)/365,0)</f>
        <v>33</v>
      </c>
      <c r="C45" s="0" t="n">
        <f aca="false">ROUND((A45-$C$1-210)/365,0)</f>
        <v>8</v>
      </c>
      <c r="D45" s="0" t="n">
        <f aca="false">ROUND((A45-$D$1-210)/365,0)</f>
        <v>5</v>
      </c>
      <c r="E45" s="11"/>
      <c r="J45" s="2" t="n">
        <f aca="false">N44*$J$1/12</f>
        <v>17.2332294366949</v>
      </c>
      <c r="L45" s="2" t="n">
        <f aca="false">L44+E45</f>
        <v>1500</v>
      </c>
      <c r="M45" s="2" t="n">
        <f aca="false">IF(K45=0,M44+J45,M44+K45)</f>
        <v>95.9230284897024</v>
      </c>
      <c r="N45" s="2" t="n">
        <f aca="false">IF(K45=0,N44+E45+F45+G45+H45+I45+J45,N44+E45+F45+G45+H45+I45+K45)</f>
        <v>1740.55617310619</v>
      </c>
    </row>
    <row r="46" customFormat="false" ht="12.75" hidden="false" customHeight="false" outlineLevel="0" collapsed="false">
      <c r="A46" s="1" t="n">
        <v>36738</v>
      </c>
      <c r="B46" s="0" t="n">
        <f aca="false">ROUND((A46-$B$1-210)/365,0)</f>
        <v>33</v>
      </c>
      <c r="C46" s="0" t="n">
        <f aca="false">ROUND((A46-$C$1-210)/365,0)</f>
        <v>8</v>
      </c>
      <c r="D46" s="0" t="n">
        <f aca="false">ROUND((A46-$D$1-210)/365,0)</f>
        <v>5</v>
      </c>
      <c r="E46" s="11"/>
      <c r="J46" s="2" t="n">
        <f aca="false">N45*$J$1/12</f>
        <v>17.4055617310619</v>
      </c>
      <c r="L46" s="2" t="n">
        <f aca="false">L45+E46</f>
        <v>1500</v>
      </c>
      <c r="M46" s="2" t="n">
        <f aca="false">IF(K46=0,M45+J46,M45+K46)</f>
        <v>113.328590220764</v>
      </c>
      <c r="N46" s="2" t="n">
        <f aca="false">IF(K46=0,N45+E46+F46+G46+H46+I46+J46,N45+E46+F46+G46+H46+I46+K46)</f>
        <v>1757.96173483725</v>
      </c>
    </row>
    <row r="47" customFormat="false" ht="12.75" hidden="false" customHeight="false" outlineLevel="0" collapsed="false">
      <c r="A47" s="1" t="n">
        <v>36769</v>
      </c>
      <c r="B47" s="0" t="n">
        <f aca="false">ROUND((A47-$B$1-210)/365,0)</f>
        <v>33</v>
      </c>
      <c r="C47" s="0" t="n">
        <f aca="false">ROUND((A47-$C$1-210)/365,0)</f>
        <v>8</v>
      </c>
      <c r="D47" s="0" t="n">
        <f aca="false">ROUND((A47-$D$1-210)/365,0)</f>
        <v>5</v>
      </c>
      <c r="E47" s="11"/>
      <c r="J47" s="2" t="n">
        <f aca="false">N46*$J$1/12</f>
        <v>17.5796173483725</v>
      </c>
      <c r="L47" s="2" t="n">
        <f aca="false">L46+E47</f>
        <v>1500</v>
      </c>
      <c r="M47" s="2" t="n">
        <f aca="false">IF(K47=0,M46+J47,M46+K47)</f>
        <v>130.908207569137</v>
      </c>
      <c r="N47" s="2" t="n">
        <f aca="false">IF(K47=0,N46+E47+F47+G47+H47+I47+J47,N46+E47+F47+G47+H47+I47+K47)</f>
        <v>1775.54135218562</v>
      </c>
    </row>
    <row r="48" customFormat="false" ht="12.75" hidden="false" customHeight="false" outlineLevel="0" collapsed="false">
      <c r="A48" s="1" t="n">
        <v>36799</v>
      </c>
      <c r="B48" s="0" t="n">
        <f aca="false">ROUND((A48-$B$1-210)/365,0)</f>
        <v>33</v>
      </c>
      <c r="C48" s="0" t="n">
        <f aca="false">ROUND((A48-$C$1-210)/365,0)</f>
        <v>8</v>
      </c>
      <c r="D48" s="0" t="n">
        <f aca="false">ROUND((A48-$D$1-210)/365,0)</f>
        <v>5</v>
      </c>
      <c r="E48" s="11"/>
      <c r="J48" s="2" t="n">
        <f aca="false">N47*$J$1/12</f>
        <v>17.7554135218562</v>
      </c>
      <c r="L48" s="2" t="n">
        <f aca="false">L47+E48</f>
        <v>1500</v>
      </c>
      <c r="M48" s="2" t="n">
        <f aca="false">IF(K48=0,M47+J48,M47+K48)</f>
        <v>148.663621090993</v>
      </c>
      <c r="N48" s="2" t="n">
        <f aca="false">IF(K48=0,N47+E48+F48+G48+H48+I48+J48,N47+E48+F48+G48+H48+I48+K48)</f>
        <v>1793.29676570748</v>
      </c>
    </row>
    <row r="49" customFormat="false" ht="12.75" hidden="false" customHeight="false" outlineLevel="0" collapsed="false">
      <c r="A49" s="1" t="n">
        <v>36830</v>
      </c>
      <c r="B49" s="0" t="n">
        <f aca="false">ROUND((A49-$B$1-210)/365,0)</f>
        <v>33</v>
      </c>
      <c r="C49" s="0" t="n">
        <f aca="false">ROUND((A49-$C$1-210)/365,0)</f>
        <v>8</v>
      </c>
      <c r="D49" s="0" t="n">
        <f aca="false">ROUND((A49-$D$1-210)/365,0)</f>
        <v>5</v>
      </c>
      <c r="E49" s="11"/>
      <c r="J49" s="2" t="n">
        <f aca="false">N48*$J$1/12</f>
        <v>17.9329676570748</v>
      </c>
      <c r="L49" s="2" t="n">
        <f aca="false">L48+E49</f>
        <v>1500</v>
      </c>
      <c r="M49" s="2" t="n">
        <f aca="false">IF(K49=0,M48+J49,M48+K49)</f>
        <v>166.596588748068</v>
      </c>
      <c r="N49" s="2" t="n">
        <f aca="false">IF(K49=0,N48+E49+F49+G49+H49+I49+J49,N48+E49+F49+G49+H49+I49+K49)</f>
        <v>1811.22973336455</v>
      </c>
    </row>
    <row r="50" customFormat="false" ht="12.75" hidden="false" customHeight="false" outlineLevel="0" collapsed="false">
      <c r="A50" s="1" t="n">
        <v>36860</v>
      </c>
      <c r="B50" s="0" t="n">
        <f aca="false">ROUND((A50-$B$1-210)/365,0)</f>
        <v>33</v>
      </c>
      <c r="C50" s="0" t="n">
        <f aca="false">ROUND((A50-$C$1-210)/365,0)</f>
        <v>8</v>
      </c>
      <c r="D50" s="0" t="n">
        <f aca="false">ROUND((A50-$D$1-210)/365,0)</f>
        <v>5</v>
      </c>
      <c r="E50" s="11"/>
      <c r="J50" s="2" t="n">
        <f aca="false">N49*$J$1/12</f>
        <v>18.1122973336455</v>
      </c>
      <c r="L50" s="2" t="n">
        <f aca="false">L49+E50</f>
        <v>1500</v>
      </c>
      <c r="M50" s="2" t="n">
        <f aca="false">IF(K50=0,M49+J50,M49+K50)</f>
        <v>184.708886081713</v>
      </c>
      <c r="N50" s="2" t="n">
        <f aca="false">IF(K50=0,N49+E50+F50+G50+H50+I50+J50,N49+E50+F50+G50+H50+I50+K50)</f>
        <v>1829.3420306982</v>
      </c>
    </row>
    <row r="51" customFormat="false" ht="12.75" hidden="false" customHeight="false" outlineLevel="0" collapsed="false">
      <c r="A51" s="1" t="n">
        <v>36891</v>
      </c>
      <c r="B51" s="0" t="n">
        <f aca="false">ROUND((A51-$B$1-210)/365,0)</f>
        <v>33</v>
      </c>
      <c r="C51" s="0" t="n">
        <f aca="false">ROUND((A51-$C$1-210)/365,0)</f>
        <v>8</v>
      </c>
      <c r="D51" s="0" t="n">
        <f aca="false">ROUND((A51-$D$1-210)/365,0)</f>
        <v>5</v>
      </c>
      <c r="E51" s="11"/>
      <c r="J51" s="2" t="n">
        <f aca="false">N50*$J$1/12</f>
        <v>18.293420306982</v>
      </c>
      <c r="L51" s="2" t="n">
        <f aca="false">L50+E51</f>
        <v>1500</v>
      </c>
      <c r="M51" s="2" t="n">
        <f aca="false">IF(K51=0,M50+J51,M50+K51)</f>
        <v>203.002306388695</v>
      </c>
      <c r="N51" s="2" t="n">
        <f aca="false">IF(K51=0,N50+E51+F51+G51+H51+I51+J51,N50+E51+F51+G51+H51+I51+K51)</f>
        <v>1847.63545100518</v>
      </c>
    </row>
    <row r="52" customFormat="false" ht="12.75" hidden="false" customHeight="false" outlineLevel="0" collapsed="false">
      <c r="A52" s="1" t="n">
        <v>36922</v>
      </c>
      <c r="B52" s="0" t="n">
        <f aca="false">ROUND((A52-$B$1-210)/365,0)</f>
        <v>33</v>
      </c>
      <c r="C52" s="0" t="n">
        <f aca="false">ROUND((A52-$C$1-210)/365,0)</f>
        <v>8</v>
      </c>
      <c r="D52" s="0" t="n">
        <f aca="false">ROUND((A52-$D$1-210)/365,0)</f>
        <v>5</v>
      </c>
      <c r="E52" s="11" t="n">
        <v>500</v>
      </c>
      <c r="J52" s="2" t="n">
        <f aca="false">N51*$J$1/12</f>
        <v>18.4763545100518</v>
      </c>
      <c r="L52" s="2" t="n">
        <f aca="false">L51+E52</f>
        <v>2000</v>
      </c>
      <c r="M52" s="2" t="n">
        <f aca="false">IF(K52=0,J52,K52)</f>
        <v>18.4763545100518</v>
      </c>
      <c r="N52" s="2" t="n">
        <f aca="false">IF(K52=0,N51+E52+F52+G52+H52+I52+J52,N51+E52+F52+G52+H52+I52+K52)</f>
        <v>2366.11180551523</v>
      </c>
    </row>
    <row r="53" customFormat="false" ht="12.75" hidden="false" customHeight="false" outlineLevel="0" collapsed="false">
      <c r="A53" s="1" t="n">
        <v>36950</v>
      </c>
      <c r="B53" s="0" t="n">
        <f aca="false">ROUND((A53-$B$1-210)/365,0)</f>
        <v>33</v>
      </c>
      <c r="C53" s="0" t="n">
        <f aca="false">ROUND((A53-$C$1-210)/365,0)</f>
        <v>8</v>
      </c>
      <c r="D53" s="0" t="n">
        <f aca="false">ROUND((A53-$D$1-210)/365,0)</f>
        <v>6</v>
      </c>
      <c r="E53" s="11"/>
      <c r="J53" s="2" t="n">
        <f aca="false">N52*$J$1/12</f>
        <v>23.6611180551523</v>
      </c>
      <c r="L53" s="2" t="n">
        <f aca="false">L52+E53</f>
        <v>2000</v>
      </c>
      <c r="M53" s="2" t="n">
        <f aca="false">IF(K53=0,M52+J53,M52+K53)</f>
        <v>42.1374725652042</v>
      </c>
      <c r="N53" s="2" t="n">
        <f aca="false">IF(K53=0,N52+E53+F53+G53+H53+I53+J53,N52+E53+F53+G53+H53+I53+K53)</f>
        <v>2389.77292357039</v>
      </c>
    </row>
    <row r="54" customFormat="false" ht="12.75" hidden="false" customHeight="false" outlineLevel="0" collapsed="false">
      <c r="A54" s="1" t="n">
        <v>36981</v>
      </c>
      <c r="B54" s="0" t="n">
        <f aca="false">ROUND((A54-$B$1-210)/365,0)</f>
        <v>33</v>
      </c>
      <c r="C54" s="0" t="n">
        <f aca="false">ROUND((A54-$C$1-210)/365,0)</f>
        <v>8</v>
      </c>
      <c r="D54" s="0" t="n">
        <f aca="false">ROUND((A54-$D$1-210)/365,0)</f>
        <v>6</v>
      </c>
      <c r="E54" s="11"/>
      <c r="J54" s="2" t="n">
        <f aca="false">N53*$J$1/12</f>
        <v>23.8977292357039</v>
      </c>
      <c r="L54" s="2" t="n">
        <f aca="false">L53+E54</f>
        <v>2000</v>
      </c>
      <c r="M54" s="2" t="n">
        <f aca="false">IF(K54=0,M53+J54,M53+K54)</f>
        <v>66.035201800908</v>
      </c>
      <c r="N54" s="2" t="n">
        <f aca="false">IF(K54=0,N53+E54+F54+G54+H54+I54+J54,N53+E54+F54+G54+H54+I54+K54)</f>
        <v>2413.67065280609</v>
      </c>
    </row>
    <row r="55" customFormat="false" ht="12.75" hidden="false" customHeight="false" outlineLevel="0" collapsed="false">
      <c r="A55" s="1" t="n">
        <v>37011</v>
      </c>
      <c r="B55" s="0" t="n">
        <f aca="false">ROUND((A55-$B$1-210)/365,0)</f>
        <v>34</v>
      </c>
      <c r="C55" s="0" t="n">
        <f aca="false">ROUND((A55-$C$1-210)/365,0)</f>
        <v>9</v>
      </c>
      <c r="D55" s="0" t="n">
        <f aca="false">ROUND((A55-$D$1-210)/365,0)</f>
        <v>6</v>
      </c>
      <c r="E55" s="11"/>
      <c r="J55" s="2" t="n">
        <f aca="false">N54*$J$1/12</f>
        <v>24.1367065280609</v>
      </c>
      <c r="L55" s="2" t="n">
        <f aca="false">L54+E55</f>
        <v>2000</v>
      </c>
      <c r="M55" s="2" t="n">
        <f aca="false">IF(K55=0,M54+J55,M54+K55)</f>
        <v>90.1719083289689</v>
      </c>
      <c r="N55" s="2" t="n">
        <f aca="false">IF(K55=0,N54+E55+F55+G55+H55+I55+J55,N54+E55+F55+G55+H55+I55+K55)</f>
        <v>2437.80735933415</v>
      </c>
    </row>
    <row r="56" customFormat="false" ht="12.75" hidden="false" customHeight="false" outlineLevel="0" collapsed="false">
      <c r="A56" s="1" t="n">
        <v>37042</v>
      </c>
      <c r="B56" s="0" t="n">
        <f aca="false">ROUND((A56-$B$1-210)/365,0)</f>
        <v>34</v>
      </c>
      <c r="C56" s="0" t="n">
        <f aca="false">ROUND((A56-$C$1-210)/365,0)</f>
        <v>9</v>
      </c>
      <c r="D56" s="0" t="n">
        <f aca="false">ROUND((A56-$D$1-210)/365,0)</f>
        <v>6</v>
      </c>
      <c r="E56" s="11"/>
      <c r="J56" s="2" t="n">
        <f aca="false">N55*$J$1/12</f>
        <v>24.3780735933415</v>
      </c>
      <c r="L56" s="2" t="n">
        <f aca="false">L55+E56</f>
        <v>2000</v>
      </c>
      <c r="M56" s="2" t="n">
        <f aca="false">IF(K56=0,M55+J56,M55+K56)</f>
        <v>114.54998192231</v>
      </c>
      <c r="N56" s="2" t="n">
        <f aca="false">IF(K56=0,N55+E56+F56+G56+H56+I56+J56,N55+E56+F56+G56+H56+I56+K56)</f>
        <v>2462.18543292749</v>
      </c>
    </row>
    <row r="57" customFormat="false" ht="12.75" hidden="false" customHeight="false" outlineLevel="0" collapsed="false">
      <c r="A57" s="1" t="n">
        <v>37072</v>
      </c>
      <c r="B57" s="0" t="n">
        <f aca="false">ROUND((A57-$B$1-210)/365,0)</f>
        <v>34</v>
      </c>
      <c r="C57" s="0" t="n">
        <f aca="false">ROUND((A57-$C$1-210)/365,0)</f>
        <v>9</v>
      </c>
      <c r="D57" s="0" t="n">
        <f aca="false">ROUND((A57-$D$1-210)/365,0)</f>
        <v>6</v>
      </c>
      <c r="E57" s="11"/>
      <c r="J57" s="2" t="n">
        <f aca="false">N56*$J$1/12</f>
        <v>24.6218543292749</v>
      </c>
      <c r="L57" s="2" t="n">
        <f aca="false">L56+E57</f>
        <v>2000</v>
      </c>
      <c r="M57" s="2" t="n">
        <f aca="false">IF(K57=0,M56+J57,M56+K57)</f>
        <v>139.171836251585</v>
      </c>
      <c r="N57" s="2" t="n">
        <f aca="false">IF(K57=0,N56+E57+F57+G57+H57+I57+J57,N56+E57+F57+G57+H57+I57+K57)</f>
        <v>2486.80728725677</v>
      </c>
    </row>
    <row r="58" customFormat="false" ht="12.75" hidden="false" customHeight="false" outlineLevel="0" collapsed="false">
      <c r="A58" s="1" t="n">
        <v>37103</v>
      </c>
      <c r="B58" s="0" t="n">
        <f aca="false">ROUND((A58-$B$1-210)/365,0)</f>
        <v>34</v>
      </c>
      <c r="C58" s="0" t="n">
        <f aca="false">ROUND((A58-$C$1-210)/365,0)</f>
        <v>9</v>
      </c>
      <c r="D58" s="0" t="n">
        <f aca="false">ROUND((A58-$D$1-210)/365,0)</f>
        <v>6</v>
      </c>
      <c r="E58" s="11"/>
      <c r="J58" s="2" t="n">
        <f aca="false">N57*$J$1/12</f>
        <v>24.8680728725677</v>
      </c>
      <c r="L58" s="2" t="n">
        <f aca="false">L57+E58</f>
        <v>2000</v>
      </c>
      <c r="M58" s="2" t="n">
        <f aca="false">IF(K58=0,M57+J58,M57+K58)</f>
        <v>164.039909124153</v>
      </c>
      <c r="N58" s="2" t="n">
        <f aca="false">IF(K58=0,N57+E58+F58+G58+H58+I58+J58,N57+E58+F58+G58+H58+I58+K58)</f>
        <v>2511.67536012933</v>
      </c>
    </row>
    <row r="59" customFormat="false" ht="12.75" hidden="false" customHeight="false" outlineLevel="0" collapsed="false">
      <c r="A59" s="1" t="n">
        <v>37134</v>
      </c>
      <c r="B59" s="0" t="n">
        <f aca="false">ROUND((A59-$B$1-210)/365,0)</f>
        <v>34</v>
      </c>
      <c r="C59" s="0" t="n">
        <f aca="false">ROUND((A59-$C$1-210)/365,0)</f>
        <v>9</v>
      </c>
      <c r="D59" s="0" t="n">
        <f aca="false">ROUND((A59-$D$1-210)/365,0)</f>
        <v>6</v>
      </c>
      <c r="E59" s="11"/>
      <c r="J59" s="2" t="n">
        <f aca="false">N58*$J$1/12</f>
        <v>25.1167536012933</v>
      </c>
      <c r="L59" s="2" t="n">
        <f aca="false">L58+E59</f>
        <v>2000</v>
      </c>
      <c r="M59" s="2" t="n">
        <f aca="false">IF(K59=0,M58+J59,M58+K59)</f>
        <v>189.156662725446</v>
      </c>
      <c r="N59" s="2" t="n">
        <f aca="false">IF(K59=0,N58+E59+F59+G59+H59+I59+J59,N58+E59+F59+G59+H59+I59+K59)</f>
        <v>2536.79211373063</v>
      </c>
    </row>
    <row r="60" customFormat="false" ht="12.75" hidden="false" customHeight="false" outlineLevel="0" collapsed="false">
      <c r="A60" s="1" t="n">
        <v>37164</v>
      </c>
      <c r="B60" s="0" t="n">
        <f aca="false">ROUND((A60-$B$1-210)/365,0)</f>
        <v>34</v>
      </c>
      <c r="C60" s="0" t="n">
        <f aca="false">ROUND((A60-$C$1-210)/365,0)</f>
        <v>9</v>
      </c>
      <c r="D60" s="0" t="n">
        <f aca="false">ROUND((A60-$D$1-210)/365,0)</f>
        <v>6</v>
      </c>
      <c r="E60" s="11"/>
      <c r="J60" s="2" t="n">
        <f aca="false">N59*$J$1/12</f>
        <v>25.3679211373063</v>
      </c>
      <c r="L60" s="2" t="n">
        <f aca="false">L59+E60</f>
        <v>2000</v>
      </c>
      <c r="M60" s="2" t="n">
        <f aca="false">IF(K60=0,M59+J60,M59+K60)</f>
        <v>214.524583862753</v>
      </c>
      <c r="N60" s="2" t="n">
        <f aca="false">IF(K60=0,N59+E60+F60+G60+H60+I60+J60,N59+E60+F60+G60+H60+I60+K60)</f>
        <v>2562.16003486793</v>
      </c>
    </row>
    <row r="61" customFormat="false" ht="12.75" hidden="false" customHeight="false" outlineLevel="0" collapsed="false">
      <c r="A61" s="1" t="n">
        <v>37195</v>
      </c>
      <c r="B61" s="0" t="n">
        <f aca="false">ROUND((A61-$B$1-210)/365,0)</f>
        <v>34</v>
      </c>
      <c r="C61" s="0" t="n">
        <f aca="false">ROUND((A61-$C$1-210)/365,0)</f>
        <v>9</v>
      </c>
      <c r="D61" s="0" t="n">
        <f aca="false">ROUND((A61-$D$1-210)/365,0)</f>
        <v>6</v>
      </c>
      <c r="E61" s="11"/>
      <c r="J61" s="2" t="n">
        <f aca="false">N60*$J$1/12</f>
        <v>25.6216003486793</v>
      </c>
      <c r="L61" s="2" t="n">
        <f aca="false">L60+E61</f>
        <v>2000</v>
      </c>
      <c r="M61" s="2" t="n">
        <f aca="false">IF(K61=0,M60+J61,M60+K61)</f>
        <v>240.146184211432</v>
      </c>
      <c r="N61" s="2" t="n">
        <f aca="false">IF(K61=0,N60+E61+F61+G61+H61+I61+J61,N60+E61+F61+G61+H61+I61+K61)</f>
        <v>2587.78163521661</v>
      </c>
    </row>
    <row r="62" customFormat="false" ht="12.75" hidden="false" customHeight="false" outlineLevel="0" collapsed="false">
      <c r="A62" s="1" t="n">
        <v>37225</v>
      </c>
      <c r="B62" s="0" t="n">
        <f aca="false">ROUND((A62-$B$1-210)/365,0)</f>
        <v>34</v>
      </c>
      <c r="C62" s="0" t="n">
        <f aca="false">ROUND((A62-$C$1-210)/365,0)</f>
        <v>9</v>
      </c>
      <c r="D62" s="0" t="n">
        <f aca="false">ROUND((A62-$D$1-210)/365,0)</f>
        <v>6</v>
      </c>
      <c r="E62" s="11"/>
      <c r="J62" s="2" t="n">
        <f aca="false">N61*$J$1/12</f>
        <v>25.8778163521661</v>
      </c>
      <c r="L62" s="2" t="n">
        <f aca="false">L61+E62</f>
        <v>2000</v>
      </c>
      <c r="M62" s="2" t="n">
        <f aca="false">IF(K62=0,M61+J62,M61+K62)</f>
        <v>266.024000563598</v>
      </c>
      <c r="N62" s="2" t="n">
        <f aca="false">IF(K62=0,N61+E62+F62+G62+H62+I62+J62,N61+E62+F62+G62+H62+I62+K62)</f>
        <v>2613.65945156878</v>
      </c>
    </row>
    <row r="63" customFormat="false" ht="12.75" hidden="false" customHeight="false" outlineLevel="0" collapsed="false">
      <c r="A63" s="1" t="n">
        <v>37256</v>
      </c>
      <c r="B63" s="0" t="n">
        <f aca="false">ROUND((A63-$B$1-210)/365,0)</f>
        <v>34</v>
      </c>
      <c r="C63" s="0" t="n">
        <f aca="false">ROUND((A63-$C$1-210)/365,0)</f>
        <v>9</v>
      </c>
      <c r="D63" s="0" t="n">
        <f aca="false">ROUND((A63-$D$1-210)/365,0)</f>
        <v>6</v>
      </c>
      <c r="E63" s="11"/>
      <c r="J63" s="2" t="n">
        <f aca="false">N62*$J$1/12</f>
        <v>26.1365945156878</v>
      </c>
      <c r="L63" s="2" t="n">
        <f aca="false">L62+E63</f>
        <v>2000</v>
      </c>
      <c r="M63" s="2" t="n">
        <f aca="false">IF(K63=0,M62+J63,M62+K63)</f>
        <v>292.160595079286</v>
      </c>
      <c r="N63" s="2" t="n">
        <f aca="false">IF(K63=0,N62+E63+F63+G63+H63+I63+J63,N62+E63+F63+G63+H63+I63+K63)</f>
        <v>2639.79604608447</v>
      </c>
    </row>
    <row r="64" customFormat="false" ht="12.75" hidden="false" customHeight="false" outlineLevel="0" collapsed="false">
      <c r="A64" s="1" t="n">
        <v>37287</v>
      </c>
      <c r="B64" s="0" t="n">
        <f aca="false">ROUND((A64-$B$1-210)/365,0)</f>
        <v>34</v>
      </c>
      <c r="C64" s="0" t="n">
        <f aca="false">ROUND((A64-$C$1-210)/365,0)</f>
        <v>9</v>
      </c>
      <c r="D64" s="0" t="n">
        <f aca="false">ROUND((A64-$D$1-210)/365,0)</f>
        <v>6</v>
      </c>
      <c r="E64" s="11" t="n">
        <v>500</v>
      </c>
      <c r="J64" s="2" t="n">
        <f aca="false">N63*$J$1/12</f>
        <v>26.3979604608447</v>
      </c>
      <c r="L64" s="2" t="n">
        <f aca="false">L63+E64</f>
        <v>2500</v>
      </c>
      <c r="M64" s="2" t="n">
        <f aca="false">IF(K64=0,J64,K64)</f>
        <v>26.3979604608447</v>
      </c>
      <c r="N64" s="2" t="n">
        <f aca="false">IF(K64=0,N63+E64+F64+G64+H64+I64+J64,N63+E64+F64+G64+H64+I64+K64)</f>
        <v>3166.19400654531</v>
      </c>
    </row>
    <row r="65" customFormat="false" ht="12.75" hidden="false" customHeight="false" outlineLevel="0" collapsed="false">
      <c r="A65" s="1" t="n">
        <v>37315</v>
      </c>
      <c r="B65" s="0" t="n">
        <f aca="false">ROUND((A65-$B$1-210)/365,0)</f>
        <v>34</v>
      </c>
      <c r="C65" s="0" t="n">
        <f aca="false">ROUND((A65-$C$1-210)/365,0)</f>
        <v>9</v>
      </c>
      <c r="D65" s="0" t="n">
        <f aca="false">ROUND((A65-$D$1-210)/365,0)</f>
        <v>7</v>
      </c>
      <c r="E65" s="11"/>
      <c r="J65" s="2" t="n">
        <f aca="false">N64*$J$1/12</f>
        <v>31.6619400654531</v>
      </c>
      <c r="L65" s="2" t="n">
        <f aca="false">L64+E65</f>
        <v>2500</v>
      </c>
      <c r="M65" s="2" t="n">
        <f aca="false">IF(K65=0,M64+J65,M64+K65)</f>
        <v>58.0599005262978</v>
      </c>
      <c r="N65" s="2" t="n">
        <f aca="false">IF(K65=0,N64+E65+F65+G65+H65+I65+J65,N64+E65+F65+G65+H65+I65+K65)</f>
        <v>3197.85594661077</v>
      </c>
    </row>
    <row r="66" customFormat="false" ht="12.75" hidden="false" customHeight="false" outlineLevel="0" collapsed="false">
      <c r="A66" s="1" t="n">
        <v>37346</v>
      </c>
      <c r="B66" s="0" t="n">
        <f aca="false">ROUND((A66-$B$1-210)/365,0)</f>
        <v>34</v>
      </c>
      <c r="C66" s="0" t="n">
        <f aca="false">ROUND((A66-$C$1-210)/365,0)</f>
        <v>9</v>
      </c>
      <c r="D66" s="0" t="n">
        <f aca="false">ROUND((A66-$D$1-210)/365,0)</f>
        <v>7</v>
      </c>
      <c r="E66" s="11"/>
      <c r="J66" s="2" t="n">
        <f aca="false">N65*$J$1/12</f>
        <v>31.9785594661077</v>
      </c>
      <c r="L66" s="2" t="n">
        <f aca="false">L65+E66</f>
        <v>2500</v>
      </c>
      <c r="M66" s="2" t="n">
        <f aca="false">IF(K66=0,M65+J66,M65+K66)</f>
        <v>90.0384599924055</v>
      </c>
      <c r="N66" s="2" t="n">
        <f aca="false">IF(K66=0,N65+E66+F66+G66+H66+I66+J66,N65+E66+F66+G66+H66+I66+K66)</f>
        <v>3229.83450607687</v>
      </c>
    </row>
    <row r="67" customFormat="false" ht="12.75" hidden="false" customHeight="false" outlineLevel="0" collapsed="false">
      <c r="A67" s="1" t="n">
        <v>37376</v>
      </c>
      <c r="B67" s="0" t="n">
        <f aca="false">ROUND((A67-$B$1-210)/365,0)</f>
        <v>35</v>
      </c>
      <c r="C67" s="0" t="n">
        <f aca="false">ROUND((A67-$C$1-210)/365,0)</f>
        <v>10</v>
      </c>
      <c r="D67" s="0" t="n">
        <f aca="false">ROUND((A67-$D$1-210)/365,0)</f>
        <v>7</v>
      </c>
      <c r="E67" s="11"/>
      <c r="J67" s="2" t="n">
        <f aca="false">N66*$J$1/12</f>
        <v>32.2983450607687</v>
      </c>
      <c r="L67" s="2" t="n">
        <f aca="false">L66+E67</f>
        <v>2500</v>
      </c>
      <c r="M67" s="2" t="n">
        <f aca="false">IF(K67=0,M66+J67,M66+K67)</f>
        <v>122.336805053174</v>
      </c>
      <c r="N67" s="2" t="n">
        <f aca="false">IF(K67=0,N66+E67+F67+G67+H67+I67+J67,N66+E67+F67+G67+H67+I67+K67)</f>
        <v>3262.13285113764</v>
      </c>
    </row>
    <row r="68" customFormat="false" ht="12.75" hidden="false" customHeight="false" outlineLevel="0" collapsed="false">
      <c r="A68" s="1" t="n">
        <v>37407</v>
      </c>
      <c r="B68" s="0" t="n">
        <f aca="false">ROUND((A68-$B$1-210)/365,0)</f>
        <v>35</v>
      </c>
      <c r="C68" s="0" t="n">
        <f aca="false">ROUND((A68-$C$1-210)/365,0)</f>
        <v>10</v>
      </c>
      <c r="D68" s="0" t="n">
        <f aca="false">ROUND((A68-$D$1-210)/365,0)</f>
        <v>7</v>
      </c>
      <c r="E68" s="11"/>
      <c r="J68" s="2" t="n">
        <f aca="false">N67*$J$1/12</f>
        <v>32.6213285113764</v>
      </c>
      <c r="L68" s="2" t="n">
        <f aca="false">L67+E68</f>
        <v>2500</v>
      </c>
      <c r="M68" s="2" t="n">
        <f aca="false">IF(K68=0,M67+J68,M67+K68)</f>
        <v>154.958133564551</v>
      </c>
      <c r="N68" s="2" t="n">
        <f aca="false">IF(K68=0,N67+E68+F68+G68+H68+I68+J68,N67+E68+F68+G68+H68+I68+K68)</f>
        <v>3294.75417964902</v>
      </c>
    </row>
    <row r="69" customFormat="false" ht="12.75" hidden="false" customHeight="false" outlineLevel="0" collapsed="false">
      <c r="A69" s="1" t="n">
        <v>37437</v>
      </c>
      <c r="B69" s="0" t="n">
        <f aca="false">ROUND((A69-$B$1-210)/365,0)</f>
        <v>35</v>
      </c>
      <c r="C69" s="0" t="n">
        <f aca="false">ROUND((A69-$C$1-210)/365,0)</f>
        <v>10</v>
      </c>
      <c r="D69" s="0" t="n">
        <f aca="false">ROUND((A69-$D$1-210)/365,0)</f>
        <v>7</v>
      </c>
      <c r="E69" s="11"/>
      <c r="J69" s="2" t="n">
        <f aca="false">N68*$J$1/12</f>
        <v>32.9475417964902</v>
      </c>
      <c r="L69" s="2" t="n">
        <f aca="false">L68+E69</f>
        <v>2500</v>
      </c>
      <c r="M69" s="2" t="n">
        <f aca="false">IF(K69=0,M68+J69,M68+K69)</f>
        <v>187.905675361041</v>
      </c>
      <c r="N69" s="2" t="n">
        <f aca="false">IF(K69=0,N68+E69+F69+G69+H69+I69+J69,N68+E69+F69+G69+H69+I69+K69)</f>
        <v>3327.70172144551</v>
      </c>
    </row>
    <row r="70" customFormat="false" ht="12.75" hidden="false" customHeight="false" outlineLevel="0" collapsed="false">
      <c r="A70" s="1" t="n">
        <v>37468</v>
      </c>
      <c r="B70" s="0" t="n">
        <f aca="false">ROUND((A70-$B$1-210)/365,0)</f>
        <v>35</v>
      </c>
      <c r="C70" s="0" t="n">
        <f aca="false">ROUND((A70-$C$1-210)/365,0)</f>
        <v>10</v>
      </c>
      <c r="D70" s="0" t="n">
        <f aca="false">ROUND((A70-$D$1-210)/365,0)</f>
        <v>7</v>
      </c>
      <c r="E70" s="11"/>
      <c r="J70" s="2" t="n">
        <f aca="false">N69*$J$1/12</f>
        <v>33.2770172144551</v>
      </c>
      <c r="L70" s="2" t="n">
        <f aca="false">L69+E70</f>
        <v>2500</v>
      </c>
      <c r="M70" s="2" t="n">
        <f aca="false">IF(K70=0,M69+J70,M69+K70)</f>
        <v>221.182692575496</v>
      </c>
      <c r="N70" s="2" t="n">
        <f aca="false">IF(K70=0,N69+E70+F70+G70+H70+I70+J70,N69+E70+F70+G70+H70+I70+K70)</f>
        <v>3360.97873865996</v>
      </c>
    </row>
    <row r="71" customFormat="false" ht="12.75" hidden="false" customHeight="false" outlineLevel="0" collapsed="false">
      <c r="A71" s="1" t="n">
        <v>37499</v>
      </c>
      <c r="B71" s="0" t="n">
        <f aca="false">ROUND((A71-$B$1-210)/365,0)</f>
        <v>35</v>
      </c>
      <c r="C71" s="0" t="n">
        <f aca="false">ROUND((A71-$C$1-210)/365,0)</f>
        <v>10</v>
      </c>
      <c r="D71" s="0" t="n">
        <f aca="false">ROUND((A71-$D$1-210)/365,0)</f>
        <v>7</v>
      </c>
      <c r="E71" s="11"/>
      <c r="J71" s="2" t="n">
        <f aca="false">N70*$J$1/12</f>
        <v>33.6097873865996</v>
      </c>
      <c r="L71" s="2" t="n">
        <f aca="false">L70+E71</f>
        <v>2500</v>
      </c>
      <c r="M71" s="2" t="n">
        <f aca="false">IF(K71=0,M70+J71,M70+K71)</f>
        <v>254.792479962095</v>
      </c>
      <c r="N71" s="2" t="n">
        <f aca="false">IF(K71=0,N70+E71+F71+G71+H71+I71+J71,N70+E71+F71+G71+H71+I71+K71)</f>
        <v>3394.58852604656</v>
      </c>
    </row>
    <row r="72" customFormat="false" ht="12.75" hidden="false" customHeight="false" outlineLevel="0" collapsed="false">
      <c r="A72" s="1" t="n">
        <v>37529</v>
      </c>
      <c r="B72" s="0" t="n">
        <f aca="false">ROUND((A72-$B$1-210)/365,0)</f>
        <v>35</v>
      </c>
      <c r="C72" s="0" t="n">
        <f aca="false">ROUND((A72-$C$1-210)/365,0)</f>
        <v>10</v>
      </c>
      <c r="D72" s="0" t="n">
        <f aca="false">ROUND((A72-$D$1-210)/365,0)</f>
        <v>7</v>
      </c>
      <c r="E72" s="11"/>
      <c r="J72" s="2" t="n">
        <f aca="false">N71*$J$1/12</f>
        <v>33.9458852604656</v>
      </c>
      <c r="L72" s="2" t="n">
        <f aca="false">L71+E72</f>
        <v>2500</v>
      </c>
      <c r="M72" s="2" t="n">
        <f aca="false">IF(K72=0,M71+J72,M71+K72)</f>
        <v>288.738365222561</v>
      </c>
      <c r="N72" s="2" t="n">
        <f aca="false">IF(K72=0,N71+E72+F72+G72+H72+I72+J72,N71+E72+F72+G72+H72+I72+K72)</f>
        <v>3428.53441130703</v>
      </c>
    </row>
    <row r="73" customFormat="false" ht="12.75" hidden="false" customHeight="false" outlineLevel="0" collapsed="false">
      <c r="A73" s="1" t="n">
        <v>37560</v>
      </c>
      <c r="B73" s="0" t="n">
        <f aca="false">ROUND((A73-$B$1-210)/365,0)</f>
        <v>35</v>
      </c>
      <c r="C73" s="0" t="n">
        <f aca="false">ROUND((A73-$C$1-210)/365,0)</f>
        <v>10</v>
      </c>
      <c r="D73" s="0" t="n">
        <f aca="false">ROUND((A73-$D$1-210)/365,0)</f>
        <v>7</v>
      </c>
      <c r="E73" s="11"/>
      <c r="J73" s="2" t="n">
        <f aca="false">N72*$J$1/12</f>
        <v>34.2853441130703</v>
      </c>
      <c r="L73" s="2" t="n">
        <f aca="false">L72+E73</f>
        <v>2500</v>
      </c>
      <c r="M73" s="2" t="n">
        <f aca="false">IF(K73=0,M72+J73,M72+K73)</f>
        <v>323.023709335631</v>
      </c>
      <c r="N73" s="2" t="n">
        <f aca="false">IF(K73=0,N72+E73+F73+G73+H73+I73+J73,N72+E73+F73+G73+H73+I73+K73)</f>
        <v>3462.8197554201</v>
      </c>
    </row>
    <row r="74" customFormat="false" ht="12.75" hidden="false" customHeight="false" outlineLevel="0" collapsed="false">
      <c r="A74" s="1" t="n">
        <v>37590</v>
      </c>
      <c r="B74" s="0" t="n">
        <f aca="false">ROUND((A74-$B$1-210)/365,0)</f>
        <v>35</v>
      </c>
      <c r="C74" s="0" t="n">
        <f aca="false">ROUND((A74-$C$1-210)/365,0)</f>
        <v>10</v>
      </c>
      <c r="D74" s="0" t="n">
        <f aca="false">ROUND((A74-$D$1-210)/365,0)</f>
        <v>7</v>
      </c>
      <c r="E74" s="11"/>
      <c r="J74" s="2" t="n">
        <f aca="false">N73*$J$1/12</f>
        <v>34.628197554201</v>
      </c>
      <c r="L74" s="2" t="n">
        <f aca="false">L73+E74</f>
        <v>2500</v>
      </c>
      <c r="M74" s="2" t="n">
        <f aca="false">IF(K74=0,M73+J74,M73+K74)</f>
        <v>357.651906889832</v>
      </c>
      <c r="N74" s="2" t="n">
        <f aca="false">IF(K74=0,N73+E74+F74+G74+H74+I74+J74,N73+E74+F74+G74+H74+I74+K74)</f>
        <v>3497.4479529743</v>
      </c>
    </row>
    <row r="75" customFormat="false" ht="12.75" hidden="false" customHeight="false" outlineLevel="0" collapsed="false">
      <c r="A75" s="1" t="n">
        <v>37621</v>
      </c>
      <c r="B75" s="0" t="n">
        <f aca="false">ROUND((A75-$B$1-210)/365,0)</f>
        <v>35</v>
      </c>
      <c r="C75" s="0" t="n">
        <f aca="false">ROUND((A75-$C$1-210)/365,0)</f>
        <v>10</v>
      </c>
      <c r="D75" s="0" t="n">
        <f aca="false">ROUND((A75-$D$1-210)/365,0)</f>
        <v>7</v>
      </c>
      <c r="E75" s="11"/>
      <c r="J75" s="2" t="n">
        <f aca="false">N74*$J$1/12</f>
        <v>34.974479529743</v>
      </c>
      <c r="L75" s="2" t="n">
        <f aca="false">L74+E75</f>
        <v>2500</v>
      </c>
      <c r="M75" s="2" t="n">
        <f aca="false">IF(K75=0,M74+J75,M74+K75)</f>
        <v>392.626386419575</v>
      </c>
      <c r="N75" s="2" t="n">
        <f aca="false">IF(K75=0,N74+E75+F75+G75+H75+I75+J75,N74+E75+F75+G75+H75+I75+K75)</f>
        <v>3532.42243250404</v>
      </c>
    </row>
    <row r="76" customFormat="false" ht="12.75" hidden="false" customHeight="false" outlineLevel="0" collapsed="false">
      <c r="A76" s="1" t="n">
        <v>37652</v>
      </c>
      <c r="B76" s="0" t="n">
        <f aca="false">ROUND((A76-$B$1-210)/365,0)</f>
        <v>35</v>
      </c>
      <c r="C76" s="0" t="n">
        <f aca="false">ROUND((A76-$C$1-210)/365,0)</f>
        <v>10</v>
      </c>
      <c r="D76" s="0" t="n">
        <f aca="false">ROUND((A76-$D$1-210)/365,0)</f>
        <v>7</v>
      </c>
      <c r="E76" s="11" t="n">
        <v>500</v>
      </c>
      <c r="J76" s="2" t="n">
        <f aca="false">N75*$J$1/12</f>
        <v>35.3242243250404</v>
      </c>
      <c r="L76" s="2" t="n">
        <f aca="false">L75+E76</f>
        <v>3000</v>
      </c>
      <c r="M76" s="2" t="n">
        <f aca="false">IF(K76=0,J76,K76)</f>
        <v>35.3242243250404</v>
      </c>
      <c r="N76" s="2" t="n">
        <f aca="false">IF(K76=0,N75+E76+F76+G76+H76+I76+J76,N75+E76+F76+G76+H76+I76+K76)</f>
        <v>4067.74665682908</v>
      </c>
    </row>
    <row r="77" customFormat="false" ht="12.75" hidden="false" customHeight="false" outlineLevel="0" collapsed="false">
      <c r="A77" s="1" t="n">
        <v>37680</v>
      </c>
      <c r="B77" s="0" t="n">
        <f aca="false">ROUND((A77-$B$1-210)/365,0)</f>
        <v>35</v>
      </c>
      <c r="C77" s="0" t="n">
        <f aca="false">ROUND((A77-$C$1-210)/365,0)</f>
        <v>10</v>
      </c>
      <c r="D77" s="0" t="n">
        <f aca="false">ROUND((A77-$D$1-210)/365,0)</f>
        <v>8</v>
      </c>
      <c r="E77" s="11"/>
      <c r="J77" s="2" t="n">
        <f aca="false">N76*$J$1/12</f>
        <v>40.6774665682908</v>
      </c>
      <c r="L77" s="2" t="n">
        <f aca="false">L76+E77</f>
        <v>3000</v>
      </c>
      <c r="M77" s="2" t="n">
        <f aca="false">IF(K77=0,M76+J77,M76+K77)</f>
        <v>76.0016908933313</v>
      </c>
      <c r="N77" s="2" t="n">
        <f aca="false">IF(K77=0,N76+E77+F77+G77+H77+I77+J77,N76+E77+F77+G77+H77+I77+K77)</f>
        <v>4108.42412339737</v>
      </c>
    </row>
    <row r="78" customFormat="false" ht="12.75" hidden="false" customHeight="false" outlineLevel="0" collapsed="false">
      <c r="A78" s="1" t="n">
        <v>37711</v>
      </c>
      <c r="B78" s="0" t="n">
        <f aca="false">ROUND((A78-$B$1-210)/365,0)</f>
        <v>35</v>
      </c>
      <c r="C78" s="0" t="n">
        <f aca="false">ROUND((A78-$C$1-210)/365,0)</f>
        <v>10</v>
      </c>
      <c r="D78" s="0" t="n">
        <f aca="false">ROUND((A78-$D$1-210)/365,0)</f>
        <v>8</v>
      </c>
      <c r="E78" s="11"/>
      <c r="J78" s="2" t="n">
        <f aca="false">N77*$J$1/12</f>
        <v>41.0842412339737</v>
      </c>
      <c r="L78" s="2" t="n">
        <f aca="false">L77+E78</f>
        <v>3000</v>
      </c>
      <c r="M78" s="2" t="n">
        <f aca="false">IF(K78=0,M77+J78,M77+K78)</f>
        <v>117.085932127305</v>
      </c>
      <c r="N78" s="2" t="n">
        <f aca="false">IF(K78=0,N77+E78+F78+G78+H78+I78+J78,N77+E78+F78+G78+H78+I78+K78)</f>
        <v>4149.50836463135</v>
      </c>
    </row>
    <row r="79" customFormat="false" ht="12.75" hidden="false" customHeight="false" outlineLevel="0" collapsed="false">
      <c r="A79" s="1" t="n">
        <v>37741</v>
      </c>
      <c r="B79" s="0" t="n">
        <f aca="false">ROUND((A79-$B$1-210)/365,0)</f>
        <v>36</v>
      </c>
      <c r="C79" s="0" t="n">
        <f aca="false">ROUND((A79-$C$1-210)/365,0)</f>
        <v>11</v>
      </c>
      <c r="D79" s="0" t="n">
        <f aca="false">ROUND((A79-$D$1-210)/365,0)</f>
        <v>8</v>
      </c>
      <c r="E79" s="11"/>
      <c r="J79" s="2" t="n">
        <f aca="false">N78*$J$1/12</f>
        <v>41.4950836463135</v>
      </c>
      <c r="L79" s="2" t="n">
        <f aca="false">L78+E79</f>
        <v>3000</v>
      </c>
      <c r="M79" s="2" t="n">
        <f aca="false">IF(K79=0,M78+J79,M78+K79)</f>
        <v>158.581015773618</v>
      </c>
      <c r="N79" s="2" t="n">
        <f aca="false">IF(K79=0,N78+E79+F79+G79+H79+I79+J79,N78+E79+F79+G79+H79+I79+K79)</f>
        <v>4191.00344827766</v>
      </c>
    </row>
    <row r="80" customFormat="false" ht="12.75" hidden="false" customHeight="false" outlineLevel="0" collapsed="false">
      <c r="A80" s="1" t="n">
        <v>37772</v>
      </c>
      <c r="B80" s="0" t="n">
        <f aca="false">ROUND((A80-$B$1-210)/365,0)</f>
        <v>36</v>
      </c>
      <c r="C80" s="0" t="n">
        <f aca="false">ROUND((A80-$C$1-210)/365,0)</f>
        <v>11</v>
      </c>
      <c r="D80" s="0" t="n">
        <f aca="false">ROUND((A80-$D$1-210)/365,0)</f>
        <v>8</v>
      </c>
      <c r="E80" s="11"/>
      <c r="J80" s="2" t="n">
        <f aca="false">N79*$J$1/12</f>
        <v>41.9100344827766</v>
      </c>
      <c r="L80" s="2" t="n">
        <f aca="false">L79+E80</f>
        <v>3000</v>
      </c>
      <c r="M80" s="2" t="n">
        <f aca="false">IF(K80=0,M79+J80,M79+K80)</f>
        <v>200.491050256395</v>
      </c>
      <c r="N80" s="2" t="n">
        <f aca="false">IF(K80=0,N79+E80+F80+G80+H80+I80+J80,N79+E80+F80+G80+H80+I80+K80)</f>
        <v>4232.91348276044</v>
      </c>
    </row>
    <row r="81" customFormat="false" ht="12.75" hidden="false" customHeight="false" outlineLevel="0" collapsed="false">
      <c r="A81" s="1" t="n">
        <v>37802</v>
      </c>
      <c r="B81" s="0" t="n">
        <f aca="false">ROUND((A81-$B$1-210)/365,0)</f>
        <v>36</v>
      </c>
      <c r="C81" s="0" t="n">
        <f aca="false">ROUND((A81-$C$1-210)/365,0)</f>
        <v>11</v>
      </c>
      <c r="D81" s="0" t="n">
        <f aca="false">ROUND((A81-$D$1-210)/365,0)</f>
        <v>8</v>
      </c>
      <c r="E81" s="11"/>
      <c r="J81" s="2" t="n">
        <f aca="false">N80*$J$1/12</f>
        <v>42.3291348276044</v>
      </c>
      <c r="L81" s="2" t="n">
        <f aca="false">L80+E81</f>
        <v>3000</v>
      </c>
      <c r="M81" s="2" t="n">
        <f aca="false">IF(K81=0,M80+J81,M80+K81)</f>
        <v>242.820185083999</v>
      </c>
      <c r="N81" s="2" t="n">
        <f aca="false">IF(K81=0,N80+E81+F81+G81+H81+I81+J81,N80+E81+F81+G81+H81+I81+K81)</f>
        <v>4275.24261758804</v>
      </c>
    </row>
    <row r="82" customFormat="false" ht="12.75" hidden="false" customHeight="false" outlineLevel="0" collapsed="false">
      <c r="A82" s="1" t="n">
        <v>37833</v>
      </c>
      <c r="B82" s="0" t="n">
        <f aca="false">ROUND((A82-$B$1-210)/365,0)</f>
        <v>36</v>
      </c>
      <c r="C82" s="0" t="n">
        <f aca="false">ROUND((A82-$C$1-210)/365,0)</f>
        <v>11</v>
      </c>
      <c r="D82" s="0" t="n">
        <f aca="false">ROUND((A82-$D$1-210)/365,0)</f>
        <v>8</v>
      </c>
      <c r="E82" s="11"/>
      <c r="J82" s="2" t="n">
        <f aca="false">N81*$J$1/12</f>
        <v>42.7524261758804</v>
      </c>
      <c r="L82" s="2" t="n">
        <f aca="false">L81+E82</f>
        <v>3000</v>
      </c>
      <c r="M82" s="2" t="n">
        <f aca="false">IF(K82=0,M81+J82,M81+K82)</f>
        <v>285.57261125988</v>
      </c>
      <c r="N82" s="2" t="n">
        <f aca="false">IF(K82=0,N81+E82+F82+G82+H82+I82+J82,N81+E82+F82+G82+H82+I82+K82)</f>
        <v>4317.99504376392</v>
      </c>
    </row>
    <row r="83" customFormat="false" ht="12.75" hidden="false" customHeight="false" outlineLevel="0" collapsed="false">
      <c r="A83" s="1" t="n">
        <v>37864</v>
      </c>
      <c r="B83" s="0" t="n">
        <f aca="false">ROUND((A83-$B$1-210)/365,0)</f>
        <v>36</v>
      </c>
      <c r="C83" s="0" t="n">
        <f aca="false">ROUND((A83-$C$1-210)/365,0)</f>
        <v>11</v>
      </c>
      <c r="D83" s="0" t="n">
        <f aca="false">ROUND((A83-$D$1-210)/365,0)</f>
        <v>8</v>
      </c>
      <c r="E83" s="11"/>
      <c r="J83" s="2" t="n">
        <f aca="false">N82*$J$1/12</f>
        <v>43.1799504376392</v>
      </c>
      <c r="L83" s="2" t="n">
        <f aca="false">L82+E83</f>
        <v>3000</v>
      </c>
      <c r="M83" s="2" t="n">
        <f aca="false">IF(K83=0,M82+J83,M82+K83)</f>
        <v>328.752561697519</v>
      </c>
      <c r="N83" s="2" t="n">
        <f aca="false">IF(K83=0,N82+E83+F83+G83+H83+I83+J83,N82+E83+F83+G83+H83+I83+K83)</f>
        <v>4361.17499420156</v>
      </c>
    </row>
    <row r="84" customFormat="false" ht="12.75" hidden="false" customHeight="false" outlineLevel="0" collapsed="false">
      <c r="A84" s="1" t="n">
        <v>37894</v>
      </c>
      <c r="B84" s="0" t="n">
        <f aca="false">ROUND((A84-$B$1-210)/365,0)</f>
        <v>36</v>
      </c>
      <c r="C84" s="0" t="n">
        <f aca="false">ROUND((A84-$C$1-210)/365,0)</f>
        <v>11</v>
      </c>
      <c r="D84" s="0" t="n">
        <f aca="false">ROUND((A84-$D$1-210)/365,0)</f>
        <v>8</v>
      </c>
      <c r="E84" s="11"/>
      <c r="J84" s="2" t="n">
        <f aca="false">N83*$J$1/12</f>
        <v>43.6117499420156</v>
      </c>
      <c r="L84" s="2" t="n">
        <f aca="false">L83+E84</f>
        <v>3000</v>
      </c>
      <c r="M84" s="2" t="n">
        <f aca="false">IF(K84=0,M83+J84,M83+K84)</f>
        <v>372.364311639535</v>
      </c>
      <c r="N84" s="2" t="n">
        <f aca="false">IF(K84=0,N83+E84+F84+G84+H84+I84+J84,N83+E84+F84+G84+H84+I84+K84)</f>
        <v>4404.78674414358</v>
      </c>
    </row>
    <row r="85" customFormat="false" ht="12.75" hidden="false" customHeight="false" outlineLevel="0" collapsed="false">
      <c r="A85" s="1" t="n">
        <v>37925</v>
      </c>
      <c r="B85" s="0" t="n">
        <f aca="false">ROUND((A85-$B$1-210)/365,0)</f>
        <v>36</v>
      </c>
      <c r="C85" s="0" t="n">
        <f aca="false">ROUND((A85-$C$1-210)/365,0)</f>
        <v>11</v>
      </c>
      <c r="D85" s="0" t="n">
        <f aca="false">ROUND((A85-$D$1-210)/365,0)</f>
        <v>8</v>
      </c>
      <c r="E85" s="11"/>
      <c r="J85" s="2" t="n">
        <f aca="false">N84*$J$1/12</f>
        <v>44.0478674414358</v>
      </c>
      <c r="L85" s="2" t="n">
        <f aca="false">L84+E85</f>
        <v>3000</v>
      </c>
      <c r="M85" s="2" t="n">
        <f aca="false">IF(K85=0,M84+J85,M84+K85)</f>
        <v>416.41217908097</v>
      </c>
      <c r="N85" s="2" t="n">
        <f aca="false">IF(K85=0,N84+E85+F85+G85+H85+I85+J85,N84+E85+F85+G85+H85+I85+K85)</f>
        <v>4448.83461158501</v>
      </c>
    </row>
    <row r="86" customFormat="false" ht="12.75" hidden="false" customHeight="false" outlineLevel="0" collapsed="false">
      <c r="A86" s="1" t="n">
        <v>37955</v>
      </c>
      <c r="B86" s="0" t="n">
        <f aca="false">ROUND((A86-$B$1-210)/365,0)</f>
        <v>36</v>
      </c>
      <c r="C86" s="0" t="n">
        <f aca="false">ROUND((A86-$C$1-210)/365,0)</f>
        <v>11</v>
      </c>
      <c r="D86" s="0" t="n">
        <f aca="false">ROUND((A86-$D$1-210)/365,0)</f>
        <v>8</v>
      </c>
      <c r="E86" s="11"/>
      <c r="J86" s="2" t="n">
        <f aca="false">N85*$J$1/12</f>
        <v>44.4883461158501</v>
      </c>
      <c r="L86" s="2" t="n">
        <f aca="false">L85+E86</f>
        <v>3000</v>
      </c>
      <c r="M86" s="2" t="n">
        <f aca="false">IF(K86=0,M85+J86,M85+K86)</f>
        <v>460.900525196821</v>
      </c>
      <c r="N86" s="2" t="n">
        <f aca="false">IF(K86=0,N85+E86+F86+G86+H86+I86+J86,N85+E86+F86+G86+H86+I86+K86)</f>
        <v>4493.32295770086</v>
      </c>
    </row>
    <row r="87" customFormat="false" ht="12.75" hidden="false" customHeight="false" outlineLevel="0" collapsed="false">
      <c r="A87" s="1" t="n">
        <v>37986</v>
      </c>
      <c r="B87" s="0" t="n">
        <f aca="false">ROUND((A87-$B$1-210)/365,0)</f>
        <v>36</v>
      </c>
      <c r="C87" s="0" t="n">
        <f aca="false">ROUND((A87-$C$1-210)/365,0)</f>
        <v>11</v>
      </c>
      <c r="D87" s="0" t="n">
        <f aca="false">ROUND((A87-$D$1-210)/365,0)</f>
        <v>8</v>
      </c>
      <c r="E87" s="11"/>
      <c r="J87" s="2" t="n">
        <f aca="false">N86*$J$1/12</f>
        <v>44.9332295770086</v>
      </c>
      <c r="L87" s="2" t="n">
        <f aca="false">L86+E87</f>
        <v>3000</v>
      </c>
      <c r="M87" s="2" t="n">
        <f aca="false">IF(K87=0,M86+J87,M86+K87)</f>
        <v>505.833754773829</v>
      </c>
      <c r="N87" s="2" t="n">
        <f aca="false">IF(K87=0,N86+E87+F87+G87+H87+I87+J87,N86+E87+F87+G87+H87+I87+K87)</f>
        <v>4538.25618727787</v>
      </c>
    </row>
    <row r="88" customFormat="false" ht="12.75" hidden="false" customHeight="false" outlineLevel="0" collapsed="false">
      <c r="A88" s="1" t="n">
        <v>38017</v>
      </c>
      <c r="B88" s="0" t="n">
        <f aca="false">ROUND((A88-$B$1-210)/365,0)</f>
        <v>36</v>
      </c>
      <c r="C88" s="0" t="n">
        <f aca="false">ROUND((A88-$C$1-210)/365,0)</f>
        <v>11</v>
      </c>
      <c r="D88" s="0" t="n">
        <f aca="false">ROUND((A88-$D$1-210)/365,0)</f>
        <v>8</v>
      </c>
      <c r="E88" s="11" t="n">
        <v>500</v>
      </c>
      <c r="J88" s="2" t="n">
        <f aca="false">N87*$J$1/12</f>
        <v>45.3825618727787</v>
      </c>
      <c r="L88" s="2" t="n">
        <f aca="false">L87+E88</f>
        <v>3500</v>
      </c>
      <c r="M88" s="2" t="n">
        <f aca="false">IF(K88=0,J88,K88)</f>
        <v>45.3825618727787</v>
      </c>
      <c r="N88" s="2" t="n">
        <f aca="false">IF(K88=0,N87+E88+F88+G88+H88+I88+J88,N87+E88+F88+G88+H88+I88+K88)</f>
        <v>5083.63874915065</v>
      </c>
    </row>
    <row r="89" customFormat="false" ht="12.75" hidden="false" customHeight="false" outlineLevel="0" collapsed="false">
      <c r="A89" s="1" t="n">
        <v>38046</v>
      </c>
      <c r="B89" s="0" t="n">
        <f aca="false">ROUND((A89-$B$1-210)/365,0)</f>
        <v>36</v>
      </c>
      <c r="C89" s="0" t="n">
        <f aca="false">ROUND((A89-$C$1-210)/365,0)</f>
        <v>11</v>
      </c>
      <c r="D89" s="0" t="n">
        <f aca="false">ROUND((A89-$D$1-210)/365,0)</f>
        <v>9</v>
      </c>
      <c r="E89" s="11"/>
      <c r="J89" s="2" t="n">
        <f aca="false">N88*$J$1/12</f>
        <v>50.8363874915065</v>
      </c>
      <c r="L89" s="2" t="n">
        <f aca="false">L88+E89</f>
        <v>3500</v>
      </c>
      <c r="M89" s="2" t="n">
        <f aca="false">IF(K89=0,M88+J89,M88+K89)</f>
        <v>96.2189493642852</v>
      </c>
      <c r="N89" s="2" t="n">
        <f aca="false">IF(K89=0,N88+E89+F89+G89+H89+I89+J89,N88+E89+F89+G89+H89+I89+K89)</f>
        <v>5134.47513664216</v>
      </c>
    </row>
    <row r="90" customFormat="false" ht="12.75" hidden="false" customHeight="false" outlineLevel="0" collapsed="false">
      <c r="A90" s="1" t="n">
        <v>38077</v>
      </c>
      <c r="B90" s="0" t="n">
        <f aca="false">ROUND((A90-$B$1-210)/365,0)</f>
        <v>36</v>
      </c>
      <c r="C90" s="0" t="n">
        <f aca="false">ROUND((A90-$C$1-210)/365,0)</f>
        <v>11</v>
      </c>
      <c r="D90" s="0" t="n">
        <f aca="false">ROUND((A90-$D$1-210)/365,0)</f>
        <v>9</v>
      </c>
      <c r="E90" s="11"/>
      <c r="J90" s="2" t="n">
        <f aca="false">N89*$J$1/12</f>
        <v>51.3447513664216</v>
      </c>
      <c r="L90" s="2" t="n">
        <f aca="false">L89+E90</f>
        <v>3500</v>
      </c>
      <c r="M90" s="2" t="n">
        <f aca="false">IF(K90=0,M89+J90,M89+K90)</f>
        <v>147.563700730707</v>
      </c>
      <c r="N90" s="2" t="n">
        <f aca="false">IF(K90=0,N89+E90+F90+G90+H90+I90+J90,N89+E90+F90+G90+H90+I90+K90)</f>
        <v>5185.81988800858</v>
      </c>
    </row>
    <row r="91" customFormat="false" ht="12.75" hidden="false" customHeight="false" outlineLevel="0" collapsed="false">
      <c r="A91" s="1" t="n">
        <v>38107</v>
      </c>
      <c r="B91" s="0" t="n">
        <f aca="false">ROUND((A91-$B$1-210)/365,0)</f>
        <v>37</v>
      </c>
      <c r="C91" s="0" t="n">
        <f aca="false">ROUND((A91-$C$1-210)/365,0)</f>
        <v>12</v>
      </c>
      <c r="D91" s="0" t="n">
        <f aca="false">ROUND((A91-$D$1-210)/365,0)</f>
        <v>9</v>
      </c>
      <c r="E91" s="11"/>
      <c r="J91" s="2" t="n">
        <f aca="false">N90*$J$1/12</f>
        <v>51.8581988800858</v>
      </c>
      <c r="L91" s="2" t="n">
        <f aca="false">L90+E91</f>
        <v>3500</v>
      </c>
      <c r="M91" s="2" t="n">
        <f aca="false">IF(K91=0,M90+J91,M90+K91)</f>
        <v>199.421899610793</v>
      </c>
      <c r="N91" s="2" t="n">
        <f aca="false">IF(K91=0,N90+E91+F91+G91+H91+I91+J91,N90+E91+F91+G91+H91+I91+K91)</f>
        <v>5237.67808688866</v>
      </c>
    </row>
    <row r="92" customFormat="false" ht="12.75" hidden="false" customHeight="false" outlineLevel="0" collapsed="false">
      <c r="A92" s="1" t="n">
        <v>38138</v>
      </c>
      <c r="B92" s="0" t="n">
        <f aca="false">ROUND((A92-$B$1-210)/365,0)</f>
        <v>37</v>
      </c>
      <c r="C92" s="0" t="n">
        <f aca="false">ROUND((A92-$C$1-210)/365,0)</f>
        <v>12</v>
      </c>
      <c r="D92" s="0" t="n">
        <f aca="false">ROUND((A92-$D$1-210)/365,0)</f>
        <v>9</v>
      </c>
      <c r="E92" s="11"/>
      <c r="J92" s="2" t="n">
        <f aca="false">N91*$J$1/12</f>
        <v>52.3767808688866</v>
      </c>
      <c r="L92" s="2" t="n">
        <f aca="false">L91+E92</f>
        <v>3500</v>
      </c>
      <c r="M92" s="2" t="n">
        <f aca="false">IF(K92=0,M91+J92,M91+K92)</f>
        <v>251.798680479679</v>
      </c>
      <c r="N92" s="2" t="n">
        <f aca="false">IF(K92=0,N91+E92+F92+G92+H92+I92+J92,N91+E92+F92+G92+H92+I92+K92)</f>
        <v>5290.05486775755</v>
      </c>
    </row>
    <row r="93" customFormat="false" ht="12.75" hidden="false" customHeight="false" outlineLevel="0" collapsed="false">
      <c r="A93" s="1" t="n">
        <v>38168</v>
      </c>
      <c r="B93" s="0" t="n">
        <f aca="false">ROUND((A93-$B$1-210)/365,0)</f>
        <v>37</v>
      </c>
      <c r="C93" s="0" t="n">
        <f aca="false">ROUND((A93-$C$1-210)/365,0)</f>
        <v>12</v>
      </c>
      <c r="D93" s="0" t="n">
        <f aca="false">ROUND((A93-$D$1-210)/365,0)</f>
        <v>9</v>
      </c>
      <c r="E93" s="11"/>
      <c r="J93" s="2" t="n">
        <f aca="false">N92*$J$1/12</f>
        <v>52.9005486775755</v>
      </c>
      <c r="L93" s="2" t="n">
        <f aca="false">L92+E93</f>
        <v>3500</v>
      </c>
      <c r="M93" s="2" t="n">
        <f aca="false">IF(K93=0,M92+J93,M92+K93)</f>
        <v>304.699229157255</v>
      </c>
      <c r="N93" s="2" t="n">
        <f aca="false">IF(K93=0,N92+E93+F93+G93+H93+I93+J93,N92+E93+F93+G93+H93+I93+K93)</f>
        <v>5342.95541643513</v>
      </c>
    </row>
    <row r="94" customFormat="false" ht="12.75" hidden="false" customHeight="false" outlineLevel="0" collapsed="false">
      <c r="A94" s="1" t="n">
        <v>38199</v>
      </c>
      <c r="B94" s="0" t="n">
        <f aca="false">ROUND((A94-$B$1-210)/365,0)</f>
        <v>37</v>
      </c>
      <c r="C94" s="0" t="n">
        <f aca="false">ROUND((A94-$C$1-210)/365,0)</f>
        <v>12</v>
      </c>
      <c r="D94" s="0" t="n">
        <f aca="false">ROUND((A94-$D$1-210)/365,0)</f>
        <v>9</v>
      </c>
      <c r="E94" s="11"/>
      <c r="J94" s="2" t="n">
        <f aca="false">N93*$J$1/12</f>
        <v>53.4295541643513</v>
      </c>
      <c r="L94" s="2" t="n">
        <f aca="false">L93+E94</f>
        <v>3500</v>
      </c>
      <c r="M94" s="2" t="n">
        <f aca="false">IF(K94=0,M93+J94,M93+K94)</f>
        <v>358.128783321606</v>
      </c>
      <c r="N94" s="2" t="n">
        <f aca="false">IF(K94=0,N93+E94+F94+G94+H94+I94+J94,N93+E94+F94+G94+H94+I94+K94)</f>
        <v>5396.38497059948</v>
      </c>
    </row>
    <row r="95" customFormat="false" ht="12.75" hidden="false" customHeight="false" outlineLevel="0" collapsed="false">
      <c r="A95" s="1" t="n">
        <v>38230</v>
      </c>
      <c r="B95" s="0" t="n">
        <f aca="false">ROUND((A95-$B$1-210)/365,0)</f>
        <v>37</v>
      </c>
      <c r="C95" s="0" t="n">
        <f aca="false">ROUND((A95-$C$1-210)/365,0)</f>
        <v>12</v>
      </c>
      <c r="D95" s="0" t="n">
        <f aca="false">ROUND((A95-$D$1-210)/365,0)</f>
        <v>9</v>
      </c>
      <c r="E95" s="11"/>
      <c r="J95" s="2" t="n">
        <f aca="false">N94*$J$1/12</f>
        <v>53.9638497059948</v>
      </c>
      <c r="L95" s="2" t="n">
        <f aca="false">L94+E95</f>
        <v>3500</v>
      </c>
      <c r="M95" s="2" t="n">
        <f aca="false">IF(K95=0,M94+J95,M94+K95)</f>
        <v>412.092633027601</v>
      </c>
      <c r="N95" s="2" t="n">
        <f aca="false">IF(K95=0,N94+E95+F95+G95+H95+I95+J95,N94+E95+F95+G95+H95+I95+K95)</f>
        <v>5450.34882030547</v>
      </c>
    </row>
    <row r="96" customFormat="false" ht="12.75" hidden="false" customHeight="false" outlineLevel="0" collapsed="false">
      <c r="A96" s="1" t="n">
        <v>38260</v>
      </c>
      <c r="B96" s="0" t="n">
        <f aca="false">ROUND((A96-$B$1-210)/365,0)</f>
        <v>37</v>
      </c>
      <c r="C96" s="0" t="n">
        <f aca="false">ROUND((A96-$C$1-210)/365,0)</f>
        <v>12</v>
      </c>
      <c r="D96" s="0" t="n">
        <f aca="false">ROUND((A96-$D$1-210)/365,0)</f>
        <v>9</v>
      </c>
      <c r="E96" s="11"/>
      <c r="J96" s="2" t="n">
        <f aca="false">N95*$J$1/12</f>
        <v>54.5034882030547</v>
      </c>
      <c r="L96" s="2" t="n">
        <f aca="false">L95+E96</f>
        <v>3500</v>
      </c>
      <c r="M96" s="2" t="n">
        <f aca="false">IF(K96=0,M95+J96,M95+K96)</f>
        <v>466.596121230656</v>
      </c>
      <c r="N96" s="2" t="n">
        <f aca="false">IF(K96=0,N95+E96+F96+G96+H96+I96+J96,N95+E96+F96+G96+H96+I96+K96)</f>
        <v>5504.85230850853</v>
      </c>
    </row>
    <row r="97" customFormat="false" ht="12.75" hidden="false" customHeight="false" outlineLevel="0" collapsed="false">
      <c r="A97" s="1" t="n">
        <v>38291</v>
      </c>
      <c r="B97" s="0" t="n">
        <f aca="false">ROUND((A97-$B$1-210)/365,0)</f>
        <v>37</v>
      </c>
      <c r="C97" s="0" t="n">
        <f aca="false">ROUND((A97-$C$1-210)/365,0)</f>
        <v>12</v>
      </c>
      <c r="D97" s="0" t="n">
        <f aca="false">ROUND((A97-$D$1-210)/365,0)</f>
        <v>9</v>
      </c>
      <c r="E97" s="11"/>
      <c r="J97" s="2" t="n">
        <f aca="false">N96*$J$1/12</f>
        <v>55.0485230850853</v>
      </c>
      <c r="L97" s="2" t="n">
        <f aca="false">L96+E97</f>
        <v>3500</v>
      </c>
      <c r="M97" s="2" t="n">
        <f aca="false">IF(K97=0,M96+J97,M96+K97)</f>
        <v>521.644644315741</v>
      </c>
      <c r="N97" s="2" t="n">
        <f aca="false">IF(K97=0,N96+E97+F97+G97+H97+I97+J97,N96+E97+F97+G97+H97+I97+K97)</f>
        <v>5559.90083159361</v>
      </c>
    </row>
    <row r="98" customFormat="false" ht="12.75" hidden="false" customHeight="false" outlineLevel="0" collapsed="false">
      <c r="A98" s="1" t="n">
        <v>38321</v>
      </c>
      <c r="B98" s="0" t="n">
        <f aca="false">ROUND((A98-$B$1-210)/365,0)</f>
        <v>37</v>
      </c>
      <c r="C98" s="0" t="n">
        <f aca="false">ROUND((A98-$C$1-210)/365,0)</f>
        <v>12</v>
      </c>
      <c r="D98" s="0" t="n">
        <f aca="false">ROUND((A98-$D$1-210)/365,0)</f>
        <v>9</v>
      </c>
      <c r="E98" s="11"/>
      <c r="J98" s="2" t="n">
        <f aca="false">N97*$J$1/12</f>
        <v>55.5990083159361</v>
      </c>
      <c r="L98" s="2" t="n">
        <f aca="false">L97+E98</f>
        <v>3500</v>
      </c>
      <c r="M98" s="2" t="n">
        <f aca="false">IF(K98=0,M97+J98,M97+K98)</f>
        <v>577.243652631677</v>
      </c>
      <c r="N98" s="2" t="n">
        <f aca="false">IF(K98=0,N97+E98+F98+G98+H98+I98+J98,N97+E98+F98+G98+H98+I98+K98)</f>
        <v>5615.49983990955</v>
      </c>
    </row>
    <row r="99" customFormat="false" ht="12.75" hidden="false" customHeight="false" outlineLevel="0" collapsed="false">
      <c r="A99" s="1" t="n">
        <v>38352</v>
      </c>
      <c r="B99" s="0" t="n">
        <f aca="false">ROUND((A99-$B$1-210)/365,0)</f>
        <v>37</v>
      </c>
      <c r="C99" s="0" t="n">
        <f aca="false">ROUND((A99-$C$1-210)/365,0)</f>
        <v>12</v>
      </c>
      <c r="D99" s="0" t="n">
        <f aca="false">ROUND((A99-$D$1-210)/365,0)</f>
        <v>9</v>
      </c>
      <c r="E99" s="11"/>
      <c r="J99" s="2" t="n">
        <f aca="false">N98*$J$1/12</f>
        <v>56.1549983990955</v>
      </c>
      <c r="L99" s="2" t="n">
        <f aca="false">L98+E99</f>
        <v>3500</v>
      </c>
      <c r="M99" s="2" t="n">
        <f aca="false">IF(K99=0,M98+J99,M98+K99)</f>
        <v>633.398651030772</v>
      </c>
      <c r="N99" s="2" t="n">
        <f aca="false">IF(K99=0,N98+E99+F99+G99+H99+I99+J99,N98+E99+F99+G99+H99+I99+K99)</f>
        <v>5671.65483830865</v>
      </c>
    </row>
    <row r="100" customFormat="false" ht="12.75" hidden="false" customHeight="false" outlineLevel="0" collapsed="false">
      <c r="A100" s="1" t="n">
        <v>38383</v>
      </c>
      <c r="B100" s="0" t="n">
        <f aca="false">ROUND((A100-$B$1-210)/365,0)</f>
        <v>37</v>
      </c>
      <c r="C100" s="0" t="n">
        <f aca="false">ROUND((A100-$C$1-210)/365,0)</f>
        <v>12</v>
      </c>
      <c r="D100" s="0" t="n">
        <f aca="false">ROUND((A100-$D$1-210)/365,0)</f>
        <v>9</v>
      </c>
      <c r="E100" s="11" t="n">
        <v>500</v>
      </c>
      <c r="J100" s="2" t="n">
        <f aca="false">N99*$J$1/12</f>
        <v>56.7165483830864</v>
      </c>
      <c r="L100" s="2" t="n">
        <f aca="false">L99+E100</f>
        <v>4000</v>
      </c>
      <c r="M100" s="2" t="n">
        <f aca="false">IF(K100=0,J100,K100)</f>
        <v>56.7165483830864</v>
      </c>
      <c r="N100" s="2" t="n">
        <f aca="false">IF(K100=0,N99+E100+F100+G100+H100+I100+J100,N99+E100+F100+G100+H100+I100+K100)</f>
        <v>6228.37138669173</v>
      </c>
    </row>
    <row r="101" customFormat="false" ht="12.75" hidden="false" customHeight="false" outlineLevel="0" collapsed="false">
      <c r="A101" s="1" t="n">
        <v>38411</v>
      </c>
      <c r="B101" s="0" t="n">
        <f aca="false">ROUND((A101-$B$1-210)/365,0)</f>
        <v>37</v>
      </c>
      <c r="C101" s="0" t="n">
        <f aca="false">ROUND((A101-$C$1-210)/365,0)</f>
        <v>12</v>
      </c>
      <c r="D101" s="0" t="n">
        <f aca="false">ROUND((A101-$D$1-210)/365,0)</f>
        <v>10</v>
      </c>
      <c r="E101" s="11"/>
      <c r="J101" s="2" t="n">
        <f aca="false">N100*$J$1/12</f>
        <v>62.2837138669173</v>
      </c>
      <c r="L101" s="2" t="n">
        <f aca="false">L100+E101</f>
        <v>4000</v>
      </c>
      <c r="M101" s="2" t="n">
        <f aca="false">IF(K101=0,M100+J101,M100+K101)</f>
        <v>119.000262250004</v>
      </c>
      <c r="N101" s="2" t="n">
        <f aca="false">IF(K101=0,N100+E101+F101+G101+H101+I101+J101,N100+E101+F101+G101+H101+I101+K101)</f>
        <v>6290.65510055865</v>
      </c>
    </row>
    <row r="102" customFormat="false" ht="12.75" hidden="false" customHeight="false" outlineLevel="0" collapsed="false">
      <c r="A102" s="1" t="n">
        <v>38442</v>
      </c>
      <c r="B102" s="0" t="n">
        <f aca="false">ROUND((A102-$B$1-210)/365,0)</f>
        <v>37</v>
      </c>
      <c r="C102" s="0" t="n">
        <f aca="false">ROUND((A102-$C$1-210)/365,0)</f>
        <v>12</v>
      </c>
      <c r="D102" s="0" t="n">
        <f aca="false">ROUND((A102-$D$1-210)/365,0)</f>
        <v>10</v>
      </c>
      <c r="E102" s="11"/>
      <c r="J102" s="2" t="n">
        <f aca="false">N101*$J$1/12</f>
        <v>62.9065510055865</v>
      </c>
      <c r="L102" s="2" t="n">
        <f aca="false">L101+E102</f>
        <v>4000</v>
      </c>
      <c r="M102" s="2" t="n">
        <f aca="false">IF(K102=0,M101+J102,M101+K102)</f>
        <v>181.90681325559</v>
      </c>
      <c r="N102" s="2" t="n">
        <f aca="false">IF(K102=0,N101+E102+F102+G102+H102+I102+J102,N101+E102+F102+G102+H102+I102+K102)</f>
        <v>6353.56165156424</v>
      </c>
    </row>
    <row r="103" customFormat="false" ht="12.75" hidden="false" customHeight="false" outlineLevel="0" collapsed="false">
      <c r="A103" s="1" t="n">
        <v>38472</v>
      </c>
      <c r="B103" s="0" t="n">
        <f aca="false">ROUND((A103-$B$1-210)/365,0)</f>
        <v>38</v>
      </c>
      <c r="C103" s="0" t="n">
        <f aca="false">ROUND((A103-$C$1-210)/365,0)</f>
        <v>13</v>
      </c>
      <c r="D103" s="0" t="n">
        <f aca="false">ROUND((A103-$D$1-210)/365,0)</f>
        <v>10</v>
      </c>
      <c r="E103" s="11"/>
      <c r="J103" s="2" t="n">
        <f aca="false">N102*$J$1/12</f>
        <v>63.5356165156423</v>
      </c>
      <c r="L103" s="2" t="n">
        <f aca="false">L102+E103</f>
        <v>4000</v>
      </c>
      <c r="M103" s="2" t="n">
        <f aca="false">IF(K103=0,M102+J103,M102+K103)</f>
        <v>245.442429771233</v>
      </c>
      <c r="N103" s="2" t="n">
        <f aca="false">IF(K103=0,N102+E103+F103+G103+H103+I103+J103,N102+E103+F103+G103+H103+I103+K103)</f>
        <v>6417.09726807988</v>
      </c>
    </row>
    <row r="104" customFormat="false" ht="12.75" hidden="false" customHeight="false" outlineLevel="0" collapsed="false">
      <c r="A104" s="1" t="n">
        <v>38503</v>
      </c>
      <c r="B104" s="0" t="n">
        <f aca="false">ROUND((A104-$B$1-210)/365,0)</f>
        <v>38</v>
      </c>
      <c r="C104" s="0" t="n">
        <f aca="false">ROUND((A104-$C$1-210)/365,0)</f>
        <v>13</v>
      </c>
      <c r="D104" s="0" t="n">
        <f aca="false">ROUND((A104-$D$1-210)/365,0)</f>
        <v>10</v>
      </c>
      <c r="E104" s="11"/>
      <c r="J104" s="2" t="n">
        <f aca="false">N103*$J$1/12</f>
        <v>64.1709726807988</v>
      </c>
      <c r="L104" s="2" t="n">
        <f aca="false">L103+E104</f>
        <v>4000</v>
      </c>
      <c r="M104" s="2" t="n">
        <f aca="false">IF(K104=0,M103+J104,M103+K104)</f>
        <v>309.613402452031</v>
      </c>
      <c r="N104" s="2" t="n">
        <f aca="false">IF(K104=0,N103+E104+F104+G104+H104+I104+J104,N103+E104+F104+G104+H104+I104+K104)</f>
        <v>6481.26824076068</v>
      </c>
    </row>
    <row r="105" customFormat="false" ht="12.75" hidden="false" customHeight="false" outlineLevel="0" collapsed="false">
      <c r="A105" s="1" t="n">
        <v>38533</v>
      </c>
      <c r="B105" s="0" t="n">
        <f aca="false">ROUND((A105-$B$1-210)/365,0)</f>
        <v>38</v>
      </c>
      <c r="C105" s="0" t="n">
        <f aca="false">ROUND((A105-$C$1-210)/365,0)</f>
        <v>13</v>
      </c>
      <c r="D105" s="0" t="n">
        <f aca="false">ROUND((A105-$D$1-210)/365,0)</f>
        <v>10</v>
      </c>
      <c r="E105" s="11"/>
      <c r="J105" s="2" t="n">
        <f aca="false">N104*$J$1/12</f>
        <v>64.8126824076068</v>
      </c>
      <c r="L105" s="2" t="n">
        <f aca="false">L104+E105</f>
        <v>4000</v>
      </c>
      <c r="M105" s="2" t="n">
        <f aca="false">IF(K105=0,M104+J105,M104+K105)</f>
        <v>374.426084859638</v>
      </c>
      <c r="N105" s="2" t="n">
        <f aca="false">IF(K105=0,N104+E105+F105+G105+H105+I105+J105,N104+E105+F105+G105+H105+I105+K105)</f>
        <v>6546.08092316828</v>
      </c>
    </row>
    <row r="106" customFormat="false" ht="12.75" hidden="false" customHeight="false" outlineLevel="0" collapsed="false">
      <c r="A106" s="1" t="n">
        <v>38564</v>
      </c>
      <c r="B106" s="0" t="n">
        <f aca="false">ROUND((A106-$B$1-210)/365,0)</f>
        <v>38</v>
      </c>
      <c r="C106" s="0" t="n">
        <f aca="false">ROUND((A106-$C$1-210)/365,0)</f>
        <v>13</v>
      </c>
      <c r="D106" s="0" t="n">
        <f aca="false">ROUND((A106-$D$1-210)/365,0)</f>
        <v>10</v>
      </c>
      <c r="E106" s="11"/>
      <c r="J106" s="2" t="n">
        <f aca="false">N105*$J$1/12</f>
        <v>65.4608092316828</v>
      </c>
      <c r="L106" s="2" t="n">
        <f aca="false">L105+E106</f>
        <v>4000</v>
      </c>
      <c r="M106" s="2" t="n">
        <f aca="false">IF(K106=0,M105+J106,M105+K106)</f>
        <v>439.886894091321</v>
      </c>
      <c r="N106" s="2" t="n">
        <f aca="false">IF(K106=0,N105+E106+F106+G106+H106+I106+J106,N105+E106+F106+G106+H106+I106+K106)</f>
        <v>6611.54173239997</v>
      </c>
    </row>
    <row r="107" customFormat="false" ht="12.75" hidden="false" customHeight="false" outlineLevel="0" collapsed="false">
      <c r="A107" s="1" t="n">
        <v>38595</v>
      </c>
      <c r="B107" s="0" t="n">
        <f aca="false">ROUND((A107-$B$1-210)/365,0)</f>
        <v>38</v>
      </c>
      <c r="C107" s="0" t="n">
        <f aca="false">ROUND((A107-$C$1-210)/365,0)</f>
        <v>13</v>
      </c>
      <c r="D107" s="0" t="n">
        <f aca="false">ROUND((A107-$D$1-210)/365,0)</f>
        <v>10</v>
      </c>
      <c r="E107" s="11"/>
      <c r="J107" s="2" t="n">
        <f aca="false">N106*$J$1/12</f>
        <v>66.1154173239997</v>
      </c>
      <c r="L107" s="2" t="n">
        <f aca="false">L106+E107</f>
        <v>4000</v>
      </c>
      <c r="M107" s="2" t="n">
        <f aca="false">IF(K107=0,M106+J107,M106+K107)</f>
        <v>506.002311415321</v>
      </c>
      <c r="N107" s="2" t="n">
        <f aca="false">IF(K107=0,N106+E107+F107+G107+H107+I107+J107,N106+E107+F107+G107+H107+I107+K107)</f>
        <v>6677.65714972397</v>
      </c>
    </row>
    <row r="108" customFormat="false" ht="12.75" hidden="false" customHeight="false" outlineLevel="0" collapsed="false">
      <c r="A108" s="1" t="n">
        <v>38625</v>
      </c>
      <c r="B108" s="0" t="n">
        <f aca="false">ROUND((A108-$B$1-210)/365,0)</f>
        <v>38</v>
      </c>
      <c r="C108" s="0" t="n">
        <f aca="false">ROUND((A108-$C$1-210)/365,0)</f>
        <v>13</v>
      </c>
      <c r="D108" s="0" t="n">
        <f aca="false">ROUND((A108-$D$1-210)/365,0)</f>
        <v>10</v>
      </c>
      <c r="E108" s="11"/>
      <c r="J108" s="2" t="n">
        <f aca="false">N107*$J$1/12</f>
        <v>66.7765714972397</v>
      </c>
      <c r="L108" s="2" t="n">
        <f aca="false">L107+E108</f>
        <v>4000</v>
      </c>
      <c r="M108" s="2" t="n">
        <f aca="false">IF(K108=0,M107+J108,M107+K108)</f>
        <v>572.77888291256</v>
      </c>
      <c r="N108" s="2" t="n">
        <f aca="false">IF(K108=0,N107+E108+F108+G108+H108+I108+J108,N107+E108+F108+G108+H108+I108+K108)</f>
        <v>6744.43372122121</v>
      </c>
    </row>
    <row r="109" customFormat="false" ht="12.75" hidden="false" customHeight="false" outlineLevel="0" collapsed="false">
      <c r="A109" s="1" t="n">
        <v>38656</v>
      </c>
      <c r="B109" s="0" t="n">
        <f aca="false">ROUND((A109-$B$1-210)/365,0)</f>
        <v>38</v>
      </c>
      <c r="C109" s="0" t="n">
        <f aca="false">ROUND((A109-$C$1-210)/365,0)</f>
        <v>13</v>
      </c>
      <c r="D109" s="0" t="n">
        <f aca="false">ROUND((A109-$D$1-210)/365,0)</f>
        <v>10</v>
      </c>
      <c r="E109" s="11"/>
      <c r="J109" s="2" t="n">
        <f aca="false">N108*$J$1/12</f>
        <v>67.4443372122121</v>
      </c>
      <c r="L109" s="2" t="n">
        <f aca="false">L108+E109</f>
        <v>4000</v>
      </c>
      <c r="M109" s="2" t="n">
        <f aca="false">IF(K109=0,M108+J109,M108+K109)</f>
        <v>640.223220124772</v>
      </c>
      <c r="N109" s="2" t="n">
        <f aca="false">IF(K109=0,N108+E109+F109+G109+H109+I109+J109,N108+E109+F109+G109+H109+I109+K109)</f>
        <v>6811.87805843342</v>
      </c>
    </row>
    <row r="110" customFormat="false" ht="12.75" hidden="false" customHeight="false" outlineLevel="0" collapsed="false">
      <c r="A110" s="1" t="n">
        <v>38686</v>
      </c>
      <c r="B110" s="0" t="n">
        <f aca="false">ROUND((A110-$B$1-210)/365,0)</f>
        <v>38</v>
      </c>
      <c r="C110" s="0" t="n">
        <f aca="false">ROUND((A110-$C$1-210)/365,0)</f>
        <v>13</v>
      </c>
      <c r="D110" s="0" t="n">
        <f aca="false">ROUND((A110-$D$1-210)/365,0)</f>
        <v>10</v>
      </c>
      <c r="E110" s="11"/>
      <c r="J110" s="2" t="n">
        <f aca="false">N109*$J$1/12</f>
        <v>68.1187805843342</v>
      </c>
      <c r="L110" s="2" t="n">
        <f aca="false">L109+E110</f>
        <v>4000</v>
      </c>
      <c r="M110" s="2" t="n">
        <f aca="false">IF(K110=0,M109+J110,M109+K110)</f>
        <v>708.342000709107</v>
      </c>
      <c r="N110" s="2" t="n">
        <f aca="false">IF(K110=0,N109+E110+F110+G110+H110+I110+J110,N109+E110+F110+G110+H110+I110+K110)</f>
        <v>6879.99683901775</v>
      </c>
    </row>
    <row r="111" customFormat="false" ht="12.75" hidden="false" customHeight="false" outlineLevel="0" collapsed="false">
      <c r="A111" s="1" t="n">
        <v>38717</v>
      </c>
      <c r="B111" s="0" t="n">
        <f aca="false">ROUND((A111-$B$1-210)/365,0)</f>
        <v>38</v>
      </c>
      <c r="C111" s="0" t="n">
        <f aca="false">ROUND((A111-$C$1-210)/365,0)</f>
        <v>13</v>
      </c>
      <c r="D111" s="0" t="n">
        <f aca="false">ROUND((A111-$D$1-210)/365,0)</f>
        <v>10</v>
      </c>
      <c r="E111" s="11"/>
      <c r="J111" s="2" t="n">
        <f aca="false">N110*$J$1/12</f>
        <v>68.7999683901775</v>
      </c>
      <c r="L111" s="2" t="n">
        <f aca="false">L110+E111</f>
        <v>4000</v>
      </c>
      <c r="M111" s="2" t="n">
        <f aca="false">IF(K111=0,M110+J111,M110+K111)</f>
        <v>777.141969099284</v>
      </c>
      <c r="N111" s="2" t="n">
        <f aca="false">IF(K111=0,N110+E111+F111+G111+H111+I111+J111,N110+E111+F111+G111+H111+I111+K111)</f>
        <v>6948.79680740793</v>
      </c>
    </row>
    <row r="112" customFormat="false" ht="12.75" hidden="false" customHeight="false" outlineLevel="0" collapsed="false">
      <c r="A112" s="1" t="n">
        <v>38748</v>
      </c>
      <c r="B112" s="0" t="n">
        <f aca="false">ROUND((A112-$B$1-210)/365,0)</f>
        <v>38</v>
      </c>
      <c r="C112" s="0" t="n">
        <f aca="false">ROUND((A112-$C$1-210)/365,0)</f>
        <v>13</v>
      </c>
      <c r="D112" s="0" t="n">
        <f aca="false">ROUND((A112-$D$1-210)/365,0)</f>
        <v>10</v>
      </c>
      <c r="E112" s="11" t="n">
        <v>500</v>
      </c>
      <c r="J112" s="2" t="n">
        <f aca="false">N111*$J$1/12</f>
        <v>69.4879680740793</v>
      </c>
      <c r="L112" s="2" t="n">
        <f aca="false">L111+E112</f>
        <v>4500</v>
      </c>
      <c r="M112" s="2" t="n">
        <f aca="false">IF(K112=0,J112,K112)</f>
        <v>69.4879680740793</v>
      </c>
      <c r="N112" s="2" t="n">
        <f aca="false">IF(K112=0,N111+E112+F112+G112+H112+I112+J112,N111+E112+F112+G112+H112+I112+K112)</f>
        <v>7518.28477548201</v>
      </c>
    </row>
    <row r="113" customFormat="false" ht="12.75" hidden="false" customHeight="false" outlineLevel="0" collapsed="false">
      <c r="A113" s="1" t="n">
        <v>38776</v>
      </c>
      <c r="B113" s="0" t="n">
        <f aca="false">ROUND((A113-$B$1-210)/365,0)</f>
        <v>38</v>
      </c>
      <c r="C113" s="0" t="n">
        <f aca="false">ROUND((A113-$C$1-210)/365,0)</f>
        <v>13</v>
      </c>
      <c r="D113" s="0" t="n">
        <f aca="false">ROUND((A113-$D$1-210)/365,0)</f>
        <v>11</v>
      </c>
      <c r="E113" s="11"/>
      <c r="J113" s="2" t="n">
        <f aca="false">N112*$J$1/12</f>
        <v>75.1828477548201</v>
      </c>
      <c r="L113" s="2" t="n">
        <f aca="false">L112+E113</f>
        <v>4500</v>
      </c>
      <c r="M113" s="2" t="n">
        <f aca="false">IF(K113=0,M112+J113,M112+K113)</f>
        <v>144.670815828899</v>
      </c>
      <c r="N113" s="2" t="n">
        <f aca="false">IF(K113=0,N112+E113+F113+G113+H113+I113+J113,N112+E113+F113+G113+H113+I113+K113)</f>
        <v>7593.46762323683</v>
      </c>
    </row>
    <row r="114" customFormat="false" ht="12.75" hidden="false" customHeight="false" outlineLevel="0" collapsed="false">
      <c r="A114" s="1" t="n">
        <v>38807</v>
      </c>
      <c r="B114" s="0" t="n">
        <f aca="false">ROUND((A114-$B$1-210)/365,0)</f>
        <v>38</v>
      </c>
      <c r="C114" s="0" t="n">
        <f aca="false">ROUND((A114-$C$1-210)/365,0)</f>
        <v>13</v>
      </c>
      <c r="D114" s="0" t="n">
        <f aca="false">ROUND((A114-$D$1-210)/365,0)</f>
        <v>11</v>
      </c>
      <c r="E114" s="11"/>
      <c r="J114" s="2" t="n">
        <f aca="false">N113*$J$1/12</f>
        <v>75.9346762323683</v>
      </c>
      <c r="L114" s="2" t="n">
        <f aca="false">L113+E114</f>
        <v>4500</v>
      </c>
      <c r="M114" s="2" t="n">
        <f aca="false">IF(K114=0,M113+J114,M113+K114)</f>
        <v>220.605492061268</v>
      </c>
      <c r="N114" s="2" t="n">
        <f aca="false">IF(K114=0,N113+E114+F114+G114+H114+I114+J114,N113+E114+F114+G114+H114+I114+K114)</f>
        <v>7669.4022994692</v>
      </c>
    </row>
    <row r="115" customFormat="false" ht="12.75" hidden="false" customHeight="false" outlineLevel="0" collapsed="false">
      <c r="A115" s="1" t="n">
        <v>38837</v>
      </c>
      <c r="B115" s="0" t="n">
        <f aca="false">ROUND((A115-$B$1-210)/365,0)</f>
        <v>39</v>
      </c>
      <c r="C115" s="0" t="n">
        <f aca="false">ROUND((A115-$C$1-210)/365,0)</f>
        <v>14</v>
      </c>
      <c r="D115" s="0" t="n">
        <f aca="false">ROUND((A115-$D$1-210)/365,0)</f>
        <v>11</v>
      </c>
      <c r="E115" s="11"/>
      <c r="J115" s="2" t="n">
        <f aca="false">N114*$J$1/12</f>
        <v>76.694022994692</v>
      </c>
      <c r="L115" s="2" t="n">
        <f aca="false">L114+E115</f>
        <v>4500</v>
      </c>
      <c r="M115" s="2" t="n">
        <f aca="false">IF(K115=0,M114+J115,M114+K115)</f>
        <v>297.29951505596</v>
      </c>
      <c r="N115" s="2" t="n">
        <f aca="false">IF(K115=0,N114+E115+F115+G115+H115+I115+J115,N114+E115+F115+G115+H115+I115+K115)</f>
        <v>7746.09632246389</v>
      </c>
    </row>
    <row r="116" customFormat="false" ht="12.75" hidden="false" customHeight="false" outlineLevel="0" collapsed="false">
      <c r="A116" s="1" t="n">
        <v>38868</v>
      </c>
      <c r="B116" s="0" t="n">
        <f aca="false">ROUND((A116-$B$1-210)/365,0)</f>
        <v>39</v>
      </c>
      <c r="C116" s="0" t="n">
        <f aca="false">ROUND((A116-$C$1-210)/365,0)</f>
        <v>14</v>
      </c>
      <c r="D116" s="0" t="n">
        <f aca="false">ROUND((A116-$D$1-210)/365,0)</f>
        <v>11</v>
      </c>
      <c r="E116" s="11"/>
      <c r="J116" s="2" t="n">
        <f aca="false">N115*$J$1/12</f>
        <v>77.4609632246389</v>
      </c>
      <c r="L116" s="2" t="n">
        <f aca="false">L115+E116</f>
        <v>4500</v>
      </c>
      <c r="M116" s="2" t="n">
        <f aca="false">IF(K116=0,M115+J116,M115+K116)</f>
        <v>374.760478280599</v>
      </c>
      <c r="N116" s="2" t="n">
        <f aca="false">IF(K116=0,N115+E116+F116+G116+H116+I116+J116,N115+E116+F116+G116+H116+I116+K116)</f>
        <v>7823.55728568853</v>
      </c>
    </row>
    <row r="117" customFormat="false" ht="12.75" hidden="false" customHeight="false" outlineLevel="0" collapsed="false">
      <c r="A117" s="1" t="n">
        <v>38898</v>
      </c>
      <c r="B117" s="0" t="n">
        <f aca="false">ROUND((A117-$B$1-210)/365,0)</f>
        <v>39</v>
      </c>
      <c r="C117" s="0" t="n">
        <f aca="false">ROUND((A117-$C$1-210)/365,0)</f>
        <v>14</v>
      </c>
      <c r="D117" s="0" t="n">
        <f aca="false">ROUND((A117-$D$1-210)/365,0)</f>
        <v>11</v>
      </c>
      <c r="E117" s="11"/>
      <c r="J117" s="2" t="n">
        <f aca="false">N116*$J$1/12</f>
        <v>78.2355728568853</v>
      </c>
      <c r="L117" s="2" t="n">
        <f aca="false">L116+E117</f>
        <v>4500</v>
      </c>
      <c r="M117" s="2" t="n">
        <f aca="false">IF(K117=0,M116+J117,M116+K117)</f>
        <v>452.996051137484</v>
      </c>
      <c r="N117" s="2" t="n">
        <f aca="false">IF(K117=0,N116+E117+F117+G117+H117+I117+J117,N116+E117+F117+G117+H117+I117+K117)</f>
        <v>7901.79285854541</v>
      </c>
    </row>
    <row r="118" customFormat="false" ht="12.75" hidden="false" customHeight="false" outlineLevel="0" collapsed="false">
      <c r="A118" s="1" t="n">
        <v>38929</v>
      </c>
      <c r="B118" s="0" t="n">
        <f aca="false">ROUND((A118-$B$1-210)/365,0)</f>
        <v>39</v>
      </c>
      <c r="C118" s="0" t="n">
        <f aca="false">ROUND((A118-$C$1-210)/365,0)</f>
        <v>14</v>
      </c>
      <c r="D118" s="0" t="n">
        <f aca="false">ROUND((A118-$D$1-210)/365,0)</f>
        <v>11</v>
      </c>
      <c r="E118" s="11"/>
      <c r="J118" s="2" t="n">
        <f aca="false">N117*$J$1/12</f>
        <v>79.0179285854541</v>
      </c>
      <c r="L118" s="2" t="n">
        <f aca="false">L117+E118</f>
        <v>4500</v>
      </c>
      <c r="M118" s="2" t="n">
        <f aca="false">IF(K118=0,M117+J118,M117+K118)</f>
        <v>532.013979722938</v>
      </c>
      <c r="N118" s="2" t="n">
        <f aca="false">IF(K118=0,N117+E118+F118+G118+H118+I118+J118,N117+E118+F118+G118+H118+I118+K118)</f>
        <v>7980.81078713087</v>
      </c>
    </row>
    <row r="119" customFormat="false" ht="12.75" hidden="false" customHeight="false" outlineLevel="0" collapsed="false">
      <c r="A119" s="1" t="n">
        <v>38960</v>
      </c>
      <c r="B119" s="0" t="n">
        <f aca="false">ROUND((A119-$B$1-210)/365,0)</f>
        <v>39</v>
      </c>
      <c r="C119" s="0" t="n">
        <f aca="false">ROUND((A119-$C$1-210)/365,0)</f>
        <v>14</v>
      </c>
      <c r="D119" s="0" t="n">
        <f aca="false">ROUND((A119-$D$1-210)/365,0)</f>
        <v>11</v>
      </c>
      <c r="E119" s="11"/>
      <c r="J119" s="2" t="n">
        <f aca="false">N118*$J$1/12</f>
        <v>79.8081078713087</v>
      </c>
      <c r="L119" s="2" t="n">
        <f aca="false">L118+E119</f>
        <v>4500</v>
      </c>
      <c r="M119" s="2" t="n">
        <f aca="false">IF(K119=0,M118+J119,M118+K119)</f>
        <v>611.822087594247</v>
      </c>
      <c r="N119" s="2" t="n">
        <f aca="false">IF(K119=0,N118+E119+F119+G119+H119+I119+J119,N118+E119+F119+G119+H119+I119+K119)</f>
        <v>8060.61889500218</v>
      </c>
    </row>
    <row r="120" customFormat="false" ht="12.75" hidden="false" customHeight="false" outlineLevel="0" collapsed="false">
      <c r="A120" s="1" t="n">
        <v>38990</v>
      </c>
      <c r="B120" s="0" t="n">
        <f aca="false">ROUND((A120-$B$1-210)/365,0)</f>
        <v>39</v>
      </c>
      <c r="C120" s="0" t="n">
        <f aca="false">ROUND((A120-$C$1-210)/365,0)</f>
        <v>14</v>
      </c>
      <c r="D120" s="0" t="n">
        <f aca="false">ROUND((A120-$D$1-210)/365,0)</f>
        <v>11</v>
      </c>
      <c r="E120" s="11"/>
      <c r="J120" s="2" t="n">
        <f aca="false">N119*$J$1/12</f>
        <v>80.6061889500218</v>
      </c>
      <c r="L120" s="2" t="n">
        <f aca="false">L119+E120</f>
        <v>4500</v>
      </c>
      <c r="M120" s="2" t="n">
        <f aca="false">IF(K120=0,M119+J120,M119+K120)</f>
        <v>692.428276544268</v>
      </c>
      <c r="N120" s="2" t="n">
        <f aca="false">IF(K120=0,N119+E120+F120+G120+H120+I120+J120,N119+E120+F120+G120+H120+I120+K120)</f>
        <v>8141.2250839522</v>
      </c>
    </row>
    <row r="121" customFormat="false" ht="12.75" hidden="false" customHeight="false" outlineLevel="0" collapsed="false">
      <c r="A121" s="1" t="n">
        <v>39021</v>
      </c>
      <c r="B121" s="0" t="n">
        <f aca="false">ROUND((A121-$B$1-210)/365,0)</f>
        <v>39</v>
      </c>
      <c r="C121" s="0" t="n">
        <f aca="false">ROUND((A121-$C$1-210)/365,0)</f>
        <v>14</v>
      </c>
      <c r="D121" s="0" t="n">
        <f aca="false">ROUND((A121-$D$1-210)/365,0)</f>
        <v>11</v>
      </c>
      <c r="E121" s="11"/>
      <c r="J121" s="2" t="n">
        <f aca="false">N120*$J$1/12</f>
        <v>81.412250839522</v>
      </c>
      <c r="L121" s="2" t="n">
        <f aca="false">L120+E121</f>
        <v>4500</v>
      </c>
      <c r="M121" s="2" t="n">
        <f aca="false">IF(K121=0,M120+J121,M120+K121)</f>
        <v>773.84052738379</v>
      </c>
      <c r="N121" s="2" t="n">
        <f aca="false">IF(K121=0,N120+E121+F121+G121+H121+I121+J121,N120+E121+F121+G121+H121+I121+K121)</f>
        <v>8222.63733479172</v>
      </c>
    </row>
    <row r="122" customFormat="false" ht="12.75" hidden="false" customHeight="false" outlineLevel="0" collapsed="false">
      <c r="A122" s="1" t="n">
        <v>39051</v>
      </c>
      <c r="B122" s="0" t="n">
        <f aca="false">ROUND((A122-$B$1-210)/365,0)</f>
        <v>39</v>
      </c>
      <c r="C122" s="0" t="n">
        <f aca="false">ROUND((A122-$C$1-210)/365,0)</f>
        <v>14</v>
      </c>
      <c r="D122" s="0" t="n">
        <f aca="false">ROUND((A122-$D$1-210)/365,0)</f>
        <v>11</v>
      </c>
      <c r="E122" s="11"/>
      <c r="J122" s="2" t="n">
        <f aca="false">N121*$J$1/12</f>
        <v>82.2263733479172</v>
      </c>
      <c r="L122" s="2" t="n">
        <f aca="false">L121+E122</f>
        <v>4500</v>
      </c>
      <c r="M122" s="2" t="n">
        <f aca="false">IF(K122=0,M121+J122,M121+K122)</f>
        <v>856.066900731707</v>
      </c>
      <c r="N122" s="2" t="n">
        <f aca="false">IF(K122=0,N121+E122+F122+G122+H122+I122+J122,N121+E122+F122+G122+H122+I122+K122)</f>
        <v>8304.86370813964</v>
      </c>
    </row>
    <row r="123" customFormat="false" ht="12.75" hidden="false" customHeight="false" outlineLevel="0" collapsed="false">
      <c r="A123" s="1" t="n">
        <v>39082</v>
      </c>
      <c r="B123" s="0" t="n">
        <f aca="false">ROUND((A123-$B$1-210)/365,0)</f>
        <v>39</v>
      </c>
      <c r="C123" s="0" t="n">
        <f aca="false">ROUND((A123-$C$1-210)/365,0)</f>
        <v>14</v>
      </c>
      <c r="D123" s="0" t="n">
        <f aca="false">ROUND((A123-$D$1-210)/365,0)</f>
        <v>11</v>
      </c>
      <c r="E123" s="11"/>
      <c r="J123" s="2" t="n">
        <f aca="false">N122*$J$1/12</f>
        <v>83.0486370813964</v>
      </c>
      <c r="L123" s="2" t="n">
        <f aca="false">L122+E123</f>
        <v>4500</v>
      </c>
      <c r="M123" s="2" t="n">
        <f aca="false">IF(K123=0,M122+J123,M122+K123)</f>
        <v>939.115537813104</v>
      </c>
      <c r="N123" s="2" t="n">
        <f aca="false">IF(K123=0,N122+E123+F123+G123+H123+I123+J123,N122+E123+F123+G123+H123+I123+K123)</f>
        <v>8387.91234522103</v>
      </c>
    </row>
    <row r="124" customFormat="false" ht="12.75" hidden="false" customHeight="false" outlineLevel="0" collapsed="false">
      <c r="A124" s="1" t="n">
        <v>39113</v>
      </c>
      <c r="B124" s="0" t="n">
        <f aca="false">ROUND((A124-$B$1-210)/365,0)</f>
        <v>39</v>
      </c>
      <c r="C124" s="0" t="n">
        <f aca="false">ROUND((A124-$C$1-210)/365,0)</f>
        <v>14</v>
      </c>
      <c r="D124" s="0" t="n">
        <f aca="false">ROUND((A124-$D$1-210)/365,0)</f>
        <v>11</v>
      </c>
      <c r="E124" s="11" t="n">
        <v>500</v>
      </c>
      <c r="J124" s="2" t="n">
        <f aca="false">N123*$J$1/12</f>
        <v>83.8791234522103</v>
      </c>
      <c r="L124" s="2" t="n">
        <f aca="false">L123+E124</f>
        <v>5000</v>
      </c>
      <c r="M124" s="2" t="n">
        <f aca="false">IF(K124=0,J124,K124)</f>
        <v>83.8791234522103</v>
      </c>
      <c r="N124" s="2" t="n">
        <f aca="false">IF(K124=0,N123+E124+F124+G124+H124+I124+J124,N123+E124+F124+G124+H124+I124+K124)</f>
        <v>8971.79146867324</v>
      </c>
    </row>
    <row r="125" customFormat="false" ht="12.75" hidden="false" customHeight="false" outlineLevel="0" collapsed="false">
      <c r="A125" s="1" t="n">
        <v>39141</v>
      </c>
      <c r="B125" s="0" t="n">
        <f aca="false">ROUND((A125-$B$1-210)/365,0)</f>
        <v>39</v>
      </c>
      <c r="C125" s="0" t="n">
        <f aca="false">ROUND((A125-$C$1-210)/365,0)</f>
        <v>14</v>
      </c>
      <c r="D125" s="0" t="n">
        <f aca="false">ROUND((A125-$D$1-210)/365,0)</f>
        <v>12</v>
      </c>
      <c r="E125" s="11"/>
      <c r="J125" s="2" t="n">
        <f aca="false">N124*$J$1/12</f>
        <v>89.7179146867324</v>
      </c>
      <c r="L125" s="2" t="n">
        <f aca="false">L124+E125</f>
        <v>5000</v>
      </c>
      <c r="M125" s="2" t="n">
        <f aca="false">IF(K125=0,M124+J125,M124+K125)</f>
        <v>173.597038138943</v>
      </c>
      <c r="N125" s="2" t="n">
        <f aca="false">IF(K125=0,N124+E125+F125+G125+H125+I125+J125,N124+E125+F125+G125+H125+I125+K125)</f>
        <v>9061.50938335998</v>
      </c>
    </row>
    <row r="126" customFormat="false" ht="12.75" hidden="false" customHeight="false" outlineLevel="0" collapsed="false">
      <c r="A126" s="1" t="n">
        <v>39172</v>
      </c>
      <c r="B126" s="0" t="n">
        <f aca="false">ROUND((A126-$B$1-210)/365,0)</f>
        <v>39</v>
      </c>
      <c r="C126" s="0" t="n">
        <f aca="false">ROUND((A126-$C$1-210)/365,0)</f>
        <v>14</v>
      </c>
      <c r="D126" s="0" t="n">
        <f aca="false">ROUND((A126-$D$1-210)/365,0)</f>
        <v>12</v>
      </c>
      <c r="E126" s="11"/>
      <c r="J126" s="2" t="n">
        <f aca="false">N125*$J$1/12</f>
        <v>90.6150938335997</v>
      </c>
      <c r="L126" s="2" t="n">
        <f aca="false">L125+E126</f>
        <v>5000</v>
      </c>
      <c r="M126" s="2" t="n">
        <f aca="false">IF(K126=0,M125+J126,M125+K126)</f>
        <v>264.212131972542</v>
      </c>
      <c r="N126" s="2" t="n">
        <f aca="false">IF(K126=0,N125+E126+F126+G126+H126+I126+J126,N125+E126+F126+G126+H126+I126+K126)</f>
        <v>9152.12447719357</v>
      </c>
    </row>
    <row r="127" customFormat="false" ht="12.75" hidden="false" customHeight="false" outlineLevel="0" collapsed="false">
      <c r="A127" s="1" t="n">
        <v>39202</v>
      </c>
      <c r="B127" s="0" t="n">
        <f aca="false">ROUND((A127-$B$1-210)/365,0)</f>
        <v>40</v>
      </c>
      <c r="C127" s="0" t="n">
        <f aca="false">ROUND((A127-$C$1-210)/365,0)</f>
        <v>15</v>
      </c>
      <c r="D127" s="0" t="n">
        <f aca="false">ROUND((A127-$D$1-210)/365,0)</f>
        <v>12</v>
      </c>
      <c r="E127" s="11"/>
      <c r="J127" s="2" t="n">
        <f aca="false">N126*$J$1/12</f>
        <v>91.5212447719357</v>
      </c>
      <c r="L127" s="2" t="n">
        <f aca="false">L126+E127</f>
        <v>5000</v>
      </c>
      <c r="M127" s="2" t="n">
        <f aca="false">IF(K127=0,M126+J127,M126+K127)</f>
        <v>355.733376744478</v>
      </c>
      <c r="N127" s="2" t="n">
        <f aca="false">IF(K127=0,N126+E127+F127+G127+H127+I127+J127,N126+E127+F127+G127+H127+I127+K127)</f>
        <v>9243.64572196551</v>
      </c>
    </row>
    <row r="128" customFormat="false" ht="12.75" hidden="false" customHeight="false" outlineLevel="0" collapsed="false">
      <c r="A128" s="1" t="n">
        <v>39233</v>
      </c>
      <c r="B128" s="0" t="n">
        <f aca="false">ROUND((A128-$B$1-210)/365,0)</f>
        <v>40</v>
      </c>
      <c r="C128" s="0" t="n">
        <f aca="false">ROUND((A128-$C$1-210)/365,0)</f>
        <v>15</v>
      </c>
      <c r="D128" s="0" t="n">
        <f aca="false">ROUND((A128-$D$1-210)/365,0)</f>
        <v>12</v>
      </c>
      <c r="E128" s="11"/>
      <c r="J128" s="2" t="n">
        <f aca="false">N127*$J$1/12</f>
        <v>92.4364572196551</v>
      </c>
      <c r="L128" s="2" t="n">
        <f aca="false">L127+E128</f>
        <v>5000</v>
      </c>
      <c r="M128" s="2" t="n">
        <f aca="false">IF(K128=0,M127+J128,M127+K128)</f>
        <v>448.169833964133</v>
      </c>
      <c r="N128" s="2" t="n">
        <f aca="false">IF(K128=0,N127+E128+F128+G128+H128+I128+J128,N127+E128+F128+G128+H128+I128+K128)</f>
        <v>9336.08217918517</v>
      </c>
    </row>
    <row r="129" customFormat="false" ht="12.75" hidden="false" customHeight="false" outlineLevel="0" collapsed="false">
      <c r="A129" s="1" t="n">
        <v>39263</v>
      </c>
      <c r="B129" s="0" t="n">
        <f aca="false">ROUND((A129-$B$1-210)/365,0)</f>
        <v>40</v>
      </c>
      <c r="C129" s="0" t="n">
        <f aca="false">ROUND((A129-$C$1-210)/365,0)</f>
        <v>15</v>
      </c>
      <c r="D129" s="0" t="n">
        <f aca="false">ROUND((A129-$D$1-210)/365,0)</f>
        <v>12</v>
      </c>
      <c r="E129" s="11"/>
      <c r="J129" s="2" t="n">
        <f aca="false">N128*$J$1/12</f>
        <v>93.3608217918517</v>
      </c>
      <c r="L129" s="2" t="n">
        <f aca="false">L128+E129</f>
        <v>5000</v>
      </c>
      <c r="M129" s="2" t="n">
        <f aca="false">IF(K129=0,M128+J129,M128+K129)</f>
        <v>541.530655755985</v>
      </c>
      <c r="N129" s="2" t="n">
        <f aca="false">IF(K129=0,N128+E129+F129+G129+H129+I129+J129,N128+E129+F129+G129+H129+I129+K129)</f>
        <v>9429.44300097702</v>
      </c>
    </row>
    <row r="130" customFormat="false" ht="12.75" hidden="false" customHeight="false" outlineLevel="0" collapsed="false">
      <c r="A130" s="1" t="n">
        <v>39294</v>
      </c>
      <c r="B130" s="0" t="n">
        <f aca="false">ROUND((A130-$B$1-210)/365,0)</f>
        <v>40</v>
      </c>
      <c r="C130" s="0" t="n">
        <f aca="false">ROUND((A130-$C$1-210)/365,0)</f>
        <v>15</v>
      </c>
      <c r="D130" s="0" t="n">
        <f aca="false">ROUND((A130-$D$1-210)/365,0)</f>
        <v>12</v>
      </c>
      <c r="E130" s="11"/>
      <c r="J130" s="2" t="n">
        <f aca="false">N129*$J$1/12</f>
        <v>94.2944300097702</v>
      </c>
      <c r="L130" s="2" t="n">
        <f aca="false">L129+E130</f>
        <v>5000</v>
      </c>
      <c r="M130" s="2" t="n">
        <f aca="false">IF(K130=0,M129+J130,M129+K130)</f>
        <v>635.825085765755</v>
      </c>
      <c r="N130" s="2" t="n">
        <f aca="false">IF(K130=0,N129+E130+F130+G130+H130+I130+J130,N129+E130+F130+G130+H130+I130+K130)</f>
        <v>9523.73743098679</v>
      </c>
    </row>
    <row r="131" customFormat="false" ht="12.75" hidden="false" customHeight="false" outlineLevel="0" collapsed="false">
      <c r="A131" s="1" t="n">
        <v>39325</v>
      </c>
      <c r="B131" s="0" t="n">
        <f aca="false">ROUND((A131-$B$1-210)/365,0)</f>
        <v>40</v>
      </c>
      <c r="C131" s="0" t="n">
        <f aca="false">ROUND((A131-$C$1-210)/365,0)</f>
        <v>15</v>
      </c>
      <c r="D131" s="0" t="n">
        <f aca="false">ROUND((A131-$D$1-210)/365,0)</f>
        <v>12</v>
      </c>
      <c r="E131" s="11"/>
      <c r="J131" s="2" t="n">
        <f aca="false">N130*$J$1/12</f>
        <v>95.2373743098679</v>
      </c>
      <c r="L131" s="2" t="n">
        <f aca="false">L130+E131</f>
        <v>5000</v>
      </c>
      <c r="M131" s="2" t="n">
        <f aca="false">IF(K131=0,M130+J131,M130+K131)</f>
        <v>731.062460075623</v>
      </c>
      <c r="N131" s="2" t="n">
        <f aca="false">IF(K131=0,N130+E131+F131+G131+H131+I131+J131,N130+E131+F131+G131+H131+I131+K131)</f>
        <v>9618.97480529666</v>
      </c>
    </row>
    <row r="132" customFormat="false" ht="12.75" hidden="false" customHeight="false" outlineLevel="0" collapsed="false">
      <c r="A132" s="1" t="n">
        <v>39355</v>
      </c>
      <c r="B132" s="0" t="n">
        <f aca="false">ROUND((A132-$B$1-210)/365,0)</f>
        <v>40</v>
      </c>
      <c r="C132" s="0" t="n">
        <f aca="false">ROUND((A132-$C$1-210)/365,0)</f>
        <v>15</v>
      </c>
      <c r="D132" s="0" t="n">
        <f aca="false">ROUND((A132-$D$1-210)/365,0)</f>
        <v>12</v>
      </c>
      <c r="E132" s="11"/>
      <c r="J132" s="2" t="n">
        <f aca="false">N131*$J$1/12</f>
        <v>96.1897480529666</v>
      </c>
      <c r="L132" s="2" t="n">
        <f aca="false">L131+E132</f>
        <v>5000</v>
      </c>
      <c r="M132" s="2" t="n">
        <f aca="false">IF(K132=0,M131+J132,M131+K132)</f>
        <v>827.25220812859</v>
      </c>
      <c r="N132" s="2" t="n">
        <f aca="false">IF(K132=0,N131+E132+F132+G132+H132+I132+J132,N131+E132+F132+G132+H132+I132+K132)</f>
        <v>9715.16455334962</v>
      </c>
    </row>
    <row r="133" customFormat="false" ht="12.75" hidden="false" customHeight="false" outlineLevel="0" collapsed="false">
      <c r="A133" s="1" t="n">
        <v>39386</v>
      </c>
      <c r="B133" s="0" t="n">
        <f aca="false">ROUND((A133-$B$1-210)/365,0)</f>
        <v>40</v>
      </c>
      <c r="C133" s="0" t="n">
        <f aca="false">ROUND((A133-$C$1-210)/365,0)</f>
        <v>15</v>
      </c>
      <c r="D133" s="0" t="n">
        <f aca="false">ROUND((A133-$D$1-210)/365,0)</f>
        <v>12</v>
      </c>
      <c r="E133" s="11"/>
      <c r="J133" s="2" t="n">
        <f aca="false">N132*$J$1/12</f>
        <v>97.1516455334962</v>
      </c>
      <c r="L133" s="2" t="n">
        <f aca="false">L132+E133</f>
        <v>5000</v>
      </c>
      <c r="M133" s="2" t="n">
        <f aca="false">IF(K133=0,M132+J133,M132+K133)</f>
        <v>924.403853662086</v>
      </c>
      <c r="N133" s="2" t="n">
        <f aca="false">IF(K133=0,N132+E133+F133+G133+H133+I133+J133,N132+E133+F133+G133+H133+I133+K133)</f>
        <v>9812.31619888312</v>
      </c>
    </row>
    <row r="134" customFormat="false" ht="12.75" hidden="false" customHeight="false" outlineLevel="0" collapsed="false">
      <c r="A134" s="1" t="n">
        <v>39416</v>
      </c>
      <c r="B134" s="0" t="n">
        <f aca="false">ROUND((A134-$B$1-210)/365,0)</f>
        <v>40</v>
      </c>
      <c r="C134" s="0" t="n">
        <f aca="false">ROUND((A134-$C$1-210)/365,0)</f>
        <v>15</v>
      </c>
      <c r="D134" s="0" t="n">
        <f aca="false">ROUND((A134-$D$1-210)/365,0)</f>
        <v>12</v>
      </c>
      <c r="E134" s="11"/>
      <c r="J134" s="2" t="n">
        <f aca="false">N133*$J$1/12</f>
        <v>98.1231619888312</v>
      </c>
      <c r="L134" s="2" t="n">
        <f aca="false">L133+E134</f>
        <v>5000</v>
      </c>
      <c r="M134" s="2" t="n">
        <f aca="false">IF(K134=0,M133+J134,M133+K134)</f>
        <v>1022.52701565092</v>
      </c>
      <c r="N134" s="2" t="n">
        <f aca="false">IF(K134=0,N133+E134+F134+G134+H134+I134+J134,N133+E134+F134+G134+H134+I134+K134)</f>
        <v>9910.43936087195</v>
      </c>
    </row>
    <row r="135" customFormat="false" ht="12.75" hidden="false" customHeight="false" outlineLevel="0" collapsed="false">
      <c r="A135" s="1" t="n">
        <v>39447</v>
      </c>
      <c r="B135" s="0" t="n">
        <f aca="false">ROUND((A135-$B$1-210)/365,0)</f>
        <v>40</v>
      </c>
      <c r="C135" s="0" t="n">
        <f aca="false">ROUND((A135-$C$1-210)/365,0)</f>
        <v>15</v>
      </c>
      <c r="D135" s="0" t="n">
        <f aca="false">ROUND((A135-$D$1-210)/365,0)</f>
        <v>12</v>
      </c>
      <c r="E135" s="11"/>
      <c r="J135" s="2" t="n">
        <f aca="false">N134*$J$1/12</f>
        <v>99.1043936087195</v>
      </c>
      <c r="L135" s="2" t="n">
        <f aca="false">L134+E135</f>
        <v>5000</v>
      </c>
      <c r="M135" s="2" t="n">
        <f aca="false">IF(K135=0,M134+J135,M134+K135)</f>
        <v>1121.63140925964</v>
      </c>
      <c r="N135" s="2" t="n">
        <f aca="false">IF(K135=0,N134+E135+F135+G135+H135+I135+J135,N134+E135+F135+G135+H135+I135+K135)</f>
        <v>10009.5437544807</v>
      </c>
    </row>
    <row r="136" customFormat="false" ht="12.75" hidden="false" customHeight="false" outlineLevel="0" collapsed="false">
      <c r="A136" s="1" t="n">
        <v>39478</v>
      </c>
      <c r="B136" s="0" t="n">
        <f aca="false">ROUND((A136-$B$1-210)/365,0)</f>
        <v>40</v>
      </c>
      <c r="C136" s="0" t="n">
        <f aca="false">ROUND((A136-$C$1-210)/365,0)</f>
        <v>15</v>
      </c>
      <c r="D136" s="0" t="n">
        <f aca="false">ROUND((A136-$D$1-210)/365,0)</f>
        <v>12</v>
      </c>
      <c r="E136" s="11" t="n">
        <v>500</v>
      </c>
      <c r="J136" s="2" t="n">
        <f aca="false">N135*$J$1/12</f>
        <v>100.095437544807</v>
      </c>
      <c r="L136" s="2" t="n">
        <f aca="false">L135+E136</f>
        <v>5500</v>
      </c>
      <c r="M136" s="2" t="n">
        <f aca="false">IF(K136=0,J136,K136)</f>
        <v>100.095437544807</v>
      </c>
      <c r="N136" s="2" t="n">
        <f aca="false">IF(K136=0,N135+E136+F136+G136+H136+I136+J136,N135+E136+F136+G136+H136+I136+K136)</f>
        <v>10609.6391920255</v>
      </c>
    </row>
    <row r="137" customFormat="false" ht="12.75" hidden="false" customHeight="false" outlineLevel="0" collapsed="false">
      <c r="A137" s="1" t="n">
        <v>39507</v>
      </c>
      <c r="B137" s="0" t="n">
        <f aca="false">ROUND((A137-$B$1-210)/365,0)</f>
        <v>40</v>
      </c>
      <c r="C137" s="0" t="n">
        <f aca="false">ROUND((A137-$C$1-210)/365,0)</f>
        <v>15</v>
      </c>
      <c r="D137" s="0" t="n">
        <f aca="false">ROUND((A137-$D$1-210)/365,0)</f>
        <v>13</v>
      </c>
      <c r="E137" s="11"/>
      <c r="J137" s="2" t="n">
        <f aca="false">N136*$J$1/12</f>
        <v>106.096391920255</v>
      </c>
      <c r="L137" s="2" t="n">
        <f aca="false">L136+E137</f>
        <v>5500</v>
      </c>
      <c r="M137" s="2" t="n">
        <f aca="false">IF(K137=0,M136+J137,M136+K137)</f>
        <v>206.191829465061</v>
      </c>
      <c r="N137" s="2" t="n">
        <f aca="false">IF(K137=0,N136+E137+F137+G137+H137+I137+J137,N136+E137+F137+G137+H137+I137+K137)</f>
        <v>10715.7355839457</v>
      </c>
    </row>
    <row r="138" customFormat="false" ht="12.75" hidden="false" customHeight="false" outlineLevel="0" collapsed="false">
      <c r="A138" s="1" t="n">
        <v>39538</v>
      </c>
      <c r="B138" s="0" t="n">
        <f aca="false">ROUND((A138-$B$1-210)/365,0)</f>
        <v>40</v>
      </c>
      <c r="C138" s="0" t="n">
        <f aca="false">ROUND((A138-$C$1-210)/365,0)</f>
        <v>15</v>
      </c>
      <c r="D138" s="0" t="n">
        <f aca="false">ROUND((A138-$D$1-210)/365,0)</f>
        <v>13</v>
      </c>
      <c r="E138" s="11"/>
      <c r="J138" s="2" t="n">
        <f aca="false">N137*$J$1/12</f>
        <v>107.157355839457</v>
      </c>
      <c r="L138" s="2" t="n">
        <f aca="false">L137+E138</f>
        <v>5500</v>
      </c>
      <c r="M138" s="2" t="n">
        <f aca="false">IF(K138=0,M137+J138,M137+K138)</f>
        <v>313.349185304519</v>
      </c>
      <c r="N138" s="2" t="n">
        <f aca="false">IF(K138=0,N137+E138+F138+G138+H138+I138+J138,N137+E138+F138+G138+H138+I138+K138)</f>
        <v>10822.8929397852</v>
      </c>
    </row>
    <row r="139" customFormat="false" ht="12.75" hidden="false" customHeight="false" outlineLevel="0" collapsed="false">
      <c r="A139" s="1" t="n">
        <v>39568</v>
      </c>
      <c r="B139" s="0" t="n">
        <f aca="false">ROUND((A139-$B$1-210)/365,0)</f>
        <v>41</v>
      </c>
      <c r="C139" s="0" t="n">
        <f aca="false">ROUND((A139-$C$1-210)/365,0)</f>
        <v>16</v>
      </c>
      <c r="D139" s="0" t="n">
        <f aca="false">ROUND((A139-$D$1-210)/365,0)</f>
        <v>13</v>
      </c>
      <c r="E139" s="11"/>
      <c r="J139" s="2" t="n">
        <f aca="false">N138*$J$1/12</f>
        <v>108.228929397852</v>
      </c>
      <c r="L139" s="2" t="n">
        <f aca="false">L138+E139</f>
        <v>5500</v>
      </c>
      <c r="M139" s="2" t="n">
        <f aca="false">IF(K139=0,M138+J139,M138+K139)</f>
        <v>421.578114702371</v>
      </c>
      <c r="N139" s="2" t="n">
        <f aca="false">IF(K139=0,N138+E139+F139+G139+H139+I139+J139,N138+E139+F139+G139+H139+I139+K139)</f>
        <v>10931.121869183</v>
      </c>
    </row>
    <row r="140" customFormat="false" ht="12.75" hidden="false" customHeight="false" outlineLevel="0" collapsed="false">
      <c r="A140" s="1" t="n">
        <v>39599</v>
      </c>
      <c r="B140" s="0" t="n">
        <f aca="false">ROUND((A140-$B$1-210)/365,0)</f>
        <v>41</v>
      </c>
      <c r="C140" s="0" t="n">
        <f aca="false">ROUND((A140-$C$1-210)/365,0)</f>
        <v>16</v>
      </c>
      <c r="D140" s="0" t="n">
        <f aca="false">ROUND((A140-$D$1-210)/365,0)</f>
        <v>13</v>
      </c>
      <c r="E140" s="11"/>
      <c r="J140" s="2" t="n">
        <f aca="false">N139*$J$1/12</f>
        <v>109.31121869183</v>
      </c>
      <c r="L140" s="2" t="n">
        <f aca="false">L139+E140</f>
        <v>5500</v>
      </c>
      <c r="M140" s="2" t="n">
        <f aca="false">IF(K140=0,M139+J140,M139+K140)</f>
        <v>530.889333394201</v>
      </c>
      <c r="N140" s="2" t="n">
        <f aca="false">IF(K140=0,N139+E140+F140+G140+H140+I140+J140,N139+E140+F140+G140+H140+I140+K140)</f>
        <v>11040.4330878749</v>
      </c>
    </row>
    <row r="141" customFormat="false" ht="12.75" hidden="false" customHeight="false" outlineLevel="0" collapsed="false">
      <c r="A141" s="1" t="n">
        <v>39629</v>
      </c>
      <c r="B141" s="0" t="n">
        <f aca="false">ROUND((A141-$B$1-210)/365,0)</f>
        <v>41</v>
      </c>
      <c r="C141" s="0" t="n">
        <f aca="false">ROUND((A141-$C$1-210)/365,0)</f>
        <v>16</v>
      </c>
      <c r="D141" s="0" t="n">
        <f aca="false">ROUND((A141-$D$1-210)/365,0)</f>
        <v>13</v>
      </c>
      <c r="E141" s="11"/>
      <c r="J141" s="2" t="n">
        <f aca="false">N140*$J$1/12</f>
        <v>110.404330878749</v>
      </c>
      <c r="L141" s="2" t="n">
        <f aca="false">L140+E141</f>
        <v>5500</v>
      </c>
      <c r="M141" s="2" t="n">
        <f aca="false">IF(K141=0,M140+J141,M140+K141)</f>
        <v>641.29366427295</v>
      </c>
      <c r="N141" s="2" t="n">
        <f aca="false">IF(K141=0,N140+E141+F141+G141+H141+I141+J141,N140+E141+F141+G141+H141+I141+K141)</f>
        <v>11150.8374187536</v>
      </c>
    </row>
    <row r="142" customFormat="false" ht="12.75" hidden="false" customHeight="false" outlineLevel="0" collapsed="false">
      <c r="A142" s="1" t="n">
        <v>39660</v>
      </c>
      <c r="B142" s="0" t="n">
        <f aca="false">ROUND((A142-$B$1-210)/365,0)</f>
        <v>41</v>
      </c>
      <c r="C142" s="0" t="n">
        <f aca="false">ROUND((A142-$C$1-210)/365,0)</f>
        <v>16</v>
      </c>
      <c r="D142" s="0" t="n">
        <f aca="false">ROUND((A142-$D$1-210)/365,0)</f>
        <v>13</v>
      </c>
      <c r="E142" s="11"/>
      <c r="J142" s="2" t="n">
        <f aca="false">N141*$J$1/12</f>
        <v>111.508374187536</v>
      </c>
      <c r="L142" s="2" t="n">
        <f aca="false">L141+E142</f>
        <v>5500</v>
      </c>
      <c r="M142" s="2" t="n">
        <f aca="false">IF(K142=0,M141+J142,M141+K142)</f>
        <v>752.802038460486</v>
      </c>
      <c r="N142" s="2" t="n">
        <f aca="false">IF(K142=0,N141+E142+F142+G142+H142+I142+J142,N141+E142+F142+G142+H142+I142+K142)</f>
        <v>11262.3457929412</v>
      </c>
    </row>
    <row r="143" customFormat="false" ht="12.75" hidden="false" customHeight="false" outlineLevel="0" collapsed="false">
      <c r="A143" s="1" t="n">
        <v>39691</v>
      </c>
      <c r="B143" s="0" t="n">
        <f aca="false">ROUND((A143-$B$1-210)/365,0)</f>
        <v>41</v>
      </c>
      <c r="C143" s="0" t="n">
        <f aca="false">ROUND((A143-$C$1-210)/365,0)</f>
        <v>16</v>
      </c>
      <c r="D143" s="0" t="n">
        <f aca="false">ROUND((A143-$D$1-210)/365,0)</f>
        <v>13</v>
      </c>
      <c r="E143" s="11"/>
      <c r="J143" s="2" t="n">
        <f aca="false">N142*$J$1/12</f>
        <v>112.623457929412</v>
      </c>
      <c r="L143" s="2" t="n">
        <f aca="false">L142+E143</f>
        <v>5500</v>
      </c>
      <c r="M143" s="2" t="n">
        <f aca="false">IF(K143=0,M142+J143,M142+K143)</f>
        <v>865.425496389898</v>
      </c>
      <c r="N143" s="2" t="n">
        <f aca="false">IF(K143=0,N142+E143+F143+G143+H143+I143+J143,N142+E143+F143+G143+H143+I143+K143)</f>
        <v>11374.9692508706</v>
      </c>
    </row>
    <row r="144" customFormat="false" ht="12.75" hidden="false" customHeight="false" outlineLevel="0" collapsed="false">
      <c r="A144" s="1" t="n">
        <v>39721</v>
      </c>
      <c r="B144" s="0" t="n">
        <f aca="false">ROUND((A144-$B$1-210)/365,0)</f>
        <v>41</v>
      </c>
      <c r="C144" s="0" t="n">
        <f aca="false">ROUND((A144-$C$1-210)/365,0)</f>
        <v>16</v>
      </c>
      <c r="D144" s="0" t="n">
        <f aca="false">ROUND((A144-$D$1-210)/365,0)</f>
        <v>13</v>
      </c>
      <c r="E144" s="11"/>
      <c r="J144" s="2" t="n">
        <f aca="false">N143*$J$1/12</f>
        <v>113.749692508706</v>
      </c>
      <c r="L144" s="2" t="n">
        <f aca="false">L143+E144</f>
        <v>5500</v>
      </c>
      <c r="M144" s="2" t="n">
        <f aca="false">IF(K144=0,M143+J144,M143+K144)</f>
        <v>979.175188898603</v>
      </c>
      <c r="N144" s="2" t="n">
        <f aca="false">IF(K144=0,N143+E144+F144+G144+H144+I144+J144,N143+E144+F144+G144+H144+I144+K144)</f>
        <v>11488.7189433793</v>
      </c>
    </row>
    <row r="145" customFormat="false" ht="12.75" hidden="false" customHeight="false" outlineLevel="0" collapsed="false">
      <c r="A145" s="1" t="n">
        <v>39752</v>
      </c>
      <c r="B145" s="0" t="n">
        <f aca="false">ROUND((A145-$B$1-210)/365,0)</f>
        <v>41</v>
      </c>
      <c r="C145" s="0" t="n">
        <f aca="false">ROUND((A145-$C$1-210)/365,0)</f>
        <v>16</v>
      </c>
      <c r="D145" s="0" t="n">
        <f aca="false">ROUND((A145-$D$1-210)/365,0)</f>
        <v>13</v>
      </c>
      <c r="E145" s="11"/>
      <c r="J145" s="2" t="n">
        <f aca="false">N144*$J$1/12</f>
        <v>114.887189433793</v>
      </c>
      <c r="L145" s="2" t="n">
        <f aca="false">L144+E145</f>
        <v>5500</v>
      </c>
      <c r="M145" s="2" t="n">
        <f aca="false">IF(K145=0,M144+J145,M144+K145)</f>
        <v>1094.0623783324</v>
      </c>
      <c r="N145" s="2" t="n">
        <f aca="false">IF(K145=0,N144+E145+F145+G145+H145+I145+J145,N144+E145+F145+G145+H145+I145+K145)</f>
        <v>11603.6061328131</v>
      </c>
    </row>
    <row r="146" customFormat="false" ht="12.75" hidden="false" customHeight="false" outlineLevel="0" collapsed="false">
      <c r="A146" s="1" t="n">
        <v>39782</v>
      </c>
      <c r="B146" s="0" t="n">
        <f aca="false">ROUND((A146-$B$1-210)/365,0)</f>
        <v>41</v>
      </c>
      <c r="C146" s="0" t="n">
        <f aca="false">ROUND((A146-$C$1-210)/365,0)</f>
        <v>16</v>
      </c>
      <c r="D146" s="0" t="n">
        <f aca="false">ROUND((A146-$D$1-210)/365,0)</f>
        <v>13</v>
      </c>
      <c r="E146" s="11"/>
      <c r="J146" s="2" t="n">
        <f aca="false">N145*$J$1/12</f>
        <v>116.036061328131</v>
      </c>
      <c r="L146" s="2" t="n">
        <f aca="false">L145+E146</f>
        <v>5500</v>
      </c>
      <c r="M146" s="2" t="n">
        <f aca="false">IF(K146=0,M145+J146,M145+K146)</f>
        <v>1210.09843966053</v>
      </c>
      <c r="N146" s="2" t="n">
        <f aca="false">IF(K146=0,N145+E146+F146+G146+H146+I146+J146,N145+E146+F146+G146+H146+I146+K146)</f>
        <v>11719.6421941412</v>
      </c>
    </row>
    <row r="147" customFormat="false" ht="12.75" hidden="false" customHeight="false" outlineLevel="0" collapsed="false">
      <c r="A147" s="1" t="n">
        <v>39813</v>
      </c>
      <c r="B147" s="0" t="n">
        <f aca="false">ROUND((A147-$B$1-210)/365,0)</f>
        <v>41</v>
      </c>
      <c r="C147" s="0" t="n">
        <f aca="false">ROUND((A147-$C$1-210)/365,0)</f>
        <v>16</v>
      </c>
      <c r="D147" s="0" t="n">
        <f aca="false">ROUND((A147-$D$1-210)/365,0)</f>
        <v>13</v>
      </c>
      <c r="E147" s="11"/>
      <c r="J147" s="2" t="n">
        <f aca="false">N146*$J$1/12</f>
        <v>117.196421941412</v>
      </c>
      <c r="L147" s="2" t="n">
        <f aca="false">L146+E147</f>
        <v>5500</v>
      </c>
      <c r="M147" s="2" t="n">
        <f aca="false">IF(K147=0,M146+J147,M146+K147)</f>
        <v>1327.29486160194</v>
      </c>
      <c r="N147" s="2" t="n">
        <f aca="false">IF(K147=0,N146+E147+F147+G147+H147+I147+J147,N146+E147+F147+G147+H147+I147+K147)</f>
        <v>11836.8386160826</v>
      </c>
    </row>
    <row r="148" customFormat="false" ht="12.75" hidden="false" customHeight="false" outlineLevel="0" collapsed="false">
      <c r="A148" s="1" t="n">
        <v>39844</v>
      </c>
      <c r="B148" s="0" t="n">
        <f aca="false">ROUND((A148-$B$1-210)/365,0)</f>
        <v>41</v>
      </c>
      <c r="C148" s="0" t="n">
        <f aca="false">ROUND((A148-$C$1-210)/365,0)</f>
        <v>16</v>
      </c>
      <c r="D148" s="0" t="n">
        <f aca="false">ROUND((A148-$D$1-210)/365,0)</f>
        <v>13</v>
      </c>
      <c r="E148" s="11" t="n">
        <v>500</v>
      </c>
      <c r="J148" s="2" t="n">
        <f aca="false">N147*$J$1/12</f>
        <v>118.368386160826</v>
      </c>
      <c r="L148" s="2" t="n">
        <f aca="false">L147+E148</f>
        <v>6000</v>
      </c>
      <c r="M148" s="2" t="n">
        <f aca="false">IF(K148=0,J148,K148)</f>
        <v>118.368386160826</v>
      </c>
      <c r="N148" s="2" t="n">
        <f aca="false">IF(K148=0,N147+E148+F148+G148+H148+I148+J148,N147+E148+F148+G148+H148+I148+K148)</f>
        <v>12455.2070022434</v>
      </c>
    </row>
    <row r="149" customFormat="false" ht="12.75" hidden="false" customHeight="false" outlineLevel="0" collapsed="false">
      <c r="A149" s="1" t="n">
        <v>39872</v>
      </c>
      <c r="B149" s="0" t="n">
        <f aca="false">ROUND((A149-$B$1-210)/365,0)</f>
        <v>41</v>
      </c>
      <c r="C149" s="0" t="n">
        <f aca="false">ROUND((A149-$C$1-210)/365,0)</f>
        <v>16</v>
      </c>
      <c r="D149" s="0" t="n">
        <f aca="false">ROUND((A149-$D$1-210)/365,0)</f>
        <v>14</v>
      </c>
      <c r="E149" s="11"/>
      <c r="J149" s="2" t="n">
        <f aca="false">N148*$J$1/12</f>
        <v>124.552070022434</v>
      </c>
      <c r="L149" s="2" t="n">
        <f aca="false">L148+E149</f>
        <v>6000</v>
      </c>
      <c r="M149" s="2" t="n">
        <f aca="false">IF(K149=0,M148+J149,M148+K149)</f>
        <v>242.92045618326</v>
      </c>
      <c r="N149" s="2" t="n">
        <f aca="false">IF(K149=0,N148+E149+F149+G149+H149+I149+J149,N148+E149+F149+G149+H149+I149+K149)</f>
        <v>12579.7590722659</v>
      </c>
    </row>
    <row r="150" customFormat="false" ht="12.75" hidden="false" customHeight="false" outlineLevel="0" collapsed="false">
      <c r="A150" s="1" t="n">
        <v>39903</v>
      </c>
      <c r="B150" s="0" t="n">
        <f aca="false">ROUND((A150-$B$1-210)/365,0)</f>
        <v>41</v>
      </c>
      <c r="C150" s="0" t="n">
        <f aca="false">ROUND((A150-$C$1-210)/365,0)</f>
        <v>16</v>
      </c>
      <c r="D150" s="0" t="n">
        <f aca="false">ROUND((A150-$D$1-210)/365,0)</f>
        <v>14</v>
      </c>
      <c r="E150" s="11"/>
      <c r="J150" s="2" t="n">
        <f aca="false">N149*$J$1/12</f>
        <v>125.797590722659</v>
      </c>
      <c r="L150" s="2" t="n">
        <f aca="false">L149+E150</f>
        <v>6000</v>
      </c>
      <c r="M150" s="2" t="n">
        <f aca="false">IF(K150=0,M149+J150,M149+K150)</f>
        <v>368.718046905919</v>
      </c>
      <c r="N150" s="2" t="n">
        <f aca="false">IF(K150=0,N149+E150+F150+G150+H150+I150+J150,N149+E150+F150+G150+H150+I150+K150)</f>
        <v>12705.5566629885</v>
      </c>
    </row>
    <row r="151" customFormat="false" ht="12.75" hidden="false" customHeight="false" outlineLevel="0" collapsed="false">
      <c r="A151" s="1" t="n">
        <v>39933</v>
      </c>
      <c r="B151" s="0" t="n">
        <f aca="false">ROUND((A151-$B$1-210)/365,0)</f>
        <v>42</v>
      </c>
      <c r="C151" s="0" t="n">
        <f aca="false">ROUND((A151-$C$1-210)/365,0)</f>
        <v>17</v>
      </c>
      <c r="D151" s="0" t="n">
        <f aca="false">ROUND((A151-$D$1-210)/365,0)</f>
        <v>14</v>
      </c>
      <c r="E151" s="11"/>
      <c r="J151" s="2" t="n">
        <f aca="false">N150*$J$1/12</f>
        <v>127.055566629885</v>
      </c>
      <c r="L151" s="2" t="n">
        <f aca="false">L150+E151</f>
        <v>6000</v>
      </c>
      <c r="M151" s="2" t="n">
        <f aca="false">IF(K151=0,M150+J151,M150+K151)</f>
        <v>495.773613535804</v>
      </c>
      <c r="N151" s="2" t="n">
        <f aca="false">IF(K151=0,N150+E151+F151+G151+H151+I151+J151,N150+E151+F151+G151+H151+I151+K151)</f>
        <v>12832.6122296184</v>
      </c>
    </row>
    <row r="152" customFormat="false" ht="12.75" hidden="false" customHeight="false" outlineLevel="0" collapsed="false">
      <c r="A152" s="1" t="n">
        <v>39964</v>
      </c>
      <c r="B152" s="0" t="n">
        <f aca="false">ROUND((A152-$B$1-210)/365,0)</f>
        <v>42</v>
      </c>
      <c r="C152" s="0" t="n">
        <f aca="false">ROUND((A152-$C$1-210)/365,0)</f>
        <v>17</v>
      </c>
      <c r="D152" s="0" t="n">
        <f aca="false">ROUND((A152-$D$1-210)/365,0)</f>
        <v>14</v>
      </c>
      <c r="E152" s="11"/>
      <c r="J152" s="2" t="n">
        <f aca="false">N151*$J$1/12</f>
        <v>128.326122296184</v>
      </c>
      <c r="L152" s="2" t="n">
        <f aca="false">L151+E152</f>
        <v>6000</v>
      </c>
      <c r="M152" s="2" t="n">
        <f aca="false">IF(K152=0,M151+J152,M151+K152)</f>
        <v>624.099735831989</v>
      </c>
      <c r="N152" s="2" t="n">
        <f aca="false">IF(K152=0,N151+E152+F152+G152+H152+I152+J152,N151+E152+F152+G152+H152+I152+K152)</f>
        <v>12960.9383519146</v>
      </c>
    </row>
    <row r="153" customFormat="false" ht="12.75" hidden="false" customHeight="false" outlineLevel="0" collapsed="false">
      <c r="A153" s="1" t="n">
        <v>39994</v>
      </c>
      <c r="B153" s="0" t="n">
        <f aca="false">ROUND((A153-$B$1-210)/365,0)</f>
        <v>42</v>
      </c>
      <c r="C153" s="0" t="n">
        <f aca="false">ROUND((A153-$C$1-210)/365,0)</f>
        <v>17</v>
      </c>
      <c r="D153" s="0" t="n">
        <f aca="false">ROUND((A153-$D$1-210)/365,0)</f>
        <v>14</v>
      </c>
      <c r="E153" s="11"/>
      <c r="J153" s="2" t="n">
        <f aca="false">N152*$J$1/12</f>
        <v>129.609383519146</v>
      </c>
      <c r="L153" s="2" t="n">
        <f aca="false">L152+E153</f>
        <v>6000</v>
      </c>
      <c r="M153" s="2" t="n">
        <f aca="false">IF(K153=0,M152+J153,M152+K153)</f>
        <v>753.709119351135</v>
      </c>
      <c r="N153" s="2" t="n">
        <f aca="false">IF(K153=0,N152+E153+F153+G153+H153+I153+J153,N152+E153+F153+G153+H153+I153+K153)</f>
        <v>13090.5477354337</v>
      </c>
    </row>
    <row r="154" customFormat="false" ht="12.75" hidden="false" customHeight="false" outlineLevel="0" collapsed="false">
      <c r="A154" s="1" t="n">
        <v>40025</v>
      </c>
      <c r="B154" s="0" t="n">
        <f aca="false">ROUND((A154-$B$1-210)/365,0)</f>
        <v>42</v>
      </c>
      <c r="C154" s="0" t="n">
        <f aca="false">ROUND((A154-$C$1-210)/365,0)</f>
        <v>17</v>
      </c>
      <c r="D154" s="0" t="n">
        <f aca="false">ROUND((A154-$D$1-210)/365,0)</f>
        <v>14</v>
      </c>
      <c r="E154" s="11"/>
      <c r="J154" s="2" t="n">
        <f aca="false">N153*$J$1/12</f>
        <v>130.905477354337</v>
      </c>
      <c r="L154" s="2" t="n">
        <f aca="false">L153+E154</f>
        <v>6000</v>
      </c>
      <c r="M154" s="2" t="n">
        <f aca="false">IF(K154=0,M153+J154,M153+K154)</f>
        <v>884.614596705472</v>
      </c>
      <c r="N154" s="2" t="n">
        <f aca="false">IF(K154=0,N153+E154+F154+G154+H154+I154+J154,N153+E154+F154+G154+H154+I154+K154)</f>
        <v>13221.4532127881</v>
      </c>
    </row>
    <row r="155" customFormat="false" ht="12.75" hidden="false" customHeight="false" outlineLevel="0" collapsed="false">
      <c r="A155" s="1" t="n">
        <v>40056</v>
      </c>
      <c r="B155" s="0" t="n">
        <f aca="false">ROUND((A155-$B$1-210)/365,0)</f>
        <v>42</v>
      </c>
      <c r="C155" s="0" t="n">
        <f aca="false">ROUND((A155-$C$1-210)/365,0)</f>
        <v>17</v>
      </c>
      <c r="D155" s="0" t="n">
        <f aca="false">ROUND((A155-$D$1-210)/365,0)</f>
        <v>14</v>
      </c>
      <c r="E155" s="11"/>
      <c r="J155" s="2" t="n">
        <f aca="false">N154*$J$1/12</f>
        <v>132.214532127881</v>
      </c>
      <c r="L155" s="2" t="n">
        <f aca="false">L154+E155</f>
        <v>6000</v>
      </c>
      <c r="M155" s="2" t="n">
        <f aca="false">IF(K155=0,M154+J155,M154+K155)</f>
        <v>1016.82912883335</v>
      </c>
      <c r="N155" s="2" t="n">
        <f aca="false">IF(K155=0,N154+E155+F155+G155+H155+I155+J155,N154+E155+F155+G155+H155+I155+K155)</f>
        <v>13353.667744916</v>
      </c>
    </row>
    <row r="156" customFormat="false" ht="12.75" hidden="false" customHeight="false" outlineLevel="0" collapsed="false">
      <c r="A156" s="1" t="n">
        <v>40086</v>
      </c>
      <c r="B156" s="0" t="n">
        <f aca="false">ROUND((A156-$B$1-210)/365,0)</f>
        <v>42</v>
      </c>
      <c r="C156" s="0" t="n">
        <f aca="false">ROUND((A156-$C$1-210)/365,0)</f>
        <v>17</v>
      </c>
      <c r="D156" s="0" t="n">
        <f aca="false">ROUND((A156-$D$1-210)/365,0)</f>
        <v>14</v>
      </c>
      <c r="E156" s="11"/>
      <c r="J156" s="2" t="n">
        <f aca="false">N155*$J$1/12</f>
        <v>133.53667744916</v>
      </c>
      <c r="L156" s="2" t="n">
        <f aca="false">L155+E156</f>
        <v>6000</v>
      </c>
      <c r="M156" s="2" t="n">
        <f aca="false">IF(K156=0,M155+J156,M155+K156)</f>
        <v>1150.36580628251</v>
      </c>
      <c r="N156" s="2" t="n">
        <f aca="false">IF(K156=0,N155+E156+F156+G156+H156+I156+J156,N155+E156+F156+G156+H156+I156+K156)</f>
        <v>13487.2044223651</v>
      </c>
    </row>
    <row r="157" customFormat="false" ht="12.75" hidden="false" customHeight="false" outlineLevel="0" collapsed="false">
      <c r="A157" s="1" t="n">
        <v>40117</v>
      </c>
      <c r="B157" s="0" t="n">
        <f aca="false">ROUND((A157-$B$1-210)/365,0)</f>
        <v>42</v>
      </c>
      <c r="C157" s="0" t="n">
        <f aca="false">ROUND((A157-$C$1-210)/365,0)</f>
        <v>17</v>
      </c>
      <c r="D157" s="0" t="n">
        <f aca="false">ROUND((A157-$D$1-210)/365,0)</f>
        <v>14</v>
      </c>
      <c r="E157" s="11"/>
      <c r="J157" s="2" t="n">
        <f aca="false">N156*$J$1/12</f>
        <v>134.872044223651</v>
      </c>
      <c r="L157" s="2" t="n">
        <f aca="false">L156+E157</f>
        <v>6000</v>
      </c>
      <c r="M157" s="2" t="n">
        <f aca="false">IF(K157=0,M156+J157,M156+K157)</f>
        <v>1285.23785050616</v>
      </c>
      <c r="N157" s="2" t="n">
        <f aca="false">IF(K157=0,N156+E157+F157+G157+H157+I157+J157,N156+E157+F157+G157+H157+I157+K157)</f>
        <v>13622.0764665888</v>
      </c>
    </row>
    <row r="158" customFormat="false" ht="12.75" hidden="false" customHeight="false" outlineLevel="0" collapsed="false">
      <c r="A158" s="1" t="n">
        <v>40147</v>
      </c>
      <c r="B158" s="0" t="n">
        <f aca="false">ROUND((A158-$B$1-210)/365,0)</f>
        <v>42</v>
      </c>
      <c r="C158" s="0" t="n">
        <f aca="false">ROUND((A158-$C$1-210)/365,0)</f>
        <v>17</v>
      </c>
      <c r="D158" s="0" t="n">
        <f aca="false">ROUND((A158-$D$1-210)/365,0)</f>
        <v>14</v>
      </c>
      <c r="E158" s="11"/>
      <c r="J158" s="2" t="n">
        <f aca="false">N157*$J$1/12</f>
        <v>136.220764665888</v>
      </c>
      <c r="L158" s="2" t="n">
        <f aca="false">L157+E158</f>
        <v>6000</v>
      </c>
      <c r="M158" s="2" t="n">
        <f aca="false">IF(K158=0,M157+J158,M157+K158)</f>
        <v>1421.45861517205</v>
      </c>
      <c r="N158" s="2" t="n">
        <f aca="false">IF(K158=0,N157+E158+F158+G158+H158+I158+J158,N157+E158+F158+G158+H158+I158+K158)</f>
        <v>13758.2972312547</v>
      </c>
    </row>
    <row r="159" customFormat="false" ht="12.75" hidden="false" customHeight="false" outlineLevel="0" collapsed="false">
      <c r="A159" s="1" t="n">
        <v>40178</v>
      </c>
      <c r="B159" s="0" t="n">
        <f aca="false">ROUND((A159-$B$1-210)/365,0)</f>
        <v>42</v>
      </c>
      <c r="C159" s="0" t="n">
        <f aca="false">ROUND((A159-$C$1-210)/365,0)</f>
        <v>17</v>
      </c>
      <c r="D159" s="0" t="n">
        <f aca="false">ROUND((A159-$D$1-210)/365,0)</f>
        <v>14</v>
      </c>
      <c r="E159" s="11"/>
      <c r="J159" s="2" t="n">
        <f aca="false">N158*$J$1/12</f>
        <v>137.582972312547</v>
      </c>
      <c r="L159" s="2" t="n">
        <f aca="false">L158+E159</f>
        <v>6000</v>
      </c>
      <c r="M159" s="2" t="n">
        <f aca="false">IF(K159=0,M158+J159,M158+K159)</f>
        <v>1559.0415874846</v>
      </c>
      <c r="N159" s="2" t="n">
        <f aca="false">IF(K159=0,N158+E159+F159+G159+H159+I159+J159,N158+E159+F159+G159+H159+I159+K159)</f>
        <v>13895.8802035672</v>
      </c>
    </row>
    <row r="160" customFormat="false" ht="12.75" hidden="false" customHeight="false" outlineLevel="0" collapsed="false">
      <c r="A160" s="1" t="n">
        <v>40209</v>
      </c>
      <c r="B160" s="0" t="n">
        <f aca="false">ROUND((A160-$B$1-210)/365,0)</f>
        <v>42</v>
      </c>
      <c r="C160" s="0" t="n">
        <f aca="false">ROUND((A160-$C$1-210)/365,0)</f>
        <v>17</v>
      </c>
      <c r="D160" s="0" t="n">
        <f aca="false">ROUND((A160-$D$1-210)/365,0)</f>
        <v>14</v>
      </c>
      <c r="E160" s="11" t="n">
        <v>500</v>
      </c>
      <c r="J160" s="2" t="n">
        <f aca="false">N159*$J$1/12</f>
        <v>138.958802035672</v>
      </c>
      <c r="L160" s="2" t="n">
        <f aca="false">L159+E160</f>
        <v>6500</v>
      </c>
      <c r="M160" s="2" t="n">
        <f aca="false">IF(K160=0,J160,K160)</f>
        <v>138.958802035672</v>
      </c>
      <c r="N160" s="2" t="n">
        <f aca="false">IF(K160=0,N159+E160+F160+G160+H160+I160+J160,N159+E160+F160+G160+H160+I160+K160)</f>
        <v>14534.8390056029</v>
      </c>
    </row>
    <row r="161" customFormat="false" ht="12.75" hidden="false" customHeight="false" outlineLevel="0" collapsed="false">
      <c r="A161" s="1" t="n">
        <v>40237</v>
      </c>
      <c r="B161" s="0" t="n">
        <f aca="false">ROUND((A161-$B$1-210)/365,0)</f>
        <v>42</v>
      </c>
      <c r="C161" s="0" t="n">
        <f aca="false">ROUND((A161-$C$1-210)/365,0)</f>
        <v>17</v>
      </c>
      <c r="D161" s="0" t="n">
        <f aca="false">ROUND((A161-$D$1-210)/365,0)</f>
        <v>15</v>
      </c>
      <c r="E161" s="11"/>
      <c r="J161" s="2" t="n">
        <f aca="false">N160*$J$1/12</f>
        <v>145.348390056029</v>
      </c>
      <c r="L161" s="2" t="n">
        <f aca="false">L160+E161</f>
        <v>6500</v>
      </c>
      <c r="M161" s="2" t="n">
        <f aca="false">IF(K161=0,M160+J161,M160+K161)</f>
        <v>284.307192091701</v>
      </c>
      <c r="N161" s="2" t="n">
        <f aca="false">IF(K161=0,N160+E161+F161+G161+H161+I161+J161,N160+E161+F161+G161+H161+I161+K161)</f>
        <v>14680.1873956589</v>
      </c>
    </row>
    <row r="162" customFormat="false" ht="12.75" hidden="false" customHeight="false" outlineLevel="0" collapsed="false">
      <c r="A162" s="1" t="n">
        <v>40268</v>
      </c>
      <c r="B162" s="0" t="n">
        <f aca="false">ROUND((A162-$B$1-210)/365,0)</f>
        <v>42</v>
      </c>
      <c r="C162" s="0" t="n">
        <f aca="false">ROUND((A162-$C$1-210)/365,0)</f>
        <v>17</v>
      </c>
      <c r="D162" s="0" t="n">
        <f aca="false">ROUND((A162-$D$1-210)/365,0)</f>
        <v>15</v>
      </c>
      <c r="E162" s="11"/>
      <c r="J162" s="2" t="n">
        <f aca="false">N161*$J$1/12</f>
        <v>146.801873956589</v>
      </c>
      <c r="L162" s="2" t="n">
        <f aca="false">L161+E162</f>
        <v>6500</v>
      </c>
      <c r="M162" s="2" t="n">
        <f aca="false">IF(K162=0,M161+J162,M161+K162)</f>
        <v>431.10906604829</v>
      </c>
      <c r="N162" s="2" t="n">
        <f aca="false">IF(K162=0,N161+E162+F162+G162+H162+I162+J162,N161+E162+F162+G162+H162+I162+K162)</f>
        <v>14826.9892696155</v>
      </c>
    </row>
    <row r="163" customFormat="false" ht="12.75" hidden="false" customHeight="false" outlineLevel="0" collapsed="false">
      <c r="A163" s="1" t="n">
        <v>40298</v>
      </c>
      <c r="B163" s="0" t="n">
        <f aca="false">ROUND((A163-$B$1-210)/365,0)</f>
        <v>43</v>
      </c>
      <c r="C163" s="0" t="n">
        <f aca="false">ROUND((A163-$C$1-210)/365,0)</f>
        <v>18</v>
      </c>
      <c r="D163" s="0" t="n">
        <f aca="false">ROUND((A163-$D$1-210)/365,0)</f>
        <v>15</v>
      </c>
      <c r="E163" s="11"/>
      <c r="J163" s="2" t="n">
        <f aca="false">N162*$J$1/12</f>
        <v>148.269892696155</v>
      </c>
      <c r="L163" s="2" t="n">
        <f aca="false">L162+E163</f>
        <v>6500</v>
      </c>
      <c r="M163" s="2" t="n">
        <f aca="false">IF(K163=0,M162+J163,M162+K163)</f>
        <v>579.378958744445</v>
      </c>
      <c r="N163" s="2" t="n">
        <f aca="false">IF(K163=0,N162+E163+F163+G163+H163+I163+J163,N162+E163+F163+G163+H163+I163+K163)</f>
        <v>14975.2591623117</v>
      </c>
    </row>
    <row r="164" customFormat="false" ht="12.75" hidden="false" customHeight="false" outlineLevel="0" collapsed="false">
      <c r="A164" s="1" t="n">
        <v>40329</v>
      </c>
      <c r="B164" s="0" t="n">
        <f aca="false">ROUND((A164-$B$1-210)/365,0)</f>
        <v>43</v>
      </c>
      <c r="C164" s="0" t="n">
        <f aca="false">ROUND((A164-$C$1-210)/365,0)</f>
        <v>18</v>
      </c>
      <c r="D164" s="0" t="n">
        <f aca="false">ROUND((A164-$D$1-210)/365,0)</f>
        <v>15</v>
      </c>
      <c r="E164" s="11"/>
      <c r="J164" s="2" t="n">
        <f aca="false">N163*$J$1/12</f>
        <v>149.752591623117</v>
      </c>
      <c r="L164" s="2" t="n">
        <f aca="false">L163+E164</f>
        <v>6500</v>
      </c>
      <c r="M164" s="2" t="n">
        <f aca="false">IF(K164=0,M163+J164,M163+K164)</f>
        <v>729.131550367561</v>
      </c>
      <c r="N164" s="2" t="n">
        <f aca="false">IF(K164=0,N163+E164+F164+G164+H164+I164+J164,N163+E164+F164+G164+H164+I164+K164)</f>
        <v>15125.0117539348</v>
      </c>
    </row>
    <row r="165" customFormat="false" ht="12.75" hidden="false" customHeight="false" outlineLevel="0" collapsed="false">
      <c r="A165" s="1" t="n">
        <v>40359</v>
      </c>
      <c r="B165" s="0" t="n">
        <f aca="false">ROUND((A165-$B$1-210)/365,0)</f>
        <v>43</v>
      </c>
      <c r="C165" s="0" t="n">
        <f aca="false">ROUND((A165-$C$1-210)/365,0)</f>
        <v>18</v>
      </c>
      <c r="D165" s="0" t="n">
        <f aca="false">ROUND((A165-$D$1-210)/365,0)</f>
        <v>15</v>
      </c>
      <c r="E165" s="11"/>
      <c r="J165" s="2" t="n">
        <f aca="false">N164*$J$1/12</f>
        <v>151.250117539348</v>
      </c>
      <c r="L165" s="2" t="n">
        <f aca="false">L164+E165</f>
        <v>6500</v>
      </c>
      <c r="M165" s="2" t="n">
        <f aca="false">IF(K165=0,M164+J165,M164+K165)</f>
        <v>880.381667906909</v>
      </c>
      <c r="N165" s="2" t="n">
        <f aca="false">IF(K165=0,N164+E165+F165+G165+H165+I165+J165,N164+E165+F165+G165+H165+I165+K165)</f>
        <v>15276.2618714741</v>
      </c>
    </row>
    <row r="166" customFormat="false" ht="12.75" hidden="false" customHeight="false" outlineLevel="0" collapsed="false">
      <c r="A166" s="1" t="n">
        <v>40390</v>
      </c>
      <c r="B166" s="0" t="n">
        <f aca="false">ROUND((A166-$B$1-210)/365,0)</f>
        <v>43</v>
      </c>
      <c r="C166" s="0" t="n">
        <f aca="false">ROUND((A166-$C$1-210)/365,0)</f>
        <v>18</v>
      </c>
      <c r="D166" s="0" t="n">
        <f aca="false">ROUND((A166-$D$1-210)/365,0)</f>
        <v>15</v>
      </c>
      <c r="E166" s="11"/>
      <c r="J166" s="2" t="n">
        <f aca="false">N165*$J$1/12</f>
        <v>152.762618714741</v>
      </c>
      <c r="L166" s="2" t="n">
        <f aca="false">L165+E166</f>
        <v>6500</v>
      </c>
      <c r="M166" s="2" t="n">
        <f aca="false">IF(K166=0,M165+J166,M165+K166)</f>
        <v>1033.14428662165</v>
      </c>
      <c r="N166" s="2" t="n">
        <f aca="false">IF(K166=0,N165+E166+F166+G166+H166+I166+J166,N165+E166+F166+G166+H166+I166+K166)</f>
        <v>15429.0244901889</v>
      </c>
    </row>
    <row r="167" customFormat="false" ht="12.75" hidden="false" customHeight="false" outlineLevel="0" collapsed="false">
      <c r="A167" s="1" t="n">
        <v>40421</v>
      </c>
      <c r="B167" s="0" t="n">
        <f aca="false">ROUND((A167-$B$1-210)/365,0)</f>
        <v>43</v>
      </c>
      <c r="C167" s="0" t="n">
        <f aca="false">ROUND((A167-$C$1-210)/365,0)</f>
        <v>18</v>
      </c>
      <c r="D167" s="0" t="n">
        <f aca="false">ROUND((A167-$D$1-210)/365,0)</f>
        <v>15</v>
      </c>
      <c r="E167" s="11"/>
      <c r="J167" s="2" t="n">
        <f aca="false">N166*$J$1/12</f>
        <v>154.290244901889</v>
      </c>
      <c r="L167" s="2" t="n">
        <f aca="false">L166+E167</f>
        <v>6500</v>
      </c>
      <c r="M167" s="2" t="n">
        <f aca="false">IF(K167=0,M166+J167,M166+K167)</f>
        <v>1187.43453152354</v>
      </c>
      <c r="N167" s="2" t="n">
        <f aca="false">IF(K167=0,N166+E167+F167+G167+H167+I167+J167,N166+E167+F167+G167+H167+I167+K167)</f>
        <v>15583.3147350908</v>
      </c>
    </row>
    <row r="168" customFormat="false" ht="12.75" hidden="false" customHeight="false" outlineLevel="0" collapsed="false">
      <c r="A168" s="1" t="n">
        <v>40451</v>
      </c>
      <c r="B168" s="0" t="n">
        <f aca="false">ROUND((A168-$B$1-210)/365,0)</f>
        <v>43</v>
      </c>
      <c r="C168" s="0" t="n">
        <f aca="false">ROUND((A168-$C$1-210)/365,0)</f>
        <v>18</v>
      </c>
      <c r="D168" s="0" t="n">
        <f aca="false">ROUND((A168-$D$1-210)/365,0)</f>
        <v>15</v>
      </c>
      <c r="E168" s="11"/>
      <c r="J168" s="2" t="n">
        <f aca="false">N167*$J$1/12</f>
        <v>155.833147350908</v>
      </c>
      <c r="L168" s="2" t="n">
        <f aca="false">L167+E168</f>
        <v>6500</v>
      </c>
      <c r="M168" s="2" t="n">
        <f aca="false">IF(K168=0,M167+J168,M167+K168)</f>
        <v>1343.26767887445</v>
      </c>
      <c r="N168" s="2" t="n">
        <f aca="false">IF(K168=0,N167+E168+F168+G168+H168+I168+J168,N167+E168+F168+G168+H168+I168+K168)</f>
        <v>15739.1478824417</v>
      </c>
    </row>
    <row r="169" customFormat="false" ht="12.75" hidden="false" customHeight="false" outlineLevel="0" collapsed="false">
      <c r="A169" s="1" t="n">
        <v>40482</v>
      </c>
      <c r="B169" s="0" t="n">
        <f aca="false">ROUND((A169-$B$1-210)/365,0)</f>
        <v>43</v>
      </c>
      <c r="C169" s="0" t="n">
        <f aca="false">ROUND((A169-$C$1-210)/365,0)</f>
        <v>18</v>
      </c>
      <c r="D169" s="0" t="n">
        <f aca="false">ROUND((A169-$D$1-210)/365,0)</f>
        <v>15</v>
      </c>
      <c r="E169" s="11"/>
      <c r="J169" s="2" t="n">
        <f aca="false">N168*$J$1/12</f>
        <v>157.391478824417</v>
      </c>
      <c r="L169" s="2" t="n">
        <f aca="false">L168+E169</f>
        <v>6500</v>
      </c>
      <c r="M169" s="2" t="n">
        <f aca="false">IF(K169=0,M168+J169,M168+K169)</f>
        <v>1500.65915769886</v>
      </c>
      <c r="N169" s="2" t="n">
        <f aca="false">IF(K169=0,N168+E169+F169+G169+H169+I169+J169,N168+E169+F169+G169+H169+I169+K169)</f>
        <v>15896.5393612661</v>
      </c>
    </row>
    <row r="170" customFormat="false" ht="12.75" hidden="false" customHeight="false" outlineLevel="0" collapsed="false">
      <c r="A170" s="1" t="n">
        <v>40512</v>
      </c>
      <c r="B170" s="0" t="n">
        <f aca="false">ROUND((A170-$B$1-210)/365,0)</f>
        <v>43</v>
      </c>
      <c r="C170" s="0" t="n">
        <f aca="false">ROUND((A170-$C$1-210)/365,0)</f>
        <v>18</v>
      </c>
      <c r="D170" s="0" t="n">
        <f aca="false">ROUND((A170-$D$1-210)/365,0)</f>
        <v>15</v>
      </c>
      <c r="E170" s="11"/>
      <c r="J170" s="2" t="n">
        <f aca="false">N169*$J$1/12</f>
        <v>158.965393612661</v>
      </c>
      <c r="L170" s="2" t="n">
        <f aca="false">L169+E170</f>
        <v>6500</v>
      </c>
      <c r="M170" s="2" t="n">
        <f aca="false">IF(K170=0,M169+J170,M169+K170)</f>
        <v>1659.62455131152</v>
      </c>
      <c r="N170" s="2" t="n">
        <f aca="false">IF(K170=0,N169+E170+F170+G170+H170+I170+J170,N169+E170+F170+G170+H170+I170+K170)</f>
        <v>16055.5047548787</v>
      </c>
    </row>
    <row r="171" customFormat="false" ht="12.75" hidden="false" customHeight="false" outlineLevel="0" collapsed="false">
      <c r="A171" s="1" t="n">
        <v>40543</v>
      </c>
      <c r="B171" s="0" t="n">
        <f aca="false">ROUND((A171-$B$1-210)/365,0)</f>
        <v>43</v>
      </c>
      <c r="C171" s="0" t="n">
        <f aca="false">ROUND((A171-$C$1-210)/365,0)</f>
        <v>18</v>
      </c>
      <c r="D171" s="0" t="n">
        <f aca="false">ROUND((A171-$D$1-210)/365,0)</f>
        <v>15</v>
      </c>
      <c r="E171" s="11"/>
      <c r="J171" s="2" t="n">
        <f aca="false">N170*$J$1/12</f>
        <v>160.555047548787</v>
      </c>
      <c r="L171" s="2" t="n">
        <f aca="false">L170+E171</f>
        <v>6500</v>
      </c>
      <c r="M171" s="2" t="n">
        <f aca="false">IF(K171=0,M170+J171,M170+K171)</f>
        <v>1820.17959886031</v>
      </c>
      <c r="N171" s="2" t="n">
        <f aca="false">IF(K171=0,N170+E171+F171+G171+H171+I171+J171,N170+E171+F171+G171+H171+I171+K171)</f>
        <v>16216.0598024275</v>
      </c>
    </row>
    <row r="172" customFormat="false" ht="12.75" hidden="false" customHeight="false" outlineLevel="0" collapsed="false">
      <c r="A172" s="1" t="n">
        <v>40574</v>
      </c>
      <c r="B172" s="0" t="n">
        <f aca="false">ROUND((A172-$B$1-210)/365,0)</f>
        <v>43</v>
      </c>
      <c r="C172" s="0" t="n">
        <f aca="false">ROUND((A172-$C$1-210)/365,0)</f>
        <v>18</v>
      </c>
      <c r="D172" s="0" t="n">
        <f aca="false">ROUND((A172-$D$1-210)/365,0)</f>
        <v>15</v>
      </c>
      <c r="E172" s="11" t="n">
        <v>500</v>
      </c>
      <c r="J172" s="2" t="n">
        <f aca="false">N171*$J$1/12</f>
        <v>162.160598024275</v>
      </c>
      <c r="L172" s="2" t="n">
        <f aca="false">L171+E172</f>
        <v>7000</v>
      </c>
      <c r="M172" s="2" t="n">
        <f aca="false">IF(K172=0,J172,K172)</f>
        <v>162.160598024275</v>
      </c>
      <c r="N172" s="2" t="n">
        <f aca="false">IF(K172=0,N171+E172+F172+G172+H172+I172+J172,N171+E172+F172+G172+H172+I172+K172)</f>
        <v>16878.2204004518</v>
      </c>
    </row>
    <row r="173" customFormat="false" ht="12.75" hidden="false" customHeight="false" outlineLevel="0" collapsed="false">
      <c r="A173" s="1" t="n">
        <v>40602</v>
      </c>
      <c r="B173" s="0" t="n">
        <f aca="false">ROUND((A173-$B$1-210)/365,0)</f>
        <v>43</v>
      </c>
      <c r="C173" s="0" t="n">
        <f aca="false">ROUND((A173-$C$1-210)/365,0)</f>
        <v>18</v>
      </c>
      <c r="D173" s="0" t="n">
        <f aca="false">ROUND((A173-$D$1-210)/365,0)</f>
        <v>16</v>
      </c>
      <c r="E173" s="11"/>
      <c r="J173" s="2" t="n">
        <f aca="false">N172*$J$1/12</f>
        <v>168.782204004518</v>
      </c>
      <c r="L173" s="2" t="n">
        <f aca="false">L172+E173</f>
        <v>7000</v>
      </c>
      <c r="M173" s="2" t="n">
        <f aca="false">IF(K173=0,M172+J173,M172+K173)</f>
        <v>330.942802028793</v>
      </c>
      <c r="N173" s="2" t="n">
        <f aca="false">IF(K173=0,N172+E173+F173+G173+H173+I173+J173,N172+E173+F173+G173+H173+I173+K173)</f>
        <v>17047.0026044563</v>
      </c>
    </row>
    <row r="174" customFormat="false" ht="12.75" hidden="false" customHeight="false" outlineLevel="0" collapsed="false">
      <c r="A174" s="1" t="n">
        <v>40633</v>
      </c>
      <c r="B174" s="0" t="n">
        <f aca="false">ROUND((A174-$B$1-210)/365,0)</f>
        <v>43</v>
      </c>
      <c r="C174" s="0" t="n">
        <f aca="false">ROUND((A174-$C$1-210)/365,0)</f>
        <v>18</v>
      </c>
      <c r="D174" s="0" t="n">
        <f aca="false">ROUND((A174-$D$1-210)/365,0)</f>
        <v>16</v>
      </c>
      <c r="E174" s="11"/>
      <c r="J174" s="2" t="n">
        <f aca="false">N173*$J$1/12</f>
        <v>170.470026044563</v>
      </c>
      <c r="L174" s="2" t="n">
        <f aca="false">L173+E174</f>
        <v>7000</v>
      </c>
      <c r="M174" s="2" t="n">
        <f aca="false">IF(K174=0,M173+J174,M173+K174)</f>
        <v>501.412828073356</v>
      </c>
      <c r="N174" s="2" t="n">
        <f aca="false">IF(K174=0,N173+E174+F174+G174+H174+I174+J174,N173+E174+F174+G174+H174+I174+K174)</f>
        <v>17217.4726305009</v>
      </c>
    </row>
    <row r="175" customFormat="false" ht="12.75" hidden="false" customHeight="false" outlineLevel="0" collapsed="false">
      <c r="A175" s="1" t="n">
        <v>40663</v>
      </c>
      <c r="B175" s="0" t="n">
        <f aca="false">ROUND((A175-$B$1-210)/365,0)</f>
        <v>44</v>
      </c>
      <c r="C175" s="0" t="n">
        <f aca="false">ROUND((A175-$C$1-210)/365,0)</f>
        <v>19</v>
      </c>
      <c r="D175" s="0" t="n">
        <f aca="false">ROUND((A175-$D$1-210)/365,0)</f>
        <v>16</v>
      </c>
      <c r="E175" s="11"/>
      <c r="J175" s="2" t="n">
        <f aca="false">N174*$J$1/12</f>
        <v>172.174726305009</v>
      </c>
      <c r="L175" s="2" t="n">
        <f aca="false">L174+E175</f>
        <v>7000</v>
      </c>
      <c r="M175" s="2" t="n">
        <f aca="false">IF(K175=0,M174+J175,M174+K175)</f>
        <v>673.587554378365</v>
      </c>
      <c r="N175" s="2" t="n">
        <f aca="false">IF(K175=0,N174+E175+F175+G175+H175+I175+J175,N174+E175+F175+G175+H175+I175+K175)</f>
        <v>17389.6473568059</v>
      </c>
    </row>
    <row r="176" customFormat="false" ht="12.75" hidden="false" customHeight="false" outlineLevel="0" collapsed="false">
      <c r="A176" s="1" t="n">
        <v>40694</v>
      </c>
      <c r="B176" s="0" t="n">
        <f aca="false">ROUND((A176-$B$1-210)/365,0)</f>
        <v>44</v>
      </c>
      <c r="C176" s="0" t="n">
        <f aca="false">ROUND((A176-$C$1-210)/365,0)</f>
        <v>19</v>
      </c>
      <c r="D176" s="0" t="n">
        <f aca="false">ROUND((A176-$D$1-210)/365,0)</f>
        <v>16</v>
      </c>
      <c r="E176" s="11"/>
      <c r="J176" s="2" t="n">
        <f aca="false">N175*$J$1/12</f>
        <v>173.896473568059</v>
      </c>
      <c r="L176" s="2" t="n">
        <f aca="false">L175+E176</f>
        <v>7000</v>
      </c>
      <c r="M176" s="2" t="n">
        <f aca="false">IF(K176=0,M175+J176,M175+K176)</f>
        <v>847.484027946424</v>
      </c>
      <c r="N176" s="2" t="n">
        <f aca="false">IF(K176=0,N175+E176+F176+G176+H176+I176+J176,N175+E176+F176+G176+H176+I176+K176)</f>
        <v>17563.543830374</v>
      </c>
    </row>
    <row r="177" customFormat="false" ht="12.75" hidden="false" customHeight="false" outlineLevel="0" collapsed="false">
      <c r="A177" s="1" t="n">
        <v>40724</v>
      </c>
      <c r="B177" s="0" t="n">
        <f aca="false">ROUND((A177-$B$1-210)/365,0)</f>
        <v>44</v>
      </c>
      <c r="C177" s="0" t="n">
        <f aca="false">ROUND((A177-$C$1-210)/365,0)</f>
        <v>19</v>
      </c>
      <c r="D177" s="0" t="n">
        <f aca="false">ROUND((A177-$D$1-210)/365,0)</f>
        <v>16</v>
      </c>
      <c r="E177" s="11"/>
      <c r="J177" s="2" t="n">
        <f aca="false">N176*$J$1/12</f>
        <v>175.63543830374</v>
      </c>
      <c r="L177" s="2" t="n">
        <f aca="false">L176+E177</f>
        <v>7000</v>
      </c>
      <c r="M177" s="2" t="n">
        <f aca="false">IF(K177=0,M176+J177,M176+K177)</f>
        <v>1023.11946625016</v>
      </c>
      <c r="N177" s="2" t="n">
        <f aca="false">IF(K177=0,N176+E177+F177+G177+H177+I177+J177,N176+E177+F177+G177+H177+I177+K177)</f>
        <v>17739.1792686777</v>
      </c>
    </row>
    <row r="178" customFormat="false" ht="12.75" hidden="false" customHeight="false" outlineLevel="0" collapsed="false">
      <c r="A178" s="1" t="n">
        <v>40755</v>
      </c>
      <c r="B178" s="0" t="n">
        <f aca="false">ROUND((A178-$B$1-210)/365,0)</f>
        <v>44</v>
      </c>
      <c r="C178" s="0" t="n">
        <f aca="false">ROUND((A178-$C$1-210)/365,0)</f>
        <v>19</v>
      </c>
      <c r="D178" s="0" t="n">
        <f aca="false">ROUND((A178-$D$1-210)/365,0)</f>
        <v>16</v>
      </c>
      <c r="E178" s="11"/>
      <c r="J178" s="2" t="n">
        <f aca="false">N177*$J$1/12</f>
        <v>177.391792686777</v>
      </c>
      <c r="L178" s="2" t="n">
        <f aca="false">L177+E178</f>
        <v>7000</v>
      </c>
      <c r="M178" s="2" t="n">
        <f aca="false">IF(K178=0,M177+J178,M177+K178)</f>
        <v>1200.51125893694</v>
      </c>
      <c r="N178" s="2" t="n">
        <f aca="false">IF(K178=0,N177+E178+F178+G178+H178+I178+J178,N177+E178+F178+G178+H178+I178+K178)</f>
        <v>17916.5710613645</v>
      </c>
    </row>
    <row r="179" customFormat="false" ht="12.75" hidden="false" customHeight="false" outlineLevel="0" collapsed="false">
      <c r="A179" s="1" t="n">
        <v>40786</v>
      </c>
      <c r="B179" s="0" t="n">
        <f aca="false">ROUND((A179-$B$1-210)/365,0)</f>
        <v>44</v>
      </c>
      <c r="C179" s="0" t="n">
        <f aca="false">ROUND((A179-$C$1-210)/365,0)</f>
        <v>19</v>
      </c>
      <c r="D179" s="0" t="n">
        <f aca="false">ROUND((A179-$D$1-210)/365,0)</f>
        <v>16</v>
      </c>
      <c r="E179" s="11"/>
      <c r="J179" s="2" t="n">
        <f aca="false">N178*$J$1/12</f>
        <v>179.165710613645</v>
      </c>
      <c r="L179" s="2" t="n">
        <f aca="false">L178+E179</f>
        <v>7000</v>
      </c>
      <c r="M179" s="2" t="n">
        <f aca="false">IF(K179=0,M178+J179,M178+K179)</f>
        <v>1379.67696955059</v>
      </c>
      <c r="N179" s="2" t="n">
        <f aca="false">IF(K179=0,N178+E179+F179+G179+H179+I179+J179,N178+E179+F179+G179+H179+I179+K179)</f>
        <v>18095.7367719781</v>
      </c>
    </row>
    <row r="180" customFormat="false" ht="12.75" hidden="false" customHeight="false" outlineLevel="0" collapsed="false">
      <c r="A180" s="1" t="n">
        <v>40816</v>
      </c>
      <c r="B180" s="0" t="n">
        <f aca="false">ROUND((A180-$B$1-210)/365,0)</f>
        <v>44</v>
      </c>
      <c r="C180" s="0" t="n">
        <f aca="false">ROUND((A180-$C$1-210)/365,0)</f>
        <v>19</v>
      </c>
      <c r="D180" s="0" t="n">
        <f aca="false">ROUND((A180-$D$1-210)/365,0)</f>
        <v>16</v>
      </c>
      <c r="E180" s="11"/>
      <c r="J180" s="2" t="n">
        <f aca="false">N179*$J$1/12</f>
        <v>180.957367719781</v>
      </c>
      <c r="L180" s="2" t="n">
        <f aca="false">L179+E180</f>
        <v>7000</v>
      </c>
      <c r="M180" s="2" t="n">
        <f aca="false">IF(K180=0,M179+J180,M179+K180)</f>
        <v>1560.63433727037</v>
      </c>
      <c r="N180" s="2" t="n">
        <f aca="false">IF(K180=0,N179+E180+F180+G180+H180+I180+J180,N179+E180+F180+G180+H180+I180+K180)</f>
        <v>18276.6941396979</v>
      </c>
    </row>
    <row r="181" customFormat="false" ht="12.75" hidden="false" customHeight="false" outlineLevel="0" collapsed="false">
      <c r="A181" s="1" t="n">
        <v>40847</v>
      </c>
      <c r="B181" s="0" t="n">
        <f aca="false">ROUND((A181-$B$1-210)/365,0)</f>
        <v>44</v>
      </c>
      <c r="C181" s="0" t="n">
        <f aca="false">ROUND((A181-$C$1-210)/365,0)</f>
        <v>19</v>
      </c>
      <c r="D181" s="0" t="n">
        <f aca="false">ROUND((A181-$D$1-210)/365,0)</f>
        <v>16</v>
      </c>
      <c r="E181" s="11"/>
      <c r="J181" s="2" t="n">
        <f aca="false">N180*$J$1/12</f>
        <v>182.766941396979</v>
      </c>
      <c r="L181" s="2" t="n">
        <f aca="false">L180+E181</f>
        <v>7000</v>
      </c>
      <c r="M181" s="2" t="n">
        <f aca="false">IF(K181=0,M180+J181,M180+K181)</f>
        <v>1743.40127866735</v>
      </c>
      <c r="N181" s="2" t="n">
        <f aca="false">IF(K181=0,N180+E181+F181+G181+H181+I181+J181,N180+E181+F181+G181+H181+I181+K181)</f>
        <v>18459.4610810949</v>
      </c>
    </row>
    <row r="182" customFormat="false" ht="12.75" hidden="false" customHeight="false" outlineLevel="0" collapsed="false">
      <c r="A182" s="1" t="n">
        <v>40877</v>
      </c>
      <c r="B182" s="0" t="n">
        <f aca="false">ROUND((A182-$B$1-210)/365,0)</f>
        <v>44</v>
      </c>
      <c r="C182" s="0" t="n">
        <f aca="false">ROUND((A182-$C$1-210)/365,0)</f>
        <v>19</v>
      </c>
      <c r="D182" s="0" t="n">
        <f aca="false">ROUND((A182-$D$1-210)/365,0)</f>
        <v>16</v>
      </c>
      <c r="E182" s="11"/>
      <c r="J182" s="2" t="n">
        <f aca="false">N181*$J$1/12</f>
        <v>184.594610810949</v>
      </c>
      <c r="L182" s="2" t="n">
        <f aca="false">L181+E182</f>
        <v>7000</v>
      </c>
      <c r="M182" s="2" t="n">
        <f aca="false">IF(K182=0,M181+J182,M181+K182)</f>
        <v>1927.99588947829</v>
      </c>
      <c r="N182" s="2" t="n">
        <f aca="false">IF(K182=0,N181+E182+F182+G182+H182+I182+J182,N181+E182+F182+G182+H182+I182+K182)</f>
        <v>18644.0556919058</v>
      </c>
    </row>
    <row r="183" customFormat="false" ht="12.75" hidden="false" customHeight="false" outlineLevel="0" collapsed="false">
      <c r="A183" s="1" t="n">
        <v>40908</v>
      </c>
      <c r="B183" s="0" t="n">
        <f aca="false">ROUND((A183-$B$1-210)/365,0)</f>
        <v>44</v>
      </c>
      <c r="C183" s="0" t="n">
        <f aca="false">ROUND((A183-$C$1-210)/365,0)</f>
        <v>19</v>
      </c>
      <c r="D183" s="0" t="n">
        <f aca="false">ROUND((A183-$D$1-210)/365,0)</f>
        <v>16</v>
      </c>
      <c r="E183" s="11"/>
      <c r="J183" s="2" t="n">
        <f aca="false">N182*$J$1/12</f>
        <v>186.440556919058</v>
      </c>
      <c r="L183" s="2" t="n">
        <f aca="false">L182+E183</f>
        <v>7000</v>
      </c>
      <c r="M183" s="2" t="n">
        <f aca="false">IF(K183=0,M182+J183,M182+K183)</f>
        <v>2114.43644639735</v>
      </c>
      <c r="N183" s="2" t="n">
        <f aca="false">IF(K183=0,N182+E183+F183+G183+H183+I183+J183,N182+E183+F183+G183+H183+I183+K183)</f>
        <v>18830.4962488249</v>
      </c>
    </row>
    <row r="184" customFormat="false" ht="12.75" hidden="false" customHeight="false" outlineLevel="0" collapsed="false">
      <c r="A184" s="1" t="n">
        <v>40939</v>
      </c>
      <c r="B184" s="0" t="n">
        <f aca="false">ROUND((A184-$B$1-210)/365,0)</f>
        <v>44</v>
      </c>
      <c r="C184" s="0" t="n">
        <f aca="false">ROUND((A184-$C$1-210)/365,0)</f>
        <v>19</v>
      </c>
      <c r="D184" s="0" t="n">
        <f aca="false">ROUND((A184-$D$1-210)/365,0)</f>
        <v>16</v>
      </c>
      <c r="E184" s="11" t="n">
        <v>500</v>
      </c>
      <c r="J184" s="2" t="n">
        <f aca="false">N183*$J$1/12</f>
        <v>188.304962488249</v>
      </c>
      <c r="L184" s="2" t="n">
        <f aca="false">L183+E184</f>
        <v>7500</v>
      </c>
      <c r="M184" s="2" t="n">
        <f aca="false">IF(K184=0,J184,K184)</f>
        <v>188.304962488249</v>
      </c>
      <c r="N184" s="2" t="n">
        <f aca="false">IF(K184=0,N183+E184+F184+G184+H184+I184+J184,N183+E184+F184+G184+H184+I184+K184)</f>
        <v>19518.8012113131</v>
      </c>
    </row>
    <row r="185" customFormat="false" ht="12.75" hidden="false" customHeight="false" outlineLevel="0" collapsed="false">
      <c r="A185" s="1" t="n">
        <v>40968</v>
      </c>
      <c r="B185" s="0" t="n">
        <f aca="false">ROUND((A185-$B$1-210)/365,0)</f>
        <v>44</v>
      </c>
      <c r="C185" s="0" t="n">
        <f aca="false">ROUND((A185-$C$1-210)/365,0)</f>
        <v>19</v>
      </c>
      <c r="D185" s="0" t="n">
        <f aca="false">ROUND((A185-$D$1-210)/365,0)</f>
        <v>17</v>
      </c>
      <c r="E185" s="11"/>
      <c r="J185" s="2" t="n">
        <f aca="false">N184*$J$1/12</f>
        <v>195.188012113131</v>
      </c>
      <c r="L185" s="2" t="n">
        <f aca="false">L184+E185</f>
        <v>7500</v>
      </c>
      <c r="M185" s="2" t="n">
        <f aca="false">IF(K185=0,M184+J185,M184+K185)</f>
        <v>383.49297460138</v>
      </c>
      <c r="N185" s="2" t="n">
        <f aca="false">IF(K185=0,N184+E185+F185+G185+H185+I185+J185,N184+E185+F185+G185+H185+I185+K185)</f>
        <v>19713.9892234263</v>
      </c>
    </row>
    <row r="186" customFormat="false" ht="12.75" hidden="false" customHeight="false" outlineLevel="0" collapsed="false">
      <c r="A186" s="1" t="n">
        <v>40999</v>
      </c>
      <c r="B186" s="0" t="n">
        <f aca="false">ROUND((A186-$B$1-210)/365,0)</f>
        <v>44</v>
      </c>
      <c r="C186" s="0" t="n">
        <f aca="false">ROUND((A186-$C$1-210)/365,0)</f>
        <v>19</v>
      </c>
      <c r="D186" s="0" t="n">
        <f aca="false">ROUND((A186-$D$1-210)/365,0)</f>
        <v>17</v>
      </c>
      <c r="E186" s="11"/>
      <c r="J186" s="2" t="n">
        <f aca="false">N185*$J$1/12</f>
        <v>197.139892234263</v>
      </c>
      <c r="L186" s="2" t="n">
        <f aca="false">L185+E186</f>
        <v>7500</v>
      </c>
      <c r="M186" s="2" t="n">
        <f aca="false">IF(K186=0,M185+J186,M185+K186)</f>
        <v>580.632866835643</v>
      </c>
      <c r="N186" s="2" t="n">
        <f aca="false">IF(K186=0,N185+E186+F186+G186+H186+I186+J186,N185+E186+F186+G186+H186+I186+K186)</f>
        <v>19911.1291156605</v>
      </c>
    </row>
    <row r="187" customFormat="false" ht="12.75" hidden="false" customHeight="false" outlineLevel="0" collapsed="false">
      <c r="A187" s="1" t="n">
        <v>41029</v>
      </c>
      <c r="B187" s="0" t="n">
        <f aca="false">ROUND((A187-$B$1-210)/365,0)</f>
        <v>45</v>
      </c>
      <c r="C187" s="0" t="n">
        <f aca="false">ROUND((A187-$C$1-210)/365,0)</f>
        <v>20</v>
      </c>
      <c r="D187" s="0" t="n">
        <f aca="false">ROUND((A187-$D$1-210)/365,0)</f>
        <v>17</v>
      </c>
      <c r="E187" s="11"/>
      <c r="J187" s="2" t="n">
        <f aca="false">N186*$J$1/12</f>
        <v>199.111291156605</v>
      </c>
      <c r="L187" s="2" t="n">
        <f aca="false">L186+E187</f>
        <v>7500</v>
      </c>
      <c r="M187" s="2" t="n">
        <f aca="false">IF(K187=0,M186+J187,M186+K187)</f>
        <v>779.744157992248</v>
      </c>
      <c r="N187" s="2" t="n">
        <f aca="false">IF(K187=0,N186+E187+F187+G187+H187+I187+J187,N186+E187+F187+G187+H187+I187+K187)</f>
        <v>20110.2404068171</v>
      </c>
    </row>
    <row r="188" customFormat="false" ht="12.75" hidden="false" customHeight="false" outlineLevel="0" collapsed="false">
      <c r="A188" s="1" t="n">
        <v>41060</v>
      </c>
      <c r="B188" s="0" t="n">
        <f aca="false">ROUND((A188-$B$1-210)/365,0)</f>
        <v>45</v>
      </c>
      <c r="C188" s="0" t="n">
        <f aca="false">ROUND((A188-$C$1-210)/365,0)</f>
        <v>20</v>
      </c>
      <c r="D188" s="0" t="n">
        <f aca="false">ROUND((A188-$D$1-210)/365,0)</f>
        <v>17</v>
      </c>
      <c r="E188" s="11"/>
      <c r="J188" s="2" t="n">
        <f aca="false">N187*$J$1/12</f>
        <v>201.102404068171</v>
      </c>
      <c r="L188" s="2" t="n">
        <f aca="false">L187+E188</f>
        <v>7500</v>
      </c>
      <c r="M188" s="2" t="n">
        <f aca="false">IF(K188=0,M187+J188,M187+K188)</f>
        <v>980.846562060419</v>
      </c>
      <c r="N188" s="2" t="n">
        <f aca="false">IF(K188=0,N187+E188+F188+G188+H188+I188+J188,N187+E188+F188+G188+H188+I188+K188)</f>
        <v>20311.3428108853</v>
      </c>
    </row>
    <row r="189" customFormat="false" ht="12.75" hidden="false" customHeight="false" outlineLevel="0" collapsed="false">
      <c r="A189" s="1" t="n">
        <v>41090</v>
      </c>
      <c r="B189" s="0" t="n">
        <f aca="false">ROUND((A189-$B$1-210)/365,0)</f>
        <v>45</v>
      </c>
      <c r="C189" s="0" t="n">
        <f aca="false">ROUND((A189-$C$1-210)/365,0)</f>
        <v>20</v>
      </c>
      <c r="D189" s="0" t="n">
        <f aca="false">ROUND((A189-$D$1-210)/365,0)</f>
        <v>17</v>
      </c>
      <c r="E189" s="11"/>
      <c r="J189" s="2" t="n">
        <f aca="false">N188*$J$1/12</f>
        <v>203.113428108853</v>
      </c>
      <c r="L189" s="2" t="n">
        <f aca="false">L188+E189</f>
        <v>7500</v>
      </c>
      <c r="M189" s="2" t="n">
        <f aca="false">IF(K189=0,M188+J189,M188+K189)</f>
        <v>1183.95999016927</v>
      </c>
      <c r="N189" s="2" t="n">
        <f aca="false">IF(K189=0,N188+E189+F189+G189+H189+I189+J189,N188+E189+F189+G189+H189+I189+K189)</f>
        <v>20514.4562389941</v>
      </c>
    </row>
    <row r="190" customFormat="false" ht="12.75" hidden="false" customHeight="false" outlineLevel="0" collapsed="false">
      <c r="A190" s="1" t="n">
        <v>41121</v>
      </c>
      <c r="B190" s="0" t="n">
        <f aca="false">ROUND((A190-$B$1-210)/365,0)</f>
        <v>45</v>
      </c>
      <c r="C190" s="0" t="n">
        <f aca="false">ROUND((A190-$C$1-210)/365,0)</f>
        <v>20</v>
      </c>
      <c r="D190" s="0" t="n">
        <f aca="false">ROUND((A190-$D$1-210)/365,0)</f>
        <v>17</v>
      </c>
      <c r="E190" s="11"/>
      <c r="J190" s="2" t="n">
        <f aca="false">N189*$J$1/12</f>
        <v>205.144562389941</v>
      </c>
      <c r="L190" s="2" t="n">
        <f aca="false">L189+E190</f>
        <v>7500</v>
      </c>
      <c r="M190" s="2" t="n">
        <f aca="false">IF(K190=0,M189+J190,M189+K190)</f>
        <v>1389.10455255921</v>
      </c>
      <c r="N190" s="2" t="n">
        <f aca="false">IF(K190=0,N189+E190+F190+G190+H190+I190+J190,N189+E190+F190+G190+H190+I190+K190)</f>
        <v>20719.6008013841</v>
      </c>
    </row>
    <row r="191" customFormat="false" ht="12.75" hidden="false" customHeight="false" outlineLevel="0" collapsed="false">
      <c r="A191" s="1" t="n">
        <v>41152</v>
      </c>
      <c r="B191" s="0" t="n">
        <f aca="false">ROUND((A191-$B$1-210)/365,0)</f>
        <v>45</v>
      </c>
      <c r="C191" s="0" t="n">
        <f aca="false">ROUND((A191-$C$1-210)/365,0)</f>
        <v>20</v>
      </c>
      <c r="D191" s="0" t="n">
        <f aca="false">ROUND((A191-$D$1-210)/365,0)</f>
        <v>17</v>
      </c>
      <c r="E191" s="11"/>
      <c r="J191" s="2" t="n">
        <f aca="false">N190*$J$1/12</f>
        <v>207.196008013841</v>
      </c>
      <c r="L191" s="2" t="n">
        <f aca="false">L190+E191</f>
        <v>7500</v>
      </c>
      <c r="M191" s="2" t="n">
        <f aca="false">IF(K191=0,M190+J191,M190+K191)</f>
        <v>1596.30056057305</v>
      </c>
      <c r="N191" s="2" t="n">
        <f aca="false">IF(K191=0,N190+E191+F191+G191+H191+I191+J191,N190+E191+F191+G191+H191+I191+K191)</f>
        <v>20926.7968093979</v>
      </c>
    </row>
    <row r="192" customFormat="false" ht="12.75" hidden="false" customHeight="false" outlineLevel="0" collapsed="false">
      <c r="A192" s="1" t="n">
        <v>41182</v>
      </c>
      <c r="B192" s="0" t="n">
        <f aca="false">ROUND((A192-$B$1-210)/365,0)</f>
        <v>45</v>
      </c>
      <c r="C192" s="0" t="n">
        <f aca="false">ROUND((A192-$C$1-210)/365,0)</f>
        <v>20</v>
      </c>
      <c r="D192" s="0" t="n">
        <f aca="false">ROUND((A192-$D$1-210)/365,0)</f>
        <v>17</v>
      </c>
      <c r="E192" s="11"/>
      <c r="J192" s="2" t="n">
        <f aca="false">N191*$J$1/12</f>
        <v>209.267968093979</v>
      </c>
      <c r="L192" s="2" t="n">
        <f aca="false">L191+E192</f>
        <v>7500</v>
      </c>
      <c r="M192" s="2" t="n">
        <f aca="false">IF(K192=0,M191+J192,M191+K192)</f>
        <v>1805.56852866703</v>
      </c>
      <c r="N192" s="2" t="n">
        <f aca="false">IF(K192=0,N191+E192+F192+G192+H192+I192+J192,N191+E192+F192+G192+H192+I192+K192)</f>
        <v>21136.0647774919</v>
      </c>
    </row>
    <row r="193" customFormat="false" ht="12.75" hidden="false" customHeight="false" outlineLevel="0" collapsed="false">
      <c r="A193" s="1" t="n">
        <v>41213</v>
      </c>
      <c r="B193" s="0" t="n">
        <f aca="false">ROUND((A193-$B$1-210)/365,0)</f>
        <v>45</v>
      </c>
      <c r="C193" s="0" t="n">
        <f aca="false">ROUND((A193-$C$1-210)/365,0)</f>
        <v>20</v>
      </c>
      <c r="D193" s="0" t="n">
        <f aca="false">ROUND((A193-$D$1-210)/365,0)</f>
        <v>17</v>
      </c>
      <c r="E193" s="11"/>
      <c r="J193" s="2" t="n">
        <f aca="false">N192*$J$1/12</f>
        <v>211.360647774919</v>
      </c>
      <c r="L193" s="2" t="n">
        <f aca="false">L192+E193</f>
        <v>7500</v>
      </c>
      <c r="M193" s="2" t="n">
        <f aca="false">IF(K193=0,M192+J193,M192+K193)</f>
        <v>2016.92917644195</v>
      </c>
      <c r="N193" s="2" t="n">
        <f aca="false">IF(K193=0,N192+E193+F193+G193+H193+I193+J193,N192+E193+F193+G193+H193+I193+K193)</f>
        <v>21347.4254252668</v>
      </c>
    </row>
    <row r="194" customFormat="false" ht="12.75" hidden="false" customHeight="false" outlineLevel="0" collapsed="false">
      <c r="A194" s="1" t="n">
        <v>41243</v>
      </c>
      <c r="B194" s="0" t="n">
        <f aca="false">ROUND((A194-$B$1-210)/365,0)</f>
        <v>45</v>
      </c>
      <c r="C194" s="0" t="n">
        <f aca="false">ROUND((A194-$C$1-210)/365,0)</f>
        <v>20</v>
      </c>
      <c r="D194" s="0" t="n">
        <f aca="false">ROUND((A194-$D$1-210)/365,0)</f>
        <v>17</v>
      </c>
      <c r="E194" s="11"/>
      <c r="J194" s="2" t="n">
        <f aca="false">N193*$J$1/12</f>
        <v>213.474254252668</v>
      </c>
      <c r="L194" s="2" t="n">
        <f aca="false">L193+E194</f>
        <v>7500</v>
      </c>
      <c r="M194" s="2" t="n">
        <f aca="false">IF(K194=0,M193+J194,M193+K194)</f>
        <v>2230.40343069462</v>
      </c>
      <c r="N194" s="2" t="n">
        <f aca="false">IF(K194=0,N193+E194+F194+G194+H194+I194+J194,N193+E194+F194+G194+H194+I194+K194)</f>
        <v>21560.8996795195</v>
      </c>
    </row>
    <row r="195" customFormat="false" ht="12.75" hidden="false" customHeight="false" outlineLevel="0" collapsed="false">
      <c r="A195" s="1" t="n">
        <v>41274</v>
      </c>
      <c r="B195" s="0" t="n">
        <f aca="false">ROUND((A195-$B$1-210)/365,0)</f>
        <v>45</v>
      </c>
      <c r="C195" s="0" t="n">
        <f aca="false">ROUND((A195-$C$1-210)/365,0)</f>
        <v>20</v>
      </c>
      <c r="D195" s="0" t="n">
        <f aca="false">ROUND((A195-$D$1-210)/365,0)</f>
        <v>17</v>
      </c>
      <c r="E195" s="11"/>
      <c r="J195" s="2" t="n">
        <f aca="false">N194*$J$1/12</f>
        <v>215.608996795195</v>
      </c>
      <c r="L195" s="2" t="n">
        <f aca="false">L194+E195</f>
        <v>7500</v>
      </c>
      <c r="M195" s="2" t="n">
        <f aca="false">IF(K195=0,M194+J195,M194+K195)</f>
        <v>2446.01242748982</v>
      </c>
      <c r="N195" s="2" t="n">
        <f aca="false">IF(K195=0,N194+E195+F195+G195+H195+I195+J195,N194+E195+F195+G195+H195+I195+K195)</f>
        <v>21776.5086763147</v>
      </c>
    </row>
    <row r="196" customFormat="false" ht="12.75" hidden="false" customHeight="false" outlineLevel="0" collapsed="false">
      <c r="A196" s="1" t="n">
        <v>41305</v>
      </c>
      <c r="B196" s="0" t="n">
        <f aca="false">ROUND((A196-$B$1-210)/365,0)</f>
        <v>45</v>
      </c>
      <c r="C196" s="0" t="n">
        <f aca="false">ROUND((A196-$C$1-210)/365,0)</f>
        <v>20</v>
      </c>
      <c r="D196" s="0" t="n">
        <f aca="false">ROUND((A196-$D$1-210)/365,0)</f>
        <v>17</v>
      </c>
      <c r="E196" s="11" t="n">
        <v>500</v>
      </c>
      <c r="J196" s="2" t="n">
        <f aca="false">N195*$J$1/12</f>
        <v>217.765086763147</v>
      </c>
      <c r="L196" s="2" t="n">
        <f aca="false">L195+E196</f>
        <v>8000</v>
      </c>
      <c r="M196" s="2" t="n">
        <f aca="false">IF(K196=0,J196,K196)</f>
        <v>217.765086763147</v>
      </c>
      <c r="N196" s="2" t="n">
        <f aca="false">IF(K196=0,N195+E196+F196+G196+H196+I196+J196,N195+E196+F196+G196+H196+I196+K196)</f>
        <v>22494.2737630778</v>
      </c>
    </row>
    <row r="197" customFormat="false" ht="12.75" hidden="false" customHeight="false" outlineLevel="0" collapsed="false">
      <c r="A197" s="1" t="n">
        <v>41333</v>
      </c>
      <c r="B197" s="0" t="n">
        <f aca="false">ROUND((A197-$B$1-210)/365,0)</f>
        <v>45</v>
      </c>
      <c r="C197" s="0" t="n">
        <f aca="false">ROUND((A197-$C$1-210)/365,0)</f>
        <v>20</v>
      </c>
      <c r="D197" s="0" t="n">
        <f aca="false">ROUND((A197-$D$1-210)/365,0)</f>
        <v>18</v>
      </c>
      <c r="E197" s="11"/>
      <c r="J197" s="2" t="n">
        <f aca="false">N196*$J$1/12</f>
        <v>224.942737630778</v>
      </c>
      <c r="L197" s="2" t="n">
        <f aca="false">L196+E197</f>
        <v>8000</v>
      </c>
      <c r="M197" s="2" t="n">
        <f aca="false">IF(K197=0,M196+J197,M196+K197)</f>
        <v>442.707824393925</v>
      </c>
      <c r="N197" s="2" t="n">
        <f aca="false">IF(K197=0,N196+E197+F197+G197+H197+I197+J197,N196+E197+F197+G197+H197+I197+K197)</f>
        <v>22719.2165007086</v>
      </c>
    </row>
    <row r="198" customFormat="false" ht="12.75" hidden="false" customHeight="false" outlineLevel="0" collapsed="false">
      <c r="A198" s="1" t="n">
        <v>41364</v>
      </c>
      <c r="B198" s="0" t="n">
        <f aca="false">ROUND((A198-$B$1-210)/365,0)</f>
        <v>45</v>
      </c>
      <c r="C198" s="0" t="n">
        <f aca="false">ROUND((A198-$C$1-210)/365,0)</f>
        <v>20</v>
      </c>
      <c r="D198" s="0" t="n">
        <f aca="false">ROUND((A198-$D$1-210)/365,0)</f>
        <v>18</v>
      </c>
      <c r="E198" s="11"/>
      <c r="J198" s="2" t="n">
        <f aca="false">N197*$J$1/12</f>
        <v>227.192165007086</v>
      </c>
      <c r="L198" s="2" t="n">
        <f aca="false">L197+E198</f>
        <v>8000</v>
      </c>
      <c r="M198" s="2" t="n">
        <f aca="false">IF(K198=0,M197+J198,M197+K198)</f>
        <v>669.899989401012</v>
      </c>
      <c r="N198" s="2" t="n">
        <f aca="false">IF(K198=0,N197+E198+F198+G198+H198+I198+J198,N197+E198+F198+G198+H198+I198+K198)</f>
        <v>22946.4086657157</v>
      </c>
    </row>
    <row r="199" customFormat="false" ht="12.75" hidden="false" customHeight="false" outlineLevel="0" collapsed="false">
      <c r="A199" s="1" t="n">
        <v>41394</v>
      </c>
      <c r="B199" s="0" t="n">
        <f aca="false">ROUND((A199-$B$1-210)/365,0)</f>
        <v>46</v>
      </c>
      <c r="C199" s="0" t="n">
        <f aca="false">ROUND((A199-$C$1-210)/365,0)</f>
        <v>21</v>
      </c>
      <c r="D199" s="0" t="n">
        <f aca="false">ROUND((A199-$D$1-210)/365,0)</f>
        <v>18</v>
      </c>
      <c r="E199" s="11"/>
      <c r="J199" s="2" t="n">
        <f aca="false">N198*$J$1/12</f>
        <v>229.464086657157</v>
      </c>
      <c r="L199" s="2" t="n">
        <f aca="false">L198+E199</f>
        <v>8000</v>
      </c>
      <c r="M199" s="2" t="n">
        <f aca="false">IF(K199=0,M198+J199,M198+K199)</f>
        <v>899.364076058169</v>
      </c>
      <c r="N199" s="2" t="n">
        <f aca="false">IF(K199=0,N198+E199+F199+G199+H199+I199+J199,N198+E199+F199+G199+H199+I199+K199)</f>
        <v>23175.8727523729</v>
      </c>
    </row>
    <row r="200" customFormat="false" ht="12.75" hidden="false" customHeight="false" outlineLevel="0" collapsed="false">
      <c r="A200" s="1" t="n">
        <v>41425</v>
      </c>
      <c r="B200" s="0" t="n">
        <f aca="false">ROUND((A200-$B$1-210)/365,0)</f>
        <v>46</v>
      </c>
      <c r="C200" s="0" t="n">
        <f aca="false">ROUND((A200-$C$1-210)/365,0)</f>
        <v>21</v>
      </c>
      <c r="D200" s="0" t="n">
        <f aca="false">ROUND((A200-$D$1-210)/365,0)</f>
        <v>18</v>
      </c>
      <c r="E200" s="11"/>
      <c r="J200" s="2" t="n">
        <f aca="false">N199*$J$1/12</f>
        <v>231.758727523729</v>
      </c>
      <c r="L200" s="2" t="n">
        <f aca="false">L199+E200</f>
        <v>8000</v>
      </c>
      <c r="M200" s="2" t="n">
        <f aca="false">IF(K200=0,M199+J200,M199+K200)</f>
        <v>1131.1228035819</v>
      </c>
      <c r="N200" s="2" t="n">
        <f aca="false">IF(K200=0,N199+E200+F200+G200+H200+I200+J200,N199+E200+F200+G200+H200+I200+K200)</f>
        <v>23407.6314798966</v>
      </c>
    </row>
    <row r="201" customFormat="false" ht="12.75" hidden="false" customHeight="false" outlineLevel="0" collapsed="false">
      <c r="A201" s="1" t="n">
        <v>41455</v>
      </c>
      <c r="B201" s="0" t="n">
        <f aca="false">ROUND((A201-$B$1-210)/365,0)</f>
        <v>46</v>
      </c>
      <c r="C201" s="0" t="n">
        <f aca="false">ROUND((A201-$C$1-210)/365,0)</f>
        <v>21</v>
      </c>
      <c r="D201" s="0" t="n">
        <f aca="false">ROUND((A201-$D$1-210)/365,0)</f>
        <v>18</v>
      </c>
      <c r="E201" s="11"/>
      <c r="J201" s="2" t="n">
        <f aca="false">N200*$J$1/12</f>
        <v>234.076314798966</v>
      </c>
      <c r="L201" s="2" t="n">
        <f aca="false">L200+E201</f>
        <v>8000</v>
      </c>
      <c r="M201" s="2" t="n">
        <f aca="false">IF(K201=0,M200+J201,M200+K201)</f>
        <v>1365.19911838086</v>
      </c>
      <c r="N201" s="2" t="n">
        <f aca="false">IF(K201=0,N200+E201+F201+G201+H201+I201+J201,N200+E201+F201+G201+H201+I201+K201)</f>
        <v>23641.7077946956</v>
      </c>
    </row>
    <row r="202" customFormat="false" ht="12.75" hidden="false" customHeight="false" outlineLevel="0" collapsed="false">
      <c r="A202" s="1" t="n">
        <v>41486</v>
      </c>
      <c r="B202" s="0" t="n">
        <f aca="false">ROUND((A202-$B$1-210)/365,0)</f>
        <v>46</v>
      </c>
      <c r="C202" s="0" t="n">
        <f aca="false">ROUND((A202-$C$1-210)/365,0)</f>
        <v>21</v>
      </c>
      <c r="D202" s="0" t="n">
        <f aca="false">ROUND((A202-$D$1-210)/365,0)</f>
        <v>18</v>
      </c>
      <c r="E202" s="11"/>
      <c r="J202" s="2" t="n">
        <f aca="false">N201*$J$1/12</f>
        <v>236.417077946956</v>
      </c>
      <c r="L202" s="2" t="n">
        <f aca="false">L201+E202</f>
        <v>8000</v>
      </c>
      <c r="M202" s="2" t="n">
        <f aca="false">IF(K202=0,M201+J202,M201+K202)</f>
        <v>1601.61619632782</v>
      </c>
      <c r="N202" s="2" t="n">
        <f aca="false">IF(K202=0,N201+E202+F202+G202+H202+I202+J202,N201+E202+F202+G202+H202+I202+K202)</f>
        <v>23878.1248726425</v>
      </c>
    </row>
    <row r="203" customFormat="false" ht="12.75" hidden="false" customHeight="false" outlineLevel="0" collapsed="false">
      <c r="A203" s="1" t="n">
        <v>41517</v>
      </c>
      <c r="B203" s="0" t="n">
        <f aca="false">ROUND((A203-$B$1-210)/365,0)</f>
        <v>46</v>
      </c>
      <c r="C203" s="0" t="n">
        <f aca="false">ROUND((A203-$C$1-210)/365,0)</f>
        <v>21</v>
      </c>
      <c r="D203" s="0" t="n">
        <f aca="false">ROUND((A203-$D$1-210)/365,0)</f>
        <v>18</v>
      </c>
      <c r="E203" s="11"/>
      <c r="H203" s="2" t="n">
        <v>-2750</v>
      </c>
      <c r="J203" s="2" t="n">
        <f aca="false">N202*$J$1/12</f>
        <v>238.781248726425</v>
      </c>
      <c r="L203" s="2" t="n">
        <f aca="false">L202+E203</f>
        <v>8000</v>
      </c>
      <c r="M203" s="2" t="n">
        <f aca="false">IF(K203=0,M202+J203,M202+K203)</f>
        <v>1840.39744505424</v>
      </c>
      <c r="N203" s="2" t="n">
        <f aca="false">IF(K203=0,N202+E203+F203+G203+H203+I203+J203,N202+E203+F203+G203+H203+I203+K203)</f>
        <v>21366.9061213689</v>
      </c>
    </row>
    <row r="204" customFormat="false" ht="12.75" hidden="false" customHeight="false" outlineLevel="0" collapsed="false">
      <c r="A204" s="1" t="n">
        <v>41547</v>
      </c>
      <c r="B204" s="0" t="n">
        <f aca="false">ROUND((A204-$B$1-210)/365,0)</f>
        <v>46</v>
      </c>
      <c r="C204" s="0" t="n">
        <f aca="false">ROUND((A204-$C$1-210)/365,0)</f>
        <v>21</v>
      </c>
      <c r="D204" s="0" t="n">
        <f aca="false">ROUND((A204-$D$1-210)/365,0)</f>
        <v>18</v>
      </c>
      <c r="E204" s="11"/>
      <c r="H204" s="2" t="n">
        <v>-750</v>
      </c>
      <c r="J204" s="2" t="n">
        <f aca="false">N203*$J$1/12</f>
        <v>213.669061213689</v>
      </c>
      <c r="L204" s="2" t="n">
        <f aca="false">L203+E204</f>
        <v>8000</v>
      </c>
      <c r="M204" s="2" t="n">
        <f aca="false">IF(K204=0,M203+J204,M203+K204)</f>
        <v>2054.06650626793</v>
      </c>
      <c r="N204" s="2" t="n">
        <f aca="false">IF(K204=0,N203+E204+F204+G204+H204+I204+J204,N203+E204+F204+G204+H204+I204+K204)</f>
        <v>20830.5751825826</v>
      </c>
    </row>
    <row r="205" customFormat="false" ht="12.75" hidden="false" customHeight="false" outlineLevel="0" collapsed="false">
      <c r="A205" s="1" t="n">
        <v>41578</v>
      </c>
      <c r="B205" s="0" t="n">
        <f aca="false">ROUND((A205-$B$1-210)/365,0)</f>
        <v>46</v>
      </c>
      <c r="C205" s="0" t="n">
        <f aca="false">ROUND((A205-$C$1-210)/365,0)</f>
        <v>21</v>
      </c>
      <c r="D205" s="0" t="n">
        <f aca="false">ROUND((A205-$D$1-210)/365,0)</f>
        <v>18</v>
      </c>
      <c r="E205" s="11"/>
      <c r="H205" s="2" t="n">
        <v>-750</v>
      </c>
      <c r="J205" s="2" t="n">
        <f aca="false">N204*$J$1/12</f>
        <v>208.305751825826</v>
      </c>
      <c r="L205" s="2" t="n">
        <f aca="false">L204+E205</f>
        <v>8000</v>
      </c>
      <c r="M205" s="2" t="n">
        <f aca="false">IF(K205=0,M204+J205,M204+K205)</f>
        <v>2262.37225809376</v>
      </c>
      <c r="N205" s="2" t="n">
        <f aca="false">IF(K205=0,N204+E205+F205+G205+H205+I205+J205,N204+E205+F205+G205+H205+I205+K205)</f>
        <v>20288.8809344085</v>
      </c>
    </row>
    <row r="206" customFormat="false" ht="12.75" hidden="false" customHeight="false" outlineLevel="0" collapsed="false">
      <c r="A206" s="1" t="n">
        <v>41608</v>
      </c>
      <c r="B206" s="0" t="n">
        <f aca="false">ROUND((A206-$B$1-210)/365,0)</f>
        <v>46</v>
      </c>
      <c r="C206" s="0" t="n">
        <f aca="false">ROUND((A206-$C$1-210)/365,0)</f>
        <v>21</v>
      </c>
      <c r="D206" s="0" t="n">
        <f aca="false">ROUND((A206-$D$1-210)/365,0)</f>
        <v>18</v>
      </c>
      <c r="E206" s="11"/>
      <c r="H206" s="2" t="n">
        <v>-750</v>
      </c>
      <c r="J206" s="2" t="n">
        <f aca="false">N205*$J$1/12</f>
        <v>202.888809344085</v>
      </c>
      <c r="L206" s="2" t="n">
        <f aca="false">L205+E206</f>
        <v>8000</v>
      </c>
      <c r="M206" s="2" t="n">
        <f aca="false">IF(K206=0,M205+J206,M205+K206)</f>
        <v>2465.26106743784</v>
      </c>
      <c r="N206" s="2" t="n">
        <f aca="false">IF(K206=0,N205+E206+F206+G206+H206+I206+J206,N205+E206+F206+G206+H206+I206+K206)</f>
        <v>19741.7697437525</v>
      </c>
    </row>
    <row r="207" customFormat="false" ht="12.75" hidden="false" customHeight="false" outlineLevel="0" collapsed="false">
      <c r="A207" s="1" t="n">
        <v>41639</v>
      </c>
      <c r="B207" s="0" t="n">
        <f aca="false">ROUND((A207-$B$1-210)/365,0)</f>
        <v>46</v>
      </c>
      <c r="C207" s="0" t="n">
        <f aca="false">ROUND((A207-$C$1-210)/365,0)</f>
        <v>21</v>
      </c>
      <c r="D207" s="0" t="n">
        <f aca="false">ROUND((A207-$D$1-210)/365,0)</f>
        <v>18</v>
      </c>
      <c r="E207" s="11"/>
      <c r="H207" s="2" t="n">
        <v>-750</v>
      </c>
      <c r="J207" s="2" t="n">
        <f aca="false">N206*$J$1/12</f>
        <v>197.417697437525</v>
      </c>
      <c r="L207" s="2" t="n">
        <f aca="false">L206+E207</f>
        <v>8000</v>
      </c>
      <c r="M207" s="2" t="n">
        <f aca="false">IF(K207=0,M206+J207,M206+K207)</f>
        <v>2662.67876487537</v>
      </c>
      <c r="N207" s="2" t="n">
        <f aca="false">IF(K207=0,N206+E207+F207+G207+H207+I207+J207,N206+E207+F207+G207+H207+I207+K207)</f>
        <v>19189.1874411901</v>
      </c>
    </row>
    <row r="208" customFormat="false" ht="12.75" hidden="false" customHeight="false" outlineLevel="0" collapsed="false">
      <c r="A208" s="1" t="n">
        <v>41670</v>
      </c>
      <c r="B208" s="0" t="n">
        <f aca="false">ROUND((A208-$B$1-210)/365,0)</f>
        <v>46</v>
      </c>
      <c r="C208" s="0" t="n">
        <f aca="false">ROUND((A208-$C$1-210)/365,0)</f>
        <v>21</v>
      </c>
      <c r="D208" s="0" t="n">
        <f aca="false">ROUND((A208-$D$1-210)/365,0)</f>
        <v>18</v>
      </c>
      <c r="E208" s="11"/>
      <c r="H208" s="2" t="n">
        <v>-2750</v>
      </c>
      <c r="J208" s="2" t="n">
        <f aca="false">N207*$J$1/12</f>
        <v>191.891874411901</v>
      </c>
      <c r="L208" s="2" t="n">
        <f aca="false">L207+E208</f>
        <v>8000</v>
      </c>
      <c r="M208" s="2" t="n">
        <f aca="false">IF(K208=0,J208,K208)</f>
        <v>191.891874411901</v>
      </c>
      <c r="N208" s="2" t="n">
        <f aca="false">IF(K208=0,N207+E208+F208+G208+H208+I208+J208,N207+E208+F208+G208+H208+I208+K208)</f>
        <v>16631.079315602</v>
      </c>
    </row>
    <row r="209" customFormat="false" ht="12.75" hidden="false" customHeight="false" outlineLevel="0" collapsed="false">
      <c r="A209" s="1" t="n">
        <v>41698</v>
      </c>
      <c r="B209" s="0" t="n">
        <f aca="false">ROUND((A209-$B$1-210)/365,0)</f>
        <v>46</v>
      </c>
      <c r="C209" s="0" t="n">
        <f aca="false">ROUND((A209-$C$1-210)/365,0)</f>
        <v>21</v>
      </c>
      <c r="D209" s="0" t="n">
        <f aca="false">ROUND((A209-$D$1-210)/365,0)</f>
        <v>19</v>
      </c>
      <c r="E209" s="11"/>
      <c r="H209" s="2" t="n">
        <v>-750</v>
      </c>
      <c r="J209" s="2" t="n">
        <f aca="false">N208*$J$1/12</f>
        <v>166.31079315602</v>
      </c>
      <c r="L209" s="2" t="n">
        <f aca="false">L208+E209</f>
        <v>8000</v>
      </c>
      <c r="M209" s="2" t="n">
        <f aca="false">IF(K209=0,M208+J209,M208+K209)</f>
        <v>358.20266756792</v>
      </c>
      <c r="N209" s="2" t="n">
        <f aca="false">IF(K209=0,N208+E209+F209+G209+H209+I209+J209,N208+E209+F209+G209+H209+I209+K209)</f>
        <v>16047.390108758</v>
      </c>
    </row>
    <row r="210" customFormat="false" ht="12.75" hidden="false" customHeight="false" outlineLevel="0" collapsed="false">
      <c r="A210" s="1" t="n">
        <v>41729</v>
      </c>
      <c r="B210" s="0" t="n">
        <f aca="false">ROUND((A210-$B$1-210)/365,0)</f>
        <v>46</v>
      </c>
      <c r="C210" s="0" t="n">
        <f aca="false">ROUND((A210-$C$1-210)/365,0)</f>
        <v>21</v>
      </c>
      <c r="D210" s="0" t="n">
        <f aca="false">ROUND((A210-$D$1-210)/365,0)</f>
        <v>19</v>
      </c>
      <c r="E210" s="11"/>
      <c r="H210" s="2" t="n">
        <v>-750</v>
      </c>
      <c r="J210" s="2" t="n">
        <f aca="false">N209*$J$1/12</f>
        <v>160.47390108758</v>
      </c>
      <c r="L210" s="2" t="n">
        <f aca="false">L209+E210</f>
        <v>8000</v>
      </c>
      <c r="M210" s="2" t="n">
        <f aca="false">IF(K210=0,M209+J210,M209+K210)</f>
        <v>518.6765686555</v>
      </c>
      <c r="N210" s="2" t="n">
        <f aca="false">IF(K210=0,N209+E210+F210+G210+H210+I210+J210,N209+E210+F210+G210+H210+I210+K210)</f>
        <v>15457.8640098456</v>
      </c>
    </row>
    <row r="211" customFormat="false" ht="12.75" hidden="false" customHeight="false" outlineLevel="0" collapsed="false">
      <c r="A211" s="1" t="n">
        <v>41759</v>
      </c>
      <c r="B211" s="0" t="n">
        <f aca="false">ROUND((A211-$B$1-210)/365,0)</f>
        <v>47</v>
      </c>
      <c r="C211" s="0" t="n">
        <f aca="false">ROUND((A211-$C$1-210)/365,0)</f>
        <v>22</v>
      </c>
      <c r="D211" s="0" t="n">
        <f aca="false">ROUND((A211-$D$1-210)/365,0)</f>
        <v>19</v>
      </c>
      <c r="E211" s="11"/>
      <c r="H211" s="2" t="n">
        <v>-750</v>
      </c>
      <c r="J211" s="2" t="n">
        <f aca="false">N210*$J$1/12</f>
        <v>154.578640098456</v>
      </c>
      <c r="L211" s="2" t="n">
        <f aca="false">L210+E211</f>
        <v>8000</v>
      </c>
      <c r="M211" s="2" t="n">
        <f aca="false">IF(K211=0,M210+J211,M210+K211)</f>
        <v>673.255208753956</v>
      </c>
      <c r="N211" s="2" t="n">
        <f aca="false">IF(K211=0,N210+E211+F211+G211+H211+I211+J211,N210+E211+F211+G211+H211+I211+K211)</f>
        <v>14862.442649944</v>
      </c>
    </row>
    <row r="212" customFormat="false" ht="12.75" hidden="false" customHeight="false" outlineLevel="0" collapsed="false">
      <c r="A212" s="1" t="n">
        <v>41790</v>
      </c>
      <c r="B212" s="0" t="n">
        <f aca="false">ROUND((A212-$B$1-210)/365,0)</f>
        <v>47</v>
      </c>
      <c r="C212" s="0" t="n">
        <f aca="false">ROUND((A212-$C$1-210)/365,0)</f>
        <v>22</v>
      </c>
      <c r="D212" s="0" t="n">
        <f aca="false">ROUND((A212-$D$1-210)/365,0)</f>
        <v>19</v>
      </c>
      <c r="E212" s="11"/>
      <c r="H212" s="2" t="n">
        <v>-750</v>
      </c>
      <c r="J212" s="2" t="n">
        <f aca="false">N211*$J$1/12</f>
        <v>148.62442649944</v>
      </c>
      <c r="L212" s="2" t="n">
        <f aca="false">L211+E212</f>
        <v>8000</v>
      </c>
      <c r="M212" s="2" t="n">
        <f aca="false">IF(K212=0,M211+J212,M211+K212)</f>
        <v>821.879635253396</v>
      </c>
      <c r="N212" s="2" t="n">
        <f aca="false">IF(K212=0,N211+E212+F212+G212+H212+I212+J212,N211+E212+F212+G212+H212+I212+K212)</f>
        <v>14261.0670764435</v>
      </c>
    </row>
    <row r="213" customFormat="false" ht="12.75" hidden="false" customHeight="false" outlineLevel="0" collapsed="false">
      <c r="A213" s="1" t="n">
        <v>41820</v>
      </c>
      <c r="B213" s="0" t="n">
        <f aca="false">ROUND((A213-$B$1-210)/365,0)</f>
        <v>47</v>
      </c>
      <c r="C213" s="0" t="n">
        <f aca="false">ROUND((A213-$C$1-210)/365,0)</f>
        <v>22</v>
      </c>
      <c r="D213" s="0" t="n">
        <f aca="false">ROUND((A213-$D$1-210)/365,0)</f>
        <v>19</v>
      </c>
      <c r="E213" s="11"/>
      <c r="J213" s="2" t="n">
        <f aca="false">N212*$J$1/12</f>
        <v>142.610670764435</v>
      </c>
      <c r="L213" s="2" t="n">
        <f aca="false">L212+E213</f>
        <v>8000</v>
      </c>
      <c r="M213" s="2" t="n">
        <f aca="false">IF(K213=0,M212+J213,M212+K213)</f>
        <v>964.49030601783</v>
      </c>
      <c r="N213" s="2" t="n">
        <f aca="false">IF(K213=0,N212+E213+F213+G213+H213+I213+J213,N212+E213+F213+G213+H213+I213+K213)</f>
        <v>14403.6777472079</v>
      </c>
    </row>
    <row r="214" customFormat="false" ht="12.75" hidden="false" customHeight="false" outlineLevel="0" collapsed="false">
      <c r="A214" s="1" t="n">
        <v>41851</v>
      </c>
      <c r="B214" s="0" t="n">
        <f aca="false">ROUND((A214-$B$1-210)/365,0)</f>
        <v>47</v>
      </c>
      <c r="C214" s="0" t="n">
        <f aca="false">ROUND((A214-$C$1-210)/365,0)</f>
        <v>22</v>
      </c>
      <c r="D214" s="0" t="n">
        <f aca="false">ROUND((A214-$D$1-210)/365,0)</f>
        <v>19</v>
      </c>
      <c r="E214" s="11"/>
      <c r="J214" s="2" t="n">
        <f aca="false">N213*$J$1/12</f>
        <v>144.036777472079</v>
      </c>
      <c r="L214" s="2" t="n">
        <f aca="false">L213+E214</f>
        <v>8000</v>
      </c>
      <c r="M214" s="2" t="n">
        <f aca="false">IF(K214=0,M213+J214,M213+K214)</f>
        <v>1108.52708348991</v>
      </c>
      <c r="N214" s="2" t="n">
        <f aca="false">IF(K214=0,N213+E214+F214+G214+H214+I214+J214,N213+E214+F214+G214+H214+I214+K214)</f>
        <v>14547.71452468</v>
      </c>
    </row>
    <row r="215" customFormat="false" ht="12.75" hidden="false" customHeight="false" outlineLevel="0" collapsed="false">
      <c r="A215" s="1" t="n">
        <v>41882</v>
      </c>
      <c r="B215" s="0" t="n">
        <f aca="false">ROUND((A215-$B$1-210)/365,0)</f>
        <v>47</v>
      </c>
      <c r="C215" s="0" t="n">
        <f aca="false">ROUND((A215-$C$1-210)/365,0)</f>
        <v>22</v>
      </c>
      <c r="D215" s="0" t="n">
        <f aca="false">ROUND((A215-$D$1-210)/365,0)</f>
        <v>19</v>
      </c>
      <c r="E215" s="11"/>
      <c r="H215" s="2" t="n">
        <v>-2750</v>
      </c>
      <c r="J215" s="2" t="n">
        <f aca="false">N214*$J$1/12</f>
        <v>145.4771452468</v>
      </c>
      <c r="L215" s="2" t="n">
        <f aca="false">L214+E215</f>
        <v>8000</v>
      </c>
      <c r="M215" s="2" t="n">
        <f aca="false">IF(K215=0,M214+J215,M214+K215)</f>
        <v>1254.00422873671</v>
      </c>
      <c r="N215" s="2" t="n">
        <f aca="false">IF(K215=0,N214+E215+F215+G215+H215+I215+J215,N214+E215+F215+G215+H215+I215+K215)</f>
        <v>11943.1916699268</v>
      </c>
    </row>
    <row r="216" customFormat="false" ht="12.75" hidden="false" customHeight="false" outlineLevel="0" collapsed="false">
      <c r="A216" s="1" t="n">
        <v>41912</v>
      </c>
      <c r="B216" s="0" t="n">
        <f aca="false">ROUND((A216-$B$1-210)/365,0)</f>
        <v>47</v>
      </c>
      <c r="C216" s="0" t="n">
        <f aca="false">ROUND((A216-$C$1-210)/365,0)</f>
        <v>22</v>
      </c>
      <c r="D216" s="0" t="n">
        <f aca="false">ROUND((A216-$D$1-210)/365,0)</f>
        <v>19</v>
      </c>
      <c r="E216" s="11"/>
      <c r="H216" s="2" t="n">
        <v>-750</v>
      </c>
      <c r="J216" s="2" t="n">
        <f aca="false">N215*$J$1/12</f>
        <v>119.431916699268</v>
      </c>
      <c r="L216" s="2" t="n">
        <f aca="false">L215+E216</f>
        <v>8000</v>
      </c>
      <c r="M216" s="2" t="n">
        <f aca="false">IF(K216=0,M215+J216,M215+K216)</f>
        <v>1373.43614543598</v>
      </c>
      <c r="N216" s="2" t="n">
        <f aca="false">IF(K216=0,N215+E216+F216+G216+H216+I216+J216,N215+E216+F216+G216+H216+I216+K216)</f>
        <v>11312.623586626</v>
      </c>
    </row>
    <row r="217" customFormat="false" ht="12.75" hidden="false" customHeight="false" outlineLevel="0" collapsed="false">
      <c r="A217" s="1" t="n">
        <v>41943</v>
      </c>
      <c r="B217" s="0" t="n">
        <f aca="false">ROUND((A217-$B$1-210)/365,0)</f>
        <v>47</v>
      </c>
      <c r="C217" s="0" t="n">
        <f aca="false">ROUND((A217-$C$1-210)/365,0)</f>
        <v>22</v>
      </c>
      <c r="D217" s="0" t="n">
        <f aca="false">ROUND((A217-$D$1-210)/365,0)</f>
        <v>19</v>
      </c>
      <c r="E217" s="11"/>
      <c r="H217" s="2" t="n">
        <v>-750</v>
      </c>
      <c r="J217" s="2" t="n">
        <f aca="false">N216*$J$1/12</f>
        <v>113.12623586626</v>
      </c>
      <c r="L217" s="2" t="n">
        <f aca="false">L216+E217</f>
        <v>8000</v>
      </c>
      <c r="M217" s="2" t="n">
        <f aca="false">IF(K217=0,M216+J217,M216+K217)</f>
        <v>1486.56238130224</v>
      </c>
      <c r="N217" s="2" t="n">
        <f aca="false">IF(K217=0,N216+E217+F217+G217+H217+I217+J217,N216+E217+F217+G217+H217+I217+K217)</f>
        <v>10675.7498224923</v>
      </c>
    </row>
    <row r="218" customFormat="false" ht="12.75" hidden="false" customHeight="false" outlineLevel="0" collapsed="false">
      <c r="A218" s="1" t="n">
        <v>41973</v>
      </c>
      <c r="B218" s="0" t="n">
        <f aca="false">ROUND((A218-$B$1-210)/365,0)</f>
        <v>47</v>
      </c>
      <c r="C218" s="0" t="n">
        <f aca="false">ROUND((A218-$C$1-210)/365,0)</f>
        <v>22</v>
      </c>
      <c r="D218" s="0" t="n">
        <f aca="false">ROUND((A218-$D$1-210)/365,0)</f>
        <v>19</v>
      </c>
      <c r="E218" s="11"/>
      <c r="H218" s="2" t="n">
        <v>-750</v>
      </c>
      <c r="J218" s="2" t="n">
        <f aca="false">N217*$J$1/12</f>
        <v>106.757498224923</v>
      </c>
      <c r="L218" s="2" t="n">
        <f aca="false">L217+E218</f>
        <v>8000</v>
      </c>
      <c r="M218" s="2" t="n">
        <f aca="false">IF(K218=0,M217+J218,M217+K218)</f>
        <v>1593.31987952716</v>
      </c>
      <c r="N218" s="2" t="n">
        <f aca="false">IF(K218=0,N217+E218+F218+G218+H218+I218+J218,N217+E218+F218+G218+H218+I218+K218)</f>
        <v>10032.5073207172</v>
      </c>
    </row>
    <row r="219" customFormat="false" ht="12.75" hidden="false" customHeight="false" outlineLevel="0" collapsed="false">
      <c r="A219" s="1" t="n">
        <v>42004</v>
      </c>
      <c r="B219" s="0" t="n">
        <f aca="false">ROUND((A219-$B$1-210)/365,0)</f>
        <v>47</v>
      </c>
      <c r="C219" s="0" t="n">
        <f aca="false">ROUND((A219-$C$1-210)/365,0)</f>
        <v>22</v>
      </c>
      <c r="D219" s="0" t="n">
        <f aca="false">ROUND((A219-$D$1-210)/365,0)</f>
        <v>19</v>
      </c>
      <c r="E219" s="11"/>
      <c r="H219" s="2" t="n">
        <v>-750</v>
      </c>
      <c r="J219" s="2" t="n">
        <f aca="false">N218*$J$1/12</f>
        <v>100.325073207172</v>
      </c>
      <c r="L219" s="2" t="n">
        <f aca="false">L218+E219</f>
        <v>8000</v>
      </c>
      <c r="M219" s="2" t="n">
        <f aca="false">IF(K219=0,M218+J219,M218+K219)</f>
        <v>1693.64495273433</v>
      </c>
      <c r="N219" s="2" t="n">
        <f aca="false">IF(K219=0,N218+E219+F219+G219+H219+I219+J219,N218+E219+F219+G219+H219+I219+K219)</f>
        <v>9382.83239392439</v>
      </c>
    </row>
    <row r="220" customFormat="false" ht="12.75" hidden="false" customHeight="false" outlineLevel="0" collapsed="false">
      <c r="A220" s="1" t="n">
        <v>42035</v>
      </c>
      <c r="B220" s="0" t="n">
        <f aca="false">ROUND((A220-$B$1-210)/365,0)</f>
        <v>47</v>
      </c>
      <c r="C220" s="0" t="n">
        <f aca="false">ROUND((A220-$C$1-210)/365,0)</f>
        <v>22</v>
      </c>
      <c r="D220" s="0" t="n">
        <f aca="false">ROUND((A220-$D$1-210)/365,0)</f>
        <v>19</v>
      </c>
      <c r="E220" s="11"/>
      <c r="H220" s="2" t="n">
        <v>-2750</v>
      </c>
      <c r="J220" s="2" t="n">
        <f aca="false">N219*$J$1/12</f>
        <v>93.8283239392439</v>
      </c>
      <c r="L220" s="2" t="n">
        <f aca="false">L219+E220</f>
        <v>8000</v>
      </c>
      <c r="M220" s="2" t="n">
        <f aca="false">IF(K220=0,J220,K220)</f>
        <v>93.8283239392439</v>
      </c>
      <c r="N220" s="2" t="n">
        <f aca="false">IF(K220=0,N219+E220+F220+G220+H220+I220+J220,N219+E220+F220+G220+H220+I220+K220)</f>
        <v>6726.66071786364</v>
      </c>
    </row>
    <row r="221" customFormat="false" ht="12.75" hidden="false" customHeight="false" outlineLevel="0" collapsed="false">
      <c r="A221" s="1" t="n">
        <v>42063</v>
      </c>
      <c r="B221" s="0" t="n">
        <f aca="false">ROUND((A221-$B$1-210)/365,0)</f>
        <v>47</v>
      </c>
      <c r="C221" s="0" t="n">
        <f aca="false">ROUND((A221-$C$1-210)/365,0)</f>
        <v>22</v>
      </c>
      <c r="D221" s="0" t="n">
        <f aca="false">ROUND((A221-$D$1-210)/365,0)</f>
        <v>20</v>
      </c>
      <c r="E221" s="11"/>
      <c r="H221" s="2" t="n">
        <v>-750</v>
      </c>
      <c r="J221" s="2" t="n">
        <f aca="false">N220*$J$1/12</f>
        <v>67.2666071786364</v>
      </c>
      <c r="L221" s="2" t="n">
        <f aca="false">L220+E221</f>
        <v>8000</v>
      </c>
      <c r="M221" s="2" t="n">
        <f aca="false">IF(K221=0,M220+J221,M220+K221)</f>
        <v>161.09493111788</v>
      </c>
      <c r="N221" s="2" t="n">
        <f aca="false">IF(K221=0,N220+E221+F221+G221+H221+I221+J221,N220+E221+F221+G221+H221+I221+K221)</f>
        <v>6043.92732504227</v>
      </c>
    </row>
    <row r="222" customFormat="false" ht="12.75" hidden="false" customHeight="false" outlineLevel="0" collapsed="false">
      <c r="A222" s="1" t="n">
        <v>42094</v>
      </c>
      <c r="B222" s="0" t="n">
        <f aca="false">ROUND((A222-$B$1-210)/365,0)</f>
        <v>47</v>
      </c>
      <c r="C222" s="0" t="n">
        <f aca="false">ROUND((A222-$C$1-210)/365,0)</f>
        <v>22</v>
      </c>
      <c r="D222" s="0" t="n">
        <f aca="false">ROUND((A222-$D$1-210)/365,0)</f>
        <v>20</v>
      </c>
      <c r="E222" s="11"/>
      <c r="H222" s="2" t="n">
        <v>-750</v>
      </c>
      <c r="J222" s="2" t="n">
        <f aca="false">N221*$J$1/12</f>
        <v>60.4392732504227</v>
      </c>
      <c r="L222" s="2" t="n">
        <f aca="false">L221+E222</f>
        <v>8000</v>
      </c>
      <c r="M222" s="2" t="n">
        <f aca="false">IF(K222=0,M221+J222,M221+K222)</f>
        <v>221.534204368303</v>
      </c>
      <c r="N222" s="2" t="n">
        <f aca="false">IF(K222=0,N221+E222+F222+G222+H222+I222+J222,N221+E222+F222+G222+H222+I222+K222)</f>
        <v>5354.36659829269</v>
      </c>
    </row>
    <row r="223" customFormat="false" ht="12.75" hidden="false" customHeight="false" outlineLevel="0" collapsed="false">
      <c r="A223" s="1" t="n">
        <v>42124</v>
      </c>
      <c r="B223" s="0" t="n">
        <f aca="false">ROUND((A223-$B$1-210)/365,0)</f>
        <v>48</v>
      </c>
      <c r="C223" s="0" t="n">
        <f aca="false">ROUND((A223-$C$1-210)/365,0)</f>
        <v>23</v>
      </c>
      <c r="D223" s="0" t="n">
        <f aca="false">ROUND((A223-$D$1-210)/365,0)</f>
        <v>20</v>
      </c>
      <c r="E223" s="11"/>
      <c r="H223" s="2" t="n">
        <v>-750</v>
      </c>
      <c r="J223" s="2" t="n">
        <f aca="false">N222*$J$1/12</f>
        <v>53.5436659829269</v>
      </c>
      <c r="L223" s="2" t="n">
        <f aca="false">L222+E223</f>
        <v>8000</v>
      </c>
      <c r="M223" s="2" t="n">
        <f aca="false">IF(K223=0,M222+J223,M222+K223)</f>
        <v>275.07787035123</v>
      </c>
      <c r="N223" s="2" t="n">
        <f aca="false">IF(K223=0,N222+E223+F223+G223+H223+I223+J223,N222+E223+F223+G223+H223+I223+K223)</f>
        <v>4657.91026427562</v>
      </c>
    </row>
    <row r="224" customFormat="false" ht="12.75" hidden="false" customHeight="false" outlineLevel="0" collapsed="false">
      <c r="A224" s="1" t="n">
        <v>42155</v>
      </c>
      <c r="B224" s="0" t="n">
        <f aca="false">ROUND((A224-$B$1-210)/365,0)</f>
        <v>48</v>
      </c>
      <c r="C224" s="0" t="n">
        <f aca="false">ROUND((A224-$C$1-210)/365,0)</f>
        <v>23</v>
      </c>
      <c r="D224" s="0" t="n">
        <f aca="false">ROUND((A224-$D$1-210)/365,0)</f>
        <v>20</v>
      </c>
      <c r="E224" s="11"/>
      <c r="H224" s="2" t="n">
        <v>-750</v>
      </c>
      <c r="J224" s="2" t="n">
        <f aca="false">N223*$J$1/12</f>
        <v>46.5791026427562</v>
      </c>
      <c r="L224" s="2" t="n">
        <f aca="false">L223+E224</f>
        <v>8000</v>
      </c>
      <c r="M224" s="2" t="n">
        <f aca="false">IF(K224=0,M223+J224,M223+K224)</f>
        <v>321.656972993986</v>
      </c>
      <c r="N224" s="2" t="n">
        <f aca="false">IF(K224=0,N223+E224+F224+G224+H224+I224+J224,N223+E224+F224+G224+H224+I224+K224)</f>
        <v>3954.48936691838</v>
      </c>
    </row>
    <row r="225" customFormat="false" ht="12.75" hidden="false" customHeight="false" outlineLevel="0" collapsed="false">
      <c r="A225" s="1" t="n">
        <v>42185</v>
      </c>
      <c r="B225" s="0" t="n">
        <f aca="false">ROUND((A225-$B$1-210)/365,0)</f>
        <v>48</v>
      </c>
      <c r="C225" s="0" t="n">
        <f aca="false">ROUND((A225-$C$1-210)/365,0)</f>
        <v>23</v>
      </c>
      <c r="D225" s="0" t="n">
        <f aca="false">ROUND((A225-$D$1-210)/365,0)</f>
        <v>20</v>
      </c>
      <c r="E225" s="11"/>
      <c r="J225" s="2" t="n">
        <f aca="false">N224*$J$1/12</f>
        <v>39.5448936691838</v>
      </c>
      <c r="L225" s="2" t="n">
        <f aca="false">L224+E225</f>
        <v>8000</v>
      </c>
      <c r="M225" s="2" t="n">
        <f aca="false">IF(K225=0,M224+J225,M224+K225)</f>
        <v>361.20186666317</v>
      </c>
      <c r="N225" s="2" t="n">
        <f aca="false">IF(K225=0,N224+E225+F225+G225+H225+I225+J225,N224+E225+F225+G225+H225+I225+K225)</f>
        <v>3994.03426058756</v>
      </c>
    </row>
    <row r="226" customFormat="false" ht="12.75" hidden="false" customHeight="false" outlineLevel="0" collapsed="false">
      <c r="A226" s="1" t="n">
        <v>42216</v>
      </c>
      <c r="B226" s="0" t="n">
        <f aca="false">ROUND((A226-$B$1-210)/365,0)</f>
        <v>48</v>
      </c>
      <c r="C226" s="0" t="n">
        <f aca="false">ROUND((A226-$C$1-210)/365,0)</f>
        <v>23</v>
      </c>
      <c r="D226" s="0" t="n">
        <f aca="false">ROUND((A226-$D$1-210)/365,0)</f>
        <v>20</v>
      </c>
      <c r="E226" s="11"/>
      <c r="J226" s="2" t="n">
        <f aca="false">N225*$J$1/12</f>
        <v>39.9403426058756</v>
      </c>
      <c r="L226" s="2" t="n">
        <f aca="false">L225+E226</f>
        <v>8000</v>
      </c>
      <c r="M226" s="2" t="n">
        <f aca="false">IF(K226=0,M225+J226,M225+K226)</f>
        <v>401.142209269045</v>
      </c>
      <c r="N226" s="2" t="n">
        <f aca="false">IF(K226=0,N225+E226+F226+G226+H226+I226+J226,N225+E226+F226+G226+H226+I226+K226)</f>
        <v>4033.97460319344</v>
      </c>
    </row>
    <row r="227" customFormat="false" ht="12.75" hidden="false" customHeight="false" outlineLevel="0" collapsed="false">
      <c r="A227" s="1" t="n">
        <v>42247</v>
      </c>
      <c r="B227" s="0" t="n">
        <f aca="false">ROUND((A227-$B$1-210)/365,0)</f>
        <v>48</v>
      </c>
      <c r="C227" s="0" t="n">
        <f aca="false">ROUND((A227-$C$1-210)/365,0)</f>
        <v>23</v>
      </c>
      <c r="D227" s="0" t="n">
        <f aca="false">ROUND((A227-$D$1-210)/365,0)</f>
        <v>20</v>
      </c>
      <c r="E227" s="11"/>
      <c r="H227" s="2" t="n">
        <v>-2750</v>
      </c>
      <c r="J227" s="2" t="n">
        <f aca="false">N226*$J$1/12</f>
        <v>40.3397460319344</v>
      </c>
      <c r="L227" s="2" t="n">
        <f aca="false">L226+E227</f>
        <v>8000</v>
      </c>
      <c r="M227" s="2" t="n">
        <f aca="false">IF(K227=0,M226+J227,M226+K227)</f>
        <v>441.48195530098</v>
      </c>
      <c r="N227" s="2" t="n">
        <f aca="false">IF(K227=0,N226+E227+F227+G227+H227+I227+J227,N226+E227+F227+G227+H227+I227+K227)</f>
        <v>1324.31434922537</v>
      </c>
    </row>
    <row r="228" customFormat="false" ht="12.75" hidden="false" customHeight="false" outlineLevel="0" collapsed="false">
      <c r="A228" s="1" t="n">
        <v>42277</v>
      </c>
      <c r="B228" s="0" t="n">
        <f aca="false">ROUND((A228-$B$1-210)/365,0)</f>
        <v>48</v>
      </c>
      <c r="C228" s="0" t="n">
        <f aca="false">ROUND((A228-$C$1-210)/365,0)</f>
        <v>23</v>
      </c>
      <c r="D228" s="0" t="n">
        <f aca="false">ROUND((A228-$D$1-210)/365,0)</f>
        <v>20</v>
      </c>
      <c r="E228" s="11"/>
      <c r="H228" s="2" t="n">
        <v>-750</v>
      </c>
      <c r="J228" s="2" t="n">
        <f aca="false">N227*$J$1/12</f>
        <v>13.2431434922537</v>
      </c>
      <c r="L228" s="2" t="n">
        <f aca="false">L227+E228</f>
        <v>8000</v>
      </c>
      <c r="M228" s="2" t="n">
        <f aca="false">IF(K228=0,M227+J228,M227+K228)</f>
        <v>454.725098793234</v>
      </c>
      <c r="N228" s="2" t="n">
        <f aca="false">IF(K228=0,N227+E228+F228+G228+H228+I228+J228,N227+E228+F228+G228+H228+I228+K228)</f>
        <v>587.557492717624</v>
      </c>
    </row>
    <row r="229" customFormat="false" ht="12.75" hidden="false" customHeight="false" outlineLevel="0" collapsed="false">
      <c r="A229" s="1" t="n">
        <v>42308</v>
      </c>
      <c r="B229" s="0" t="n">
        <f aca="false">ROUND((A229-$B$1-210)/365,0)</f>
        <v>48</v>
      </c>
      <c r="C229" s="0" t="n">
        <f aca="false">ROUND((A229-$C$1-210)/365,0)</f>
        <v>23</v>
      </c>
      <c r="D229" s="0" t="n">
        <f aca="false">ROUND((A229-$D$1-210)/365,0)</f>
        <v>20</v>
      </c>
      <c r="E229" s="11"/>
      <c r="J229" s="2" t="n">
        <f aca="false">N228*$J$1/12</f>
        <v>5.87557492717624</v>
      </c>
      <c r="L229" s="2" t="n">
        <f aca="false">L228+E229</f>
        <v>8000</v>
      </c>
      <c r="M229" s="2" t="n">
        <f aca="false">IF(K229=0,M228+J229,M228+K229)</f>
        <v>460.60067372041</v>
      </c>
      <c r="N229" s="2" t="n">
        <f aca="false">IF(K229=0,N228+E229+F229+G229+H229+I229+J229,N228+E229+F229+G229+H229+I229+K229)</f>
        <v>593.433067644801</v>
      </c>
    </row>
    <row r="230" customFormat="false" ht="12.75" hidden="false" customHeight="false" outlineLevel="0" collapsed="false">
      <c r="A230" s="1" t="n">
        <v>42338</v>
      </c>
      <c r="B230" s="0" t="n">
        <f aca="false">ROUND((A230-$B$1-210)/365,0)</f>
        <v>48</v>
      </c>
      <c r="C230" s="0" t="n">
        <f aca="false">ROUND((A230-$C$1-210)/365,0)</f>
        <v>23</v>
      </c>
      <c r="D230" s="0" t="n">
        <f aca="false">ROUND((A230-$D$1-210)/365,0)</f>
        <v>20</v>
      </c>
      <c r="E230" s="11"/>
      <c r="J230" s="2" t="n">
        <f aca="false">N229*$J$1/12</f>
        <v>5.93433067644801</v>
      </c>
      <c r="L230" s="2" t="n">
        <f aca="false">L229+E230</f>
        <v>8000</v>
      </c>
      <c r="M230" s="2" t="n">
        <f aca="false">IF(K230=0,M229+J230,M229+K230)</f>
        <v>466.535004396858</v>
      </c>
      <c r="N230" s="2" t="n">
        <f aca="false">IF(K230=0,N229+E230+F230+G230+H230+I230+J230,N229+E230+F230+G230+H230+I230+K230)</f>
        <v>599.367398321249</v>
      </c>
    </row>
    <row r="231" customFormat="false" ht="12.75" hidden="false" customHeight="false" outlineLevel="0" collapsed="false">
      <c r="A231" s="1" t="n">
        <v>42369</v>
      </c>
      <c r="B231" s="0" t="n">
        <f aca="false">ROUND((A231-$B$1-210)/365,0)</f>
        <v>48</v>
      </c>
      <c r="C231" s="0" t="n">
        <f aca="false">ROUND((A231-$C$1-210)/365,0)</f>
        <v>23</v>
      </c>
      <c r="D231" s="0" t="n">
        <f aca="false">ROUND((A231-$D$1-210)/365,0)</f>
        <v>20</v>
      </c>
      <c r="E231" s="11"/>
      <c r="J231" s="2" t="n">
        <f aca="false">N230*$J$1/12</f>
        <v>5.99367398321249</v>
      </c>
      <c r="L231" s="2" t="n">
        <f aca="false">L230+E231</f>
        <v>8000</v>
      </c>
      <c r="M231" s="2" t="n">
        <f aca="false">IF(K231=0,M230+J231,M230+K231)</f>
        <v>472.52867838007</v>
      </c>
      <c r="N231" s="2" t="n">
        <f aca="false">IF(K231=0,N230+E231+F231+G231+H231+I231+J231,N230+E231+F231+G231+H231+I231+K231)</f>
        <v>605.361072304461</v>
      </c>
    </row>
    <row r="232" customFormat="false" ht="12.75" hidden="false" customHeight="false" outlineLevel="0" collapsed="false">
      <c r="A232" s="1" t="n">
        <v>42400</v>
      </c>
      <c r="B232" s="0" t="n">
        <f aca="false">ROUND((A232-$B$1-210)/365,0)</f>
        <v>48</v>
      </c>
      <c r="C232" s="0" t="n">
        <f aca="false">ROUND((A232-$C$1-210)/365,0)</f>
        <v>23</v>
      </c>
      <c r="D232" s="0" t="n">
        <f aca="false">ROUND((A232-$D$1-210)/365,0)</f>
        <v>20</v>
      </c>
      <c r="E232" s="11"/>
      <c r="J232" s="2" t="n">
        <f aca="false">N231*$J$1/12</f>
        <v>6.05361072304461</v>
      </c>
      <c r="L232" s="2" t="n">
        <f aca="false">L231+E232</f>
        <v>8000</v>
      </c>
      <c r="M232" s="2" t="n">
        <f aca="false">IF(K232=0,J232,K232)</f>
        <v>6.05361072304461</v>
      </c>
      <c r="N232" s="2" t="n">
        <f aca="false">IF(K232=0,N231+E232+F232+G232+H232+I232+J232,N231+E232+F232+G232+H232+I232+K232)</f>
        <v>611.414683027506</v>
      </c>
    </row>
    <row r="233" customFormat="false" ht="12.75" hidden="false" customHeight="false" outlineLevel="0" collapsed="false">
      <c r="A233" s="1" t="n">
        <v>42429</v>
      </c>
      <c r="B233" s="0" t="n">
        <f aca="false">ROUND((A233-$B$1-210)/365,0)</f>
        <v>48</v>
      </c>
      <c r="C233" s="0" t="n">
        <f aca="false">ROUND((A233-$C$1-210)/365,0)</f>
        <v>23</v>
      </c>
      <c r="D233" s="0" t="n">
        <f aca="false">ROUND((A233-$D$1-210)/365,0)</f>
        <v>21</v>
      </c>
      <c r="E233" s="11"/>
      <c r="J233" s="2" t="n">
        <f aca="false">N232*$J$1/12</f>
        <v>6.11414683027506</v>
      </c>
      <c r="L233" s="2" t="n">
        <f aca="false">L232+E233</f>
        <v>8000</v>
      </c>
      <c r="M233" s="2" t="n">
        <f aca="false">IF(K233=0,M232+J233,M232+K233)</f>
        <v>12.1677575533197</v>
      </c>
      <c r="N233" s="2" t="n">
        <f aca="false">IF(K233=0,N232+E233+F233+G233+H233+I233+J233,N232+E233+F233+G233+H233+I233+K233)</f>
        <v>617.528829857781</v>
      </c>
    </row>
    <row r="234" customFormat="false" ht="12.75" hidden="false" customHeight="false" outlineLevel="0" collapsed="false">
      <c r="A234" s="1" t="n">
        <v>42460</v>
      </c>
      <c r="B234" s="0" t="n">
        <f aca="false">ROUND((A234-$B$1-210)/365,0)</f>
        <v>48</v>
      </c>
      <c r="C234" s="0" t="n">
        <f aca="false">ROUND((A234-$C$1-210)/365,0)</f>
        <v>23</v>
      </c>
      <c r="D234" s="0" t="n">
        <f aca="false">ROUND((A234-$D$1-210)/365,0)</f>
        <v>21</v>
      </c>
      <c r="E234" s="11"/>
      <c r="J234" s="2" t="n">
        <f aca="false">N233*$J$1/12</f>
        <v>6.17528829857781</v>
      </c>
      <c r="L234" s="2" t="n">
        <f aca="false">L233+E234</f>
        <v>8000</v>
      </c>
      <c r="M234" s="2" t="n">
        <f aca="false">IF(K234=0,M233+J234,M233+K234)</f>
        <v>18.3430458518975</v>
      </c>
      <c r="N234" s="2" t="n">
        <f aca="false">IF(K234=0,N233+E234+F234+G234+H234+I234+J234,N233+E234+F234+G234+H234+I234+K234)</f>
        <v>623.704118156359</v>
      </c>
    </row>
    <row r="235" customFormat="false" ht="12.75" hidden="false" customHeight="false" outlineLevel="0" collapsed="false">
      <c r="A235" s="1" t="n">
        <v>42490</v>
      </c>
      <c r="B235" s="0" t="n">
        <f aca="false">ROUND((A235-$B$1-210)/365,0)</f>
        <v>49</v>
      </c>
      <c r="C235" s="0" t="n">
        <f aca="false">ROUND((A235-$C$1-210)/365,0)</f>
        <v>24</v>
      </c>
      <c r="D235" s="0" t="n">
        <f aca="false">ROUND((A235-$D$1-210)/365,0)</f>
        <v>21</v>
      </c>
      <c r="E235" s="11"/>
      <c r="J235" s="2" t="n">
        <f aca="false">N234*$J$1/12</f>
        <v>6.23704118156359</v>
      </c>
      <c r="L235" s="2" t="n">
        <f aca="false">L234+E235</f>
        <v>8000</v>
      </c>
      <c r="M235" s="2" t="n">
        <f aca="false">IF(K235=0,M234+J235,M234+K235)</f>
        <v>24.5800870334611</v>
      </c>
      <c r="N235" s="2" t="n">
        <f aca="false">IF(K235=0,N234+E235+F235+G235+H235+I235+J235,N234+E235+F235+G235+H235+I235+K235)</f>
        <v>629.941159337922</v>
      </c>
    </row>
    <row r="236" customFormat="false" ht="12.75" hidden="false" customHeight="false" outlineLevel="0" collapsed="false">
      <c r="A236" s="1" t="n">
        <v>42521</v>
      </c>
      <c r="B236" s="0" t="n">
        <f aca="false">ROUND((A236-$B$1-210)/365,0)</f>
        <v>49</v>
      </c>
      <c r="C236" s="0" t="n">
        <f aca="false">ROUND((A236-$C$1-210)/365,0)</f>
        <v>24</v>
      </c>
      <c r="D236" s="0" t="n">
        <f aca="false">ROUND((A236-$D$1-210)/365,0)</f>
        <v>21</v>
      </c>
      <c r="E236" s="11"/>
      <c r="J236" s="2" t="n">
        <f aca="false">N235*$J$1/12</f>
        <v>6.29941159337922</v>
      </c>
      <c r="L236" s="2" t="n">
        <f aca="false">L235+E236</f>
        <v>8000</v>
      </c>
      <c r="M236" s="2" t="n">
        <f aca="false">IF(K236=0,M235+J236,M235+K236)</f>
        <v>30.8794986268403</v>
      </c>
      <c r="N236" s="2" t="n">
        <f aca="false">IF(K236=0,N235+E236+F236+G236+H236+I236+J236,N235+E236+F236+G236+H236+I236+K236)</f>
        <v>636.240570931301</v>
      </c>
    </row>
    <row r="237" customFormat="false" ht="12.75" hidden="false" customHeight="false" outlineLevel="0" collapsed="false">
      <c r="A237" s="1" t="n">
        <v>42551</v>
      </c>
      <c r="B237" s="0" t="n">
        <f aca="false">ROUND((A237-$B$1-210)/365,0)</f>
        <v>49</v>
      </c>
      <c r="C237" s="0" t="n">
        <f aca="false">ROUND((A237-$C$1-210)/365,0)</f>
        <v>24</v>
      </c>
      <c r="D237" s="0" t="n">
        <f aca="false">ROUND((A237-$D$1-210)/365,0)</f>
        <v>21</v>
      </c>
      <c r="E237" s="11"/>
      <c r="J237" s="2" t="n">
        <f aca="false">N236*$J$1/12</f>
        <v>6.36240570931301</v>
      </c>
      <c r="L237" s="2" t="n">
        <f aca="false">L236+E237</f>
        <v>8000</v>
      </c>
      <c r="M237" s="2" t="n">
        <f aca="false">IF(K237=0,M236+J237,M236+K237)</f>
        <v>37.2419043361533</v>
      </c>
      <c r="N237" s="2" t="n">
        <f aca="false">IF(K237=0,N236+E237+F237+G237+H237+I237+J237,N236+E237+F237+G237+H237+I237+K237)</f>
        <v>642.602976640614</v>
      </c>
    </row>
    <row r="238" customFormat="false" ht="12.75" hidden="false" customHeight="false" outlineLevel="0" collapsed="false">
      <c r="A238" s="1" t="n">
        <v>42582</v>
      </c>
      <c r="B238" s="0" t="n">
        <f aca="false">ROUND((A238-$B$1-210)/365,0)</f>
        <v>49</v>
      </c>
      <c r="C238" s="0" t="n">
        <f aca="false">ROUND((A238-$C$1-210)/365,0)</f>
        <v>24</v>
      </c>
      <c r="D238" s="0" t="n">
        <f aca="false">ROUND((A238-$D$1-210)/365,0)</f>
        <v>21</v>
      </c>
      <c r="E238" s="11"/>
      <c r="J238" s="2" t="n">
        <f aca="false">N237*$J$1/12</f>
        <v>6.42602976640614</v>
      </c>
      <c r="L238" s="2" t="n">
        <f aca="false">L237+E238</f>
        <v>8000</v>
      </c>
      <c r="M238" s="2" t="n">
        <f aca="false">IF(K238=0,M237+J238,M237+K238)</f>
        <v>43.6679341025594</v>
      </c>
      <c r="N238" s="2" t="n">
        <f aca="false">IF(K238=0,N237+E238+F238+G238+H238+I238+J238,N237+E238+F238+G238+H238+I238+K238)</f>
        <v>649.029006407021</v>
      </c>
    </row>
    <row r="239" customFormat="false" ht="12.75" hidden="false" customHeight="false" outlineLevel="0" collapsed="false">
      <c r="A239" s="1" t="n">
        <v>42613</v>
      </c>
      <c r="B239" s="0" t="n">
        <f aca="false">ROUND((A239-$B$1-210)/365,0)</f>
        <v>49</v>
      </c>
      <c r="C239" s="0" t="n">
        <f aca="false">ROUND((A239-$C$1-210)/365,0)</f>
        <v>24</v>
      </c>
      <c r="D239" s="0" t="n">
        <f aca="false">ROUND((A239-$D$1-210)/365,0)</f>
        <v>21</v>
      </c>
      <c r="E239" s="11"/>
      <c r="J239" s="2" t="n">
        <f aca="false">N238*$J$1/12</f>
        <v>6.49029006407021</v>
      </c>
      <c r="L239" s="2" t="n">
        <f aca="false">L238+E239</f>
        <v>8000</v>
      </c>
      <c r="M239" s="2" t="n">
        <f aca="false">IF(K239=0,M238+J239,M238+K239)</f>
        <v>50.1582241666297</v>
      </c>
      <c r="N239" s="2" t="n">
        <f aca="false">IF(K239=0,N238+E239+F239+G239+H239+I239+J239,N238+E239+F239+G239+H239+I239+K239)</f>
        <v>655.519296471091</v>
      </c>
    </row>
    <row r="240" customFormat="false" ht="12.75" hidden="false" customHeight="false" outlineLevel="0" collapsed="false">
      <c r="A240" s="1" t="n">
        <v>42643</v>
      </c>
      <c r="B240" s="0" t="n">
        <f aca="false">ROUND((A240-$B$1-210)/365,0)</f>
        <v>49</v>
      </c>
      <c r="C240" s="0" t="n">
        <f aca="false">ROUND((A240-$C$1-210)/365,0)</f>
        <v>24</v>
      </c>
      <c r="D240" s="0" t="n">
        <f aca="false">ROUND((A240-$D$1-210)/365,0)</f>
        <v>21</v>
      </c>
      <c r="E240" s="11"/>
      <c r="J240" s="2" t="n">
        <f aca="false">N239*$J$1/12</f>
        <v>6.55519296471091</v>
      </c>
      <c r="L240" s="2" t="n">
        <f aca="false">L239+E240</f>
        <v>8000</v>
      </c>
      <c r="M240" s="2" t="n">
        <f aca="false">IF(K240=0,M239+J240,M239+K240)</f>
        <v>56.7134171313406</v>
      </c>
      <c r="N240" s="2" t="n">
        <f aca="false">IF(K240=0,N239+E240+F240+G240+H240+I240+J240,N239+E240+F240+G240+H240+I240+K240)</f>
        <v>662.074489435802</v>
      </c>
    </row>
    <row r="241" customFormat="false" ht="12.75" hidden="false" customHeight="false" outlineLevel="0" collapsed="false">
      <c r="A241" s="1" t="n">
        <v>42674</v>
      </c>
      <c r="B241" s="0" t="n">
        <f aca="false">ROUND((A241-$B$1-210)/365,0)</f>
        <v>49</v>
      </c>
      <c r="C241" s="0" t="n">
        <f aca="false">ROUND((A241-$C$1-210)/365,0)</f>
        <v>24</v>
      </c>
      <c r="D241" s="0" t="n">
        <f aca="false">ROUND((A241-$D$1-210)/365,0)</f>
        <v>21</v>
      </c>
      <c r="E241" s="11"/>
      <c r="J241" s="2" t="n">
        <f aca="false">N240*$J$1/12</f>
        <v>6.62074489435802</v>
      </c>
      <c r="L241" s="2" t="n">
        <f aca="false">L240+E241</f>
        <v>8000</v>
      </c>
      <c r="M241" s="2" t="n">
        <f aca="false">IF(K241=0,M240+J241,M240+K241)</f>
        <v>63.3341620256986</v>
      </c>
      <c r="N241" s="2" t="n">
        <f aca="false">IF(K241=0,N240+E241+F241+G241+H241+I241+J241,N240+E241+F241+G241+H241+I241+K241)</f>
        <v>668.69523433016</v>
      </c>
    </row>
    <row r="242" customFormat="false" ht="12.75" hidden="false" customHeight="false" outlineLevel="0" collapsed="false">
      <c r="A242" s="1" t="n">
        <v>42704</v>
      </c>
      <c r="B242" s="0" t="n">
        <f aca="false">ROUND((A242-$B$1-210)/365,0)</f>
        <v>49</v>
      </c>
      <c r="C242" s="0" t="n">
        <f aca="false">ROUND((A242-$C$1-210)/365,0)</f>
        <v>24</v>
      </c>
      <c r="D242" s="0" t="n">
        <f aca="false">ROUND((A242-$D$1-210)/365,0)</f>
        <v>21</v>
      </c>
      <c r="E242" s="11"/>
      <c r="J242" s="2" t="n">
        <f aca="false">N241*$J$1/12</f>
        <v>6.6869523433016</v>
      </c>
      <c r="L242" s="2" t="n">
        <f aca="false">L241+E242</f>
        <v>8000</v>
      </c>
      <c r="M242" s="2" t="n">
        <f aca="false">IF(K242=0,M241+J242,M241+K242)</f>
        <v>70.0211143690002</v>
      </c>
      <c r="N242" s="2" t="n">
        <f aca="false">IF(K242=0,N241+E242+F242+G242+H242+I242+J242,N241+E242+F242+G242+H242+I242+K242)</f>
        <v>675.382186673461</v>
      </c>
    </row>
    <row r="243" customFormat="false" ht="12.75" hidden="false" customHeight="false" outlineLevel="0" collapsed="false">
      <c r="A243" s="1" t="n">
        <v>42735</v>
      </c>
      <c r="B243" s="0" t="n">
        <f aca="false">ROUND((A243-$B$1-210)/365,0)</f>
        <v>49</v>
      </c>
      <c r="C243" s="0" t="n">
        <f aca="false">ROUND((A243-$C$1-210)/365,0)</f>
        <v>24</v>
      </c>
      <c r="D243" s="0" t="n">
        <f aca="false">ROUND((A243-$D$1-210)/365,0)</f>
        <v>21</v>
      </c>
      <c r="E243" s="11"/>
      <c r="J243" s="2" t="n">
        <f aca="false">N242*$J$1/12</f>
        <v>6.75382186673461</v>
      </c>
      <c r="L243" s="2" t="n">
        <f aca="false">L242+E243</f>
        <v>8000</v>
      </c>
      <c r="M243" s="2" t="n">
        <f aca="false">IF(K243=0,M242+J243,M242+K243)</f>
        <v>76.7749362357348</v>
      </c>
      <c r="N243" s="2" t="n">
        <f aca="false">IF(K243=0,N242+E243+F243+G243+H243+I243+J243,N242+E243+F243+G243+H243+I243+K243)</f>
        <v>682.136008540196</v>
      </c>
    </row>
    <row r="244" customFormat="false" ht="12.75" hidden="false" customHeight="false" outlineLevel="0" collapsed="false">
      <c r="A244" s="1" t="n">
        <v>42766</v>
      </c>
      <c r="B244" s="0" t="n">
        <f aca="false">ROUND((A244-$B$1-210)/365,0)</f>
        <v>49</v>
      </c>
      <c r="C244" s="0" t="n">
        <f aca="false">ROUND((A244-$C$1-210)/365,0)</f>
        <v>24</v>
      </c>
      <c r="D244" s="0" t="n">
        <f aca="false">ROUND((A244-$D$1-210)/365,0)</f>
        <v>21</v>
      </c>
      <c r="E244" s="11"/>
      <c r="J244" s="2" t="n">
        <f aca="false">N243*$J$1/12</f>
        <v>6.82136008540196</v>
      </c>
      <c r="L244" s="2" t="n">
        <f aca="false">L243+E244</f>
        <v>8000</v>
      </c>
      <c r="M244" s="2" t="n">
        <f aca="false">IF(K244=0,J244,K244)</f>
        <v>6.82136008540196</v>
      </c>
      <c r="N244" s="2" t="n">
        <f aca="false">IF(K244=0,N243+E244+F244+G244+H244+I244+J244,N243+E244+F244+G244+H244+I244+K244)</f>
        <v>688.957368625598</v>
      </c>
    </row>
    <row r="245" customFormat="false" ht="12.75" hidden="false" customHeight="false" outlineLevel="0" collapsed="false">
      <c r="A245" s="1" t="n">
        <v>42794</v>
      </c>
      <c r="B245" s="0" t="n">
        <f aca="false">ROUND((A245-$B$1-210)/365,0)</f>
        <v>49</v>
      </c>
      <c r="C245" s="0" t="n">
        <f aca="false">ROUND((A245-$C$1-210)/365,0)</f>
        <v>24</v>
      </c>
      <c r="D245" s="0" t="n">
        <f aca="false">ROUND((A245-$D$1-210)/365,0)</f>
        <v>22</v>
      </c>
      <c r="E245" s="11"/>
      <c r="J245" s="2" t="n">
        <f aca="false">N244*$J$1/12</f>
        <v>6.88957368625598</v>
      </c>
      <c r="L245" s="2" t="n">
        <f aca="false">L244+E245</f>
        <v>8000</v>
      </c>
      <c r="M245" s="2" t="n">
        <f aca="false">IF(K245=0,M244+J245,M244+K245)</f>
        <v>13.7109337716579</v>
      </c>
      <c r="N245" s="2" t="n">
        <f aca="false">IF(K245=0,N244+E245+F245+G245+H245+I245+J245,N244+E245+F245+G245+H245+I245+K245)</f>
        <v>695.846942311854</v>
      </c>
    </row>
    <row r="246" customFormat="false" ht="12.75" hidden="false" customHeight="false" outlineLevel="0" collapsed="false">
      <c r="A246" s="1" t="n">
        <v>42825</v>
      </c>
      <c r="B246" s="0" t="n">
        <f aca="false">ROUND((A246-$B$1-210)/365,0)</f>
        <v>49</v>
      </c>
      <c r="C246" s="0" t="n">
        <f aca="false">ROUND((A246-$C$1-210)/365,0)</f>
        <v>24</v>
      </c>
      <c r="D246" s="0" t="n">
        <f aca="false">ROUND((A246-$D$1-210)/365,0)</f>
        <v>22</v>
      </c>
      <c r="E246" s="11"/>
      <c r="J246" s="2" t="n">
        <f aca="false">N245*$J$1/12</f>
        <v>6.95846942311854</v>
      </c>
      <c r="L246" s="2" t="n">
        <f aca="false">L245+E246</f>
        <v>8000</v>
      </c>
      <c r="M246" s="2" t="n">
        <f aca="false">IF(K246=0,M245+J246,M245+K246)</f>
        <v>20.6694031947765</v>
      </c>
      <c r="N246" s="2" t="n">
        <f aca="false">IF(K246=0,N245+E246+F246+G246+H246+I246+J246,N245+E246+F246+G246+H246+I246+K246)</f>
        <v>702.805411734973</v>
      </c>
    </row>
    <row r="247" customFormat="false" ht="12.75" hidden="false" customHeight="false" outlineLevel="0" collapsed="false">
      <c r="A247" s="1" t="n">
        <v>42855</v>
      </c>
      <c r="B247" s="0" t="n">
        <f aca="false">ROUND((A247-$B$1-210)/365,0)</f>
        <v>50</v>
      </c>
      <c r="C247" s="0" t="n">
        <f aca="false">ROUND((A247-$C$1-210)/365,0)</f>
        <v>25</v>
      </c>
      <c r="D247" s="0" t="n">
        <f aca="false">ROUND((A247-$D$1-210)/365,0)</f>
        <v>22</v>
      </c>
      <c r="E247" s="11"/>
      <c r="J247" s="2" t="n">
        <f aca="false">N246*$J$1/12</f>
        <v>7.02805411734973</v>
      </c>
      <c r="L247" s="2" t="n">
        <f aca="false">L246+E247</f>
        <v>8000</v>
      </c>
      <c r="M247" s="2" t="n">
        <f aca="false">IF(K247=0,M246+J247,M246+K247)</f>
        <v>27.6974573121262</v>
      </c>
      <c r="N247" s="2" t="n">
        <f aca="false">IF(K247=0,N246+E247+F247+G247+H247+I247+J247,N246+E247+F247+G247+H247+I247+K247)</f>
        <v>709.833465852322</v>
      </c>
    </row>
    <row r="248" customFormat="false" ht="12.75" hidden="false" customHeight="false" outlineLevel="0" collapsed="false">
      <c r="A248" s="1" t="n">
        <v>42886</v>
      </c>
      <c r="B248" s="0" t="n">
        <f aca="false">ROUND((A248-$B$1-210)/365,0)</f>
        <v>50</v>
      </c>
      <c r="C248" s="0" t="n">
        <f aca="false">ROUND((A248-$C$1-210)/365,0)</f>
        <v>25</v>
      </c>
      <c r="D248" s="0" t="n">
        <f aca="false">ROUND((A248-$D$1-210)/365,0)</f>
        <v>22</v>
      </c>
      <c r="E248" s="11"/>
      <c r="J248" s="2" t="n">
        <f aca="false">N247*$J$1/12</f>
        <v>7.09833465852322</v>
      </c>
      <c r="L248" s="2" t="n">
        <f aca="false">L247+E248</f>
        <v>8000</v>
      </c>
      <c r="M248" s="2" t="n">
        <f aca="false">IF(K248=0,M247+J248,M247+K248)</f>
        <v>34.7957919706494</v>
      </c>
      <c r="N248" s="2" t="n">
        <f aca="false">IF(K248=0,N247+E248+F248+G248+H248+I248+J248,N247+E248+F248+G248+H248+I248+K248)</f>
        <v>716.931800510845</v>
      </c>
    </row>
    <row r="249" customFormat="false" ht="12.75" hidden="false" customHeight="false" outlineLevel="0" collapsed="false">
      <c r="A249" s="1" t="n">
        <v>42916</v>
      </c>
      <c r="B249" s="0" t="n">
        <f aca="false">ROUND((A249-$B$1-210)/365,0)</f>
        <v>50</v>
      </c>
      <c r="C249" s="0" t="n">
        <f aca="false">ROUND((A249-$C$1-210)/365,0)</f>
        <v>25</v>
      </c>
      <c r="D249" s="0" t="n">
        <f aca="false">ROUND((A249-$D$1-210)/365,0)</f>
        <v>22</v>
      </c>
      <c r="E249" s="11"/>
      <c r="J249" s="2" t="n">
        <f aca="false">N248*$J$1/12</f>
        <v>7.16931800510845</v>
      </c>
      <c r="L249" s="2" t="n">
        <f aca="false">L248+E249</f>
        <v>8000</v>
      </c>
      <c r="M249" s="2" t="n">
        <f aca="false">IF(K249=0,M248+J249,M248+K249)</f>
        <v>41.9651099757579</v>
      </c>
      <c r="N249" s="2" t="n">
        <f aca="false">IF(K249=0,N248+E249+F249+G249+H249+I249+J249,N248+E249+F249+G249+H249+I249+K249)</f>
        <v>724.101118515954</v>
      </c>
    </row>
    <row r="250" customFormat="false" ht="12.75" hidden="false" customHeight="false" outlineLevel="0" collapsed="false">
      <c r="A250" s="1" t="n">
        <v>42947</v>
      </c>
      <c r="B250" s="0" t="n">
        <f aca="false">ROUND((A250-$B$1-210)/365,0)</f>
        <v>50</v>
      </c>
      <c r="C250" s="0" t="n">
        <f aca="false">ROUND((A250-$C$1-210)/365,0)</f>
        <v>25</v>
      </c>
      <c r="D250" s="0" t="n">
        <f aca="false">ROUND((A250-$D$1-210)/365,0)</f>
        <v>22</v>
      </c>
      <c r="E250" s="11"/>
      <c r="J250" s="2" t="n">
        <f aca="false">N249*$J$1/12</f>
        <v>7.24101118515954</v>
      </c>
      <c r="L250" s="2" t="n">
        <f aca="false">L249+E250</f>
        <v>8000</v>
      </c>
      <c r="M250" s="2" t="n">
        <f aca="false">IF(K250=0,M249+J250,M249+K250)</f>
        <v>49.2061211609174</v>
      </c>
      <c r="N250" s="2" t="n">
        <f aca="false">IF(K250=0,N249+E250+F250+G250+H250+I250+J250,N249+E250+F250+G250+H250+I250+K250)</f>
        <v>731.342129701113</v>
      </c>
    </row>
    <row r="251" customFormat="false" ht="12.75" hidden="false" customHeight="false" outlineLevel="0" collapsed="false">
      <c r="A251" s="1" t="n">
        <v>42978</v>
      </c>
      <c r="B251" s="0" t="n">
        <f aca="false">ROUND((A251-$B$1-210)/365,0)</f>
        <v>50</v>
      </c>
      <c r="C251" s="0" t="n">
        <f aca="false">ROUND((A251-$C$1-210)/365,0)</f>
        <v>25</v>
      </c>
      <c r="D251" s="0" t="n">
        <f aca="false">ROUND((A251-$D$1-210)/365,0)</f>
        <v>22</v>
      </c>
      <c r="E251" s="11"/>
      <c r="J251" s="2" t="n">
        <f aca="false">N250*$J$1/12</f>
        <v>7.31342129701114</v>
      </c>
      <c r="L251" s="2" t="n">
        <f aca="false">L250+E251</f>
        <v>8000</v>
      </c>
      <c r="M251" s="2" t="n">
        <f aca="false">IF(K251=0,M250+J251,M250+K251)</f>
        <v>56.5195424579285</v>
      </c>
      <c r="N251" s="2" t="n">
        <f aca="false">IF(K251=0,N250+E251+F251+G251+H251+I251+J251,N250+E251+F251+G251+H251+I251+K251)</f>
        <v>738.655550998125</v>
      </c>
    </row>
    <row r="252" customFormat="false" ht="12.75" hidden="false" customHeight="false" outlineLevel="0" collapsed="false">
      <c r="A252" s="1" t="n">
        <v>43008</v>
      </c>
      <c r="B252" s="0" t="n">
        <f aca="false">ROUND((A252-$B$1-210)/365,0)</f>
        <v>50</v>
      </c>
      <c r="C252" s="0" t="n">
        <f aca="false">ROUND((A252-$C$1-210)/365,0)</f>
        <v>25</v>
      </c>
      <c r="D252" s="0" t="n">
        <f aca="false">ROUND((A252-$D$1-210)/365,0)</f>
        <v>22</v>
      </c>
      <c r="E252" s="11"/>
      <c r="J252" s="2" t="n">
        <f aca="false">N251*$J$1/12</f>
        <v>7.38655550998125</v>
      </c>
      <c r="L252" s="2" t="n">
        <f aca="false">L251+E252</f>
        <v>8000</v>
      </c>
      <c r="M252" s="2" t="n">
        <f aca="false">IF(K252=0,M251+J252,M251+K252)</f>
        <v>63.9060979679098</v>
      </c>
      <c r="N252" s="2" t="n">
        <f aca="false">IF(K252=0,N251+E252+F252+G252+H252+I252+J252,N251+E252+F252+G252+H252+I252+K252)</f>
        <v>746.042106508106</v>
      </c>
    </row>
    <row r="253" customFormat="false" ht="12.75" hidden="false" customHeight="false" outlineLevel="0" collapsed="false">
      <c r="A253" s="1" t="n">
        <v>43039</v>
      </c>
      <c r="B253" s="0" t="n">
        <f aca="false">ROUND((A253-$B$1-210)/365,0)</f>
        <v>50</v>
      </c>
      <c r="C253" s="0" t="n">
        <f aca="false">ROUND((A253-$C$1-210)/365,0)</f>
        <v>25</v>
      </c>
      <c r="D253" s="0" t="n">
        <f aca="false">ROUND((A253-$D$1-210)/365,0)</f>
        <v>22</v>
      </c>
      <c r="E253" s="11"/>
      <c r="J253" s="2" t="n">
        <f aca="false">N252*$J$1/12</f>
        <v>7.46042106508106</v>
      </c>
      <c r="L253" s="2" t="n">
        <f aca="false">L252+E253</f>
        <v>8000</v>
      </c>
      <c r="M253" s="2" t="n">
        <f aca="false">IF(K253=0,M252+J253,M252+K253)</f>
        <v>71.3665190329909</v>
      </c>
      <c r="N253" s="2" t="n">
        <f aca="false">IF(K253=0,N252+E253+F253+G253+H253+I253+J253,N252+E253+F253+G253+H253+I253+K253)</f>
        <v>753.502527573187</v>
      </c>
    </row>
    <row r="254" customFormat="false" ht="12.75" hidden="false" customHeight="false" outlineLevel="0" collapsed="false">
      <c r="A254" s="1" t="n">
        <v>43069</v>
      </c>
      <c r="B254" s="0" t="n">
        <f aca="false">ROUND((A254-$B$1-210)/365,0)</f>
        <v>50</v>
      </c>
      <c r="C254" s="0" t="n">
        <f aca="false">ROUND((A254-$C$1-210)/365,0)</f>
        <v>25</v>
      </c>
      <c r="D254" s="0" t="n">
        <f aca="false">ROUND((A254-$D$1-210)/365,0)</f>
        <v>22</v>
      </c>
      <c r="E254" s="11"/>
      <c r="J254" s="2" t="n">
        <f aca="false">N253*$J$1/12</f>
        <v>7.53502527573187</v>
      </c>
      <c r="L254" s="2" t="n">
        <f aca="false">L253+E254</f>
        <v>8000</v>
      </c>
      <c r="M254" s="2" t="n">
        <f aca="false">IF(K254=0,M253+J254,M253+K254)</f>
        <v>78.9015443087227</v>
      </c>
      <c r="N254" s="2" t="n">
        <f aca="false">IF(K254=0,N253+E254+F254+G254+H254+I254+J254,N253+E254+F254+G254+H254+I254+K254)</f>
        <v>761.037552848919</v>
      </c>
    </row>
    <row r="255" customFormat="false" ht="12.75" hidden="false" customHeight="false" outlineLevel="0" collapsed="false">
      <c r="A255" s="1" t="n">
        <v>43100</v>
      </c>
      <c r="B255" s="0" t="n">
        <f aca="false">ROUND((A255-$B$1-210)/365,0)</f>
        <v>50</v>
      </c>
      <c r="C255" s="0" t="n">
        <f aca="false">ROUND((A255-$C$1-210)/365,0)</f>
        <v>25</v>
      </c>
      <c r="D255" s="0" t="n">
        <f aca="false">ROUND((A255-$D$1-210)/365,0)</f>
        <v>22</v>
      </c>
      <c r="E255" s="11"/>
      <c r="J255" s="2" t="n">
        <f aca="false">N254*$J$1/12</f>
        <v>7.61037552848919</v>
      </c>
      <c r="L255" s="2" t="n">
        <f aca="false">L254+E255</f>
        <v>8000</v>
      </c>
      <c r="M255" s="2" t="n">
        <f aca="false">IF(K255=0,M254+J255,M254+K255)</f>
        <v>86.5119198372119</v>
      </c>
      <c r="N255" s="2" t="n">
        <f aca="false">IF(K255=0,N254+E255+F255+G255+H255+I255+J255,N254+E255+F255+G255+H255+I255+K255)</f>
        <v>768.647928377408</v>
      </c>
    </row>
    <row r="256" customFormat="false" ht="12.75" hidden="false" customHeight="false" outlineLevel="0" collapsed="false">
      <c r="A256" s="1" t="n">
        <v>43131</v>
      </c>
      <c r="B256" s="0" t="n">
        <f aca="false">ROUND((A256-$B$1-210)/365,0)</f>
        <v>50</v>
      </c>
      <c r="C256" s="0" t="n">
        <f aca="false">ROUND((A256-$C$1-210)/365,0)</f>
        <v>25</v>
      </c>
      <c r="D256" s="0" t="n">
        <f aca="false">ROUND((A256-$D$1-210)/365,0)</f>
        <v>22</v>
      </c>
      <c r="E256" s="11"/>
      <c r="J256" s="2" t="n">
        <f aca="false">N255*$J$1/12</f>
        <v>7.68647928377408</v>
      </c>
      <c r="L256" s="2" t="n">
        <f aca="false">L255+E256</f>
        <v>8000</v>
      </c>
      <c r="M256" s="2" t="n">
        <f aca="false">IF(K256=0,J256,K256)</f>
        <v>7.68647928377408</v>
      </c>
      <c r="N256" s="2" t="n">
        <f aca="false">IF(K256=0,N255+E256+F256+G256+H256+I256+J256,N255+E256+F256+G256+H256+I256+K256)</f>
        <v>776.334407661182</v>
      </c>
    </row>
    <row r="257" customFormat="false" ht="12.75" hidden="false" customHeight="false" outlineLevel="0" collapsed="false">
      <c r="A257" s="1" t="n">
        <v>43159</v>
      </c>
      <c r="B257" s="0" t="n">
        <f aca="false">ROUND((A257-$B$1-210)/365,0)</f>
        <v>50</v>
      </c>
      <c r="C257" s="0" t="n">
        <f aca="false">ROUND((A257-$C$1-210)/365,0)</f>
        <v>25</v>
      </c>
      <c r="D257" s="0" t="n">
        <f aca="false">ROUND((A257-$D$1-210)/365,0)</f>
        <v>23</v>
      </c>
      <c r="E257" s="11"/>
      <c r="J257" s="2" t="n">
        <f aca="false">N256*$J$1/12</f>
        <v>7.76334407661182</v>
      </c>
      <c r="L257" s="2" t="n">
        <f aca="false">L256+E257</f>
        <v>8000</v>
      </c>
      <c r="M257" s="2" t="n">
        <f aca="false">IF(K257=0,M256+J257,M256+K257)</f>
        <v>15.4498233603859</v>
      </c>
      <c r="N257" s="2" t="n">
        <f aca="false">IF(K257=0,N256+E257+F257+G257+H257+I257+J257,N256+E257+F257+G257+H257+I257+K257)</f>
        <v>784.097751737794</v>
      </c>
    </row>
    <row r="258" customFormat="false" ht="12.75" hidden="false" customHeight="false" outlineLevel="0" collapsed="false">
      <c r="A258" s="1" t="n">
        <v>43190</v>
      </c>
      <c r="B258" s="0" t="n">
        <f aca="false">ROUND((A258-$B$1-210)/365,0)</f>
        <v>50</v>
      </c>
      <c r="C258" s="0" t="n">
        <f aca="false">ROUND((A258-$C$1-210)/365,0)</f>
        <v>25</v>
      </c>
      <c r="D258" s="0" t="n">
        <f aca="false">ROUND((A258-$D$1-210)/365,0)</f>
        <v>23</v>
      </c>
      <c r="E258" s="11"/>
      <c r="J258" s="2" t="n">
        <f aca="false">N257*$J$1/12</f>
        <v>7.84097751737794</v>
      </c>
      <c r="L258" s="2" t="n">
        <f aca="false">L257+E258</f>
        <v>8000</v>
      </c>
      <c r="M258" s="2" t="n">
        <f aca="false">IF(K258=0,M257+J258,M257+K258)</f>
        <v>23.2908008777638</v>
      </c>
      <c r="N258" s="2" t="n">
        <f aca="false">IF(K258=0,N257+E258+F258+G258+H258+I258+J258,N257+E258+F258+G258+H258+I258+K258)</f>
        <v>791.938729255172</v>
      </c>
    </row>
    <row r="259" customFormat="false" ht="12.75" hidden="false" customHeight="false" outlineLevel="0" collapsed="false">
      <c r="A259" s="1" t="n">
        <v>43220</v>
      </c>
      <c r="B259" s="0" t="n">
        <f aca="false">ROUND((A259-$B$1-210)/365,0)</f>
        <v>51</v>
      </c>
      <c r="C259" s="0" t="n">
        <f aca="false">ROUND((A259-$C$1-210)/365,0)</f>
        <v>26</v>
      </c>
      <c r="D259" s="0" t="n">
        <f aca="false">ROUND((A259-$D$1-210)/365,0)</f>
        <v>23</v>
      </c>
      <c r="E259" s="11"/>
      <c r="J259" s="2" t="n">
        <f aca="false">N258*$J$1/12</f>
        <v>7.91938729255172</v>
      </c>
      <c r="L259" s="2" t="n">
        <f aca="false">L258+E259</f>
        <v>8000</v>
      </c>
      <c r="M259" s="2" t="n">
        <f aca="false">IF(K259=0,M258+J259,M258+K259)</f>
        <v>31.2101881703156</v>
      </c>
      <c r="N259" s="2" t="n">
        <f aca="false">IF(K259=0,N258+E259+F259+G259+H259+I259+J259,N258+E259+F259+G259+H259+I259+K259)</f>
        <v>799.858116547724</v>
      </c>
    </row>
    <row r="260" customFormat="false" ht="12.75" hidden="false" customHeight="false" outlineLevel="0" collapsed="false">
      <c r="A260" s="1" t="n">
        <v>43251</v>
      </c>
      <c r="B260" s="0" t="n">
        <f aca="false">ROUND((A260-$B$1-210)/365,0)</f>
        <v>51</v>
      </c>
      <c r="C260" s="0" t="n">
        <f aca="false">ROUND((A260-$C$1-210)/365,0)</f>
        <v>26</v>
      </c>
      <c r="D260" s="0" t="n">
        <f aca="false">ROUND((A260-$D$1-210)/365,0)</f>
        <v>23</v>
      </c>
      <c r="E260" s="11"/>
      <c r="J260" s="2" t="n">
        <f aca="false">N259*$J$1/12</f>
        <v>7.99858116547723</v>
      </c>
      <c r="L260" s="2" t="n">
        <f aca="false">L259+E260</f>
        <v>8000</v>
      </c>
      <c r="M260" s="2" t="n">
        <f aca="false">IF(K260=0,M259+J260,M259+K260)</f>
        <v>39.2087693357928</v>
      </c>
      <c r="N260" s="2" t="n">
        <f aca="false">IF(K260=0,N259+E260+F260+G260+H260+I260+J260,N259+E260+F260+G260+H260+I260+K260)</f>
        <v>807.856697713201</v>
      </c>
    </row>
    <row r="261" customFormat="false" ht="12.75" hidden="false" customHeight="false" outlineLevel="0" collapsed="false">
      <c r="A261" s="1" t="n">
        <v>43281</v>
      </c>
      <c r="B261" s="0" t="n">
        <f aca="false">ROUND((A261-$B$1-210)/365,0)</f>
        <v>51</v>
      </c>
      <c r="C261" s="0" t="n">
        <f aca="false">ROUND((A261-$C$1-210)/365,0)</f>
        <v>26</v>
      </c>
      <c r="D261" s="0" t="n">
        <f aca="false">ROUND((A261-$D$1-210)/365,0)</f>
        <v>23</v>
      </c>
      <c r="E261" s="11"/>
      <c r="J261" s="2" t="n">
        <f aca="false">N260*$J$1/12</f>
        <v>8.07856697713201</v>
      </c>
      <c r="L261" s="2" t="n">
        <f aca="false">L260+E261</f>
        <v>8000</v>
      </c>
      <c r="M261" s="2" t="n">
        <f aca="false">IF(K261=0,M260+J261,M260+K261)</f>
        <v>47.2873363129248</v>
      </c>
      <c r="N261" s="2" t="n">
        <f aca="false">IF(K261=0,N260+E261+F261+G261+H261+I261+J261,N260+E261+F261+G261+H261+I261+K261)</f>
        <v>815.935264690333</v>
      </c>
    </row>
    <row r="262" customFormat="false" ht="12.75" hidden="false" customHeight="false" outlineLevel="0" collapsed="false">
      <c r="A262" s="1" t="n">
        <v>43312</v>
      </c>
      <c r="B262" s="0" t="n">
        <f aca="false">ROUND((A262-$B$1-210)/365,0)</f>
        <v>51</v>
      </c>
      <c r="C262" s="0" t="n">
        <f aca="false">ROUND((A262-$C$1-210)/365,0)</f>
        <v>26</v>
      </c>
      <c r="D262" s="0" t="n">
        <f aca="false">ROUND((A262-$D$1-210)/365,0)</f>
        <v>23</v>
      </c>
      <c r="E262" s="11"/>
      <c r="J262" s="2" t="n">
        <f aca="false">N261*$J$1/12</f>
        <v>8.15935264690333</v>
      </c>
      <c r="L262" s="2" t="n">
        <f aca="false">L261+E262</f>
        <v>8000</v>
      </c>
      <c r="M262" s="2" t="n">
        <f aca="false">IF(K262=0,M261+J262,M261+K262)</f>
        <v>55.4466889598281</v>
      </c>
      <c r="N262" s="2" t="n">
        <f aca="false">IF(K262=0,N261+E262+F262+G262+H262+I262+J262,N261+E262+F262+G262+H262+I262+K262)</f>
        <v>824.094617337236</v>
      </c>
    </row>
    <row r="263" customFormat="false" ht="12.75" hidden="false" customHeight="false" outlineLevel="0" collapsed="false">
      <c r="A263" s="1" t="n">
        <v>43343</v>
      </c>
      <c r="B263" s="0" t="n">
        <f aca="false">ROUND((A263-$B$1-210)/365,0)</f>
        <v>51</v>
      </c>
      <c r="C263" s="0" t="n">
        <f aca="false">ROUND((A263-$C$1-210)/365,0)</f>
        <v>26</v>
      </c>
      <c r="D263" s="0" t="n">
        <f aca="false">ROUND((A263-$D$1-210)/365,0)</f>
        <v>23</v>
      </c>
      <c r="E263" s="11"/>
      <c r="J263" s="2" t="n">
        <f aca="false">N262*$J$1/12</f>
        <v>8.24094617337236</v>
      </c>
      <c r="L263" s="2" t="n">
        <f aca="false">L262+E263</f>
        <v>8000</v>
      </c>
      <c r="M263" s="2" t="n">
        <f aca="false">IF(K263=0,M262+J263,M262+K263)</f>
        <v>63.6876351332005</v>
      </c>
      <c r="N263" s="2" t="n">
        <f aca="false">IF(K263=0,N262+E263+F263+G263+H263+I263+J263,N262+E263+F263+G263+H263+I263+K263)</f>
        <v>832.335563510609</v>
      </c>
    </row>
    <row r="264" customFormat="false" ht="12.75" hidden="false" customHeight="false" outlineLevel="0" collapsed="false">
      <c r="A264" s="1" t="n">
        <v>43373</v>
      </c>
      <c r="B264" s="0" t="n">
        <f aca="false">ROUND((A264-$B$1-210)/365,0)</f>
        <v>51</v>
      </c>
      <c r="C264" s="0" t="n">
        <f aca="false">ROUND((A264-$C$1-210)/365,0)</f>
        <v>26</v>
      </c>
      <c r="D264" s="0" t="n">
        <f aca="false">ROUND((A264-$D$1-210)/365,0)</f>
        <v>23</v>
      </c>
      <c r="E264" s="11"/>
      <c r="J264" s="2" t="n">
        <f aca="false">N263*$J$1/12</f>
        <v>8.32335563510608</v>
      </c>
      <c r="L264" s="2" t="n">
        <f aca="false">L263+E264</f>
        <v>8000</v>
      </c>
      <c r="M264" s="2" t="n">
        <f aca="false">IF(K264=0,M263+J264,M263+K264)</f>
        <v>72.0109907683066</v>
      </c>
      <c r="N264" s="2" t="n">
        <f aca="false">IF(K264=0,N263+E264+F264+G264+H264+I264+J264,N263+E264+F264+G264+H264+I264+K264)</f>
        <v>840.658919145715</v>
      </c>
    </row>
    <row r="265" customFormat="false" ht="12.75" hidden="false" customHeight="false" outlineLevel="0" collapsed="false">
      <c r="A265" s="1" t="n">
        <v>43404</v>
      </c>
      <c r="B265" s="0" t="n">
        <f aca="false">ROUND((A265-$B$1-210)/365,0)</f>
        <v>51</v>
      </c>
      <c r="C265" s="0" t="n">
        <f aca="false">ROUND((A265-$C$1-210)/365,0)</f>
        <v>26</v>
      </c>
      <c r="D265" s="0" t="n">
        <f aca="false">ROUND((A265-$D$1-210)/365,0)</f>
        <v>23</v>
      </c>
      <c r="E265" s="11"/>
      <c r="J265" s="2" t="n">
        <f aca="false">N264*$J$1/12</f>
        <v>8.40658919145715</v>
      </c>
      <c r="L265" s="2" t="n">
        <f aca="false">L264+E265</f>
        <v>8000</v>
      </c>
      <c r="M265" s="2" t="n">
        <f aca="false">IF(K265=0,M264+J265,M264+K265)</f>
        <v>80.4175799597637</v>
      </c>
      <c r="N265" s="2" t="n">
        <f aca="false">IF(K265=0,N264+E265+F265+G265+H265+I265+J265,N264+E265+F265+G265+H265+I265+K265)</f>
        <v>849.065508337172</v>
      </c>
    </row>
    <row r="266" customFormat="false" ht="12.75" hidden="false" customHeight="false" outlineLevel="0" collapsed="false">
      <c r="A266" s="1" t="n">
        <v>43434</v>
      </c>
      <c r="B266" s="0" t="n">
        <f aca="false">ROUND((A266-$B$1-210)/365,0)</f>
        <v>51</v>
      </c>
      <c r="C266" s="0" t="n">
        <f aca="false">ROUND((A266-$C$1-210)/365,0)</f>
        <v>26</v>
      </c>
      <c r="D266" s="0" t="n">
        <f aca="false">ROUND((A266-$D$1-210)/365,0)</f>
        <v>23</v>
      </c>
      <c r="E266" s="11"/>
      <c r="J266" s="2" t="n">
        <f aca="false">N265*$J$1/12</f>
        <v>8.49065508337172</v>
      </c>
      <c r="L266" s="2" t="n">
        <f aca="false">L265+E266</f>
        <v>8000</v>
      </c>
      <c r="M266" s="2" t="n">
        <f aca="false">IF(K266=0,M265+J266,M265+K266)</f>
        <v>88.9082350431354</v>
      </c>
      <c r="N266" s="2" t="n">
        <f aca="false">IF(K266=0,N265+E266+F266+G266+H266+I266+J266,N265+E266+F266+G266+H266+I266+K266)</f>
        <v>857.556163420543</v>
      </c>
    </row>
    <row r="267" customFormat="false" ht="12.75" hidden="false" customHeight="false" outlineLevel="0" collapsed="false">
      <c r="A267" s="1" t="n">
        <v>43465</v>
      </c>
      <c r="B267" s="0" t="n">
        <f aca="false">ROUND((A267-$B$1-210)/365,0)</f>
        <v>51</v>
      </c>
      <c r="C267" s="0" t="n">
        <f aca="false">ROUND((A267-$C$1-210)/365,0)</f>
        <v>26</v>
      </c>
      <c r="D267" s="0" t="n">
        <f aca="false">ROUND((A267-$D$1-210)/365,0)</f>
        <v>23</v>
      </c>
      <c r="E267" s="11"/>
      <c r="J267" s="2" t="n">
        <f aca="false">N266*$J$1/12</f>
        <v>8.57556163420543</v>
      </c>
      <c r="L267" s="2" t="n">
        <f aca="false">L266+E267</f>
        <v>8000</v>
      </c>
      <c r="M267" s="2" t="n">
        <f aca="false">IF(K267=0,M266+J267,M266+K267)</f>
        <v>97.4837966773409</v>
      </c>
      <c r="N267" s="2" t="n">
        <f aca="false">IF(K267=0,N266+E267+F267+G267+H267+I267+J267,N266+E267+F267+G267+H267+I267+K267)</f>
        <v>866.131725054749</v>
      </c>
    </row>
    <row r="268" customFormat="false" ht="12.75" hidden="false" customHeight="false" outlineLevel="0" collapsed="false">
      <c r="A268" s="1" t="n">
        <v>43496</v>
      </c>
      <c r="B268" s="0" t="n">
        <f aca="false">ROUND((A268-$B$1-210)/365,0)</f>
        <v>51</v>
      </c>
      <c r="C268" s="0" t="n">
        <f aca="false">ROUND((A268-$C$1-210)/365,0)</f>
        <v>26</v>
      </c>
      <c r="D268" s="0" t="n">
        <f aca="false">ROUND((A268-$D$1-210)/365,0)</f>
        <v>23</v>
      </c>
      <c r="E268" s="11"/>
      <c r="J268" s="2" t="n">
        <f aca="false">N267*$J$1/12</f>
        <v>8.66131725054749</v>
      </c>
      <c r="L268" s="2" t="n">
        <f aca="false">L267+E268</f>
        <v>8000</v>
      </c>
      <c r="M268" s="2" t="n">
        <f aca="false">IF(K268=0,J268,K268)</f>
        <v>8.66131725054749</v>
      </c>
      <c r="N268" s="2" t="n">
        <f aca="false">IF(K268=0,N267+E268+F268+G268+H268+I268+J268,N267+E268+F268+G268+H268+I268+K268)</f>
        <v>874.793042305296</v>
      </c>
    </row>
    <row r="269" customFormat="false" ht="12.75" hidden="false" customHeight="false" outlineLevel="0" collapsed="false">
      <c r="A269" s="1" t="n">
        <v>43524</v>
      </c>
      <c r="B269" s="0" t="n">
        <f aca="false">ROUND((A269-$B$1-210)/365,0)</f>
        <v>51</v>
      </c>
      <c r="C269" s="0" t="n">
        <f aca="false">ROUND((A269-$C$1-210)/365,0)</f>
        <v>26</v>
      </c>
      <c r="D269" s="0" t="n">
        <f aca="false">ROUND((A269-$D$1-210)/365,0)</f>
        <v>24</v>
      </c>
      <c r="E269" s="11"/>
      <c r="J269" s="2" t="n">
        <f aca="false">N268*$J$1/12</f>
        <v>8.74793042305296</v>
      </c>
      <c r="L269" s="2" t="n">
        <f aca="false">L268+E269</f>
        <v>8000</v>
      </c>
      <c r="M269" s="2" t="n">
        <f aca="false">IF(K269=0,M268+J269,M268+K269)</f>
        <v>17.4092476736005</v>
      </c>
      <c r="N269" s="2" t="n">
        <f aca="false">IF(K269=0,N268+E269+F269+G269+H269+I269+J269,N268+E269+F269+G269+H269+I269+K269)</f>
        <v>883.540972728349</v>
      </c>
    </row>
    <row r="270" customFormat="false" ht="12.75" hidden="false" customHeight="false" outlineLevel="0" collapsed="false">
      <c r="A270" s="1" t="n">
        <v>43555</v>
      </c>
      <c r="B270" s="0" t="n">
        <f aca="false">ROUND((A270-$B$1-210)/365,0)</f>
        <v>51</v>
      </c>
      <c r="C270" s="0" t="n">
        <f aca="false">ROUND((A270-$C$1-210)/365,0)</f>
        <v>26</v>
      </c>
      <c r="D270" s="0" t="n">
        <f aca="false">ROUND((A270-$D$1-210)/365,0)</f>
        <v>24</v>
      </c>
      <c r="E270" s="11"/>
      <c r="J270" s="2" t="n">
        <f aca="false">N269*$J$1/12</f>
        <v>8.83540972728349</v>
      </c>
      <c r="L270" s="2" t="n">
        <f aca="false">L269+E270</f>
        <v>8000</v>
      </c>
      <c r="M270" s="2" t="n">
        <f aca="false">IF(K270=0,M269+J270,M269+K270)</f>
        <v>26.2446574008839</v>
      </c>
      <c r="N270" s="2" t="n">
        <f aca="false">IF(K270=0,N269+E270+F270+G270+H270+I270+J270,N269+E270+F270+G270+H270+I270+K270)</f>
        <v>892.376382455633</v>
      </c>
    </row>
    <row r="271" customFormat="false" ht="12.75" hidden="false" customHeight="false" outlineLevel="0" collapsed="false">
      <c r="A271" s="1" t="n">
        <v>43585</v>
      </c>
      <c r="B271" s="0" t="n">
        <f aca="false">ROUND((A271-$B$1-210)/365,0)</f>
        <v>52</v>
      </c>
      <c r="C271" s="0" t="n">
        <f aca="false">ROUND((A271-$C$1-210)/365,0)</f>
        <v>27</v>
      </c>
      <c r="D271" s="0" t="n">
        <f aca="false">ROUND((A271-$D$1-210)/365,0)</f>
        <v>24</v>
      </c>
      <c r="E271" s="11"/>
      <c r="J271" s="2" t="n">
        <f aca="false">N270*$J$1/12</f>
        <v>8.92376382455633</v>
      </c>
      <c r="L271" s="2" t="n">
        <f aca="false">L270+E271</f>
        <v>8000</v>
      </c>
      <c r="M271" s="2" t="n">
        <f aca="false">IF(K271=0,M270+J271,M270+K271)</f>
        <v>35.1684212254403</v>
      </c>
      <c r="N271" s="2" t="n">
        <f aca="false">IF(K271=0,N270+E271+F271+G271+H271+I271+J271,N270+E271+F271+G271+H271+I271+K271)</f>
        <v>901.300146280189</v>
      </c>
    </row>
    <row r="272" customFormat="false" ht="12.75" hidden="false" customHeight="false" outlineLevel="0" collapsed="false">
      <c r="A272" s="1" t="n">
        <v>43616</v>
      </c>
      <c r="B272" s="0" t="n">
        <f aca="false">ROUND((A272-$B$1-210)/365,0)</f>
        <v>52</v>
      </c>
      <c r="C272" s="0" t="n">
        <f aca="false">ROUND((A272-$C$1-210)/365,0)</f>
        <v>27</v>
      </c>
      <c r="D272" s="0" t="n">
        <f aca="false">ROUND((A272-$D$1-210)/365,0)</f>
        <v>24</v>
      </c>
      <c r="E272" s="11"/>
      <c r="J272" s="2" t="n">
        <f aca="false">N271*$J$1/12</f>
        <v>9.01300146280189</v>
      </c>
      <c r="L272" s="2" t="n">
        <f aca="false">L271+E272</f>
        <v>8000</v>
      </c>
      <c r="M272" s="2" t="n">
        <f aca="false">IF(K272=0,M271+J272,M271+K272)</f>
        <v>44.1814226882422</v>
      </c>
      <c r="N272" s="2" t="n">
        <f aca="false">IF(K272=0,N271+E272+F272+G272+H272+I272+J272,N271+E272+F272+G272+H272+I272+K272)</f>
        <v>910.313147742991</v>
      </c>
    </row>
    <row r="273" customFormat="false" ht="12.75" hidden="false" customHeight="false" outlineLevel="0" collapsed="false">
      <c r="C273" s="12"/>
      <c r="D273" s="12"/>
    </row>
    <row r="274" customFormat="false" ht="12.75" hidden="false" customHeight="false" outlineLevel="0" collapsed="false">
      <c r="C274" s="12"/>
      <c r="D274" s="12"/>
      <c r="E274" s="2" t="n">
        <f aca="false">SUM(E8:E272)</f>
        <v>8000</v>
      </c>
      <c r="F274" s="2" t="n">
        <f aca="false">SUM(F8:F272)</f>
        <v>0</v>
      </c>
      <c r="G274" s="2" t="n">
        <f aca="false">SUM(G8:G272)</f>
        <v>0</v>
      </c>
      <c r="H274" s="2" t="n">
        <f aca="false">SUM(H8:H272)</f>
        <v>-26500</v>
      </c>
      <c r="I274" s="2" t="n">
        <f aca="false">SUM(I8:I272)</f>
        <v>0</v>
      </c>
      <c r="J274" s="2" t="n">
        <f aca="false">SUM(J8:J272)</f>
        <v>19384.673247743</v>
      </c>
      <c r="O274" s="2"/>
    </row>
    <row r="275" customFormat="false" ht="12.75" hidden="false" customHeight="false" outlineLevel="0" collapsed="false">
      <c r="C275" s="12"/>
      <c r="D275" s="12"/>
    </row>
    <row r="276" customFormat="false" ht="12.75" hidden="false" customHeight="false" outlineLevel="0" collapsed="false">
      <c r="C276" s="12"/>
      <c r="D276" s="12"/>
    </row>
    <row r="277" customFormat="false" ht="12.75" hidden="false" customHeight="false" outlineLevel="0" collapsed="false">
      <c r="C277" s="12"/>
      <c r="D277" s="12"/>
    </row>
    <row r="278" customFormat="false" ht="12.75" hidden="false" customHeight="false" outlineLevel="0" collapsed="false">
      <c r="C278" s="12"/>
      <c r="D278" s="12"/>
    </row>
    <row r="279" customFormat="false" ht="12.75" hidden="false" customHeight="false" outlineLevel="0" collapsed="false">
      <c r="C279" s="12"/>
      <c r="D279" s="12"/>
    </row>
    <row r="280" customFormat="false" ht="12.75" hidden="false" customHeight="false" outlineLevel="0" collapsed="false">
      <c r="C280" s="12"/>
      <c r="D280" s="12"/>
    </row>
    <row r="281" customFormat="false" ht="12.75" hidden="false" customHeight="false" outlineLevel="0" collapsed="false">
      <c r="C281" s="12"/>
      <c r="D281" s="12"/>
    </row>
    <row r="282" customFormat="false" ht="12.75" hidden="false" customHeight="false" outlineLevel="0" collapsed="false">
      <c r="C282" s="12"/>
      <c r="D282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8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0" ySplit="3" topLeftCell="BM4" activePane="bottomLeft" state="frozen"/>
      <selection pane="topLeft" activeCell="A1" activeCellId="0" sqref="A1"/>
      <selection pane="bottomLeft" activeCell="M30" activeCellId="0" sqref="M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28"/>
    <col collapsed="false" customWidth="true" hidden="false" outlineLevel="0" max="4" min="2" style="0" width="6.7"/>
    <col collapsed="false" customWidth="true" hidden="false" outlineLevel="0" max="5" min="5" style="2" width="9.7"/>
    <col collapsed="false" customWidth="true" hidden="false" outlineLevel="0" max="6" min="6" style="2" width="6.28"/>
    <col collapsed="false" customWidth="true" hidden="false" outlineLevel="0" max="7" min="7" style="2" width="6.41"/>
    <col collapsed="false" customWidth="true" hidden="false" outlineLevel="0" max="8" min="8" style="2" width="10.41"/>
    <col collapsed="false" customWidth="true" hidden="false" outlineLevel="0" max="9" min="9" style="2" width="6.13"/>
    <col collapsed="false" customWidth="true" hidden="false" outlineLevel="0" max="10" min="10" style="2" width="9.7"/>
    <col collapsed="false" customWidth="true" hidden="false" outlineLevel="0" max="11" min="11" style="2" width="7.7"/>
    <col collapsed="false" customWidth="true" hidden="false" outlineLevel="0" max="12" min="12" style="2" width="9.7"/>
    <col collapsed="false" customWidth="true" hidden="false" outlineLevel="0" max="13" min="13" style="2" width="8.7"/>
    <col collapsed="false" customWidth="true" hidden="false" outlineLevel="0" max="14" min="14" style="2" width="9.7"/>
    <col collapsed="false" customWidth="true" hidden="false" outlineLevel="0" max="15" min="15" style="0" width="2.28"/>
  </cols>
  <sheetData>
    <row r="1" customFormat="false" ht="12.75" hidden="false" customHeight="false" outlineLevel="0" collapsed="false">
      <c r="B1" s="3" t="n">
        <v>24563</v>
      </c>
      <c r="C1" s="3" t="n">
        <v>33695</v>
      </c>
      <c r="D1" s="3" t="n">
        <v>34731</v>
      </c>
      <c r="J1" s="4" t="n">
        <v>0.12</v>
      </c>
      <c r="K1" s="4"/>
    </row>
    <row r="2" customFormat="false" ht="12.75" hidden="false" customHeight="false" outlineLevel="0" collapsed="false">
      <c r="A2" s="5"/>
      <c r="B2" s="6"/>
      <c r="C2" s="6"/>
      <c r="D2" s="6"/>
      <c r="E2" s="7"/>
      <c r="F2" s="7"/>
      <c r="G2" s="7" t="s">
        <v>0</v>
      </c>
      <c r="H2" s="7"/>
      <c r="I2" s="7" t="s">
        <v>1</v>
      </c>
      <c r="J2" s="6" t="s">
        <v>2</v>
      </c>
      <c r="K2" s="6" t="s">
        <v>3</v>
      </c>
      <c r="L2" s="7"/>
      <c r="M2" s="7" t="s">
        <v>4</v>
      </c>
      <c r="N2" s="7"/>
      <c r="O2" s="6"/>
    </row>
    <row r="3" customFormat="false" ht="12.75" hidden="false" customHeight="false" outlineLevel="0" collapsed="false">
      <c r="A3" s="5"/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14</v>
      </c>
      <c r="L3" s="9" t="s">
        <v>15</v>
      </c>
      <c r="M3" s="9" t="s">
        <v>14</v>
      </c>
      <c r="N3" s="9" t="s">
        <v>16</v>
      </c>
      <c r="O3" s="6"/>
    </row>
    <row r="4" customFormat="false" ht="12.75" hidden="false" customHeight="false" outlineLevel="0" collapsed="false">
      <c r="A4" s="5"/>
      <c r="B4" s="10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6"/>
    </row>
    <row r="5" customFormat="false" ht="12.75" hidden="false" customHeight="false" outlineLevel="0" collapsed="false"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2" t="n">
        <v>0</v>
      </c>
      <c r="O5" s="6"/>
    </row>
    <row r="6" customFormat="false" ht="12.75" hidden="false" customHeight="false" outlineLevel="0" collapsed="false">
      <c r="A6" s="1" t="n">
        <v>35520</v>
      </c>
      <c r="B6" s="0" t="n">
        <f aca="false">ROUND((A6-$B$1-210)/365,0)</f>
        <v>29</v>
      </c>
      <c r="C6" s="0" t="n">
        <f aca="false">ROUND((A6-$C$1-210)/365,0)</f>
        <v>4</v>
      </c>
      <c r="D6" s="0" t="n">
        <f aca="false">ROUND((A6-$D$1-210)/365,0)</f>
        <v>2</v>
      </c>
      <c r="E6" s="11" t="n">
        <f aca="false">'Christopher-IRA'!E6+'Carley-IRA'!E6</f>
        <v>0</v>
      </c>
      <c r="F6" s="11" t="n">
        <f aca="false">'Christopher-IRA'!F6+'Carley-IRA'!F6</f>
        <v>0</v>
      </c>
      <c r="G6" s="11" t="n">
        <f aca="false">'Christopher-IRA'!G6+'Carley-IRA'!G6</f>
        <v>0</v>
      </c>
      <c r="H6" s="11" t="n">
        <f aca="false">'Christopher-IRA'!H6+'Carley-IRA'!H6</f>
        <v>0</v>
      </c>
      <c r="I6" s="11" t="n">
        <f aca="false">'Christopher-IRA'!I6+'Carley-IRA'!I6</f>
        <v>0</v>
      </c>
      <c r="J6" s="11" t="n">
        <f aca="false">'Christopher-IRA'!J6+'Carley-IRA'!J6</f>
        <v>0</v>
      </c>
      <c r="K6" s="11" t="n">
        <f aca="false">'Christopher-IRA'!K6+'Carley-IRA'!K6</f>
        <v>0</v>
      </c>
      <c r="L6" s="11" t="n">
        <f aca="false">'Christopher-IRA'!L6+'Carley-IRA'!L6</f>
        <v>0</v>
      </c>
      <c r="M6" s="11" t="n">
        <f aca="false">'Christopher-IRA'!M6+'Carley-IRA'!M6</f>
        <v>0</v>
      </c>
      <c r="N6" s="2" t="n">
        <f aca="false">IF(K6=0,N5+E6+F6+G6+H6+I6,N5+E6+F6+G6+H6+I6+K6)</f>
        <v>0</v>
      </c>
      <c r="O6" s="6"/>
    </row>
    <row r="7" customFormat="false" ht="12.75" hidden="false" customHeight="false" outlineLevel="0" collapsed="false">
      <c r="A7" s="1" t="n">
        <v>35550</v>
      </c>
      <c r="B7" s="0" t="n">
        <f aca="false">ROUND((A7-$B$1-210)/365,0)</f>
        <v>30</v>
      </c>
      <c r="C7" s="0" t="n">
        <f aca="false">ROUND((A7-$C$1-210)/365,0)</f>
        <v>5</v>
      </c>
      <c r="D7" s="0" t="n">
        <f aca="false">ROUND((A7-$D$1-210)/365,0)</f>
        <v>2</v>
      </c>
      <c r="E7" s="11" t="n">
        <f aca="false">'Christopher-IRA'!E7+'Carley-IRA'!E7</f>
        <v>0</v>
      </c>
      <c r="F7" s="11" t="n">
        <f aca="false">'Christopher-IRA'!F7+'Carley-IRA'!F7</f>
        <v>0</v>
      </c>
      <c r="G7" s="11" t="n">
        <f aca="false">'Christopher-IRA'!G7+'Carley-IRA'!G7</f>
        <v>0</v>
      </c>
      <c r="H7" s="11" t="n">
        <f aca="false">'Christopher-IRA'!H7+'Carley-IRA'!H7</f>
        <v>0</v>
      </c>
      <c r="I7" s="11" t="n">
        <f aca="false">'Christopher-IRA'!I7+'Carley-IRA'!I7</f>
        <v>0</v>
      </c>
      <c r="J7" s="11" t="n">
        <f aca="false">'Christopher-IRA'!J7+'Carley-IRA'!J7</f>
        <v>0</v>
      </c>
      <c r="K7" s="11" t="n">
        <f aca="false">'Christopher-IRA'!K7+'Carley-IRA'!K7</f>
        <v>0</v>
      </c>
      <c r="L7" s="11" t="n">
        <f aca="false">'Christopher-IRA'!L7+'Carley-IRA'!L7</f>
        <v>0</v>
      </c>
      <c r="M7" s="11" t="n">
        <f aca="false">'Christopher-IRA'!M7+'Carley-IRA'!M7</f>
        <v>0</v>
      </c>
      <c r="N7" s="2" t="n">
        <f aca="false">IF(K7=0,N6+E7+F7+G7+H7+I7,N6+E7+F7+G7+H7+I7+K7)</f>
        <v>0</v>
      </c>
    </row>
    <row r="8" customFormat="false" ht="12.75" hidden="false" customHeight="false" outlineLevel="0" collapsed="false">
      <c r="A8" s="1" t="n">
        <v>35581</v>
      </c>
      <c r="B8" s="0" t="n">
        <f aca="false">ROUND((A8-$B$1-210)/365,0)</f>
        <v>30</v>
      </c>
      <c r="C8" s="0" t="n">
        <f aca="false">ROUND((A8-$C$1-210)/365,0)</f>
        <v>5</v>
      </c>
      <c r="D8" s="0" t="n">
        <f aca="false">ROUND((A8-$D$1-210)/365,0)</f>
        <v>2</v>
      </c>
      <c r="E8" s="11" t="n">
        <f aca="false">'Christopher-IRA'!E8+'Carley-IRA'!E8</f>
        <v>0</v>
      </c>
      <c r="F8" s="11" t="n">
        <f aca="false">'Christopher-IRA'!F8+'Carley-IRA'!F8</f>
        <v>0</v>
      </c>
      <c r="G8" s="11" t="n">
        <f aca="false">'Christopher-IRA'!G8+'Carley-IRA'!G8</f>
        <v>0</v>
      </c>
      <c r="H8" s="11" t="n">
        <f aca="false">'Christopher-IRA'!H8+'Carley-IRA'!H8</f>
        <v>0</v>
      </c>
      <c r="I8" s="11" t="n">
        <f aca="false">'Christopher-IRA'!I8+'Carley-IRA'!I8</f>
        <v>0</v>
      </c>
      <c r="J8" s="11" t="n">
        <f aca="false">'Christopher-IRA'!J8+'Carley-IRA'!J8</f>
        <v>0</v>
      </c>
      <c r="K8" s="11" t="n">
        <f aca="false">'Christopher-IRA'!K8+'Carley-IRA'!K8</f>
        <v>0</v>
      </c>
      <c r="L8" s="11" t="n">
        <f aca="false">'Christopher-IRA'!L8+'Carley-IRA'!L8</f>
        <v>0</v>
      </c>
      <c r="M8" s="11" t="n">
        <f aca="false">'Christopher-IRA'!M8+'Carley-IRA'!M8</f>
        <v>0</v>
      </c>
      <c r="N8" s="2" t="n">
        <f aca="false">IF(K8=0,N7+E8+F8+G8+H8+I8,N7+E8+F8+G8+H8+I8+K8)</f>
        <v>0</v>
      </c>
    </row>
    <row r="9" customFormat="false" ht="12.75" hidden="false" customHeight="false" outlineLevel="0" collapsed="false">
      <c r="A9" s="1" t="n">
        <v>35611</v>
      </c>
      <c r="B9" s="0" t="n">
        <f aca="false">ROUND((A9-$B$1-210)/365,0)</f>
        <v>30</v>
      </c>
      <c r="C9" s="0" t="n">
        <f aca="false">ROUND((A9-$C$1-210)/365,0)</f>
        <v>5</v>
      </c>
      <c r="D9" s="0" t="n">
        <f aca="false">ROUND((A9-$D$1-210)/365,0)</f>
        <v>2</v>
      </c>
      <c r="E9" s="11" t="n">
        <f aca="false">'Christopher-IRA'!E9+'Carley-IRA'!E9</f>
        <v>0</v>
      </c>
      <c r="F9" s="11" t="n">
        <f aca="false">'Christopher-IRA'!F9+'Carley-IRA'!F9</f>
        <v>0</v>
      </c>
      <c r="G9" s="11" t="n">
        <f aca="false">'Christopher-IRA'!G9+'Carley-IRA'!G9</f>
        <v>0</v>
      </c>
      <c r="H9" s="11" t="n">
        <f aca="false">'Christopher-IRA'!H9+'Carley-IRA'!H9</f>
        <v>0</v>
      </c>
      <c r="I9" s="11" t="n">
        <f aca="false">'Christopher-IRA'!I9+'Carley-IRA'!I9</f>
        <v>0</v>
      </c>
      <c r="J9" s="11" t="n">
        <f aca="false">'Christopher-IRA'!J9+'Carley-IRA'!J9</f>
        <v>0</v>
      </c>
      <c r="K9" s="11" t="n">
        <f aca="false">'Christopher-IRA'!K9+'Carley-IRA'!K9</f>
        <v>0</v>
      </c>
      <c r="L9" s="11" t="n">
        <f aca="false">'Christopher-IRA'!L9+'Carley-IRA'!L9</f>
        <v>0</v>
      </c>
      <c r="M9" s="11" t="n">
        <f aca="false">'Christopher-IRA'!M9+'Carley-IRA'!M9</f>
        <v>0</v>
      </c>
      <c r="N9" s="2" t="n">
        <f aca="false">IF(K9=0,N8+E9+F9+G9+H9+I9,N8+E9+F9+G9+H9+I9+K9)</f>
        <v>0</v>
      </c>
    </row>
    <row r="10" customFormat="false" ht="12.75" hidden="false" customHeight="false" outlineLevel="0" collapsed="false">
      <c r="A10" s="1" t="n">
        <v>35642</v>
      </c>
      <c r="B10" s="0" t="n">
        <f aca="false">ROUND((A10-$B$1-210)/365,0)</f>
        <v>30</v>
      </c>
      <c r="C10" s="0" t="n">
        <f aca="false">ROUND((A10-$C$1-210)/365,0)</f>
        <v>5</v>
      </c>
      <c r="D10" s="0" t="n">
        <f aca="false">ROUND((A10-$D$1-210)/365,0)</f>
        <v>2</v>
      </c>
      <c r="E10" s="11" t="n">
        <f aca="false">'Christopher-IRA'!E10+'Carley-IRA'!E10</f>
        <v>0</v>
      </c>
      <c r="F10" s="11" t="n">
        <f aca="false">'Christopher-IRA'!F10+'Carley-IRA'!F10</f>
        <v>0</v>
      </c>
      <c r="G10" s="11" t="n">
        <f aca="false">'Christopher-IRA'!G10+'Carley-IRA'!G10</f>
        <v>0</v>
      </c>
      <c r="H10" s="11" t="n">
        <f aca="false">'Christopher-IRA'!H10+'Carley-IRA'!H10</f>
        <v>0</v>
      </c>
      <c r="I10" s="11" t="n">
        <f aca="false">'Christopher-IRA'!I10+'Carley-IRA'!I10</f>
        <v>0</v>
      </c>
      <c r="J10" s="11" t="n">
        <f aca="false">'Christopher-IRA'!J10+'Carley-IRA'!J10</f>
        <v>0</v>
      </c>
      <c r="K10" s="11" t="n">
        <f aca="false">'Christopher-IRA'!K10+'Carley-IRA'!K10</f>
        <v>0</v>
      </c>
      <c r="L10" s="11" t="n">
        <f aca="false">'Christopher-IRA'!L10+'Carley-IRA'!L10</f>
        <v>0</v>
      </c>
      <c r="M10" s="11" t="n">
        <f aca="false">'Christopher-IRA'!M10+'Carley-IRA'!M10</f>
        <v>0</v>
      </c>
      <c r="N10" s="2" t="n">
        <f aca="false">IF(K10=0,N9+E10+F10+G10+H10+I10,N9+E10+F10+G10+H10+I10+K10)</f>
        <v>0</v>
      </c>
    </row>
    <row r="11" customFormat="false" ht="12.75" hidden="false" customHeight="false" outlineLevel="0" collapsed="false">
      <c r="A11" s="1" t="n">
        <v>35673</v>
      </c>
      <c r="B11" s="0" t="n">
        <f aca="false">ROUND((A11-$B$1-210)/365,0)</f>
        <v>30</v>
      </c>
      <c r="C11" s="0" t="n">
        <f aca="false">ROUND((A11-$C$1-210)/365,0)</f>
        <v>5</v>
      </c>
      <c r="D11" s="0" t="n">
        <f aca="false">ROUND((A11-$D$1-210)/365,0)</f>
        <v>2</v>
      </c>
      <c r="E11" s="11" t="n">
        <f aca="false">'Christopher-IRA'!E11+'Carley-IRA'!E11</f>
        <v>0</v>
      </c>
      <c r="F11" s="11" t="n">
        <f aca="false">'Christopher-IRA'!F11+'Carley-IRA'!F11</f>
        <v>0</v>
      </c>
      <c r="G11" s="11" t="n">
        <f aca="false">'Christopher-IRA'!G11+'Carley-IRA'!G11</f>
        <v>0</v>
      </c>
      <c r="H11" s="11" t="n">
        <f aca="false">'Christopher-IRA'!H11+'Carley-IRA'!H11</f>
        <v>0</v>
      </c>
      <c r="I11" s="11" t="n">
        <f aca="false">'Christopher-IRA'!I11+'Carley-IRA'!I11</f>
        <v>0</v>
      </c>
      <c r="J11" s="11" t="n">
        <f aca="false">'Christopher-IRA'!J11+'Carley-IRA'!J11</f>
        <v>0</v>
      </c>
      <c r="K11" s="11" t="n">
        <f aca="false">'Christopher-IRA'!K11+'Carley-IRA'!K11</f>
        <v>0</v>
      </c>
      <c r="L11" s="11" t="n">
        <f aca="false">'Christopher-IRA'!L11+'Carley-IRA'!L11</f>
        <v>0</v>
      </c>
      <c r="M11" s="11" t="n">
        <f aca="false">'Christopher-IRA'!M11+'Carley-IRA'!M11</f>
        <v>0</v>
      </c>
      <c r="N11" s="2" t="n">
        <f aca="false">IF(K11=0,N10+E11+F11+G11+H11+I11+J11,N10+E11+F11+G11+H11+I11+K11)</f>
        <v>0</v>
      </c>
    </row>
    <row r="12" customFormat="false" ht="12.75" hidden="false" customHeight="false" outlineLevel="0" collapsed="false">
      <c r="A12" s="1" t="n">
        <v>35703</v>
      </c>
      <c r="B12" s="0" t="n">
        <f aca="false">ROUND((A12-$B$1-210)/365,0)</f>
        <v>30</v>
      </c>
      <c r="C12" s="0" t="n">
        <f aca="false">ROUND((A12-$C$1-210)/365,0)</f>
        <v>5</v>
      </c>
      <c r="D12" s="0" t="n">
        <f aca="false">ROUND((A12-$D$1-210)/365,0)</f>
        <v>2</v>
      </c>
      <c r="E12" s="11" t="n">
        <f aca="false">'Christopher-IRA'!E12+'Carley-IRA'!E12</f>
        <v>0</v>
      </c>
      <c r="F12" s="11" t="n">
        <f aca="false">'Christopher-IRA'!F12+'Carley-IRA'!F12</f>
        <v>0</v>
      </c>
      <c r="G12" s="11" t="n">
        <f aca="false">'Christopher-IRA'!G12+'Carley-IRA'!G12</f>
        <v>0</v>
      </c>
      <c r="H12" s="11" t="n">
        <f aca="false">'Christopher-IRA'!H12+'Carley-IRA'!H12</f>
        <v>0</v>
      </c>
      <c r="I12" s="11" t="n">
        <f aca="false">'Christopher-IRA'!I12+'Carley-IRA'!I12</f>
        <v>0</v>
      </c>
      <c r="J12" s="11" t="n">
        <f aca="false">'Christopher-IRA'!J12+'Carley-IRA'!J12</f>
        <v>0</v>
      </c>
      <c r="K12" s="11" t="n">
        <f aca="false">'Christopher-IRA'!K12+'Carley-IRA'!K12</f>
        <v>0</v>
      </c>
      <c r="L12" s="11" t="n">
        <f aca="false">'Christopher-IRA'!L12+'Carley-IRA'!L12</f>
        <v>0</v>
      </c>
      <c r="M12" s="11" t="n">
        <f aca="false">'Christopher-IRA'!M12+'Carley-IRA'!M12</f>
        <v>0</v>
      </c>
      <c r="N12" s="2" t="n">
        <f aca="false">IF(K12=0,N11+E12+F12+G12+H12+I12+J12,N11+E12+F12+G12+H12+I12+K12)</f>
        <v>0</v>
      </c>
    </row>
    <row r="13" customFormat="false" ht="12.75" hidden="false" customHeight="false" outlineLevel="0" collapsed="false">
      <c r="A13" s="1" t="n">
        <v>35734</v>
      </c>
      <c r="B13" s="0" t="n">
        <f aca="false">ROUND((A13-$B$1-210)/365,0)</f>
        <v>30</v>
      </c>
      <c r="C13" s="0" t="n">
        <f aca="false">ROUND((A13-$C$1-210)/365,0)</f>
        <v>5</v>
      </c>
      <c r="D13" s="0" t="n">
        <f aca="false">ROUND((A13-$D$1-210)/365,0)</f>
        <v>2</v>
      </c>
      <c r="E13" s="11" t="n">
        <f aca="false">'Christopher-IRA'!E13+'Carley-IRA'!E13</f>
        <v>0</v>
      </c>
      <c r="F13" s="11" t="n">
        <f aca="false">'Christopher-IRA'!F13+'Carley-IRA'!F13</f>
        <v>0</v>
      </c>
      <c r="G13" s="11" t="n">
        <f aca="false">'Christopher-IRA'!G13+'Carley-IRA'!G13</f>
        <v>0</v>
      </c>
      <c r="H13" s="11" t="n">
        <f aca="false">'Christopher-IRA'!H13+'Carley-IRA'!H13</f>
        <v>0</v>
      </c>
      <c r="I13" s="11" t="n">
        <f aca="false">'Christopher-IRA'!I13+'Carley-IRA'!I13</f>
        <v>0</v>
      </c>
      <c r="J13" s="11" t="n">
        <f aca="false">'Christopher-IRA'!J13+'Carley-IRA'!J13</f>
        <v>0</v>
      </c>
      <c r="K13" s="11" t="n">
        <f aca="false">'Christopher-IRA'!K13+'Carley-IRA'!K13</f>
        <v>0</v>
      </c>
      <c r="L13" s="11" t="n">
        <f aca="false">'Christopher-IRA'!L13+'Carley-IRA'!L13</f>
        <v>0</v>
      </c>
      <c r="M13" s="11" t="n">
        <f aca="false">'Christopher-IRA'!M13+'Carley-IRA'!M13</f>
        <v>0</v>
      </c>
      <c r="N13" s="2" t="n">
        <f aca="false">IF(K13=0,N12+E13+F13+G13+H13+I13+J13,N12+E13+F13+G13+H13+I13+K13)</f>
        <v>0</v>
      </c>
    </row>
    <row r="14" customFormat="false" ht="12.75" hidden="false" customHeight="false" outlineLevel="0" collapsed="false">
      <c r="A14" s="1" t="n">
        <v>35764</v>
      </c>
      <c r="B14" s="0" t="n">
        <f aca="false">ROUND((A14-$B$1-210)/365,0)</f>
        <v>30</v>
      </c>
      <c r="C14" s="0" t="n">
        <f aca="false">ROUND((A14-$C$1-210)/365,0)</f>
        <v>5</v>
      </c>
      <c r="D14" s="0" t="n">
        <f aca="false">ROUND((A14-$D$1-210)/365,0)</f>
        <v>2</v>
      </c>
      <c r="E14" s="11" t="n">
        <f aca="false">'Christopher-IRA'!E14+'Carley-IRA'!E14</f>
        <v>0</v>
      </c>
      <c r="F14" s="11" t="n">
        <f aca="false">'Christopher-IRA'!F14+'Carley-IRA'!F14</f>
        <v>0</v>
      </c>
      <c r="G14" s="11" t="n">
        <f aca="false">'Christopher-IRA'!G14+'Carley-IRA'!G14</f>
        <v>0</v>
      </c>
      <c r="H14" s="11" t="n">
        <f aca="false">'Christopher-IRA'!H14+'Carley-IRA'!H14</f>
        <v>0</v>
      </c>
      <c r="I14" s="11" t="n">
        <f aca="false">'Christopher-IRA'!I14+'Carley-IRA'!I14</f>
        <v>0</v>
      </c>
      <c r="J14" s="11" t="n">
        <f aca="false">'Christopher-IRA'!J14+'Carley-IRA'!J14</f>
        <v>0</v>
      </c>
      <c r="K14" s="11" t="n">
        <f aca="false">'Christopher-IRA'!K14+'Carley-IRA'!K14</f>
        <v>0</v>
      </c>
      <c r="L14" s="11" t="n">
        <f aca="false">'Christopher-IRA'!L14+'Carley-IRA'!L14</f>
        <v>0</v>
      </c>
      <c r="M14" s="11" t="n">
        <f aca="false">'Christopher-IRA'!M14+'Carley-IRA'!M14</f>
        <v>0</v>
      </c>
      <c r="N14" s="2" t="n">
        <f aca="false">IF(K14=0,N13+E14+F14+G14+H14+I14+J14,N13+E14+F14+G14+H14+I14+K14)</f>
        <v>0</v>
      </c>
    </row>
    <row r="15" customFormat="false" ht="12.75" hidden="false" customHeight="false" outlineLevel="0" collapsed="false">
      <c r="A15" s="1" t="n">
        <v>35795</v>
      </c>
      <c r="B15" s="0" t="n">
        <f aca="false">ROUND((A15-$B$1-210)/365,0)</f>
        <v>30</v>
      </c>
      <c r="C15" s="0" t="n">
        <f aca="false">ROUND((A15-$C$1-210)/365,0)</f>
        <v>5</v>
      </c>
      <c r="D15" s="0" t="n">
        <f aca="false">ROUND((A15-$D$1-210)/365,0)</f>
        <v>2</v>
      </c>
      <c r="E15" s="11" t="n">
        <f aca="false">'Christopher-IRA'!E15+'Carley-IRA'!E15</f>
        <v>0</v>
      </c>
      <c r="F15" s="11" t="n">
        <f aca="false">'Christopher-IRA'!F15+'Carley-IRA'!F15</f>
        <v>0</v>
      </c>
      <c r="G15" s="11" t="n">
        <f aca="false">'Christopher-IRA'!G15+'Carley-IRA'!G15</f>
        <v>0</v>
      </c>
      <c r="H15" s="11" t="n">
        <f aca="false">'Christopher-IRA'!H15+'Carley-IRA'!H15</f>
        <v>0</v>
      </c>
      <c r="I15" s="11" t="n">
        <f aca="false">'Christopher-IRA'!I15+'Carley-IRA'!I15</f>
        <v>0</v>
      </c>
      <c r="J15" s="11" t="n">
        <f aca="false">'Christopher-IRA'!J15+'Carley-IRA'!J15</f>
        <v>0</v>
      </c>
      <c r="K15" s="11" t="n">
        <f aca="false">'Christopher-IRA'!K15+'Carley-IRA'!K15</f>
        <v>0</v>
      </c>
      <c r="L15" s="11" t="n">
        <f aca="false">'Christopher-IRA'!L15+'Carley-IRA'!L15</f>
        <v>0</v>
      </c>
      <c r="M15" s="11" t="n">
        <f aca="false">'Christopher-IRA'!M15+'Carley-IRA'!M15</f>
        <v>0</v>
      </c>
      <c r="N15" s="2" t="n">
        <f aca="false">IF(K15=0,N14+E15+F15+G15+H15+I15+J15,N14+E15+F15+G15+H15+I15+K15)</f>
        <v>0</v>
      </c>
    </row>
    <row r="16" customFormat="false" ht="12.75" hidden="false" customHeight="false" outlineLevel="0" collapsed="false">
      <c r="A16" s="1" t="n">
        <v>35826</v>
      </c>
      <c r="B16" s="0" t="n">
        <f aca="false">ROUND((A16-$B$1-210)/365,0)</f>
        <v>30</v>
      </c>
      <c r="C16" s="0" t="n">
        <f aca="false">ROUND((A16-$C$1-210)/365,0)</f>
        <v>5</v>
      </c>
      <c r="D16" s="0" t="n">
        <f aca="false">ROUND((A16-$D$1-210)/365,0)</f>
        <v>2</v>
      </c>
      <c r="E16" s="11" t="n">
        <f aca="false">'Christopher-IRA'!E16+'Carley-IRA'!E16</f>
        <v>0</v>
      </c>
      <c r="F16" s="11" t="n">
        <f aca="false">'Christopher-IRA'!F16+'Carley-IRA'!F16</f>
        <v>0</v>
      </c>
      <c r="G16" s="11" t="n">
        <f aca="false">'Christopher-IRA'!G16+'Carley-IRA'!G16</f>
        <v>0</v>
      </c>
      <c r="H16" s="11" t="n">
        <f aca="false">'Christopher-IRA'!H16+'Carley-IRA'!H16</f>
        <v>0</v>
      </c>
      <c r="I16" s="11" t="n">
        <f aca="false">'Christopher-IRA'!I16+'Carley-IRA'!I16</f>
        <v>0</v>
      </c>
      <c r="J16" s="11" t="n">
        <f aca="false">'Christopher-IRA'!J16+'Carley-IRA'!J16</f>
        <v>0</v>
      </c>
      <c r="K16" s="11" t="n">
        <f aca="false">'Christopher-IRA'!K16+'Carley-IRA'!K16</f>
        <v>0</v>
      </c>
      <c r="L16" s="11" t="n">
        <f aca="false">'Christopher-IRA'!L16+'Carley-IRA'!L16</f>
        <v>0</v>
      </c>
      <c r="M16" s="11" t="n">
        <f aca="false">'Christopher-IRA'!M16+'Carley-IRA'!M16</f>
        <v>0</v>
      </c>
      <c r="N16" s="2" t="n">
        <f aca="false">IF(K16=0,N15+E16+F16+G16+H16+I16+J16,N15+E16+F16+G16+H16+I16+K16)</f>
        <v>0</v>
      </c>
    </row>
    <row r="17" customFormat="false" ht="12.75" hidden="false" customHeight="false" outlineLevel="0" collapsed="false">
      <c r="A17" s="1" t="n">
        <v>35854</v>
      </c>
      <c r="B17" s="0" t="n">
        <f aca="false">ROUND((A17-$B$1-210)/365,0)</f>
        <v>30</v>
      </c>
      <c r="C17" s="0" t="n">
        <f aca="false">ROUND((A17-$C$1-210)/365,0)</f>
        <v>5</v>
      </c>
      <c r="D17" s="0" t="n">
        <f aca="false">ROUND((A17-$D$1-210)/365,0)</f>
        <v>3</v>
      </c>
      <c r="E17" s="11" t="n">
        <f aca="false">'Christopher-IRA'!E17+'Carley-IRA'!E17</f>
        <v>0</v>
      </c>
      <c r="F17" s="11" t="n">
        <f aca="false">'Christopher-IRA'!F17+'Carley-IRA'!F17</f>
        <v>0</v>
      </c>
      <c r="G17" s="11" t="n">
        <f aca="false">'Christopher-IRA'!G17+'Carley-IRA'!G17</f>
        <v>0</v>
      </c>
      <c r="H17" s="11" t="n">
        <f aca="false">'Christopher-IRA'!H17+'Carley-IRA'!H17</f>
        <v>0</v>
      </c>
      <c r="I17" s="11" t="n">
        <f aca="false">'Christopher-IRA'!I17+'Carley-IRA'!I17</f>
        <v>0</v>
      </c>
      <c r="J17" s="11" t="n">
        <f aca="false">'Christopher-IRA'!J17+'Carley-IRA'!J17</f>
        <v>0</v>
      </c>
      <c r="K17" s="11" t="n">
        <f aca="false">'Christopher-IRA'!K17+'Carley-IRA'!K17</f>
        <v>0</v>
      </c>
      <c r="L17" s="11" t="n">
        <f aca="false">'Christopher-IRA'!L17+'Carley-IRA'!L17</f>
        <v>0</v>
      </c>
      <c r="M17" s="11" t="n">
        <f aca="false">'Christopher-IRA'!M17+'Carley-IRA'!M17</f>
        <v>0</v>
      </c>
      <c r="N17" s="2" t="n">
        <f aca="false">IF(K17=0,N16+E17+F17+G17+H17+I17+J17,N16+E17+F17+G17+H17+I17+K17)</f>
        <v>0</v>
      </c>
    </row>
    <row r="18" customFormat="false" ht="12.75" hidden="false" customHeight="false" outlineLevel="0" collapsed="false">
      <c r="A18" s="1" t="n">
        <v>35885</v>
      </c>
      <c r="B18" s="0" t="n">
        <f aca="false">ROUND((A18-$B$1-210)/365,0)</f>
        <v>30</v>
      </c>
      <c r="C18" s="0" t="n">
        <f aca="false">ROUND((A18-$C$1-210)/365,0)</f>
        <v>5</v>
      </c>
      <c r="D18" s="0" t="n">
        <f aca="false">ROUND((A18-$D$1-210)/365,0)</f>
        <v>3</v>
      </c>
      <c r="E18" s="11" t="n">
        <f aca="false">'Christopher-IRA'!E18+'Carley-IRA'!E18</f>
        <v>0</v>
      </c>
      <c r="F18" s="11" t="n">
        <f aca="false">'Christopher-IRA'!F18+'Carley-IRA'!F18</f>
        <v>0</v>
      </c>
      <c r="G18" s="11" t="n">
        <f aca="false">'Christopher-IRA'!G18+'Carley-IRA'!G18</f>
        <v>0</v>
      </c>
      <c r="H18" s="11" t="n">
        <f aca="false">'Christopher-IRA'!H18+'Carley-IRA'!H18</f>
        <v>0</v>
      </c>
      <c r="I18" s="11" t="n">
        <f aca="false">'Christopher-IRA'!I18+'Carley-IRA'!I18</f>
        <v>0</v>
      </c>
      <c r="J18" s="11" t="n">
        <f aca="false">'Christopher-IRA'!J18+'Carley-IRA'!J18</f>
        <v>0</v>
      </c>
      <c r="K18" s="11" t="n">
        <f aca="false">'Christopher-IRA'!K18+'Carley-IRA'!K18</f>
        <v>0</v>
      </c>
      <c r="L18" s="11" t="n">
        <f aca="false">'Christopher-IRA'!L18+'Carley-IRA'!L18</f>
        <v>0</v>
      </c>
      <c r="M18" s="11" t="n">
        <f aca="false">'Christopher-IRA'!M18+'Carley-IRA'!M18</f>
        <v>0</v>
      </c>
      <c r="N18" s="2" t="n">
        <f aca="false">IF(K18=0,N17+E18+F18+G18+H18+I18+J18,N17+E18+F18+G18+H18+I18+K18)</f>
        <v>0</v>
      </c>
    </row>
    <row r="19" customFormat="false" ht="12.75" hidden="false" customHeight="false" outlineLevel="0" collapsed="false">
      <c r="A19" s="1" t="n">
        <v>35915</v>
      </c>
      <c r="B19" s="0" t="n">
        <f aca="false">ROUND((A19-$B$1-210)/365,0)</f>
        <v>31</v>
      </c>
      <c r="C19" s="0" t="n">
        <f aca="false">ROUND((A19-$C$1-210)/365,0)</f>
        <v>6</v>
      </c>
      <c r="D19" s="0" t="n">
        <f aca="false">ROUND((A19-$D$1-210)/365,0)</f>
        <v>3</v>
      </c>
      <c r="E19" s="11" t="n">
        <f aca="false">'Christopher-IRA'!E19+'Carley-IRA'!E19</f>
        <v>0</v>
      </c>
      <c r="F19" s="11" t="n">
        <f aca="false">'Christopher-IRA'!F19+'Carley-IRA'!F19</f>
        <v>0</v>
      </c>
      <c r="G19" s="11" t="n">
        <f aca="false">'Christopher-IRA'!G19+'Carley-IRA'!G19</f>
        <v>0</v>
      </c>
      <c r="H19" s="11" t="n">
        <f aca="false">'Christopher-IRA'!H19+'Carley-IRA'!H19</f>
        <v>0</v>
      </c>
      <c r="I19" s="11" t="n">
        <f aca="false">'Christopher-IRA'!I19+'Carley-IRA'!I19</f>
        <v>0</v>
      </c>
      <c r="J19" s="11" t="n">
        <f aca="false">'Christopher-IRA'!J19+'Carley-IRA'!J19</f>
        <v>0</v>
      </c>
      <c r="K19" s="11" t="n">
        <f aca="false">'Christopher-IRA'!K19+'Carley-IRA'!K19</f>
        <v>0</v>
      </c>
      <c r="L19" s="11" t="n">
        <f aca="false">'Christopher-IRA'!L19+'Carley-IRA'!L19</f>
        <v>0</v>
      </c>
      <c r="M19" s="11" t="n">
        <f aca="false">'Christopher-IRA'!M19+'Carley-IRA'!M19</f>
        <v>0</v>
      </c>
      <c r="N19" s="2" t="n">
        <f aca="false">IF(K19=0,N18+E19+F19+G19+H19+I19+J19,N18+E19+F19+G19+H19+I19+K19)</f>
        <v>0</v>
      </c>
    </row>
    <row r="20" customFormat="false" ht="12.75" hidden="false" customHeight="false" outlineLevel="0" collapsed="false">
      <c r="A20" s="1" t="n">
        <v>35946</v>
      </c>
      <c r="B20" s="0" t="n">
        <f aca="false">ROUND((A20-$B$1-210)/365,0)</f>
        <v>31</v>
      </c>
      <c r="C20" s="0" t="n">
        <f aca="false">ROUND((A20-$C$1-210)/365,0)</f>
        <v>6</v>
      </c>
      <c r="D20" s="0" t="n">
        <f aca="false">ROUND((A20-$D$1-210)/365,0)</f>
        <v>3</v>
      </c>
      <c r="E20" s="11" t="n">
        <f aca="false">'Christopher-IRA'!E20+'Carley-IRA'!E20</f>
        <v>500</v>
      </c>
      <c r="F20" s="11" t="n">
        <f aca="false">'Christopher-IRA'!F20+'Carley-IRA'!F20</f>
        <v>0</v>
      </c>
      <c r="G20" s="11" t="n">
        <f aca="false">'Christopher-IRA'!G20+'Carley-IRA'!G20</f>
        <v>0</v>
      </c>
      <c r="H20" s="11" t="n">
        <f aca="false">'Christopher-IRA'!H20+'Carley-IRA'!H20</f>
        <v>0</v>
      </c>
      <c r="I20" s="11" t="n">
        <f aca="false">'Christopher-IRA'!I20+'Carley-IRA'!I20</f>
        <v>0</v>
      </c>
      <c r="J20" s="11" t="n">
        <f aca="false">'Christopher-IRA'!J20+'Carley-IRA'!J20</f>
        <v>0</v>
      </c>
      <c r="K20" s="11" t="n">
        <f aca="false">'Christopher-IRA'!K20+'Carley-IRA'!K20</f>
        <v>0</v>
      </c>
      <c r="L20" s="11" t="n">
        <f aca="false">'Christopher-IRA'!L20+'Carley-IRA'!L20</f>
        <v>500</v>
      </c>
      <c r="M20" s="11" t="n">
        <f aca="false">'Christopher-IRA'!M20+'Carley-IRA'!M20</f>
        <v>0</v>
      </c>
      <c r="N20" s="2" t="n">
        <f aca="false">IF(K20=0,N19+E20+F20+G20+H20+I20+J20,N19+E20+F20+G20+H20+I20+K20)</f>
        <v>500</v>
      </c>
    </row>
    <row r="21" customFormat="false" ht="12.75" hidden="false" customHeight="false" outlineLevel="0" collapsed="false">
      <c r="A21" s="1" t="n">
        <v>35976</v>
      </c>
      <c r="B21" s="0" t="n">
        <f aca="false">ROUND((A21-$B$1-210)/365,0)</f>
        <v>31</v>
      </c>
      <c r="C21" s="0" t="n">
        <f aca="false">ROUND((A21-$C$1-210)/365,0)</f>
        <v>6</v>
      </c>
      <c r="D21" s="0" t="n">
        <f aca="false">ROUND((A21-$D$1-210)/365,0)</f>
        <v>3</v>
      </c>
      <c r="E21" s="11" t="n">
        <f aca="false">'Christopher-IRA'!E21+'Carley-IRA'!E21</f>
        <v>0</v>
      </c>
      <c r="F21" s="11" t="n">
        <f aca="false">'Christopher-IRA'!F21+'Carley-IRA'!F21</f>
        <v>0</v>
      </c>
      <c r="G21" s="11" t="n">
        <f aca="false">'Christopher-IRA'!G21+'Carley-IRA'!G21</f>
        <v>0</v>
      </c>
      <c r="H21" s="11" t="n">
        <f aca="false">'Christopher-IRA'!H21+'Carley-IRA'!H21</f>
        <v>0</v>
      </c>
      <c r="I21" s="11" t="n">
        <f aca="false">'Christopher-IRA'!I21+'Carley-IRA'!I21</f>
        <v>0</v>
      </c>
      <c r="J21" s="11" t="n">
        <f aca="false">'Christopher-IRA'!J21+'Carley-IRA'!J21</f>
        <v>5</v>
      </c>
      <c r="K21" s="11" t="n">
        <f aca="false">'Christopher-IRA'!K21+'Carley-IRA'!K21</f>
        <v>8.8</v>
      </c>
      <c r="L21" s="11" t="n">
        <f aca="false">'Christopher-IRA'!L21+'Carley-IRA'!L21</f>
        <v>500</v>
      </c>
      <c r="M21" s="11" t="n">
        <f aca="false">'Christopher-IRA'!M21+'Carley-IRA'!M21</f>
        <v>8.8</v>
      </c>
      <c r="N21" s="2" t="n">
        <f aca="false">IF(K21=0,N20+E21+F21+G21+H21+I21+J21,N20+E21+F21+G21+H21+I21+K21)</f>
        <v>508.8</v>
      </c>
    </row>
    <row r="22" customFormat="false" ht="12.75" hidden="false" customHeight="false" outlineLevel="0" collapsed="false">
      <c r="A22" s="1" t="n">
        <v>36007</v>
      </c>
      <c r="B22" s="0" t="n">
        <f aca="false">ROUND((A22-$B$1-210)/365,0)</f>
        <v>31</v>
      </c>
      <c r="C22" s="0" t="n">
        <f aca="false">ROUND((A22-$C$1-210)/365,0)</f>
        <v>6</v>
      </c>
      <c r="D22" s="0" t="n">
        <f aca="false">ROUND((A22-$D$1-210)/365,0)</f>
        <v>3</v>
      </c>
      <c r="E22" s="11" t="n">
        <f aca="false">'Christopher-IRA'!E22+'Carley-IRA'!E22</f>
        <v>0</v>
      </c>
      <c r="F22" s="11" t="n">
        <f aca="false">'Christopher-IRA'!F22+'Carley-IRA'!F22</f>
        <v>0</v>
      </c>
      <c r="G22" s="11" t="n">
        <f aca="false">'Christopher-IRA'!G22+'Carley-IRA'!G22</f>
        <v>0</v>
      </c>
      <c r="H22" s="11" t="n">
        <f aca="false">'Christopher-IRA'!H22+'Carley-IRA'!H22</f>
        <v>0</v>
      </c>
      <c r="I22" s="11" t="n">
        <f aca="false">'Christopher-IRA'!I22+'Carley-IRA'!I22</f>
        <v>0</v>
      </c>
      <c r="J22" s="11" t="n">
        <f aca="false">'Christopher-IRA'!J22+'Carley-IRA'!J22</f>
        <v>5.088</v>
      </c>
      <c r="K22" s="11" t="n">
        <f aca="false">'Christopher-IRA'!K22+'Carley-IRA'!K22</f>
        <v>5.09</v>
      </c>
      <c r="L22" s="11" t="n">
        <f aca="false">'Christopher-IRA'!L22+'Carley-IRA'!L22</f>
        <v>500</v>
      </c>
      <c r="M22" s="11" t="n">
        <f aca="false">'Christopher-IRA'!M22+'Carley-IRA'!M22</f>
        <v>13.89</v>
      </c>
      <c r="N22" s="2" t="n">
        <f aca="false">IF(K22=0,N21+E22+F22+G22+H22+I22+J22,N21+E22+F22+G22+H22+I22+K22)</f>
        <v>513.89</v>
      </c>
    </row>
    <row r="23" customFormat="false" ht="12.75" hidden="false" customHeight="false" outlineLevel="0" collapsed="false">
      <c r="A23" s="1" t="n">
        <v>36038</v>
      </c>
      <c r="B23" s="0" t="n">
        <f aca="false">ROUND((A23-$B$1-210)/365,0)</f>
        <v>31</v>
      </c>
      <c r="C23" s="0" t="n">
        <f aca="false">ROUND((A23-$C$1-210)/365,0)</f>
        <v>6</v>
      </c>
      <c r="D23" s="0" t="n">
        <f aca="false">ROUND((A23-$D$1-210)/365,0)</f>
        <v>3</v>
      </c>
      <c r="E23" s="11" t="n">
        <f aca="false">'Christopher-IRA'!E23+'Carley-IRA'!E23</f>
        <v>0</v>
      </c>
      <c r="F23" s="11" t="n">
        <f aca="false">'Christopher-IRA'!F23+'Carley-IRA'!F23</f>
        <v>0</v>
      </c>
      <c r="G23" s="11" t="n">
        <f aca="false">'Christopher-IRA'!G23+'Carley-IRA'!G23</f>
        <v>0</v>
      </c>
      <c r="H23" s="11" t="n">
        <f aca="false">'Christopher-IRA'!H23+'Carley-IRA'!H23</f>
        <v>0</v>
      </c>
      <c r="I23" s="11" t="n">
        <f aca="false">'Christopher-IRA'!I23+'Carley-IRA'!I23</f>
        <v>0</v>
      </c>
      <c r="J23" s="11" t="n">
        <f aca="false">'Christopher-IRA'!J23+'Carley-IRA'!J23</f>
        <v>5.1389</v>
      </c>
      <c r="K23" s="11" t="n">
        <f aca="false">'Christopher-IRA'!K23+'Carley-IRA'!K23</f>
        <v>5.14</v>
      </c>
      <c r="L23" s="11" t="n">
        <f aca="false">'Christopher-IRA'!L23+'Carley-IRA'!L23</f>
        <v>500</v>
      </c>
      <c r="M23" s="11" t="n">
        <f aca="false">'Christopher-IRA'!M23+'Carley-IRA'!M23</f>
        <v>19.03</v>
      </c>
      <c r="N23" s="2" t="n">
        <f aca="false">IF(K23=0,N22+E23+F23+G23+H23+I23+J23,N22+E23+F23+G23+H23+I23+K23)</f>
        <v>519.03</v>
      </c>
    </row>
    <row r="24" customFormat="false" ht="12.75" hidden="false" customHeight="false" outlineLevel="0" collapsed="false">
      <c r="A24" s="1" t="n">
        <v>36068</v>
      </c>
      <c r="B24" s="0" t="n">
        <f aca="false">ROUND((A24-$B$1-210)/365,0)</f>
        <v>31</v>
      </c>
      <c r="C24" s="0" t="n">
        <f aca="false">ROUND((A24-$C$1-210)/365,0)</f>
        <v>6</v>
      </c>
      <c r="D24" s="0" t="n">
        <f aca="false">ROUND((A24-$D$1-210)/365,0)</f>
        <v>3</v>
      </c>
      <c r="E24" s="11" t="n">
        <f aca="false">'Christopher-IRA'!E24+'Carley-IRA'!E24</f>
        <v>500</v>
      </c>
      <c r="F24" s="11" t="n">
        <f aca="false">'Christopher-IRA'!F24+'Carley-IRA'!F24</f>
        <v>0</v>
      </c>
      <c r="G24" s="11" t="n">
        <f aca="false">'Christopher-IRA'!G24+'Carley-IRA'!G24</f>
        <v>0</v>
      </c>
      <c r="H24" s="11" t="n">
        <f aca="false">'Christopher-IRA'!H24+'Carley-IRA'!H24</f>
        <v>0</v>
      </c>
      <c r="I24" s="11" t="n">
        <f aca="false">'Christopher-IRA'!I24+'Carley-IRA'!I24</f>
        <v>0</v>
      </c>
      <c r="J24" s="11" t="n">
        <f aca="false">'Christopher-IRA'!J24+'Carley-IRA'!J24</f>
        <v>5.1903</v>
      </c>
      <c r="K24" s="11" t="n">
        <f aca="false">'Christopher-IRA'!K24+'Carley-IRA'!K24</f>
        <v>184.62</v>
      </c>
      <c r="L24" s="11" t="n">
        <f aca="false">'Christopher-IRA'!L24+'Carley-IRA'!L24</f>
        <v>1000</v>
      </c>
      <c r="M24" s="11" t="n">
        <f aca="false">'Christopher-IRA'!M24+'Carley-IRA'!M24</f>
        <v>203.65</v>
      </c>
      <c r="N24" s="2" t="n">
        <f aca="false">IF(K24=0,N23+E24+F24+G24+H24+I24+J24,N23+E24+F24+G24+H24+I24+K24)</f>
        <v>1203.65</v>
      </c>
    </row>
    <row r="25" customFormat="false" ht="12.75" hidden="false" customHeight="false" outlineLevel="0" collapsed="false">
      <c r="A25" s="1" t="n">
        <v>36099</v>
      </c>
      <c r="B25" s="0" t="n">
        <f aca="false">ROUND((A25-$B$1-210)/365,0)</f>
        <v>31</v>
      </c>
      <c r="C25" s="0" t="n">
        <f aca="false">ROUND((A25-$C$1-210)/365,0)</f>
        <v>6</v>
      </c>
      <c r="D25" s="0" t="n">
        <f aca="false">ROUND((A25-$D$1-210)/365,0)</f>
        <v>3</v>
      </c>
      <c r="E25" s="11" t="n">
        <f aca="false">'Christopher-IRA'!E25+'Carley-IRA'!E25</f>
        <v>0</v>
      </c>
      <c r="F25" s="11" t="n">
        <f aca="false">'Christopher-IRA'!F25+'Carley-IRA'!F25</f>
        <v>0</v>
      </c>
      <c r="G25" s="11" t="n">
        <f aca="false">'Christopher-IRA'!G25+'Carley-IRA'!G25</f>
        <v>0</v>
      </c>
      <c r="H25" s="11" t="n">
        <f aca="false">'Christopher-IRA'!H25+'Carley-IRA'!H25</f>
        <v>0</v>
      </c>
      <c r="I25" s="11" t="n">
        <f aca="false">'Christopher-IRA'!I25+'Carley-IRA'!I25</f>
        <v>0</v>
      </c>
      <c r="J25" s="11" t="n">
        <f aca="false">'Christopher-IRA'!J25+'Carley-IRA'!J25</f>
        <v>12.0365</v>
      </c>
      <c r="K25" s="11" t="n">
        <f aca="false">'Christopher-IRA'!K25+'Carley-IRA'!K25</f>
        <v>-41.77</v>
      </c>
      <c r="L25" s="11" t="n">
        <f aca="false">'Christopher-IRA'!L25+'Carley-IRA'!L25</f>
        <v>1000</v>
      </c>
      <c r="M25" s="11" t="n">
        <f aca="false">'Christopher-IRA'!M25+'Carley-IRA'!M25</f>
        <v>161.88</v>
      </c>
      <c r="N25" s="2" t="n">
        <f aca="false">IF(K25=0,N24+E25+F25+G25+H25+I25+J25,N24+E25+F25+G25+H25+I25+K25)</f>
        <v>1161.88</v>
      </c>
    </row>
    <row r="26" customFormat="false" ht="12.75" hidden="false" customHeight="false" outlineLevel="0" collapsed="false">
      <c r="A26" s="1" t="n">
        <v>36129</v>
      </c>
      <c r="B26" s="0" t="n">
        <f aca="false">ROUND((A26-$B$1-210)/365,0)</f>
        <v>31</v>
      </c>
      <c r="C26" s="0" t="n">
        <f aca="false">ROUND((A26-$C$1-210)/365,0)</f>
        <v>6</v>
      </c>
      <c r="D26" s="0" t="n">
        <f aca="false">ROUND((A26-$D$1-210)/365,0)</f>
        <v>3</v>
      </c>
      <c r="E26" s="11" t="n">
        <f aca="false">'Christopher-IRA'!E26+'Carley-IRA'!E26</f>
        <v>0</v>
      </c>
      <c r="F26" s="11" t="n">
        <f aca="false">'Christopher-IRA'!F26+'Carley-IRA'!F26</f>
        <v>0</v>
      </c>
      <c r="G26" s="11" t="n">
        <f aca="false">'Christopher-IRA'!G26+'Carley-IRA'!G26</f>
        <v>0</v>
      </c>
      <c r="H26" s="11" t="n">
        <f aca="false">'Christopher-IRA'!H26+'Carley-IRA'!H26</f>
        <v>0</v>
      </c>
      <c r="I26" s="11" t="n">
        <f aca="false">'Christopher-IRA'!I26+'Carley-IRA'!I26</f>
        <v>0</v>
      </c>
      <c r="J26" s="11" t="n">
        <f aca="false">'Christopher-IRA'!J26+'Carley-IRA'!J26</f>
        <v>11.6188</v>
      </c>
      <c r="K26" s="11" t="n">
        <f aca="false">'Christopher-IRA'!K26+'Carley-IRA'!K26</f>
        <v>-74.69</v>
      </c>
      <c r="L26" s="11" t="n">
        <f aca="false">'Christopher-IRA'!L26+'Carley-IRA'!L26</f>
        <v>1000</v>
      </c>
      <c r="M26" s="11" t="n">
        <f aca="false">'Christopher-IRA'!M26+'Carley-IRA'!M26</f>
        <v>87.19</v>
      </c>
      <c r="N26" s="2" t="n">
        <f aca="false">IF(K26=0,N25+E26+F26+G26+H26+I26+J26,N25+E26+F26+G26+H26+I26+K26)</f>
        <v>1087.19</v>
      </c>
    </row>
    <row r="27" customFormat="false" ht="12.75" hidden="false" customHeight="false" outlineLevel="0" collapsed="false">
      <c r="A27" s="1" t="n">
        <v>36160</v>
      </c>
      <c r="B27" s="0" t="n">
        <f aca="false">ROUND((A27-$B$1-210)/365,0)</f>
        <v>31</v>
      </c>
      <c r="C27" s="0" t="n">
        <f aca="false">ROUND((A27-$C$1-210)/365,0)</f>
        <v>6</v>
      </c>
      <c r="D27" s="0" t="n">
        <f aca="false">ROUND((A27-$D$1-210)/365,0)</f>
        <v>3</v>
      </c>
      <c r="E27" s="11" t="n">
        <f aca="false">'Christopher-IRA'!E27+'Carley-IRA'!E27</f>
        <v>0</v>
      </c>
      <c r="F27" s="11" t="n">
        <f aca="false">'Christopher-IRA'!F27+'Carley-IRA'!F27</f>
        <v>0</v>
      </c>
      <c r="G27" s="11" t="n">
        <f aca="false">'Christopher-IRA'!G27+'Carley-IRA'!G27</f>
        <v>0</v>
      </c>
      <c r="H27" s="11" t="n">
        <f aca="false">'Christopher-IRA'!H27+'Carley-IRA'!H27</f>
        <v>0</v>
      </c>
      <c r="I27" s="11" t="n">
        <f aca="false">'Christopher-IRA'!I27+'Carley-IRA'!I27</f>
        <v>0</v>
      </c>
      <c r="J27" s="11" t="n">
        <f aca="false">'Christopher-IRA'!J27+'Carley-IRA'!J27</f>
        <v>10.8719</v>
      </c>
      <c r="K27" s="11" t="n">
        <f aca="false">'Christopher-IRA'!K27+'Carley-IRA'!K27</f>
        <v>198.37</v>
      </c>
      <c r="L27" s="11" t="n">
        <f aca="false">'Christopher-IRA'!L27+'Carley-IRA'!L27</f>
        <v>1000</v>
      </c>
      <c r="M27" s="11" t="n">
        <f aca="false">'Christopher-IRA'!M27+'Carley-IRA'!M27</f>
        <v>285.56</v>
      </c>
      <c r="N27" s="2" t="n">
        <f aca="false">IF(K27=0,N26+E27+F27+G27+H27+I27+J27,N26+E27+F27+G27+H27+I27+K27)</f>
        <v>1285.56</v>
      </c>
    </row>
    <row r="28" customFormat="false" ht="12.75" hidden="false" customHeight="false" outlineLevel="0" collapsed="false">
      <c r="A28" s="1" t="n">
        <v>36191</v>
      </c>
      <c r="B28" s="0" t="n">
        <f aca="false">ROUND((A28-$B$1-210)/365,0)</f>
        <v>31</v>
      </c>
      <c r="C28" s="0" t="n">
        <f aca="false">ROUND((A28-$C$1-210)/365,0)</f>
        <v>6</v>
      </c>
      <c r="D28" s="0" t="n">
        <f aca="false">ROUND((A28-$D$1-210)/365,0)</f>
        <v>3</v>
      </c>
      <c r="E28" s="11" t="n">
        <f aca="false">'Christopher-IRA'!E28+'Carley-IRA'!E28</f>
        <v>0</v>
      </c>
      <c r="F28" s="11" t="n">
        <f aca="false">'Christopher-IRA'!F28+'Carley-IRA'!F28</f>
        <v>0</v>
      </c>
      <c r="G28" s="11" t="n">
        <f aca="false">'Christopher-IRA'!G28+'Carley-IRA'!G28</f>
        <v>0</v>
      </c>
      <c r="H28" s="11" t="n">
        <f aca="false">'Christopher-IRA'!H28+'Carley-IRA'!H28</f>
        <v>0</v>
      </c>
      <c r="I28" s="11" t="n">
        <f aca="false">'Christopher-IRA'!I28+'Carley-IRA'!I28</f>
        <v>0</v>
      </c>
      <c r="J28" s="11" t="n">
        <f aca="false">'Christopher-IRA'!J28+'Carley-IRA'!J28</f>
        <v>12.8556</v>
      </c>
      <c r="K28" s="11" t="n">
        <f aca="false">'Christopher-IRA'!K28+'Carley-IRA'!K28</f>
        <v>428.44</v>
      </c>
      <c r="L28" s="11" t="n">
        <f aca="false">'Christopher-IRA'!L28+'Carley-IRA'!L28</f>
        <v>1000</v>
      </c>
      <c r="M28" s="11" t="n">
        <f aca="false">'Christopher-IRA'!M28+'Carley-IRA'!M28</f>
        <v>428.44</v>
      </c>
      <c r="N28" s="2" t="n">
        <f aca="false">IF(K28=0,N27+E28+F28+G28+H28+I28+J28,N27+E28+F28+G28+H28+I28+K28)</f>
        <v>1714</v>
      </c>
    </row>
    <row r="29" customFormat="false" ht="12.75" hidden="false" customHeight="false" outlineLevel="0" collapsed="false">
      <c r="A29" s="1" t="n">
        <v>36219</v>
      </c>
      <c r="B29" s="0" t="n">
        <f aca="false">ROUND((A29-$B$1-210)/365,0)</f>
        <v>31</v>
      </c>
      <c r="C29" s="0" t="n">
        <f aca="false">ROUND((A29-$C$1-210)/365,0)</f>
        <v>6</v>
      </c>
      <c r="D29" s="0" t="n">
        <f aca="false">ROUND((A29-$D$1-210)/365,0)</f>
        <v>4</v>
      </c>
      <c r="E29" s="11" t="n">
        <f aca="false">'Christopher-IRA'!E29+'Carley-IRA'!E29</f>
        <v>0</v>
      </c>
      <c r="F29" s="11" t="n">
        <f aca="false">'Christopher-IRA'!F29+'Carley-IRA'!F29</f>
        <v>0</v>
      </c>
      <c r="G29" s="11" t="n">
        <f aca="false">'Christopher-IRA'!G29+'Carley-IRA'!G29</f>
        <v>0</v>
      </c>
      <c r="H29" s="11" t="n">
        <f aca="false">'Christopher-IRA'!H29+'Carley-IRA'!H29</f>
        <v>0</v>
      </c>
      <c r="I29" s="11" t="n">
        <f aca="false">'Christopher-IRA'!I29+'Carley-IRA'!I29</f>
        <v>0</v>
      </c>
      <c r="J29" s="11" t="n">
        <f aca="false">'Christopher-IRA'!J29+'Carley-IRA'!J29</f>
        <v>17.14</v>
      </c>
      <c r="K29" s="11" t="n">
        <f aca="false">'Christopher-IRA'!K29+'Carley-IRA'!K29</f>
        <v>-318</v>
      </c>
      <c r="L29" s="11" t="n">
        <f aca="false">'Christopher-IRA'!L29+'Carley-IRA'!L29</f>
        <v>1000</v>
      </c>
      <c r="M29" s="11" t="n">
        <f aca="false">'Christopher-IRA'!M29+'Carley-IRA'!M29</f>
        <v>110.44</v>
      </c>
      <c r="N29" s="2" t="n">
        <f aca="false">IF(K29=0,N28+E29+F29+G29+H29+I29+J29,N28+E29+F29+G29+H29+I29+K29)</f>
        <v>1396</v>
      </c>
    </row>
    <row r="30" customFormat="false" ht="12.75" hidden="false" customHeight="false" outlineLevel="0" collapsed="false">
      <c r="A30" s="1" t="n">
        <v>36250</v>
      </c>
      <c r="B30" s="0" t="n">
        <f aca="false">ROUND((A30-$B$1-210)/365,0)</f>
        <v>31</v>
      </c>
      <c r="C30" s="0" t="n">
        <f aca="false">ROUND((A30-$C$1-210)/365,0)</f>
        <v>6</v>
      </c>
      <c r="D30" s="0" t="n">
        <f aca="false">ROUND((A30-$D$1-210)/365,0)</f>
        <v>4</v>
      </c>
      <c r="E30" s="11" t="n">
        <f aca="false">'Christopher-IRA'!E30+'Carley-IRA'!E30</f>
        <v>0</v>
      </c>
      <c r="F30" s="11" t="n">
        <f aca="false">'Christopher-IRA'!F30+'Carley-IRA'!F30</f>
        <v>0</v>
      </c>
      <c r="G30" s="11" t="n">
        <f aca="false">'Christopher-IRA'!G30+'Carley-IRA'!G30</f>
        <v>0</v>
      </c>
      <c r="H30" s="11" t="n">
        <f aca="false">'Christopher-IRA'!H30+'Carley-IRA'!H30</f>
        <v>0</v>
      </c>
      <c r="I30" s="11" t="n">
        <f aca="false">'Christopher-IRA'!I30+'Carley-IRA'!I30</f>
        <v>0</v>
      </c>
      <c r="J30" s="11" t="n">
        <f aca="false">'Christopher-IRA'!J30+'Carley-IRA'!J30</f>
        <v>13.96</v>
      </c>
      <c r="K30" s="11" t="n">
        <f aca="false">'Christopher-IRA'!K30+'Carley-IRA'!K30</f>
        <v>-69</v>
      </c>
      <c r="L30" s="11" t="n">
        <f aca="false">'Christopher-IRA'!L30+'Carley-IRA'!L30</f>
        <v>1000</v>
      </c>
      <c r="M30" s="11" t="n">
        <f aca="false">'Christopher-IRA'!M30+'Carley-IRA'!M30</f>
        <v>41.44</v>
      </c>
      <c r="N30" s="2" t="n">
        <f aca="false">IF(K30=0,N29+E30+F30+G30+H30+I30+J30,N29+E30+F30+G30+H30+I30+K30)</f>
        <v>1327</v>
      </c>
    </row>
    <row r="31" customFormat="false" ht="12.75" hidden="false" customHeight="false" outlineLevel="0" collapsed="false">
      <c r="A31" s="1" t="n">
        <v>36280</v>
      </c>
      <c r="B31" s="0" t="n">
        <f aca="false">ROUND((A31-$B$1-210)/365,0)</f>
        <v>32</v>
      </c>
      <c r="C31" s="0" t="n">
        <f aca="false">ROUND((A31-$C$1-210)/365,0)</f>
        <v>7</v>
      </c>
      <c r="D31" s="0" t="n">
        <f aca="false">ROUND((A31-$D$1-210)/365,0)</f>
        <v>4</v>
      </c>
      <c r="E31" s="11" t="n">
        <f aca="false">'Christopher-IRA'!E31+'Carley-IRA'!E31</f>
        <v>0</v>
      </c>
      <c r="F31" s="11" t="n">
        <f aca="false">'Christopher-IRA'!F31+'Carley-IRA'!F31</f>
        <v>0</v>
      </c>
      <c r="G31" s="11" t="n">
        <f aca="false">'Christopher-IRA'!G31+'Carley-IRA'!G31</f>
        <v>0</v>
      </c>
      <c r="H31" s="11" t="n">
        <f aca="false">'Christopher-IRA'!H31+'Carley-IRA'!H31</f>
        <v>0</v>
      </c>
      <c r="I31" s="11" t="n">
        <f aca="false">'Christopher-IRA'!I31+'Carley-IRA'!I31</f>
        <v>0</v>
      </c>
      <c r="J31" s="11" t="n">
        <f aca="false">'Christopher-IRA'!J31+'Carley-IRA'!J31</f>
        <v>13.27</v>
      </c>
      <c r="K31" s="11" t="n">
        <f aca="false">'Christopher-IRA'!K31+'Carley-IRA'!K31</f>
        <v>106</v>
      </c>
      <c r="L31" s="11" t="n">
        <f aca="false">'Christopher-IRA'!L31+'Carley-IRA'!L31</f>
        <v>1000</v>
      </c>
      <c r="M31" s="11" t="n">
        <f aca="false">'Christopher-IRA'!M31+'Carley-IRA'!M31</f>
        <v>147.44</v>
      </c>
      <c r="N31" s="2" t="n">
        <f aca="false">IF(K31=0,N30+E31+F31+G31+H31+I31+J31,N30+E31+F31+G31+H31+I31+K31)</f>
        <v>1433</v>
      </c>
    </row>
    <row r="32" customFormat="false" ht="12.75" hidden="false" customHeight="false" outlineLevel="0" collapsed="false">
      <c r="A32" s="1" t="n">
        <v>36311</v>
      </c>
      <c r="B32" s="0" t="n">
        <f aca="false">ROUND((A32-$B$1-210)/365,0)</f>
        <v>32</v>
      </c>
      <c r="C32" s="0" t="n">
        <f aca="false">ROUND((A32-$C$1-210)/365,0)</f>
        <v>7</v>
      </c>
      <c r="D32" s="0" t="n">
        <f aca="false">ROUND((A32-$D$1-210)/365,0)</f>
        <v>4</v>
      </c>
      <c r="E32" s="11" t="n">
        <f aca="false">'Christopher-IRA'!E32+'Carley-IRA'!E32</f>
        <v>1000</v>
      </c>
      <c r="F32" s="11" t="n">
        <f aca="false">'Christopher-IRA'!F32+'Carley-IRA'!F32</f>
        <v>0</v>
      </c>
      <c r="G32" s="11" t="n">
        <f aca="false">'Christopher-IRA'!G32+'Carley-IRA'!G32</f>
        <v>0</v>
      </c>
      <c r="H32" s="11" t="n">
        <f aca="false">'Christopher-IRA'!H32+'Carley-IRA'!H32</f>
        <v>0</v>
      </c>
      <c r="I32" s="11" t="n">
        <f aca="false">'Christopher-IRA'!I32+'Carley-IRA'!I32</f>
        <v>0</v>
      </c>
      <c r="J32" s="11" t="n">
        <f aca="false">'Christopher-IRA'!J32+'Carley-IRA'!J32</f>
        <v>14.33</v>
      </c>
      <c r="K32" s="11" t="n">
        <f aca="false">'Christopher-IRA'!K32+'Carley-IRA'!K32</f>
        <v>0</v>
      </c>
      <c r="L32" s="11" t="n">
        <f aca="false">'Christopher-IRA'!L32+'Carley-IRA'!L32</f>
        <v>2000</v>
      </c>
      <c r="M32" s="11" t="n">
        <f aca="false">'Christopher-IRA'!M32+'Carley-IRA'!M32</f>
        <v>161.77</v>
      </c>
      <c r="N32" s="2" t="n">
        <f aca="false">IF(K32=0,N31+E32+F32+G32+H32+I32+J32,N31+E32+F32+G32+H32+I32+K32)</f>
        <v>2447.33</v>
      </c>
    </row>
    <row r="33" customFormat="false" ht="12.75" hidden="false" customHeight="false" outlineLevel="0" collapsed="false">
      <c r="A33" s="1" t="n">
        <v>36341</v>
      </c>
      <c r="B33" s="0" t="n">
        <f aca="false">ROUND((A33-$B$1-210)/365,0)</f>
        <v>32</v>
      </c>
      <c r="C33" s="0" t="n">
        <f aca="false">ROUND((A33-$C$1-210)/365,0)</f>
        <v>7</v>
      </c>
      <c r="D33" s="0" t="n">
        <f aca="false">ROUND((A33-$D$1-210)/365,0)</f>
        <v>4</v>
      </c>
      <c r="E33" s="11" t="n">
        <f aca="false">'Christopher-IRA'!E33+'Carley-IRA'!E33</f>
        <v>0</v>
      </c>
      <c r="F33" s="11" t="n">
        <f aca="false">'Christopher-IRA'!F33+'Carley-IRA'!F33</f>
        <v>0</v>
      </c>
      <c r="G33" s="11" t="n">
        <f aca="false">'Christopher-IRA'!G33+'Carley-IRA'!G33</f>
        <v>0</v>
      </c>
      <c r="H33" s="11" t="n">
        <f aca="false">'Christopher-IRA'!H33+'Carley-IRA'!H33</f>
        <v>0</v>
      </c>
      <c r="I33" s="11" t="n">
        <f aca="false">'Christopher-IRA'!I33+'Carley-IRA'!I33</f>
        <v>0</v>
      </c>
      <c r="J33" s="11" t="n">
        <f aca="false">'Christopher-IRA'!J33+'Carley-IRA'!J33</f>
        <v>24.4733</v>
      </c>
      <c r="K33" s="11" t="n">
        <f aca="false">'Christopher-IRA'!K33+'Carley-IRA'!K33</f>
        <v>0</v>
      </c>
      <c r="L33" s="11" t="n">
        <f aca="false">'Christopher-IRA'!L33+'Carley-IRA'!L33</f>
        <v>2000</v>
      </c>
      <c r="M33" s="11" t="n">
        <f aca="false">'Christopher-IRA'!M33+'Carley-IRA'!M33</f>
        <v>186.2433</v>
      </c>
      <c r="N33" s="2" t="n">
        <f aca="false">IF(K33=0,N32+E33+F33+G33+H33+I33+J33,N32+E33+F33+G33+H33+I33+K33)</f>
        <v>2471.8033</v>
      </c>
    </row>
    <row r="34" customFormat="false" ht="12.75" hidden="false" customHeight="false" outlineLevel="0" collapsed="false">
      <c r="A34" s="1" t="n">
        <v>36372</v>
      </c>
      <c r="B34" s="0" t="n">
        <f aca="false">ROUND((A34-$B$1-210)/365,0)</f>
        <v>32</v>
      </c>
      <c r="C34" s="0" t="n">
        <f aca="false">ROUND((A34-$C$1-210)/365,0)</f>
        <v>7</v>
      </c>
      <c r="D34" s="0" t="n">
        <f aca="false">ROUND((A34-$D$1-210)/365,0)</f>
        <v>4</v>
      </c>
      <c r="E34" s="11" t="n">
        <f aca="false">'Christopher-IRA'!E34+'Carley-IRA'!E34</f>
        <v>0</v>
      </c>
      <c r="F34" s="11" t="n">
        <f aca="false">'Christopher-IRA'!F34+'Carley-IRA'!F34</f>
        <v>0</v>
      </c>
      <c r="G34" s="11" t="n">
        <f aca="false">'Christopher-IRA'!G34+'Carley-IRA'!G34</f>
        <v>0</v>
      </c>
      <c r="H34" s="11" t="n">
        <f aca="false">'Christopher-IRA'!H34+'Carley-IRA'!H34</f>
        <v>0</v>
      </c>
      <c r="I34" s="11" t="n">
        <f aca="false">'Christopher-IRA'!I34+'Carley-IRA'!I34</f>
        <v>0</v>
      </c>
      <c r="J34" s="11" t="n">
        <f aca="false">'Christopher-IRA'!J34+'Carley-IRA'!J34</f>
        <v>24.718033</v>
      </c>
      <c r="K34" s="11" t="n">
        <f aca="false">'Christopher-IRA'!K34+'Carley-IRA'!K34</f>
        <v>0</v>
      </c>
      <c r="L34" s="11" t="n">
        <f aca="false">'Christopher-IRA'!L34+'Carley-IRA'!L34</f>
        <v>2000</v>
      </c>
      <c r="M34" s="11" t="n">
        <f aca="false">'Christopher-IRA'!M34+'Carley-IRA'!M34</f>
        <v>210.961333</v>
      </c>
      <c r="N34" s="2" t="n">
        <f aca="false">IF(K34=0,N33+E34+F34+G34+H34+I34+J34,N33+E34+F34+G34+H34+I34+K34)</f>
        <v>2496.521333</v>
      </c>
    </row>
    <row r="35" customFormat="false" ht="12.75" hidden="false" customHeight="false" outlineLevel="0" collapsed="false">
      <c r="A35" s="1" t="n">
        <v>36403</v>
      </c>
      <c r="B35" s="0" t="n">
        <f aca="false">ROUND((A35-$B$1-210)/365,0)</f>
        <v>32</v>
      </c>
      <c r="C35" s="0" t="n">
        <f aca="false">ROUND((A35-$C$1-210)/365,0)</f>
        <v>7</v>
      </c>
      <c r="D35" s="0" t="n">
        <f aca="false">ROUND((A35-$D$1-210)/365,0)</f>
        <v>4</v>
      </c>
      <c r="E35" s="11" t="n">
        <f aca="false">'Christopher-IRA'!E35+'Carley-IRA'!E35</f>
        <v>0</v>
      </c>
      <c r="F35" s="11" t="n">
        <f aca="false">'Christopher-IRA'!F35+'Carley-IRA'!F35</f>
        <v>0</v>
      </c>
      <c r="G35" s="11" t="n">
        <f aca="false">'Christopher-IRA'!G35+'Carley-IRA'!G35</f>
        <v>0</v>
      </c>
      <c r="H35" s="11" t="n">
        <f aca="false">'Christopher-IRA'!H35+'Carley-IRA'!H35</f>
        <v>0</v>
      </c>
      <c r="I35" s="11" t="n">
        <f aca="false">'Christopher-IRA'!I35+'Carley-IRA'!I35</f>
        <v>0</v>
      </c>
      <c r="J35" s="11" t="n">
        <f aca="false">'Christopher-IRA'!J35+'Carley-IRA'!J35</f>
        <v>24.96521333</v>
      </c>
      <c r="K35" s="11" t="n">
        <f aca="false">'Christopher-IRA'!K35+'Carley-IRA'!K35</f>
        <v>0</v>
      </c>
      <c r="L35" s="11" t="n">
        <f aca="false">'Christopher-IRA'!L35+'Carley-IRA'!L35</f>
        <v>2000</v>
      </c>
      <c r="M35" s="11" t="n">
        <f aca="false">'Christopher-IRA'!M35+'Carley-IRA'!M35</f>
        <v>235.92654633</v>
      </c>
      <c r="N35" s="2" t="n">
        <f aca="false">IF(K35=0,N34+E35+F35+G35+H35+I35+J35,N34+E35+F35+G35+H35+I35+K35)</f>
        <v>2521.48654633</v>
      </c>
    </row>
    <row r="36" customFormat="false" ht="12.75" hidden="false" customHeight="false" outlineLevel="0" collapsed="false">
      <c r="A36" s="1" t="n">
        <v>36433</v>
      </c>
      <c r="B36" s="0" t="n">
        <f aca="false">ROUND((A36-$B$1-210)/365,0)</f>
        <v>32</v>
      </c>
      <c r="C36" s="0" t="n">
        <f aca="false">ROUND((A36-$C$1-210)/365,0)</f>
        <v>7</v>
      </c>
      <c r="D36" s="0" t="n">
        <f aca="false">ROUND((A36-$D$1-210)/365,0)</f>
        <v>4</v>
      </c>
      <c r="E36" s="11" t="n">
        <f aca="false">'Christopher-IRA'!E36+'Carley-IRA'!E36</f>
        <v>0</v>
      </c>
      <c r="F36" s="11" t="n">
        <f aca="false">'Christopher-IRA'!F36+'Carley-IRA'!F36</f>
        <v>0</v>
      </c>
      <c r="G36" s="11" t="n">
        <f aca="false">'Christopher-IRA'!G36+'Carley-IRA'!G36</f>
        <v>0</v>
      </c>
      <c r="H36" s="11" t="n">
        <f aca="false">'Christopher-IRA'!H36+'Carley-IRA'!H36</f>
        <v>0</v>
      </c>
      <c r="I36" s="11" t="n">
        <f aca="false">'Christopher-IRA'!I36+'Carley-IRA'!I36</f>
        <v>0</v>
      </c>
      <c r="J36" s="11" t="n">
        <f aca="false">'Christopher-IRA'!J36+'Carley-IRA'!J36</f>
        <v>25.2148654633</v>
      </c>
      <c r="K36" s="11" t="n">
        <f aca="false">'Christopher-IRA'!K36+'Carley-IRA'!K36</f>
        <v>0</v>
      </c>
      <c r="L36" s="11" t="n">
        <f aca="false">'Christopher-IRA'!L36+'Carley-IRA'!L36</f>
        <v>2000</v>
      </c>
      <c r="M36" s="11" t="n">
        <f aca="false">'Christopher-IRA'!M36+'Carley-IRA'!M36</f>
        <v>261.1414117933</v>
      </c>
      <c r="N36" s="2" t="n">
        <f aca="false">IF(K36=0,N35+E36+F36+G36+H36+I36+J36,N35+E36+F36+G36+H36+I36+K36)</f>
        <v>2546.7014117933</v>
      </c>
    </row>
    <row r="37" customFormat="false" ht="12.75" hidden="false" customHeight="false" outlineLevel="0" collapsed="false">
      <c r="A37" s="1" t="n">
        <v>36464</v>
      </c>
      <c r="B37" s="0" t="n">
        <f aca="false">ROUND((A37-$B$1-210)/365,0)</f>
        <v>32</v>
      </c>
      <c r="C37" s="0" t="n">
        <f aca="false">ROUND((A37-$C$1-210)/365,0)</f>
        <v>7</v>
      </c>
      <c r="D37" s="0" t="n">
        <f aca="false">ROUND((A37-$D$1-210)/365,0)</f>
        <v>4</v>
      </c>
      <c r="E37" s="11" t="n">
        <f aca="false">'Christopher-IRA'!E37+'Carley-IRA'!E37</f>
        <v>0</v>
      </c>
      <c r="F37" s="11" t="n">
        <f aca="false">'Christopher-IRA'!F37+'Carley-IRA'!F37</f>
        <v>0</v>
      </c>
      <c r="G37" s="11" t="n">
        <f aca="false">'Christopher-IRA'!G37+'Carley-IRA'!G37</f>
        <v>0</v>
      </c>
      <c r="H37" s="11" t="n">
        <f aca="false">'Christopher-IRA'!H37+'Carley-IRA'!H37</f>
        <v>0</v>
      </c>
      <c r="I37" s="11" t="n">
        <f aca="false">'Christopher-IRA'!I37+'Carley-IRA'!I37</f>
        <v>0</v>
      </c>
      <c r="J37" s="11" t="n">
        <f aca="false">'Christopher-IRA'!J37+'Carley-IRA'!J37</f>
        <v>25.467014117933</v>
      </c>
      <c r="K37" s="11" t="n">
        <f aca="false">'Christopher-IRA'!K37+'Carley-IRA'!K37</f>
        <v>0</v>
      </c>
      <c r="L37" s="11" t="n">
        <f aca="false">'Christopher-IRA'!L37+'Carley-IRA'!L37</f>
        <v>2000</v>
      </c>
      <c r="M37" s="11" t="n">
        <f aca="false">'Christopher-IRA'!M37+'Carley-IRA'!M37</f>
        <v>286.608425911233</v>
      </c>
      <c r="N37" s="2" t="n">
        <f aca="false">IF(K37=0,N36+E37+F37+G37+H37+I37+J37,N36+E37+F37+G37+H37+I37+K37)</f>
        <v>2572.16842591123</v>
      </c>
    </row>
    <row r="38" customFormat="false" ht="12.75" hidden="false" customHeight="false" outlineLevel="0" collapsed="false">
      <c r="A38" s="1" t="n">
        <v>36494</v>
      </c>
      <c r="B38" s="0" t="n">
        <f aca="false">ROUND((A38-$B$1-210)/365,0)</f>
        <v>32</v>
      </c>
      <c r="C38" s="0" t="n">
        <f aca="false">ROUND((A38-$C$1-210)/365,0)</f>
        <v>7</v>
      </c>
      <c r="D38" s="0" t="n">
        <f aca="false">ROUND((A38-$D$1-210)/365,0)</f>
        <v>4</v>
      </c>
      <c r="E38" s="11" t="n">
        <f aca="false">'Christopher-IRA'!E38+'Carley-IRA'!E38</f>
        <v>0</v>
      </c>
      <c r="F38" s="11" t="n">
        <f aca="false">'Christopher-IRA'!F38+'Carley-IRA'!F38</f>
        <v>0</v>
      </c>
      <c r="G38" s="11" t="n">
        <f aca="false">'Christopher-IRA'!G38+'Carley-IRA'!G38</f>
        <v>0</v>
      </c>
      <c r="H38" s="11" t="n">
        <f aca="false">'Christopher-IRA'!H38+'Carley-IRA'!H38</f>
        <v>0</v>
      </c>
      <c r="I38" s="11" t="n">
        <f aca="false">'Christopher-IRA'!I38+'Carley-IRA'!I38</f>
        <v>0</v>
      </c>
      <c r="J38" s="11" t="n">
        <f aca="false">'Christopher-IRA'!J38+'Carley-IRA'!J38</f>
        <v>25.7216842591123</v>
      </c>
      <c r="K38" s="11" t="n">
        <f aca="false">'Christopher-IRA'!K38+'Carley-IRA'!K38</f>
        <v>0</v>
      </c>
      <c r="L38" s="11" t="n">
        <f aca="false">'Christopher-IRA'!L38+'Carley-IRA'!L38</f>
        <v>2000</v>
      </c>
      <c r="M38" s="11" t="n">
        <f aca="false">'Christopher-IRA'!M38+'Carley-IRA'!M38</f>
        <v>312.330110170345</v>
      </c>
      <c r="N38" s="2" t="n">
        <f aca="false">IF(K38=0,N37+E38+F38+G38+H38+I38+J38,N37+E38+F38+G38+H38+I38+K38)</f>
        <v>2597.89011017035</v>
      </c>
    </row>
    <row r="39" customFormat="false" ht="12.75" hidden="false" customHeight="false" outlineLevel="0" collapsed="false">
      <c r="A39" s="1" t="n">
        <v>36525</v>
      </c>
      <c r="B39" s="0" t="n">
        <f aca="false">ROUND((A39-$B$1-210)/365,0)</f>
        <v>32</v>
      </c>
      <c r="C39" s="0" t="n">
        <f aca="false">ROUND((A39-$C$1-210)/365,0)</f>
        <v>7</v>
      </c>
      <c r="D39" s="0" t="n">
        <f aca="false">ROUND((A39-$D$1-210)/365,0)</f>
        <v>4</v>
      </c>
      <c r="E39" s="11" t="n">
        <f aca="false">'Christopher-IRA'!E39+'Carley-IRA'!E39</f>
        <v>0</v>
      </c>
      <c r="F39" s="11" t="n">
        <f aca="false">'Christopher-IRA'!F39+'Carley-IRA'!F39</f>
        <v>0</v>
      </c>
      <c r="G39" s="11" t="n">
        <f aca="false">'Christopher-IRA'!G39+'Carley-IRA'!G39</f>
        <v>0</v>
      </c>
      <c r="H39" s="11" t="n">
        <f aca="false">'Christopher-IRA'!H39+'Carley-IRA'!H39</f>
        <v>0</v>
      </c>
      <c r="I39" s="11" t="n">
        <f aca="false">'Christopher-IRA'!I39+'Carley-IRA'!I39</f>
        <v>0</v>
      </c>
      <c r="J39" s="11" t="n">
        <f aca="false">'Christopher-IRA'!J39+'Carley-IRA'!J39</f>
        <v>25.9789011017035</v>
      </c>
      <c r="K39" s="11" t="n">
        <f aca="false">'Christopher-IRA'!K39+'Carley-IRA'!K39</f>
        <v>0</v>
      </c>
      <c r="L39" s="11" t="n">
        <f aca="false">'Christopher-IRA'!L39+'Carley-IRA'!L39</f>
        <v>2000</v>
      </c>
      <c r="M39" s="11" t="n">
        <f aca="false">'Christopher-IRA'!M39+'Carley-IRA'!M39</f>
        <v>338.309011272049</v>
      </c>
      <c r="N39" s="2" t="n">
        <f aca="false">IF(K39=0,N38+E39+F39+G39+H39+I39+J39,N38+E39+F39+G39+H39+I39+K39)</f>
        <v>2623.86901127205</v>
      </c>
    </row>
    <row r="40" customFormat="false" ht="12.75" hidden="false" customHeight="false" outlineLevel="0" collapsed="false">
      <c r="A40" s="1" t="n">
        <v>36556</v>
      </c>
      <c r="B40" s="0" t="n">
        <f aca="false">ROUND((A40-$B$1-210)/365,0)</f>
        <v>32</v>
      </c>
      <c r="C40" s="0" t="n">
        <f aca="false">ROUND((A40-$C$1-210)/365,0)</f>
        <v>7</v>
      </c>
      <c r="D40" s="0" t="n">
        <f aca="false">ROUND((A40-$D$1-210)/365,0)</f>
        <v>4</v>
      </c>
      <c r="E40" s="11" t="n">
        <f aca="false">'Christopher-IRA'!E40+'Carley-IRA'!E40</f>
        <v>1000</v>
      </c>
      <c r="F40" s="11" t="n">
        <f aca="false">'Christopher-IRA'!F40+'Carley-IRA'!F40</f>
        <v>0</v>
      </c>
      <c r="G40" s="11" t="n">
        <f aca="false">'Christopher-IRA'!G40+'Carley-IRA'!G40</f>
        <v>0</v>
      </c>
      <c r="H40" s="11" t="n">
        <f aca="false">'Christopher-IRA'!H40+'Carley-IRA'!H40</f>
        <v>0</v>
      </c>
      <c r="I40" s="11" t="n">
        <f aca="false">'Christopher-IRA'!I40+'Carley-IRA'!I40</f>
        <v>0</v>
      </c>
      <c r="J40" s="11" t="n">
        <f aca="false">'Christopher-IRA'!J40+'Carley-IRA'!J40</f>
        <v>26.2386901127205</v>
      </c>
      <c r="K40" s="11" t="n">
        <f aca="false">'Christopher-IRA'!K40+'Carley-IRA'!K40</f>
        <v>0</v>
      </c>
      <c r="L40" s="11" t="n">
        <f aca="false">'Christopher-IRA'!L40+'Carley-IRA'!L40</f>
        <v>3000</v>
      </c>
      <c r="M40" s="11" t="n">
        <f aca="false">'Christopher-IRA'!M40+'Carley-IRA'!M40</f>
        <v>26.2386901127205</v>
      </c>
      <c r="N40" s="2" t="n">
        <f aca="false">IF(K40=0,N39+E40+F40+G40+H40+I40+J40,N39+E40+F40+G40+H40+I40+K40)</f>
        <v>3650.10770138477</v>
      </c>
    </row>
    <row r="41" customFormat="false" ht="12.75" hidden="false" customHeight="false" outlineLevel="0" collapsed="false">
      <c r="A41" s="1" t="n">
        <v>36585</v>
      </c>
      <c r="B41" s="0" t="n">
        <f aca="false">ROUND((A41-$B$1-210)/365,0)</f>
        <v>32</v>
      </c>
      <c r="C41" s="0" t="n">
        <f aca="false">ROUND((A41-$C$1-210)/365,0)</f>
        <v>7</v>
      </c>
      <c r="D41" s="0" t="n">
        <f aca="false">ROUND((A41-$D$1-210)/365,0)</f>
        <v>5</v>
      </c>
      <c r="E41" s="11" t="n">
        <f aca="false">'Christopher-IRA'!E41+'Carley-IRA'!E41</f>
        <v>0</v>
      </c>
      <c r="F41" s="11" t="n">
        <f aca="false">'Christopher-IRA'!F41+'Carley-IRA'!F41</f>
        <v>0</v>
      </c>
      <c r="G41" s="11" t="n">
        <f aca="false">'Christopher-IRA'!G41+'Carley-IRA'!G41</f>
        <v>0</v>
      </c>
      <c r="H41" s="11" t="n">
        <f aca="false">'Christopher-IRA'!H41+'Carley-IRA'!H41</f>
        <v>0</v>
      </c>
      <c r="I41" s="11" t="n">
        <f aca="false">'Christopher-IRA'!I41+'Carley-IRA'!I41</f>
        <v>0</v>
      </c>
      <c r="J41" s="11" t="n">
        <f aca="false">'Christopher-IRA'!J41+'Carley-IRA'!J41</f>
        <v>36.5010770138477</v>
      </c>
      <c r="K41" s="11" t="n">
        <f aca="false">'Christopher-IRA'!K41+'Carley-IRA'!K41</f>
        <v>0</v>
      </c>
      <c r="L41" s="11" t="n">
        <f aca="false">'Christopher-IRA'!L41+'Carley-IRA'!L41</f>
        <v>3000</v>
      </c>
      <c r="M41" s="11" t="n">
        <f aca="false">'Christopher-IRA'!M41+'Carley-IRA'!M41</f>
        <v>62.7397671265682</v>
      </c>
      <c r="N41" s="2" t="n">
        <f aca="false">IF(K41=0,N40+E41+F41+G41+H41+I41+J41,N40+E41+F41+G41+H41+I41+K41)</f>
        <v>3686.60877839862</v>
      </c>
    </row>
    <row r="42" customFormat="false" ht="12.75" hidden="false" customHeight="false" outlineLevel="0" collapsed="false">
      <c r="A42" s="1" t="n">
        <v>36616</v>
      </c>
      <c r="B42" s="0" t="n">
        <f aca="false">ROUND((A42-$B$1-210)/365,0)</f>
        <v>32</v>
      </c>
      <c r="C42" s="0" t="n">
        <f aca="false">ROUND((A42-$C$1-210)/365,0)</f>
        <v>7</v>
      </c>
      <c r="D42" s="0" t="n">
        <f aca="false">ROUND((A42-$D$1-210)/365,0)</f>
        <v>5</v>
      </c>
      <c r="E42" s="11" t="n">
        <f aca="false">'Christopher-IRA'!E42+'Carley-IRA'!E42</f>
        <v>0</v>
      </c>
      <c r="F42" s="11" t="n">
        <f aca="false">'Christopher-IRA'!F42+'Carley-IRA'!F42</f>
        <v>0</v>
      </c>
      <c r="G42" s="11" t="n">
        <f aca="false">'Christopher-IRA'!G42+'Carley-IRA'!G42</f>
        <v>0</v>
      </c>
      <c r="H42" s="11" t="n">
        <f aca="false">'Christopher-IRA'!H42+'Carley-IRA'!H42</f>
        <v>0</v>
      </c>
      <c r="I42" s="11" t="n">
        <f aca="false">'Christopher-IRA'!I42+'Carley-IRA'!I42</f>
        <v>0</v>
      </c>
      <c r="J42" s="11" t="n">
        <f aca="false">'Christopher-IRA'!J42+'Carley-IRA'!J42</f>
        <v>36.8660877839862</v>
      </c>
      <c r="K42" s="11" t="n">
        <f aca="false">'Christopher-IRA'!K42+'Carley-IRA'!K42</f>
        <v>0</v>
      </c>
      <c r="L42" s="11" t="n">
        <f aca="false">'Christopher-IRA'!L42+'Carley-IRA'!L42</f>
        <v>3000</v>
      </c>
      <c r="M42" s="11" t="n">
        <f aca="false">'Christopher-IRA'!M42+'Carley-IRA'!M42</f>
        <v>99.6058549105544</v>
      </c>
      <c r="N42" s="2" t="n">
        <f aca="false">IF(K42=0,N41+E42+F42+G42+H42+I42+J42,N41+E42+F42+G42+H42+I42+K42)</f>
        <v>3723.4748661826</v>
      </c>
    </row>
    <row r="43" customFormat="false" ht="12.75" hidden="false" customHeight="false" outlineLevel="0" collapsed="false">
      <c r="A43" s="1" t="n">
        <v>36646</v>
      </c>
      <c r="B43" s="0" t="n">
        <f aca="false">ROUND((A43-$B$1-210)/365,0)</f>
        <v>33</v>
      </c>
      <c r="C43" s="0" t="n">
        <f aca="false">ROUND((A43-$C$1-210)/365,0)</f>
        <v>8</v>
      </c>
      <c r="D43" s="0" t="n">
        <f aca="false">ROUND((A43-$D$1-210)/365,0)</f>
        <v>5</v>
      </c>
      <c r="E43" s="11" t="n">
        <f aca="false">'Christopher-IRA'!E43+'Carley-IRA'!E43</f>
        <v>0</v>
      </c>
      <c r="F43" s="11" t="n">
        <f aca="false">'Christopher-IRA'!F43+'Carley-IRA'!F43</f>
        <v>0</v>
      </c>
      <c r="G43" s="11" t="n">
        <f aca="false">'Christopher-IRA'!G43+'Carley-IRA'!G43</f>
        <v>0</v>
      </c>
      <c r="H43" s="11" t="n">
        <f aca="false">'Christopher-IRA'!H43+'Carley-IRA'!H43</f>
        <v>0</v>
      </c>
      <c r="I43" s="11" t="n">
        <f aca="false">'Christopher-IRA'!I43+'Carley-IRA'!I43</f>
        <v>0</v>
      </c>
      <c r="J43" s="11" t="n">
        <f aca="false">'Christopher-IRA'!J43+'Carley-IRA'!J43</f>
        <v>37.234748661826</v>
      </c>
      <c r="K43" s="11" t="n">
        <f aca="false">'Christopher-IRA'!K43+'Carley-IRA'!K43</f>
        <v>0</v>
      </c>
      <c r="L43" s="11" t="n">
        <f aca="false">'Christopher-IRA'!L43+'Carley-IRA'!L43</f>
        <v>3000</v>
      </c>
      <c r="M43" s="11" t="n">
        <f aca="false">'Christopher-IRA'!M43+'Carley-IRA'!M43</f>
        <v>136.84060357238</v>
      </c>
      <c r="N43" s="2" t="n">
        <f aca="false">IF(K43=0,N42+E43+F43+G43+H43+I43+J43,N42+E43+F43+G43+H43+I43+K43)</f>
        <v>3760.70961484443</v>
      </c>
    </row>
    <row r="44" customFormat="false" ht="12.75" hidden="false" customHeight="false" outlineLevel="0" collapsed="false">
      <c r="A44" s="1" t="n">
        <v>36677</v>
      </c>
      <c r="B44" s="0" t="n">
        <f aca="false">ROUND((A44-$B$1-210)/365,0)</f>
        <v>33</v>
      </c>
      <c r="C44" s="0" t="n">
        <f aca="false">ROUND((A44-$C$1-210)/365,0)</f>
        <v>8</v>
      </c>
      <c r="D44" s="0" t="n">
        <f aca="false">ROUND((A44-$D$1-210)/365,0)</f>
        <v>5</v>
      </c>
      <c r="E44" s="11" t="n">
        <f aca="false">'Christopher-IRA'!E44+'Carley-IRA'!E44</f>
        <v>0</v>
      </c>
      <c r="F44" s="11" t="n">
        <f aca="false">'Christopher-IRA'!F44+'Carley-IRA'!F44</f>
        <v>0</v>
      </c>
      <c r="G44" s="11" t="n">
        <f aca="false">'Christopher-IRA'!G44+'Carley-IRA'!G44</f>
        <v>0</v>
      </c>
      <c r="H44" s="11" t="n">
        <f aca="false">'Christopher-IRA'!H44+'Carley-IRA'!H44</f>
        <v>0</v>
      </c>
      <c r="I44" s="11" t="n">
        <f aca="false">'Christopher-IRA'!I44+'Carley-IRA'!I44</f>
        <v>0</v>
      </c>
      <c r="J44" s="11" t="n">
        <f aca="false">'Christopher-IRA'!J44+'Carley-IRA'!J44</f>
        <v>37.6070961484443</v>
      </c>
      <c r="K44" s="11" t="n">
        <f aca="false">'Christopher-IRA'!K44+'Carley-IRA'!K44</f>
        <v>0</v>
      </c>
      <c r="L44" s="11" t="n">
        <f aca="false">'Christopher-IRA'!L44+'Carley-IRA'!L44</f>
        <v>3000</v>
      </c>
      <c r="M44" s="11" t="n">
        <f aca="false">'Christopher-IRA'!M44+'Carley-IRA'!M44</f>
        <v>174.447699720825</v>
      </c>
      <c r="N44" s="2" t="n">
        <f aca="false">IF(K44=0,N43+E44+F44+G44+H44+I44+J44,N43+E44+F44+G44+H44+I44+K44)</f>
        <v>3798.31671099287</v>
      </c>
    </row>
    <row r="45" customFormat="false" ht="12.75" hidden="false" customHeight="false" outlineLevel="0" collapsed="false">
      <c r="A45" s="1" t="n">
        <v>36707</v>
      </c>
      <c r="B45" s="0" t="n">
        <f aca="false">ROUND((A45-$B$1-210)/365,0)</f>
        <v>33</v>
      </c>
      <c r="C45" s="0" t="n">
        <f aca="false">ROUND((A45-$C$1-210)/365,0)</f>
        <v>8</v>
      </c>
      <c r="D45" s="0" t="n">
        <f aca="false">ROUND((A45-$D$1-210)/365,0)</f>
        <v>5</v>
      </c>
      <c r="E45" s="11" t="n">
        <f aca="false">'Christopher-IRA'!E45+'Carley-IRA'!E45</f>
        <v>0</v>
      </c>
      <c r="F45" s="11" t="n">
        <f aca="false">'Christopher-IRA'!F45+'Carley-IRA'!F45</f>
        <v>0</v>
      </c>
      <c r="G45" s="11" t="n">
        <f aca="false">'Christopher-IRA'!G45+'Carley-IRA'!G45</f>
        <v>0</v>
      </c>
      <c r="H45" s="11" t="n">
        <f aca="false">'Christopher-IRA'!H45+'Carley-IRA'!H45</f>
        <v>0</v>
      </c>
      <c r="I45" s="11" t="n">
        <f aca="false">'Christopher-IRA'!I45+'Carley-IRA'!I45</f>
        <v>0</v>
      </c>
      <c r="J45" s="11" t="n">
        <f aca="false">'Christopher-IRA'!J45+'Carley-IRA'!J45</f>
        <v>37.9831671099287</v>
      </c>
      <c r="K45" s="11" t="n">
        <f aca="false">'Christopher-IRA'!K45+'Carley-IRA'!K45</f>
        <v>0</v>
      </c>
      <c r="L45" s="11" t="n">
        <f aca="false">'Christopher-IRA'!L45+'Carley-IRA'!L45</f>
        <v>3000</v>
      </c>
      <c r="M45" s="11" t="n">
        <f aca="false">'Christopher-IRA'!M45+'Carley-IRA'!M45</f>
        <v>212.430866830753</v>
      </c>
      <c r="N45" s="2" t="n">
        <f aca="false">IF(K45=0,N44+E45+F45+G45+H45+I45+J45,N44+E45+F45+G45+H45+I45+K45)</f>
        <v>3836.2998781028</v>
      </c>
    </row>
    <row r="46" customFormat="false" ht="12.75" hidden="false" customHeight="false" outlineLevel="0" collapsed="false">
      <c r="A46" s="1" t="n">
        <v>36738</v>
      </c>
      <c r="B46" s="0" t="n">
        <f aca="false">ROUND((A46-$B$1-210)/365,0)</f>
        <v>33</v>
      </c>
      <c r="C46" s="0" t="n">
        <f aca="false">ROUND((A46-$C$1-210)/365,0)</f>
        <v>8</v>
      </c>
      <c r="D46" s="0" t="n">
        <f aca="false">ROUND((A46-$D$1-210)/365,0)</f>
        <v>5</v>
      </c>
      <c r="E46" s="11" t="n">
        <f aca="false">'Christopher-IRA'!E46+'Carley-IRA'!E46</f>
        <v>0</v>
      </c>
      <c r="F46" s="11" t="n">
        <f aca="false">'Christopher-IRA'!F46+'Carley-IRA'!F46</f>
        <v>0</v>
      </c>
      <c r="G46" s="11" t="n">
        <f aca="false">'Christopher-IRA'!G46+'Carley-IRA'!G46</f>
        <v>0</v>
      </c>
      <c r="H46" s="11" t="n">
        <f aca="false">'Christopher-IRA'!H46+'Carley-IRA'!H46</f>
        <v>0</v>
      </c>
      <c r="I46" s="11" t="n">
        <f aca="false">'Christopher-IRA'!I46+'Carley-IRA'!I46</f>
        <v>0</v>
      </c>
      <c r="J46" s="11" t="n">
        <f aca="false">'Christopher-IRA'!J46+'Carley-IRA'!J46</f>
        <v>38.362998781028</v>
      </c>
      <c r="K46" s="11" t="n">
        <f aca="false">'Christopher-IRA'!K46+'Carley-IRA'!K46</f>
        <v>0</v>
      </c>
      <c r="L46" s="11" t="n">
        <f aca="false">'Christopher-IRA'!L46+'Carley-IRA'!L46</f>
        <v>3000</v>
      </c>
      <c r="M46" s="11" t="n">
        <f aca="false">'Christopher-IRA'!M46+'Carley-IRA'!M46</f>
        <v>250.793865611781</v>
      </c>
      <c r="N46" s="2" t="n">
        <f aca="false">IF(K46=0,N45+E46+F46+G46+H46+I46+J46,N45+E46+F46+G46+H46+I46+K46)</f>
        <v>3874.66287688383</v>
      </c>
    </row>
    <row r="47" customFormat="false" ht="12.75" hidden="false" customHeight="false" outlineLevel="0" collapsed="false">
      <c r="A47" s="1" t="n">
        <v>36769</v>
      </c>
      <c r="B47" s="0" t="n">
        <f aca="false">ROUND((A47-$B$1-210)/365,0)</f>
        <v>33</v>
      </c>
      <c r="C47" s="0" t="n">
        <f aca="false">ROUND((A47-$C$1-210)/365,0)</f>
        <v>8</v>
      </c>
      <c r="D47" s="0" t="n">
        <f aca="false">ROUND((A47-$D$1-210)/365,0)</f>
        <v>5</v>
      </c>
      <c r="E47" s="11" t="n">
        <f aca="false">'Christopher-IRA'!E47+'Carley-IRA'!E47</f>
        <v>0</v>
      </c>
      <c r="F47" s="11" t="n">
        <f aca="false">'Christopher-IRA'!F47+'Carley-IRA'!F47</f>
        <v>0</v>
      </c>
      <c r="G47" s="11" t="n">
        <f aca="false">'Christopher-IRA'!G47+'Carley-IRA'!G47</f>
        <v>0</v>
      </c>
      <c r="H47" s="11" t="n">
        <f aca="false">'Christopher-IRA'!H47+'Carley-IRA'!H47</f>
        <v>0</v>
      </c>
      <c r="I47" s="11" t="n">
        <f aca="false">'Christopher-IRA'!I47+'Carley-IRA'!I47</f>
        <v>0</v>
      </c>
      <c r="J47" s="11" t="n">
        <f aca="false">'Christopher-IRA'!J47+'Carley-IRA'!J47</f>
        <v>38.7466287688383</v>
      </c>
      <c r="K47" s="11" t="n">
        <f aca="false">'Christopher-IRA'!K47+'Carley-IRA'!K47</f>
        <v>0</v>
      </c>
      <c r="L47" s="11" t="n">
        <f aca="false">'Christopher-IRA'!L47+'Carley-IRA'!L47</f>
        <v>3000</v>
      </c>
      <c r="M47" s="11" t="n">
        <f aca="false">'Christopher-IRA'!M47+'Carley-IRA'!M47</f>
        <v>289.54049438062</v>
      </c>
      <c r="N47" s="2" t="n">
        <f aca="false">IF(K47=0,N46+E47+F47+G47+H47+I47+J47,N46+E47+F47+G47+H47+I47+K47)</f>
        <v>3913.40950565267</v>
      </c>
    </row>
    <row r="48" customFormat="false" ht="12.75" hidden="false" customHeight="false" outlineLevel="0" collapsed="false">
      <c r="A48" s="1" t="n">
        <v>36799</v>
      </c>
      <c r="B48" s="0" t="n">
        <f aca="false">ROUND((A48-$B$1-210)/365,0)</f>
        <v>33</v>
      </c>
      <c r="C48" s="0" t="n">
        <f aca="false">ROUND((A48-$C$1-210)/365,0)</f>
        <v>8</v>
      </c>
      <c r="D48" s="0" t="n">
        <f aca="false">ROUND((A48-$D$1-210)/365,0)</f>
        <v>5</v>
      </c>
      <c r="E48" s="11" t="n">
        <f aca="false">'Christopher-IRA'!E48+'Carley-IRA'!E48</f>
        <v>0</v>
      </c>
      <c r="F48" s="11" t="n">
        <f aca="false">'Christopher-IRA'!F48+'Carley-IRA'!F48</f>
        <v>0</v>
      </c>
      <c r="G48" s="11" t="n">
        <f aca="false">'Christopher-IRA'!G48+'Carley-IRA'!G48</f>
        <v>0</v>
      </c>
      <c r="H48" s="11" t="n">
        <f aca="false">'Christopher-IRA'!H48+'Carley-IRA'!H48</f>
        <v>0</v>
      </c>
      <c r="I48" s="11" t="n">
        <f aca="false">'Christopher-IRA'!I48+'Carley-IRA'!I48</f>
        <v>0</v>
      </c>
      <c r="J48" s="11" t="n">
        <f aca="false">'Christopher-IRA'!J48+'Carley-IRA'!J48</f>
        <v>39.1340950565267</v>
      </c>
      <c r="K48" s="11" t="n">
        <f aca="false">'Christopher-IRA'!K48+'Carley-IRA'!K48</f>
        <v>0</v>
      </c>
      <c r="L48" s="11" t="n">
        <f aca="false">'Christopher-IRA'!L48+'Carley-IRA'!L48</f>
        <v>3000</v>
      </c>
      <c r="M48" s="11" t="n">
        <f aca="false">'Christopher-IRA'!M48+'Carley-IRA'!M48</f>
        <v>328.674589437146</v>
      </c>
      <c r="N48" s="2" t="n">
        <f aca="false">IF(K48=0,N47+E48+F48+G48+H48+I48+J48,N47+E48+F48+G48+H48+I48+K48)</f>
        <v>3952.5436007092</v>
      </c>
    </row>
    <row r="49" customFormat="false" ht="12.75" hidden="false" customHeight="false" outlineLevel="0" collapsed="false">
      <c r="A49" s="1" t="n">
        <v>36830</v>
      </c>
      <c r="B49" s="0" t="n">
        <f aca="false">ROUND((A49-$B$1-210)/365,0)</f>
        <v>33</v>
      </c>
      <c r="C49" s="0" t="n">
        <f aca="false">ROUND((A49-$C$1-210)/365,0)</f>
        <v>8</v>
      </c>
      <c r="D49" s="0" t="n">
        <f aca="false">ROUND((A49-$D$1-210)/365,0)</f>
        <v>5</v>
      </c>
      <c r="E49" s="11" t="n">
        <f aca="false">'Christopher-IRA'!E49+'Carley-IRA'!E49</f>
        <v>0</v>
      </c>
      <c r="F49" s="11" t="n">
        <f aca="false">'Christopher-IRA'!F49+'Carley-IRA'!F49</f>
        <v>0</v>
      </c>
      <c r="G49" s="11" t="n">
        <f aca="false">'Christopher-IRA'!G49+'Carley-IRA'!G49</f>
        <v>0</v>
      </c>
      <c r="H49" s="11" t="n">
        <f aca="false">'Christopher-IRA'!H49+'Carley-IRA'!H49</f>
        <v>0</v>
      </c>
      <c r="I49" s="11" t="n">
        <f aca="false">'Christopher-IRA'!I49+'Carley-IRA'!I49</f>
        <v>0</v>
      </c>
      <c r="J49" s="11" t="n">
        <f aca="false">'Christopher-IRA'!J49+'Carley-IRA'!J49</f>
        <v>39.525436007092</v>
      </c>
      <c r="K49" s="11" t="n">
        <f aca="false">'Christopher-IRA'!K49+'Carley-IRA'!K49</f>
        <v>0</v>
      </c>
      <c r="L49" s="11" t="n">
        <f aca="false">'Christopher-IRA'!L49+'Carley-IRA'!L49</f>
        <v>3000</v>
      </c>
      <c r="M49" s="11" t="n">
        <f aca="false">'Christopher-IRA'!M49+'Carley-IRA'!M49</f>
        <v>368.200025444238</v>
      </c>
      <c r="N49" s="2" t="n">
        <f aca="false">IF(K49=0,N48+E49+F49+G49+H49+I49+J49,N48+E49+F49+G49+H49+I49+K49)</f>
        <v>3992.06903671629</v>
      </c>
    </row>
    <row r="50" customFormat="false" ht="12.75" hidden="false" customHeight="false" outlineLevel="0" collapsed="false">
      <c r="A50" s="1" t="n">
        <v>36860</v>
      </c>
      <c r="B50" s="0" t="n">
        <f aca="false">ROUND((A50-$B$1-210)/365,0)</f>
        <v>33</v>
      </c>
      <c r="C50" s="0" t="n">
        <f aca="false">ROUND((A50-$C$1-210)/365,0)</f>
        <v>8</v>
      </c>
      <c r="D50" s="0" t="n">
        <f aca="false">ROUND((A50-$D$1-210)/365,0)</f>
        <v>5</v>
      </c>
      <c r="E50" s="11" t="n">
        <f aca="false">'Christopher-IRA'!E50+'Carley-IRA'!E50</f>
        <v>0</v>
      </c>
      <c r="F50" s="11" t="n">
        <f aca="false">'Christopher-IRA'!F50+'Carley-IRA'!F50</f>
        <v>0</v>
      </c>
      <c r="G50" s="11" t="n">
        <f aca="false">'Christopher-IRA'!G50+'Carley-IRA'!G50</f>
        <v>0</v>
      </c>
      <c r="H50" s="11" t="n">
        <f aca="false">'Christopher-IRA'!H50+'Carley-IRA'!H50</f>
        <v>0</v>
      </c>
      <c r="I50" s="11" t="n">
        <f aca="false">'Christopher-IRA'!I50+'Carley-IRA'!I50</f>
        <v>0</v>
      </c>
      <c r="J50" s="11" t="n">
        <f aca="false">'Christopher-IRA'!J50+'Carley-IRA'!J50</f>
        <v>39.9206903671629</v>
      </c>
      <c r="K50" s="11" t="n">
        <f aca="false">'Christopher-IRA'!K50+'Carley-IRA'!K50</f>
        <v>0</v>
      </c>
      <c r="L50" s="11" t="n">
        <f aca="false">'Christopher-IRA'!L50+'Carley-IRA'!L50</f>
        <v>3000</v>
      </c>
      <c r="M50" s="11" t="n">
        <f aca="false">'Christopher-IRA'!M50+'Carley-IRA'!M50</f>
        <v>408.120715811401</v>
      </c>
      <c r="N50" s="2" t="n">
        <f aca="false">IF(K50=0,N49+E50+F50+G50+H50+I50+J50,N49+E50+F50+G50+H50+I50+K50)</f>
        <v>4031.98972708345</v>
      </c>
    </row>
    <row r="51" customFormat="false" ht="12.75" hidden="false" customHeight="false" outlineLevel="0" collapsed="false">
      <c r="A51" s="1" t="n">
        <v>36891</v>
      </c>
      <c r="B51" s="0" t="n">
        <f aca="false">ROUND((A51-$B$1-210)/365,0)</f>
        <v>33</v>
      </c>
      <c r="C51" s="0" t="n">
        <f aca="false">ROUND((A51-$C$1-210)/365,0)</f>
        <v>8</v>
      </c>
      <c r="D51" s="0" t="n">
        <f aca="false">ROUND((A51-$D$1-210)/365,0)</f>
        <v>5</v>
      </c>
      <c r="E51" s="11" t="n">
        <f aca="false">'Christopher-IRA'!E51+'Carley-IRA'!E51</f>
        <v>0</v>
      </c>
      <c r="F51" s="11" t="n">
        <f aca="false">'Christopher-IRA'!F51+'Carley-IRA'!F51</f>
        <v>0</v>
      </c>
      <c r="G51" s="11" t="n">
        <f aca="false">'Christopher-IRA'!G51+'Carley-IRA'!G51</f>
        <v>0</v>
      </c>
      <c r="H51" s="11" t="n">
        <f aca="false">'Christopher-IRA'!H51+'Carley-IRA'!H51</f>
        <v>0</v>
      </c>
      <c r="I51" s="11" t="n">
        <f aca="false">'Christopher-IRA'!I51+'Carley-IRA'!I51</f>
        <v>0</v>
      </c>
      <c r="J51" s="11" t="n">
        <f aca="false">'Christopher-IRA'!J51+'Carley-IRA'!J51</f>
        <v>40.3198972708345</v>
      </c>
      <c r="K51" s="11" t="n">
        <f aca="false">'Christopher-IRA'!K51+'Carley-IRA'!K51</f>
        <v>0</v>
      </c>
      <c r="L51" s="11" t="n">
        <f aca="false">'Christopher-IRA'!L51+'Carley-IRA'!L51</f>
        <v>3000</v>
      </c>
      <c r="M51" s="11" t="n">
        <f aca="false">'Christopher-IRA'!M51+'Carley-IRA'!M51</f>
        <v>448.440613082236</v>
      </c>
      <c r="N51" s="2" t="n">
        <f aca="false">IF(K51=0,N50+E51+F51+G51+H51+I51+J51,N50+E51+F51+G51+H51+I51+K51)</f>
        <v>4072.30962435429</v>
      </c>
    </row>
    <row r="52" customFormat="false" ht="12.75" hidden="false" customHeight="false" outlineLevel="0" collapsed="false">
      <c r="A52" s="1" t="n">
        <v>36922</v>
      </c>
      <c r="B52" s="0" t="n">
        <f aca="false">ROUND((A52-$B$1-210)/365,0)</f>
        <v>33</v>
      </c>
      <c r="C52" s="0" t="n">
        <f aca="false">ROUND((A52-$C$1-210)/365,0)</f>
        <v>8</v>
      </c>
      <c r="D52" s="0" t="n">
        <f aca="false">ROUND((A52-$D$1-210)/365,0)</f>
        <v>5</v>
      </c>
      <c r="E52" s="11" t="n">
        <f aca="false">'Christopher-IRA'!E52+'Carley-IRA'!E52</f>
        <v>1000</v>
      </c>
      <c r="F52" s="11" t="n">
        <f aca="false">'Christopher-IRA'!F52+'Carley-IRA'!F52</f>
        <v>0</v>
      </c>
      <c r="G52" s="11" t="n">
        <f aca="false">'Christopher-IRA'!G52+'Carley-IRA'!G52</f>
        <v>0</v>
      </c>
      <c r="H52" s="11" t="n">
        <f aca="false">'Christopher-IRA'!H52+'Carley-IRA'!H52</f>
        <v>0</v>
      </c>
      <c r="I52" s="11" t="n">
        <f aca="false">'Christopher-IRA'!I52+'Carley-IRA'!I52</f>
        <v>0</v>
      </c>
      <c r="J52" s="11" t="n">
        <f aca="false">'Christopher-IRA'!J52+'Carley-IRA'!J52</f>
        <v>40.7230962435429</v>
      </c>
      <c r="K52" s="11" t="n">
        <f aca="false">'Christopher-IRA'!K52+'Carley-IRA'!K52</f>
        <v>0</v>
      </c>
      <c r="L52" s="11" t="n">
        <f aca="false">'Christopher-IRA'!L52+'Carley-IRA'!L52</f>
        <v>4000</v>
      </c>
      <c r="M52" s="11" t="n">
        <f aca="false">'Christopher-IRA'!M52+'Carley-IRA'!M52</f>
        <v>40.7230962435429</v>
      </c>
      <c r="N52" s="2" t="n">
        <f aca="false">IF(K52=0,N51+E52+F52+G52+H52+I52+J52,N51+E52+F52+G52+H52+I52+K52)</f>
        <v>5113.03272059783</v>
      </c>
    </row>
    <row r="53" customFormat="false" ht="12.75" hidden="false" customHeight="false" outlineLevel="0" collapsed="false">
      <c r="A53" s="1" t="n">
        <v>36950</v>
      </c>
      <c r="B53" s="0" t="n">
        <f aca="false">ROUND((A53-$B$1-210)/365,0)</f>
        <v>33</v>
      </c>
      <c r="C53" s="0" t="n">
        <f aca="false">ROUND((A53-$C$1-210)/365,0)</f>
        <v>8</v>
      </c>
      <c r="D53" s="0" t="n">
        <f aca="false">ROUND((A53-$D$1-210)/365,0)</f>
        <v>6</v>
      </c>
      <c r="E53" s="11" t="n">
        <f aca="false">'Christopher-IRA'!E53+'Carley-IRA'!E53</f>
        <v>0</v>
      </c>
      <c r="F53" s="11" t="n">
        <f aca="false">'Christopher-IRA'!F53+'Carley-IRA'!F53</f>
        <v>0</v>
      </c>
      <c r="G53" s="11" t="n">
        <f aca="false">'Christopher-IRA'!G53+'Carley-IRA'!G53</f>
        <v>0</v>
      </c>
      <c r="H53" s="11" t="n">
        <f aca="false">'Christopher-IRA'!H53+'Carley-IRA'!H53</f>
        <v>0</v>
      </c>
      <c r="I53" s="11" t="n">
        <f aca="false">'Christopher-IRA'!I53+'Carley-IRA'!I53</f>
        <v>0</v>
      </c>
      <c r="J53" s="11" t="n">
        <f aca="false">'Christopher-IRA'!J53+'Carley-IRA'!J53</f>
        <v>51.1303272059783</v>
      </c>
      <c r="K53" s="11" t="n">
        <f aca="false">'Christopher-IRA'!K53+'Carley-IRA'!K53</f>
        <v>0</v>
      </c>
      <c r="L53" s="11" t="n">
        <f aca="false">'Christopher-IRA'!L53+'Carley-IRA'!L53</f>
        <v>4000</v>
      </c>
      <c r="M53" s="11" t="n">
        <f aca="false">'Christopher-IRA'!M53+'Carley-IRA'!M53</f>
        <v>91.8534234495211</v>
      </c>
      <c r="N53" s="2" t="n">
        <f aca="false">IF(K53=0,N52+E53+F53+G53+H53+I53+J53,N52+E53+F53+G53+H53+I53+K53)</f>
        <v>5164.16304780381</v>
      </c>
    </row>
    <row r="54" customFormat="false" ht="12.75" hidden="false" customHeight="false" outlineLevel="0" collapsed="false">
      <c r="A54" s="1" t="n">
        <v>36981</v>
      </c>
      <c r="B54" s="0" t="n">
        <f aca="false">ROUND((A54-$B$1-210)/365,0)</f>
        <v>33</v>
      </c>
      <c r="C54" s="0" t="n">
        <f aca="false">ROUND((A54-$C$1-210)/365,0)</f>
        <v>8</v>
      </c>
      <c r="D54" s="0" t="n">
        <f aca="false">ROUND((A54-$D$1-210)/365,0)</f>
        <v>6</v>
      </c>
      <c r="E54" s="11" t="n">
        <f aca="false">'Christopher-IRA'!E54+'Carley-IRA'!E54</f>
        <v>0</v>
      </c>
      <c r="F54" s="11" t="n">
        <f aca="false">'Christopher-IRA'!F54+'Carley-IRA'!F54</f>
        <v>0</v>
      </c>
      <c r="G54" s="11" t="n">
        <f aca="false">'Christopher-IRA'!G54+'Carley-IRA'!G54</f>
        <v>0</v>
      </c>
      <c r="H54" s="11" t="n">
        <f aca="false">'Christopher-IRA'!H54+'Carley-IRA'!H54</f>
        <v>0</v>
      </c>
      <c r="I54" s="11" t="n">
        <f aca="false">'Christopher-IRA'!I54+'Carley-IRA'!I54</f>
        <v>0</v>
      </c>
      <c r="J54" s="11" t="n">
        <f aca="false">'Christopher-IRA'!J54+'Carley-IRA'!J54</f>
        <v>51.6416304780381</v>
      </c>
      <c r="K54" s="11" t="n">
        <f aca="false">'Christopher-IRA'!K54+'Carley-IRA'!K54</f>
        <v>0</v>
      </c>
      <c r="L54" s="11" t="n">
        <f aca="false">'Christopher-IRA'!L54+'Carley-IRA'!L54</f>
        <v>4000</v>
      </c>
      <c r="M54" s="11" t="n">
        <f aca="false">'Christopher-IRA'!M54+'Carley-IRA'!M54</f>
        <v>143.495053927559</v>
      </c>
      <c r="N54" s="2" t="n">
        <f aca="false">IF(K54=0,N53+E54+F54+G54+H54+I54+J54,N53+E54+F54+G54+H54+I54+K54)</f>
        <v>5215.80467828185</v>
      </c>
    </row>
    <row r="55" customFormat="false" ht="12.75" hidden="false" customHeight="false" outlineLevel="0" collapsed="false">
      <c r="A55" s="1" t="n">
        <v>37011</v>
      </c>
      <c r="B55" s="0" t="n">
        <f aca="false">ROUND((A55-$B$1-210)/365,0)</f>
        <v>34</v>
      </c>
      <c r="C55" s="0" t="n">
        <f aca="false">ROUND((A55-$C$1-210)/365,0)</f>
        <v>9</v>
      </c>
      <c r="D55" s="0" t="n">
        <f aca="false">ROUND((A55-$D$1-210)/365,0)</f>
        <v>6</v>
      </c>
      <c r="E55" s="11" t="n">
        <f aca="false">'Christopher-IRA'!E55+'Carley-IRA'!E55</f>
        <v>0</v>
      </c>
      <c r="F55" s="11" t="n">
        <f aca="false">'Christopher-IRA'!F55+'Carley-IRA'!F55</f>
        <v>0</v>
      </c>
      <c r="G55" s="11" t="n">
        <f aca="false">'Christopher-IRA'!G55+'Carley-IRA'!G55</f>
        <v>0</v>
      </c>
      <c r="H55" s="11" t="n">
        <f aca="false">'Christopher-IRA'!H55+'Carley-IRA'!H55</f>
        <v>0</v>
      </c>
      <c r="I55" s="11" t="n">
        <f aca="false">'Christopher-IRA'!I55+'Carley-IRA'!I55</f>
        <v>0</v>
      </c>
      <c r="J55" s="11" t="n">
        <f aca="false">'Christopher-IRA'!J55+'Carley-IRA'!J55</f>
        <v>52.1580467828184</v>
      </c>
      <c r="K55" s="11" t="n">
        <f aca="false">'Christopher-IRA'!K55+'Carley-IRA'!K55</f>
        <v>0</v>
      </c>
      <c r="L55" s="11" t="n">
        <f aca="false">'Christopher-IRA'!L55+'Carley-IRA'!L55</f>
        <v>4000</v>
      </c>
      <c r="M55" s="11" t="n">
        <f aca="false">'Christopher-IRA'!M55+'Carley-IRA'!M55</f>
        <v>195.653100710378</v>
      </c>
      <c r="N55" s="2" t="n">
        <f aca="false">IF(K55=0,N54+E55+F55+G55+H55+I55+J55,N54+E55+F55+G55+H55+I55+K55)</f>
        <v>5267.96272506466</v>
      </c>
    </row>
    <row r="56" customFormat="false" ht="12.75" hidden="false" customHeight="false" outlineLevel="0" collapsed="false">
      <c r="A56" s="1" t="n">
        <v>37042</v>
      </c>
      <c r="B56" s="0" t="n">
        <f aca="false">ROUND((A56-$B$1-210)/365,0)</f>
        <v>34</v>
      </c>
      <c r="C56" s="0" t="n">
        <f aca="false">ROUND((A56-$C$1-210)/365,0)</f>
        <v>9</v>
      </c>
      <c r="D56" s="0" t="n">
        <f aca="false">ROUND((A56-$D$1-210)/365,0)</f>
        <v>6</v>
      </c>
      <c r="E56" s="11" t="n">
        <f aca="false">'Christopher-IRA'!E56+'Carley-IRA'!E56</f>
        <v>0</v>
      </c>
      <c r="F56" s="11" t="n">
        <f aca="false">'Christopher-IRA'!F56+'Carley-IRA'!F56</f>
        <v>0</v>
      </c>
      <c r="G56" s="11" t="n">
        <f aca="false">'Christopher-IRA'!G56+'Carley-IRA'!G56</f>
        <v>0</v>
      </c>
      <c r="H56" s="11" t="n">
        <f aca="false">'Christopher-IRA'!H56+'Carley-IRA'!H56</f>
        <v>0</v>
      </c>
      <c r="I56" s="11" t="n">
        <f aca="false">'Christopher-IRA'!I56+'Carley-IRA'!I56</f>
        <v>0</v>
      </c>
      <c r="J56" s="11" t="n">
        <f aca="false">'Christopher-IRA'!J56+'Carley-IRA'!J56</f>
        <v>52.6796272506466</v>
      </c>
      <c r="K56" s="11" t="n">
        <f aca="false">'Christopher-IRA'!K56+'Carley-IRA'!K56</f>
        <v>0</v>
      </c>
      <c r="L56" s="11" t="n">
        <f aca="false">'Christopher-IRA'!L56+'Carley-IRA'!L56</f>
        <v>4000</v>
      </c>
      <c r="M56" s="11" t="n">
        <f aca="false">'Christopher-IRA'!M56+'Carley-IRA'!M56</f>
        <v>248.332727961024</v>
      </c>
      <c r="N56" s="2" t="n">
        <f aca="false">IF(K56=0,N55+E56+F56+G56+H56+I56+J56,N55+E56+F56+G56+H56+I56+K56)</f>
        <v>5320.64235231531</v>
      </c>
    </row>
    <row r="57" customFormat="false" ht="12.75" hidden="false" customHeight="false" outlineLevel="0" collapsed="false">
      <c r="A57" s="1" t="n">
        <v>37072</v>
      </c>
      <c r="B57" s="0" t="n">
        <f aca="false">ROUND((A57-$B$1-210)/365,0)</f>
        <v>34</v>
      </c>
      <c r="C57" s="0" t="n">
        <f aca="false">ROUND((A57-$C$1-210)/365,0)</f>
        <v>9</v>
      </c>
      <c r="D57" s="0" t="n">
        <f aca="false">ROUND((A57-$D$1-210)/365,0)</f>
        <v>6</v>
      </c>
      <c r="E57" s="11" t="n">
        <f aca="false">'Christopher-IRA'!E57+'Carley-IRA'!E57</f>
        <v>0</v>
      </c>
      <c r="F57" s="11" t="n">
        <f aca="false">'Christopher-IRA'!F57+'Carley-IRA'!F57</f>
        <v>0</v>
      </c>
      <c r="G57" s="11" t="n">
        <f aca="false">'Christopher-IRA'!G57+'Carley-IRA'!G57</f>
        <v>0</v>
      </c>
      <c r="H57" s="11" t="n">
        <f aca="false">'Christopher-IRA'!H57+'Carley-IRA'!H57</f>
        <v>0</v>
      </c>
      <c r="I57" s="11" t="n">
        <f aca="false">'Christopher-IRA'!I57+'Carley-IRA'!I57</f>
        <v>0</v>
      </c>
      <c r="J57" s="11" t="n">
        <f aca="false">'Christopher-IRA'!J57+'Carley-IRA'!J57</f>
        <v>53.2064235231531</v>
      </c>
      <c r="K57" s="11" t="n">
        <f aca="false">'Christopher-IRA'!K57+'Carley-IRA'!K57</f>
        <v>0</v>
      </c>
      <c r="L57" s="11" t="n">
        <f aca="false">'Christopher-IRA'!L57+'Carley-IRA'!L57</f>
        <v>4000</v>
      </c>
      <c r="M57" s="11" t="n">
        <f aca="false">'Christopher-IRA'!M57+'Carley-IRA'!M57</f>
        <v>301.539151484177</v>
      </c>
      <c r="N57" s="2" t="n">
        <f aca="false">IF(K57=0,N56+E57+F57+G57+H57+I57+J57,N56+E57+F57+G57+H57+I57+K57)</f>
        <v>5373.84877583846</v>
      </c>
    </row>
    <row r="58" customFormat="false" ht="12.75" hidden="false" customHeight="false" outlineLevel="0" collapsed="false">
      <c r="A58" s="1" t="n">
        <v>37103</v>
      </c>
      <c r="B58" s="0" t="n">
        <f aca="false">ROUND((A58-$B$1-210)/365,0)</f>
        <v>34</v>
      </c>
      <c r="C58" s="0" t="n">
        <f aca="false">ROUND((A58-$C$1-210)/365,0)</f>
        <v>9</v>
      </c>
      <c r="D58" s="0" t="n">
        <f aca="false">ROUND((A58-$D$1-210)/365,0)</f>
        <v>6</v>
      </c>
      <c r="E58" s="11" t="n">
        <f aca="false">'Christopher-IRA'!E58+'Carley-IRA'!E58</f>
        <v>0</v>
      </c>
      <c r="F58" s="11" t="n">
        <f aca="false">'Christopher-IRA'!F58+'Carley-IRA'!F58</f>
        <v>0</v>
      </c>
      <c r="G58" s="11" t="n">
        <f aca="false">'Christopher-IRA'!G58+'Carley-IRA'!G58</f>
        <v>0</v>
      </c>
      <c r="H58" s="11" t="n">
        <f aca="false">'Christopher-IRA'!H58+'Carley-IRA'!H58</f>
        <v>0</v>
      </c>
      <c r="I58" s="11" t="n">
        <f aca="false">'Christopher-IRA'!I58+'Carley-IRA'!I58</f>
        <v>0</v>
      </c>
      <c r="J58" s="11" t="n">
        <f aca="false">'Christopher-IRA'!J58+'Carley-IRA'!J58</f>
        <v>53.7384877583846</v>
      </c>
      <c r="K58" s="11" t="n">
        <f aca="false">'Christopher-IRA'!K58+'Carley-IRA'!K58</f>
        <v>0</v>
      </c>
      <c r="L58" s="11" t="n">
        <f aca="false">'Christopher-IRA'!L58+'Carley-IRA'!L58</f>
        <v>4000</v>
      </c>
      <c r="M58" s="11" t="n">
        <f aca="false">'Christopher-IRA'!M58+'Carley-IRA'!M58</f>
        <v>355.277639242562</v>
      </c>
      <c r="N58" s="2" t="n">
        <f aca="false">IF(K58=0,N57+E58+F58+G58+H58+I58+J58,N57+E58+F58+G58+H58+I58+K58)</f>
        <v>5427.58726359685</v>
      </c>
    </row>
    <row r="59" customFormat="false" ht="12.75" hidden="false" customHeight="false" outlineLevel="0" collapsed="false">
      <c r="A59" s="1" t="n">
        <v>37134</v>
      </c>
      <c r="B59" s="0" t="n">
        <f aca="false">ROUND((A59-$B$1-210)/365,0)</f>
        <v>34</v>
      </c>
      <c r="C59" s="0" t="n">
        <f aca="false">ROUND((A59-$C$1-210)/365,0)</f>
        <v>9</v>
      </c>
      <c r="D59" s="0" t="n">
        <f aca="false">ROUND((A59-$D$1-210)/365,0)</f>
        <v>6</v>
      </c>
      <c r="E59" s="11" t="n">
        <f aca="false">'Christopher-IRA'!E59+'Carley-IRA'!E59</f>
        <v>0</v>
      </c>
      <c r="F59" s="11" t="n">
        <f aca="false">'Christopher-IRA'!F59+'Carley-IRA'!F59</f>
        <v>0</v>
      </c>
      <c r="G59" s="11" t="n">
        <f aca="false">'Christopher-IRA'!G59+'Carley-IRA'!G59</f>
        <v>0</v>
      </c>
      <c r="H59" s="11" t="n">
        <f aca="false">'Christopher-IRA'!H59+'Carley-IRA'!H59</f>
        <v>0</v>
      </c>
      <c r="I59" s="11" t="n">
        <f aca="false">'Christopher-IRA'!I59+'Carley-IRA'!I59</f>
        <v>0</v>
      </c>
      <c r="J59" s="11" t="n">
        <f aca="false">'Christopher-IRA'!J59+'Carley-IRA'!J59</f>
        <v>54.2758726359685</v>
      </c>
      <c r="K59" s="11" t="n">
        <f aca="false">'Christopher-IRA'!K59+'Carley-IRA'!K59</f>
        <v>0</v>
      </c>
      <c r="L59" s="11" t="n">
        <f aca="false">'Christopher-IRA'!L59+'Carley-IRA'!L59</f>
        <v>4000</v>
      </c>
      <c r="M59" s="11" t="n">
        <f aca="false">'Christopher-IRA'!M59+'Carley-IRA'!M59</f>
        <v>409.55351187853</v>
      </c>
      <c r="N59" s="2" t="n">
        <f aca="false">IF(K59=0,N58+E59+F59+G59+H59+I59+J59,N58+E59+F59+G59+H59+I59+K59)</f>
        <v>5481.86313623282</v>
      </c>
    </row>
    <row r="60" customFormat="false" ht="12.75" hidden="false" customHeight="false" outlineLevel="0" collapsed="false">
      <c r="A60" s="1" t="n">
        <v>37164</v>
      </c>
      <c r="B60" s="0" t="n">
        <f aca="false">ROUND((A60-$B$1-210)/365,0)</f>
        <v>34</v>
      </c>
      <c r="C60" s="0" t="n">
        <f aca="false">ROUND((A60-$C$1-210)/365,0)</f>
        <v>9</v>
      </c>
      <c r="D60" s="0" t="n">
        <f aca="false">ROUND((A60-$D$1-210)/365,0)</f>
        <v>6</v>
      </c>
      <c r="E60" s="11" t="n">
        <f aca="false">'Christopher-IRA'!E60+'Carley-IRA'!E60</f>
        <v>0</v>
      </c>
      <c r="F60" s="11" t="n">
        <f aca="false">'Christopher-IRA'!F60+'Carley-IRA'!F60</f>
        <v>0</v>
      </c>
      <c r="G60" s="11" t="n">
        <f aca="false">'Christopher-IRA'!G60+'Carley-IRA'!G60</f>
        <v>0</v>
      </c>
      <c r="H60" s="11" t="n">
        <f aca="false">'Christopher-IRA'!H60+'Carley-IRA'!H60</f>
        <v>0</v>
      </c>
      <c r="I60" s="11" t="n">
        <f aca="false">'Christopher-IRA'!I60+'Carley-IRA'!I60</f>
        <v>0</v>
      </c>
      <c r="J60" s="11" t="n">
        <f aca="false">'Christopher-IRA'!J60+'Carley-IRA'!J60</f>
        <v>54.8186313623282</v>
      </c>
      <c r="K60" s="11" t="n">
        <f aca="false">'Christopher-IRA'!K60+'Carley-IRA'!K60</f>
        <v>0</v>
      </c>
      <c r="L60" s="11" t="n">
        <f aca="false">'Christopher-IRA'!L60+'Carley-IRA'!L60</f>
        <v>4000</v>
      </c>
      <c r="M60" s="11" t="n">
        <f aca="false">'Christopher-IRA'!M60+'Carley-IRA'!M60</f>
        <v>464.372143240859</v>
      </c>
      <c r="N60" s="2" t="n">
        <f aca="false">IF(K60=0,N59+E60+F60+G60+H60+I60+J60,N59+E60+F60+G60+H60+I60+K60)</f>
        <v>5536.68176759514</v>
      </c>
    </row>
    <row r="61" customFormat="false" ht="12.75" hidden="false" customHeight="false" outlineLevel="0" collapsed="false">
      <c r="A61" s="1" t="n">
        <v>37195</v>
      </c>
      <c r="B61" s="0" t="n">
        <f aca="false">ROUND((A61-$B$1-210)/365,0)</f>
        <v>34</v>
      </c>
      <c r="C61" s="0" t="n">
        <f aca="false">ROUND((A61-$C$1-210)/365,0)</f>
        <v>9</v>
      </c>
      <c r="D61" s="0" t="n">
        <f aca="false">ROUND((A61-$D$1-210)/365,0)</f>
        <v>6</v>
      </c>
      <c r="E61" s="11" t="n">
        <f aca="false">'Christopher-IRA'!E61+'Carley-IRA'!E61</f>
        <v>0</v>
      </c>
      <c r="F61" s="11" t="n">
        <f aca="false">'Christopher-IRA'!F61+'Carley-IRA'!F61</f>
        <v>0</v>
      </c>
      <c r="G61" s="11" t="n">
        <f aca="false">'Christopher-IRA'!G61+'Carley-IRA'!G61</f>
        <v>0</v>
      </c>
      <c r="H61" s="11" t="n">
        <f aca="false">'Christopher-IRA'!H61+'Carley-IRA'!H61</f>
        <v>0</v>
      </c>
      <c r="I61" s="11" t="n">
        <f aca="false">'Christopher-IRA'!I61+'Carley-IRA'!I61</f>
        <v>0</v>
      </c>
      <c r="J61" s="11" t="n">
        <f aca="false">'Christopher-IRA'!J61+'Carley-IRA'!J61</f>
        <v>55.3668176759514</v>
      </c>
      <c r="K61" s="11" t="n">
        <f aca="false">'Christopher-IRA'!K61+'Carley-IRA'!K61</f>
        <v>0</v>
      </c>
      <c r="L61" s="11" t="n">
        <f aca="false">'Christopher-IRA'!L61+'Carley-IRA'!L61</f>
        <v>4000</v>
      </c>
      <c r="M61" s="11" t="n">
        <f aca="false">'Christopher-IRA'!M61+'Carley-IRA'!M61</f>
        <v>519.73896091681</v>
      </c>
      <c r="N61" s="2" t="n">
        <f aca="false">IF(K61=0,N60+E61+F61+G61+H61+I61+J61,N60+E61+F61+G61+H61+I61+K61)</f>
        <v>5592.0485852711</v>
      </c>
    </row>
    <row r="62" customFormat="false" ht="12.75" hidden="false" customHeight="false" outlineLevel="0" collapsed="false">
      <c r="A62" s="1" t="n">
        <v>37225</v>
      </c>
      <c r="B62" s="0" t="n">
        <f aca="false">ROUND((A62-$B$1-210)/365,0)</f>
        <v>34</v>
      </c>
      <c r="C62" s="0" t="n">
        <f aca="false">ROUND((A62-$C$1-210)/365,0)</f>
        <v>9</v>
      </c>
      <c r="D62" s="0" t="n">
        <f aca="false">ROUND((A62-$D$1-210)/365,0)</f>
        <v>6</v>
      </c>
      <c r="E62" s="11" t="n">
        <f aca="false">'Christopher-IRA'!E62+'Carley-IRA'!E62</f>
        <v>0</v>
      </c>
      <c r="F62" s="11" t="n">
        <f aca="false">'Christopher-IRA'!F62+'Carley-IRA'!F62</f>
        <v>0</v>
      </c>
      <c r="G62" s="11" t="n">
        <f aca="false">'Christopher-IRA'!G62+'Carley-IRA'!G62</f>
        <v>0</v>
      </c>
      <c r="H62" s="11" t="n">
        <f aca="false">'Christopher-IRA'!H62+'Carley-IRA'!H62</f>
        <v>0</v>
      </c>
      <c r="I62" s="11" t="n">
        <f aca="false">'Christopher-IRA'!I62+'Carley-IRA'!I62</f>
        <v>0</v>
      </c>
      <c r="J62" s="11" t="n">
        <f aca="false">'Christopher-IRA'!J62+'Carley-IRA'!J62</f>
        <v>55.920485852711</v>
      </c>
      <c r="K62" s="11" t="n">
        <f aca="false">'Christopher-IRA'!K62+'Carley-IRA'!K62</f>
        <v>0</v>
      </c>
      <c r="L62" s="11" t="n">
        <f aca="false">'Christopher-IRA'!L62+'Carley-IRA'!L62</f>
        <v>4000</v>
      </c>
      <c r="M62" s="11" t="n">
        <f aca="false">'Christopher-IRA'!M62+'Carley-IRA'!M62</f>
        <v>575.659446769521</v>
      </c>
      <c r="N62" s="2" t="n">
        <f aca="false">IF(K62=0,N61+E62+F62+G62+H62+I62+J62,N61+E62+F62+G62+H62+I62+K62)</f>
        <v>5647.96907112381</v>
      </c>
    </row>
    <row r="63" customFormat="false" ht="12.75" hidden="false" customHeight="false" outlineLevel="0" collapsed="false">
      <c r="A63" s="1" t="n">
        <v>37256</v>
      </c>
      <c r="B63" s="0" t="n">
        <f aca="false">ROUND((A63-$B$1-210)/365,0)</f>
        <v>34</v>
      </c>
      <c r="C63" s="0" t="n">
        <f aca="false">ROUND((A63-$C$1-210)/365,0)</f>
        <v>9</v>
      </c>
      <c r="D63" s="0" t="n">
        <f aca="false">ROUND((A63-$D$1-210)/365,0)</f>
        <v>6</v>
      </c>
      <c r="E63" s="11" t="n">
        <f aca="false">'Christopher-IRA'!E63+'Carley-IRA'!E63</f>
        <v>0</v>
      </c>
      <c r="F63" s="11" t="n">
        <f aca="false">'Christopher-IRA'!F63+'Carley-IRA'!F63</f>
        <v>0</v>
      </c>
      <c r="G63" s="11" t="n">
        <f aca="false">'Christopher-IRA'!G63+'Carley-IRA'!G63</f>
        <v>0</v>
      </c>
      <c r="H63" s="11" t="n">
        <f aca="false">'Christopher-IRA'!H63+'Carley-IRA'!H63</f>
        <v>0</v>
      </c>
      <c r="I63" s="11" t="n">
        <f aca="false">'Christopher-IRA'!I63+'Carley-IRA'!I63</f>
        <v>0</v>
      </c>
      <c r="J63" s="11" t="n">
        <f aca="false">'Christopher-IRA'!J63+'Carley-IRA'!J63</f>
        <v>56.4796907112381</v>
      </c>
      <c r="K63" s="11" t="n">
        <f aca="false">'Christopher-IRA'!K63+'Carley-IRA'!K63</f>
        <v>0</v>
      </c>
      <c r="L63" s="11" t="n">
        <f aca="false">'Christopher-IRA'!L63+'Carley-IRA'!L63</f>
        <v>4000</v>
      </c>
      <c r="M63" s="11" t="n">
        <f aca="false">'Christopher-IRA'!M63+'Carley-IRA'!M63</f>
        <v>632.139137480759</v>
      </c>
      <c r="N63" s="2" t="n">
        <f aca="false">IF(K63=0,N62+E63+F63+G63+H63+I63+J63,N62+E63+F63+G63+H63+I63+K63)</f>
        <v>5704.44876183504</v>
      </c>
    </row>
    <row r="64" customFormat="false" ht="12.75" hidden="false" customHeight="false" outlineLevel="0" collapsed="false">
      <c r="A64" s="1" t="n">
        <v>37287</v>
      </c>
      <c r="B64" s="0" t="n">
        <f aca="false">ROUND((A64-$B$1-210)/365,0)</f>
        <v>34</v>
      </c>
      <c r="C64" s="0" t="n">
        <f aca="false">ROUND((A64-$C$1-210)/365,0)</f>
        <v>9</v>
      </c>
      <c r="D64" s="0" t="n">
        <f aca="false">ROUND((A64-$D$1-210)/365,0)</f>
        <v>6</v>
      </c>
      <c r="E64" s="11" t="n">
        <f aca="false">'Christopher-IRA'!E64+'Carley-IRA'!E64</f>
        <v>1000</v>
      </c>
      <c r="F64" s="11" t="n">
        <f aca="false">'Christopher-IRA'!F64+'Carley-IRA'!F64</f>
        <v>0</v>
      </c>
      <c r="G64" s="11" t="n">
        <f aca="false">'Christopher-IRA'!G64+'Carley-IRA'!G64</f>
        <v>0</v>
      </c>
      <c r="H64" s="11" t="n">
        <f aca="false">'Christopher-IRA'!H64+'Carley-IRA'!H64</f>
        <v>0</v>
      </c>
      <c r="I64" s="11" t="n">
        <f aca="false">'Christopher-IRA'!I64+'Carley-IRA'!I64</f>
        <v>0</v>
      </c>
      <c r="J64" s="11" t="n">
        <f aca="false">'Christopher-IRA'!J64+'Carley-IRA'!J64</f>
        <v>57.0444876183504</v>
      </c>
      <c r="K64" s="11" t="n">
        <f aca="false">'Christopher-IRA'!K64+'Carley-IRA'!K64</f>
        <v>0</v>
      </c>
      <c r="L64" s="11" t="n">
        <f aca="false">'Christopher-IRA'!L64+'Carley-IRA'!L64</f>
        <v>5000</v>
      </c>
      <c r="M64" s="11" t="n">
        <f aca="false">'Christopher-IRA'!M64+'Carley-IRA'!M64</f>
        <v>57.0444876183504</v>
      </c>
      <c r="N64" s="2" t="n">
        <f aca="false">IF(K64=0,N63+E64+F64+G64+H64+I64+J64,N63+E64+F64+G64+H64+I64+K64)</f>
        <v>6761.49324945339</v>
      </c>
    </row>
    <row r="65" customFormat="false" ht="12.75" hidden="false" customHeight="false" outlineLevel="0" collapsed="false">
      <c r="A65" s="1" t="n">
        <v>37315</v>
      </c>
      <c r="B65" s="0" t="n">
        <f aca="false">ROUND((A65-$B$1-210)/365,0)</f>
        <v>34</v>
      </c>
      <c r="C65" s="0" t="n">
        <f aca="false">ROUND((A65-$C$1-210)/365,0)</f>
        <v>9</v>
      </c>
      <c r="D65" s="0" t="n">
        <f aca="false">ROUND((A65-$D$1-210)/365,0)</f>
        <v>7</v>
      </c>
      <c r="E65" s="11" t="n">
        <f aca="false">'Christopher-IRA'!E65+'Carley-IRA'!E65</f>
        <v>0</v>
      </c>
      <c r="F65" s="11" t="n">
        <f aca="false">'Christopher-IRA'!F65+'Carley-IRA'!F65</f>
        <v>0</v>
      </c>
      <c r="G65" s="11" t="n">
        <f aca="false">'Christopher-IRA'!G65+'Carley-IRA'!G65</f>
        <v>0</v>
      </c>
      <c r="H65" s="11" t="n">
        <f aca="false">'Christopher-IRA'!H65+'Carley-IRA'!H65</f>
        <v>0</v>
      </c>
      <c r="I65" s="11" t="n">
        <f aca="false">'Christopher-IRA'!I65+'Carley-IRA'!I65</f>
        <v>0</v>
      </c>
      <c r="J65" s="11" t="n">
        <f aca="false">'Christopher-IRA'!J65+'Carley-IRA'!J65</f>
        <v>67.614932494534</v>
      </c>
      <c r="K65" s="11" t="n">
        <f aca="false">'Christopher-IRA'!K65+'Carley-IRA'!K65</f>
        <v>0</v>
      </c>
      <c r="L65" s="11" t="n">
        <f aca="false">'Christopher-IRA'!L65+'Carley-IRA'!L65</f>
        <v>5000</v>
      </c>
      <c r="M65" s="11" t="n">
        <f aca="false">'Christopher-IRA'!M65+'Carley-IRA'!M65</f>
        <v>124.659420112884</v>
      </c>
      <c r="N65" s="2" t="n">
        <f aca="false">IF(K65=0,N64+E65+F65+G65+H65+I65+J65,N64+E65+F65+G65+H65+I65+K65)</f>
        <v>6829.10818194793</v>
      </c>
    </row>
    <row r="66" customFormat="false" ht="12.75" hidden="false" customHeight="false" outlineLevel="0" collapsed="false">
      <c r="A66" s="1" t="n">
        <v>37346</v>
      </c>
      <c r="B66" s="0" t="n">
        <f aca="false">ROUND((A66-$B$1-210)/365,0)</f>
        <v>34</v>
      </c>
      <c r="C66" s="0" t="n">
        <f aca="false">ROUND((A66-$C$1-210)/365,0)</f>
        <v>9</v>
      </c>
      <c r="D66" s="0" t="n">
        <f aca="false">ROUND((A66-$D$1-210)/365,0)</f>
        <v>7</v>
      </c>
      <c r="E66" s="11" t="n">
        <f aca="false">'Christopher-IRA'!E66+'Carley-IRA'!E66</f>
        <v>0</v>
      </c>
      <c r="F66" s="11" t="n">
        <f aca="false">'Christopher-IRA'!F66+'Carley-IRA'!F66</f>
        <v>0</v>
      </c>
      <c r="G66" s="11" t="n">
        <f aca="false">'Christopher-IRA'!G66+'Carley-IRA'!G66</f>
        <v>0</v>
      </c>
      <c r="H66" s="11" t="n">
        <f aca="false">'Christopher-IRA'!H66+'Carley-IRA'!H66</f>
        <v>0</v>
      </c>
      <c r="I66" s="11" t="n">
        <f aca="false">'Christopher-IRA'!I66+'Carley-IRA'!I66</f>
        <v>0</v>
      </c>
      <c r="J66" s="11" t="n">
        <f aca="false">'Christopher-IRA'!J66+'Carley-IRA'!J66</f>
        <v>68.2910818194793</v>
      </c>
      <c r="K66" s="11" t="n">
        <f aca="false">'Christopher-IRA'!K66+'Carley-IRA'!K66</f>
        <v>0</v>
      </c>
      <c r="L66" s="11" t="n">
        <f aca="false">'Christopher-IRA'!L66+'Carley-IRA'!L66</f>
        <v>5000</v>
      </c>
      <c r="M66" s="11" t="n">
        <f aca="false">'Christopher-IRA'!M66+'Carley-IRA'!M66</f>
        <v>192.950501932364</v>
      </c>
      <c r="N66" s="2" t="n">
        <f aca="false">IF(K66=0,N65+E66+F66+G66+H66+I66+J66,N65+E66+F66+G66+H66+I66+K66)</f>
        <v>6897.39926376741</v>
      </c>
    </row>
    <row r="67" customFormat="false" ht="12.75" hidden="false" customHeight="false" outlineLevel="0" collapsed="false">
      <c r="A67" s="1" t="n">
        <v>37376</v>
      </c>
      <c r="B67" s="0" t="n">
        <f aca="false">ROUND((A67-$B$1-210)/365,0)</f>
        <v>35</v>
      </c>
      <c r="C67" s="0" t="n">
        <f aca="false">ROUND((A67-$C$1-210)/365,0)</f>
        <v>10</v>
      </c>
      <c r="D67" s="0" t="n">
        <f aca="false">ROUND((A67-$D$1-210)/365,0)</f>
        <v>7</v>
      </c>
      <c r="E67" s="11" t="n">
        <f aca="false">'Christopher-IRA'!E67+'Carley-IRA'!E67</f>
        <v>0</v>
      </c>
      <c r="F67" s="11" t="n">
        <f aca="false">'Christopher-IRA'!F67+'Carley-IRA'!F67</f>
        <v>0</v>
      </c>
      <c r="G67" s="11" t="n">
        <f aca="false">'Christopher-IRA'!G67+'Carley-IRA'!G67</f>
        <v>0</v>
      </c>
      <c r="H67" s="11" t="n">
        <f aca="false">'Christopher-IRA'!H67+'Carley-IRA'!H67</f>
        <v>0</v>
      </c>
      <c r="I67" s="11" t="n">
        <f aca="false">'Christopher-IRA'!I67+'Carley-IRA'!I67</f>
        <v>0</v>
      </c>
      <c r="J67" s="11" t="n">
        <f aca="false">'Christopher-IRA'!J67+'Carley-IRA'!J67</f>
        <v>68.9739926376741</v>
      </c>
      <c r="K67" s="11" t="n">
        <f aca="false">'Christopher-IRA'!K67+'Carley-IRA'!K67</f>
        <v>0</v>
      </c>
      <c r="L67" s="11" t="n">
        <f aca="false">'Christopher-IRA'!L67+'Carley-IRA'!L67</f>
        <v>5000</v>
      </c>
      <c r="M67" s="11" t="n">
        <f aca="false">'Christopher-IRA'!M67+'Carley-IRA'!M67</f>
        <v>261.924494570038</v>
      </c>
      <c r="N67" s="2" t="n">
        <f aca="false">IF(K67=0,N66+E67+F67+G67+H67+I67+J67,N66+E67+F67+G67+H67+I67+K67)</f>
        <v>6966.37325640508</v>
      </c>
    </row>
    <row r="68" customFormat="false" ht="12.75" hidden="false" customHeight="false" outlineLevel="0" collapsed="false">
      <c r="A68" s="1" t="n">
        <v>37407</v>
      </c>
      <c r="B68" s="0" t="n">
        <f aca="false">ROUND((A68-$B$1-210)/365,0)</f>
        <v>35</v>
      </c>
      <c r="C68" s="0" t="n">
        <f aca="false">ROUND((A68-$C$1-210)/365,0)</f>
        <v>10</v>
      </c>
      <c r="D68" s="0" t="n">
        <f aca="false">ROUND((A68-$D$1-210)/365,0)</f>
        <v>7</v>
      </c>
      <c r="E68" s="11" t="n">
        <f aca="false">'Christopher-IRA'!E68+'Carley-IRA'!E68</f>
        <v>0</v>
      </c>
      <c r="F68" s="11" t="n">
        <f aca="false">'Christopher-IRA'!F68+'Carley-IRA'!F68</f>
        <v>0</v>
      </c>
      <c r="G68" s="11" t="n">
        <f aca="false">'Christopher-IRA'!G68+'Carley-IRA'!G68</f>
        <v>0</v>
      </c>
      <c r="H68" s="11" t="n">
        <f aca="false">'Christopher-IRA'!H68+'Carley-IRA'!H68</f>
        <v>0</v>
      </c>
      <c r="I68" s="11" t="n">
        <f aca="false">'Christopher-IRA'!I68+'Carley-IRA'!I68</f>
        <v>0</v>
      </c>
      <c r="J68" s="11" t="n">
        <f aca="false">'Christopher-IRA'!J68+'Carley-IRA'!J68</f>
        <v>69.6637325640508</v>
      </c>
      <c r="K68" s="11" t="n">
        <f aca="false">'Christopher-IRA'!K68+'Carley-IRA'!K68</f>
        <v>0</v>
      </c>
      <c r="L68" s="11" t="n">
        <f aca="false">'Christopher-IRA'!L68+'Carley-IRA'!L68</f>
        <v>5000</v>
      </c>
      <c r="M68" s="11" t="n">
        <f aca="false">'Christopher-IRA'!M68+'Carley-IRA'!M68</f>
        <v>331.588227134089</v>
      </c>
      <c r="N68" s="2" t="n">
        <f aca="false">IF(K68=0,N67+E68+F68+G68+H68+I68+J68,N67+E68+F68+G68+H68+I68+K68)</f>
        <v>7036.03698896913</v>
      </c>
    </row>
    <row r="69" customFormat="false" ht="12.75" hidden="false" customHeight="false" outlineLevel="0" collapsed="false">
      <c r="A69" s="1" t="n">
        <v>37437</v>
      </c>
      <c r="B69" s="0" t="n">
        <f aca="false">ROUND((A69-$B$1-210)/365,0)</f>
        <v>35</v>
      </c>
      <c r="C69" s="0" t="n">
        <f aca="false">ROUND((A69-$C$1-210)/365,0)</f>
        <v>10</v>
      </c>
      <c r="D69" s="0" t="n">
        <f aca="false">ROUND((A69-$D$1-210)/365,0)</f>
        <v>7</v>
      </c>
      <c r="E69" s="11" t="n">
        <f aca="false">'Christopher-IRA'!E69+'Carley-IRA'!E69</f>
        <v>0</v>
      </c>
      <c r="F69" s="11" t="n">
        <f aca="false">'Christopher-IRA'!F69+'Carley-IRA'!F69</f>
        <v>0</v>
      </c>
      <c r="G69" s="11" t="n">
        <f aca="false">'Christopher-IRA'!G69+'Carley-IRA'!G69</f>
        <v>0</v>
      </c>
      <c r="H69" s="11" t="n">
        <f aca="false">'Christopher-IRA'!H69+'Carley-IRA'!H69</f>
        <v>0</v>
      </c>
      <c r="I69" s="11" t="n">
        <f aca="false">'Christopher-IRA'!I69+'Carley-IRA'!I69</f>
        <v>0</v>
      </c>
      <c r="J69" s="11" t="n">
        <f aca="false">'Christopher-IRA'!J69+'Carley-IRA'!J69</f>
        <v>70.3603698896913</v>
      </c>
      <c r="K69" s="11" t="n">
        <f aca="false">'Christopher-IRA'!K69+'Carley-IRA'!K69</f>
        <v>0</v>
      </c>
      <c r="L69" s="11" t="n">
        <f aca="false">'Christopher-IRA'!L69+'Carley-IRA'!L69</f>
        <v>5000</v>
      </c>
      <c r="M69" s="11" t="n">
        <f aca="false">'Christopher-IRA'!M69+'Carley-IRA'!M69</f>
        <v>401.94859702378</v>
      </c>
      <c r="N69" s="2" t="n">
        <f aca="false">IF(K69=0,N68+E69+F69+G69+H69+I69+J69,N68+E69+F69+G69+H69+I69+K69)</f>
        <v>7106.39735885882</v>
      </c>
    </row>
    <row r="70" customFormat="false" ht="12.75" hidden="false" customHeight="false" outlineLevel="0" collapsed="false">
      <c r="A70" s="1" t="n">
        <v>37468</v>
      </c>
      <c r="B70" s="0" t="n">
        <f aca="false">ROUND((A70-$B$1-210)/365,0)</f>
        <v>35</v>
      </c>
      <c r="C70" s="0" t="n">
        <f aca="false">ROUND((A70-$C$1-210)/365,0)</f>
        <v>10</v>
      </c>
      <c r="D70" s="0" t="n">
        <f aca="false">ROUND((A70-$D$1-210)/365,0)</f>
        <v>7</v>
      </c>
      <c r="E70" s="11" t="n">
        <f aca="false">'Christopher-IRA'!E70+'Carley-IRA'!E70</f>
        <v>0</v>
      </c>
      <c r="F70" s="11" t="n">
        <f aca="false">'Christopher-IRA'!F70+'Carley-IRA'!F70</f>
        <v>0</v>
      </c>
      <c r="G70" s="11" t="n">
        <f aca="false">'Christopher-IRA'!G70+'Carley-IRA'!G70</f>
        <v>0</v>
      </c>
      <c r="H70" s="11" t="n">
        <f aca="false">'Christopher-IRA'!H70+'Carley-IRA'!H70</f>
        <v>0</v>
      </c>
      <c r="I70" s="11" t="n">
        <f aca="false">'Christopher-IRA'!I70+'Carley-IRA'!I70</f>
        <v>0</v>
      </c>
      <c r="J70" s="11" t="n">
        <f aca="false">'Christopher-IRA'!J70+'Carley-IRA'!J70</f>
        <v>71.0639735885882</v>
      </c>
      <c r="K70" s="11" t="n">
        <f aca="false">'Christopher-IRA'!K70+'Carley-IRA'!K70</f>
        <v>0</v>
      </c>
      <c r="L70" s="11" t="n">
        <f aca="false">'Christopher-IRA'!L70+'Carley-IRA'!L70</f>
        <v>5000</v>
      </c>
      <c r="M70" s="11" t="n">
        <f aca="false">'Christopher-IRA'!M70+'Carley-IRA'!M70</f>
        <v>473.012570612368</v>
      </c>
      <c r="N70" s="2" t="n">
        <f aca="false">IF(K70=0,N69+E70+F70+G70+H70+I70+J70,N69+E70+F70+G70+H70+I70+K70)</f>
        <v>7177.46133244741</v>
      </c>
    </row>
    <row r="71" customFormat="false" ht="12.75" hidden="false" customHeight="false" outlineLevel="0" collapsed="false">
      <c r="A71" s="1" t="n">
        <v>37499</v>
      </c>
      <c r="B71" s="0" t="n">
        <f aca="false">ROUND((A71-$B$1-210)/365,0)</f>
        <v>35</v>
      </c>
      <c r="C71" s="0" t="n">
        <f aca="false">ROUND((A71-$C$1-210)/365,0)</f>
        <v>10</v>
      </c>
      <c r="D71" s="0" t="n">
        <f aca="false">ROUND((A71-$D$1-210)/365,0)</f>
        <v>7</v>
      </c>
      <c r="E71" s="11" t="n">
        <f aca="false">'Christopher-IRA'!E71+'Carley-IRA'!E71</f>
        <v>0</v>
      </c>
      <c r="F71" s="11" t="n">
        <f aca="false">'Christopher-IRA'!F71+'Carley-IRA'!F71</f>
        <v>0</v>
      </c>
      <c r="G71" s="11" t="n">
        <f aca="false">'Christopher-IRA'!G71+'Carley-IRA'!G71</f>
        <v>0</v>
      </c>
      <c r="H71" s="11" t="n">
        <f aca="false">'Christopher-IRA'!H71+'Carley-IRA'!H71</f>
        <v>0</v>
      </c>
      <c r="I71" s="11" t="n">
        <f aca="false">'Christopher-IRA'!I71+'Carley-IRA'!I71</f>
        <v>0</v>
      </c>
      <c r="J71" s="11" t="n">
        <f aca="false">'Christopher-IRA'!J71+'Carley-IRA'!J71</f>
        <v>71.7746133244741</v>
      </c>
      <c r="K71" s="11" t="n">
        <f aca="false">'Christopher-IRA'!K71+'Carley-IRA'!K71</f>
        <v>0</v>
      </c>
      <c r="L71" s="11" t="n">
        <f aca="false">'Christopher-IRA'!L71+'Carley-IRA'!L71</f>
        <v>5000</v>
      </c>
      <c r="M71" s="11" t="n">
        <f aca="false">'Christopher-IRA'!M71+'Carley-IRA'!M71</f>
        <v>544.787183936842</v>
      </c>
      <c r="N71" s="2" t="n">
        <f aca="false">IF(K71=0,N70+E71+F71+G71+H71+I71+J71,N70+E71+F71+G71+H71+I71+K71)</f>
        <v>7249.23594577189</v>
      </c>
    </row>
    <row r="72" customFormat="false" ht="12.75" hidden="false" customHeight="false" outlineLevel="0" collapsed="false">
      <c r="A72" s="1" t="n">
        <v>37529</v>
      </c>
      <c r="B72" s="0" t="n">
        <f aca="false">ROUND((A72-$B$1-210)/365,0)</f>
        <v>35</v>
      </c>
      <c r="C72" s="0" t="n">
        <f aca="false">ROUND((A72-$C$1-210)/365,0)</f>
        <v>10</v>
      </c>
      <c r="D72" s="0" t="n">
        <f aca="false">ROUND((A72-$D$1-210)/365,0)</f>
        <v>7</v>
      </c>
      <c r="E72" s="11" t="n">
        <f aca="false">'Christopher-IRA'!E72+'Carley-IRA'!E72</f>
        <v>0</v>
      </c>
      <c r="F72" s="11" t="n">
        <f aca="false">'Christopher-IRA'!F72+'Carley-IRA'!F72</f>
        <v>0</v>
      </c>
      <c r="G72" s="11" t="n">
        <f aca="false">'Christopher-IRA'!G72+'Carley-IRA'!G72</f>
        <v>0</v>
      </c>
      <c r="H72" s="11" t="n">
        <f aca="false">'Christopher-IRA'!H72+'Carley-IRA'!H72</f>
        <v>0</v>
      </c>
      <c r="I72" s="11" t="n">
        <f aca="false">'Christopher-IRA'!I72+'Carley-IRA'!I72</f>
        <v>0</v>
      </c>
      <c r="J72" s="11" t="n">
        <f aca="false">'Christopher-IRA'!J72+'Carley-IRA'!J72</f>
        <v>72.4923594577189</v>
      </c>
      <c r="K72" s="11" t="n">
        <f aca="false">'Christopher-IRA'!K72+'Carley-IRA'!K72</f>
        <v>0</v>
      </c>
      <c r="L72" s="11" t="n">
        <f aca="false">'Christopher-IRA'!L72+'Carley-IRA'!L72</f>
        <v>5000</v>
      </c>
      <c r="M72" s="11" t="n">
        <f aca="false">'Christopher-IRA'!M72+'Carley-IRA'!M72</f>
        <v>617.279543394561</v>
      </c>
      <c r="N72" s="2" t="n">
        <f aca="false">IF(K72=0,N71+E72+F72+G72+H72+I72+J72,N71+E72+F72+G72+H72+I72+K72)</f>
        <v>7321.7283052296</v>
      </c>
    </row>
    <row r="73" customFormat="false" ht="12.75" hidden="false" customHeight="false" outlineLevel="0" collapsed="false">
      <c r="A73" s="1" t="n">
        <v>37560</v>
      </c>
      <c r="B73" s="0" t="n">
        <f aca="false">ROUND((A73-$B$1-210)/365,0)</f>
        <v>35</v>
      </c>
      <c r="C73" s="0" t="n">
        <f aca="false">ROUND((A73-$C$1-210)/365,0)</f>
        <v>10</v>
      </c>
      <c r="D73" s="0" t="n">
        <f aca="false">ROUND((A73-$D$1-210)/365,0)</f>
        <v>7</v>
      </c>
      <c r="E73" s="11" t="n">
        <f aca="false">'Christopher-IRA'!E73+'Carley-IRA'!E73</f>
        <v>0</v>
      </c>
      <c r="F73" s="11" t="n">
        <f aca="false">'Christopher-IRA'!F73+'Carley-IRA'!F73</f>
        <v>0</v>
      </c>
      <c r="G73" s="11" t="n">
        <f aca="false">'Christopher-IRA'!G73+'Carley-IRA'!G73</f>
        <v>0</v>
      </c>
      <c r="H73" s="11" t="n">
        <f aca="false">'Christopher-IRA'!H73+'Carley-IRA'!H73</f>
        <v>0</v>
      </c>
      <c r="I73" s="11" t="n">
        <f aca="false">'Christopher-IRA'!I73+'Carley-IRA'!I73</f>
        <v>0</v>
      </c>
      <c r="J73" s="11" t="n">
        <f aca="false">'Christopher-IRA'!J73+'Carley-IRA'!J73</f>
        <v>73.2172830522961</v>
      </c>
      <c r="K73" s="11" t="n">
        <f aca="false">'Christopher-IRA'!K73+'Carley-IRA'!K73</f>
        <v>0</v>
      </c>
      <c r="L73" s="11" t="n">
        <f aca="false">'Christopher-IRA'!L73+'Carley-IRA'!L73</f>
        <v>5000</v>
      </c>
      <c r="M73" s="11" t="n">
        <f aca="false">'Christopher-IRA'!M73+'Carley-IRA'!M73</f>
        <v>690.496826446857</v>
      </c>
      <c r="N73" s="2" t="n">
        <f aca="false">IF(K73=0,N72+E73+F73+G73+H73+I73+J73,N72+E73+F73+G73+H73+I73+K73)</f>
        <v>7394.9455882819</v>
      </c>
    </row>
    <row r="74" customFormat="false" ht="12.75" hidden="false" customHeight="false" outlineLevel="0" collapsed="false">
      <c r="A74" s="1" t="n">
        <v>37590</v>
      </c>
      <c r="B74" s="0" t="n">
        <f aca="false">ROUND((A74-$B$1-210)/365,0)</f>
        <v>35</v>
      </c>
      <c r="C74" s="0" t="n">
        <f aca="false">ROUND((A74-$C$1-210)/365,0)</f>
        <v>10</v>
      </c>
      <c r="D74" s="0" t="n">
        <f aca="false">ROUND((A74-$D$1-210)/365,0)</f>
        <v>7</v>
      </c>
      <c r="E74" s="11" t="n">
        <f aca="false">'Christopher-IRA'!E74+'Carley-IRA'!E74</f>
        <v>0</v>
      </c>
      <c r="F74" s="11" t="n">
        <f aca="false">'Christopher-IRA'!F74+'Carley-IRA'!F74</f>
        <v>0</v>
      </c>
      <c r="G74" s="11" t="n">
        <f aca="false">'Christopher-IRA'!G74+'Carley-IRA'!G74</f>
        <v>0</v>
      </c>
      <c r="H74" s="11" t="n">
        <f aca="false">'Christopher-IRA'!H74+'Carley-IRA'!H74</f>
        <v>0</v>
      </c>
      <c r="I74" s="11" t="n">
        <f aca="false">'Christopher-IRA'!I74+'Carley-IRA'!I74</f>
        <v>0</v>
      </c>
      <c r="J74" s="11" t="n">
        <f aca="false">'Christopher-IRA'!J74+'Carley-IRA'!J74</f>
        <v>73.949455882819</v>
      </c>
      <c r="K74" s="11" t="n">
        <f aca="false">'Christopher-IRA'!K74+'Carley-IRA'!K74</f>
        <v>0</v>
      </c>
      <c r="L74" s="11" t="n">
        <f aca="false">'Christopher-IRA'!L74+'Carley-IRA'!L74</f>
        <v>5000</v>
      </c>
      <c r="M74" s="11" t="n">
        <f aca="false">'Christopher-IRA'!M74+'Carley-IRA'!M74</f>
        <v>764.446282329676</v>
      </c>
      <c r="N74" s="2" t="n">
        <f aca="false">IF(K74=0,N73+E74+F74+G74+H74+I74+J74,N73+E74+F74+G74+H74+I74+K74)</f>
        <v>7468.89504416472</v>
      </c>
    </row>
    <row r="75" customFormat="false" ht="12.75" hidden="false" customHeight="false" outlineLevel="0" collapsed="false">
      <c r="A75" s="1" t="n">
        <v>37621</v>
      </c>
      <c r="B75" s="0" t="n">
        <f aca="false">ROUND((A75-$B$1-210)/365,0)</f>
        <v>35</v>
      </c>
      <c r="C75" s="0" t="n">
        <f aca="false">ROUND((A75-$C$1-210)/365,0)</f>
        <v>10</v>
      </c>
      <c r="D75" s="0" t="n">
        <f aca="false">ROUND((A75-$D$1-210)/365,0)</f>
        <v>7</v>
      </c>
      <c r="E75" s="11" t="n">
        <f aca="false">'Christopher-IRA'!E75+'Carley-IRA'!E75</f>
        <v>0</v>
      </c>
      <c r="F75" s="11" t="n">
        <f aca="false">'Christopher-IRA'!F75+'Carley-IRA'!F75</f>
        <v>0</v>
      </c>
      <c r="G75" s="11" t="n">
        <f aca="false">'Christopher-IRA'!G75+'Carley-IRA'!G75</f>
        <v>0</v>
      </c>
      <c r="H75" s="11" t="n">
        <f aca="false">'Christopher-IRA'!H75+'Carley-IRA'!H75</f>
        <v>0</v>
      </c>
      <c r="I75" s="11" t="n">
        <f aca="false">'Christopher-IRA'!I75+'Carley-IRA'!I75</f>
        <v>0</v>
      </c>
      <c r="J75" s="11" t="n">
        <f aca="false">'Christopher-IRA'!J75+'Carley-IRA'!J75</f>
        <v>74.6889504416472</v>
      </c>
      <c r="K75" s="11" t="n">
        <f aca="false">'Christopher-IRA'!K75+'Carley-IRA'!K75</f>
        <v>0</v>
      </c>
      <c r="L75" s="11" t="n">
        <f aca="false">'Christopher-IRA'!L75+'Carley-IRA'!L75</f>
        <v>5000</v>
      </c>
      <c r="M75" s="11" t="n">
        <f aca="false">'Christopher-IRA'!M75+'Carley-IRA'!M75</f>
        <v>839.135232771323</v>
      </c>
      <c r="N75" s="2" t="n">
        <f aca="false">IF(K75=0,N74+E75+F75+G75+H75+I75+J75,N74+E75+F75+G75+H75+I75+K75)</f>
        <v>7543.58399460637</v>
      </c>
    </row>
    <row r="76" customFormat="false" ht="12.75" hidden="false" customHeight="false" outlineLevel="0" collapsed="false">
      <c r="A76" s="1" t="n">
        <v>37652</v>
      </c>
      <c r="B76" s="0" t="n">
        <f aca="false">ROUND((A76-$B$1-210)/365,0)</f>
        <v>35</v>
      </c>
      <c r="C76" s="0" t="n">
        <f aca="false">ROUND((A76-$C$1-210)/365,0)</f>
        <v>10</v>
      </c>
      <c r="D76" s="0" t="n">
        <f aca="false">ROUND((A76-$D$1-210)/365,0)</f>
        <v>7</v>
      </c>
      <c r="E76" s="11" t="n">
        <f aca="false">'Christopher-IRA'!E76+'Carley-IRA'!E76</f>
        <v>1000</v>
      </c>
      <c r="F76" s="11" t="n">
        <f aca="false">'Christopher-IRA'!F76+'Carley-IRA'!F76</f>
        <v>0</v>
      </c>
      <c r="G76" s="11" t="n">
        <f aca="false">'Christopher-IRA'!G76+'Carley-IRA'!G76</f>
        <v>0</v>
      </c>
      <c r="H76" s="11" t="n">
        <f aca="false">'Christopher-IRA'!H76+'Carley-IRA'!H76</f>
        <v>0</v>
      </c>
      <c r="I76" s="11" t="n">
        <f aca="false">'Christopher-IRA'!I76+'Carley-IRA'!I76</f>
        <v>0</v>
      </c>
      <c r="J76" s="11" t="n">
        <f aca="false">'Christopher-IRA'!J76+'Carley-IRA'!J76</f>
        <v>75.4358399460637</v>
      </c>
      <c r="K76" s="11" t="n">
        <f aca="false">'Christopher-IRA'!K76+'Carley-IRA'!K76</f>
        <v>0</v>
      </c>
      <c r="L76" s="11" t="n">
        <f aca="false">'Christopher-IRA'!L76+'Carley-IRA'!L76</f>
        <v>6000</v>
      </c>
      <c r="M76" s="11" t="n">
        <f aca="false">'Christopher-IRA'!M76+'Carley-IRA'!M76</f>
        <v>75.4358399460637</v>
      </c>
      <c r="N76" s="2" t="n">
        <f aca="false">IF(K76=0,N75+E76+F76+G76+H76+I76+J76,N75+E76+F76+G76+H76+I76+K76)</f>
        <v>8619.01983455243</v>
      </c>
    </row>
    <row r="77" customFormat="false" ht="12.75" hidden="false" customHeight="false" outlineLevel="0" collapsed="false">
      <c r="A77" s="1" t="n">
        <v>37680</v>
      </c>
      <c r="B77" s="0" t="n">
        <f aca="false">ROUND((A77-$B$1-210)/365,0)</f>
        <v>35</v>
      </c>
      <c r="C77" s="0" t="n">
        <f aca="false">ROUND((A77-$C$1-210)/365,0)</f>
        <v>10</v>
      </c>
      <c r="D77" s="0" t="n">
        <f aca="false">ROUND((A77-$D$1-210)/365,0)</f>
        <v>8</v>
      </c>
      <c r="E77" s="11" t="n">
        <f aca="false">'Christopher-IRA'!E77+'Carley-IRA'!E77</f>
        <v>0</v>
      </c>
      <c r="F77" s="11" t="n">
        <f aca="false">'Christopher-IRA'!F77+'Carley-IRA'!F77</f>
        <v>0</v>
      </c>
      <c r="G77" s="11" t="n">
        <f aca="false">'Christopher-IRA'!G77+'Carley-IRA'!G77</f>
        <v>0</v>
      </c>
      <c r="H77" s="11" t="n">
        <f aca="false">'Christopher-IRA'!H77+'Carley-IRA'!H77</f>
        <v>0</v>
      </c>
      <c r="I77" s="11" t="n">
        <f aca="false">'Christopher-IRA'!I77+'Carley-IRA'!I77</f>
        <v>0</v>
      </c>
      <c r="J77" s="11" t="n">
        <f aca="false">'Christopher-IRA'!J77+'Carley-IRA'!J77</f>
        <v>86.1901983455243</v>
      </c>
      <c r="K77" s="11" t="n">
        <f aca="false">'Christopher-IRA'!K77+'Carley-IRA'!K77</f>
        <v>0</v>
      </c>
      <c r="L77" s="11" t="n">
        <f aca="false">'Christopher-IRA'!L77+'Carley-IRA'!L77</f>
        <v>6000</v>
      </c>
      <c r="M77" s="11" t="n">
        <f aca="false">'Christopher-IRA'!M77+'Carley-IRA'!M77</f>
        <v>161.626038291588</v>
      </c>
      <c r="N77" s="2" t="n">
        <f aca="false">IF(K77=0,N76+E77+F77+G77+H77+I77+J77,N76+E77+F77+G77+H77+I77+K77)</f>
        <v>8705.21003289796</v>
      </c>
    </row>
    <row r="78" customFormat="false" ht="12.75" hidden="false" customHeight="false" outlineLevel="0" collapsed="false">
      <c r="A78" s="1" t="n">
        <v>37711</v>
      </c>
      <c r="B78" s="0" t="n">
        <f aca="false">ROUND((A78-$B$1-210)/365,0)</f>
        <v>35</v>
      </c>
      <c r="C78" s="0" t="n">
        <f aca="false">ROUND((A78-$C$1-210)/365,0)</f>
        <v>10</v>
      </c>
      <c r="D78" s="0" t="n">
        <f aca="false">ROUND((A78-$D$1-210)/365,0)</f>
        <v>8</v>
      </c>
      <c r="E78" s="11" t="n">
        <f aca="false">'Christopher-IRA'!E78+'Carley-IRA'!E78</f>
        <v>0</v>
      </c>
      <c r="F78" s="11" t="n">
        <f aca="false">'Christopher-IRA'!F78+'Carley-IRA'!F78</f>
        <v>0</v>
      </c>
      <c r="G78" s="11" t="n">
        <f aca="false">'Christopher-IRA'!G78+'Carley-IRA'!G78</f>
        <v>0</v>
      </c>
      <c r="H78" s="11" t="n">
        <f aca="false">'Christopher-IRA'!H78+'Carley-IRA'!H78</f>
        <v>0</v>
      </c>
      <c r="I78" s="11" t="n">
        <f aca="false">'Christopher-IRA'!I78+'Carley-IRA'!I78</f>
        <v>0</v>
      </c>
      <c r="J78" s="11" t="n">
        <f aca="false">'Christopher-IRA'!J78+'Carley-IRA'!J78</f>
        <v>87.0521003289796</v>
      </c>
      <c r="K78" s="11" t="n">
        <f aca="false">'Christopher-IRA'!K78+'Carley-IRA'!K78</f>
        <v>0</v>
      </c>
      <c r="L78" s="11" t="n">
        <f aca="false">'Christopher-IRA'!L78+'Carley-IRA'!L78</f>
        <v>6000</v>
      </c>
      <c r="M78" s="11" t="n">
        <f aca="false">'Christopher-IRA'!M78+'Carley-IRA'!M78</f>
        <v>248.678138620568</v>
      </c>
      <c r="N78" s="2" t="n">
        <f aca="false">IF(K78=0,N77+E78+F78+G78+H78+I78+J78,N77+E78+F78+G78+H78+I78+K78)</f>
        <v>8792.26213322694</v>
      </c>
    </row>
    <row r="79" customFormat="false" ht="12.75" hidden="false" customHeight="false" outlineLevel="0" collapsed="false">
      <c r="A79" s="1" t="n">
        <v>37741</v>
      </c>
      <c r="B79" s="0" t="n">
        <f aca="false">ROUND((A79-$B$1-210)/365,0)</f>
        <v>36</v>
      </c>
      <c r="C79" s="0" t="n">
        <f aca="false">ROUND((A79-$C$1-210)/365,0)</f>
        <v>11</v>
      </c>
      <c r="D79" s="0" t="n">
        <f aca="false">ROUND((A79-$D$1-210)/365,0)</f>
        <v>8</v>
      </c>
      <c r="E79" s="11" t="n">
        <f aca="false">'Christopher-IRA'!E79+'Carley-IRA'!E79</f>
        <v>0</v>
      </c>
      <c r="F79" s="11" t="n">
        <f aca="false">'Christopher-IRA'!F79+'Carley-IRA'!F79</f>
        <v>0</v>
      </c>
      <c r="G79" s="11" t="n">
        <f aca="false">'Christopher-IRA'!G79+'Carley-IRA'!G79</f>
        <v>0</v>
      </c>
      <c r="H79" s="11" t="n">
        <f aca="false">'Christopher-IRA'!H79+'Carley-IRA'!H79</f>
        <v>0</v>
      </c>
      <c r="I79" s="11" t="n">
        <f aca="false">'Christopher-IRA'!I79+'Carley-IRA'!I79</f>
        <v>0</v>
      </c>
      <c r="J79" s="11" t="n">
        <f aca="false">'Christopher-IRA'!J79+'Carley-IRA'!J79</f>
        <v>87.9226213322694</v>
      </c>
      <c r="K79" s="11" t="n">
        <f aca="false">'Christopher-IRA'!K79+'Carley-IRA'!K79</f>
        <v>0</v>
      </c>
      <c r="L79" s="11" t="n">
        <f aca="false">'Christopher-IRA'!L79+'Carley-IRA'!L79</f>
        <v>6000</v>
      </c>
      <c r="M79" s="11" t="n">
        <f aca="false">'Christopher-IRA'!M79+'Carley-IRA'!M79</f>
        <v>336.600759952837</v>
      </c>
      <c r="N79" s="2" t="n">
        <f aca="false">IF(K79=0,N78+E79+F79+G79+H79+I79+J79,N78+E79+F79+G79+H79+I79+K79)</f>
        <v>8880.18475455921</v>
      </c>
    </row>
    <row r="80" customFormat="false" ht="12.75" hidden="false" customHeight="false" outlineLevel="0" collapsed="false">
      <c r="A80" s="1" t="n">
        <v>37772</v>
      </c>
      <c r="B80" s="0" t="n">
        <f aca="false">ROUND((A80-$B$1-210)/365,0)</f>
        <v>36</v>
      </c>
      <c r="C80" s="0" t="n">
        <f aca="false">ROUND((A80-$C$1-210)/365,0)</f>
        <v>11</v>
      </c>
      <c r="D80" s="0" t="n">
        <f aca="false">ROUND((A80-$D$1-210)/365,0)</f>
        <v>8</v>
      </c>
      <c r="E80" s="11" t="n">
        <f aca="false">'Christopher-IRA'!E80+'Carley-IRA'!E80</f>
        <v>0</v>
      </c>
      <c r="F80" s="11" t="n">
        <f aca="false">'Christopher-IRA'!F80+'Carley-IRA'!F80</f>
        <v>0</v>
      </c>
      <c r="G80" s="11" t="n">
        <f aca="false">'Christopher-IRA'!G80+'Carley-IRA'!G80</f>
        <v>0</v>
      </c>
      <c r="H80" s="11" t="n">
        <f aca="false">'Christopher-IRA'!H80+'Carley-IRA'!H80</f>
        <v>0</v>
      </c>
      <c r="I80" s="11" t="n">
        <f aca="false">'Christopher-IRA'!I80+'Carley-IRA'!I80</f>
        <v>0</v>
      </c>
      <c r="J80" s="11" t="n">
        <f aca="false">'Christopher-IRA'!J80+'Carley-IRA'!J80</f>
        <v>88.801847545592</v>
      </c>
      <c r="K80" s="11" t="n">
        <f aca="false">'Christopher-IRA'!K80+'Carley-IRA'!K80</f>
        <v>0</v>
      </c>
      <c r="L80" s="11" t="n">
        <f aca="false">'Christopher-IRA'!L80+'Carley-IRA'!L80</f>
        <v>6000</v>
      </c>
      <c r="M80" s="11" t="n">
        <f aca="false">'Christopher-IRA'!M80+'Carley-IRA'!M80</f>
        <v>425.402607498429</v>
      </c>
      <c r="N80" s="2" t="n">
        <f aca="false">IF(K80=0,N79+E80+F80+G80+H80+I80+J80,N79+E80+F80+G80+H80+I80+K80)</f>
        <v>8968.9866021048</v>
      </c>
    </row>
    <row r="81" customFormat="false" ht="12.75" hidden="false" customHeight="false" outlineLevel="0" collapsed="false">
      <c r="A81" s="1" t="n">
        <v>37802</v>
      </c>
      <c r="B81" s="0" t="n">
        <f aca="false">ROUND((A81-$B$1-210)/365,0)</f>
        <v>36</v>
      </c>
      <c r="C81" s="0" t="n">
        <f aca="false">ROUND((A81-$C$1-210)/365,0)</f>
        <v>11</v>
      </c>
      <c r="D81" s="0" t="n">
        <f aca="false">ROUND((A81-$D$1-210)/365,0)</f>
        <v>8</v>
      </c>
      <c r="E81" s="11" t="n">
        <f aca="false">'Christopher-IRA'!E81+'Carley-IRA'!E81</f>
        <v>0</v>
      </c>
      <c r="F81" s="11" t="n">
        <f aca="false">'Christopher-IRA'!F81+'Carley-IRA'!F81</f>
        <v>0</v>
      </c>
      <c r="G81" s="11" t="n">
        <f aca="false">'Christopher-IRA'!G81+'Carley-IRA'!G81</f>
        <v>0</v>
      </c>
      <c r="H81" s="11" t="n">
        <f aca="false">'Christopher-IRA'!H81+'Carley-IRA'!H81</f>
        <v>0</v>
      </c>
      <c r="I81" s="11" t="n">
        <f aca="false">'Christopher-IRA'!I81+'Carley-IRA'!I81</f>
        <v>0</v>
      </c>
      <c r="J81" s="11" t="n">
        <f aca="false">'Christopher-IRA'!J81+'Carley-IRA'!J81</f>
        <v>89.689866021048</v>
      </c>
      <c r="K81" s="11" t="n">
        <f aca="false">'Christopher-IRA'!K81+'Carley-IRA'!K81</f>
        <v>0</v>
      </c>
      <c r="L81" s="11" t="n">
        <f aca="false">'Christopher-IRA'!L81+'Carley-IRA'!L81</f>
        <v>6000</v>
      </c>
      <c r="M81" s="11" t="n">
        <f aca="false">'Christopher-IRA'!M81+'Carley-IRA'!M81</f>
        <v>515.092473519477</v>
      </c>
      <c r="N81" s="2" t="n">
        <f aca="false">IF(K81=0,N80+E81+F81+G81+H81+I81+J81,N80+E81+F81+G81+H81+I81+K81)</f>
        <v>9058.67646812585</v>
      </c>
    </row>
    <row r="82" customFormat="false" ht="12.75" hidden="false" customHeight="false" outlineLevel="0" collapsed="false">
      <c r="A82" s="1" t="n">
        <v>37833</v>
      </c>
      <c r="B82" s="0" t="n">
        <f aca="false">ROUND((A82-$B$1-210)/365,0)</f>
        <v>36</v>
      </c>
      <c r="C82" s="0" t="n">
        <f aca="false">ROUND((A82-$C$1-210)/365,0)</f>
        <v>11</v>
      </c>
      <c r="D82" s="0" t="n">
        <f aca="false">ROUND((A82-$D$1-210)/365,0)</f>
        <v>8</v>
      </c>
      <c r="E82" s="11" t="n">
        <f aca="false">'Christopher-IRA'!E82+'Carley-IRA'!E82</f>
        <v>0</v>
      </c>
      <c r="F82" s="11" t="n">
        <f aca="false">'Christopher-IRA'!F82+'Carley-IRA'!F82</f>
        <v>0</v>
      </c>
      <c r="G82" s="11" t="n">
        <f aca="false">'Christopher-IRA'!G82+'Carley-IRA'!G82</f>
        <v>0</v>
      </c>
      <c r="H82" s="11" t="n">
        <f aca="false">'Christopher-IRA'!H82+'Carley-IRA'!H82</f>
        <v>0</v>
      </c>
      <c r="I82" s="11" t="n">
        <f aca="false">'Christopher-IRA'!I82+'Carley-IRA'!I82</f>
        <v>0</v>
      </c>
      <c r="J82" s="11" t="n">
        <f aca="false">'Christopher-IRA'!J82+'Carley-IRA'!J82</f>
        <v>90.5867646812584</v>
      </c>
      <c r="K82" s="11" t="n">
        <f aca="false">'Christopher-IRA'!K82+'Carley-IRA'!K82</f>
        <v>0</v>
      </c>
      <c r="L82" s="11" t="n">
        <f aca="false">'Christopher-IRA'!L82+'Carley-IRA'!L82</f>
        <v>6000</v>
      </c>
      <c r="M82" s="11" t="n">
        <f aca="false">'Christopher-IRA'!M82+'Carley-IRA'!M82</f>
        <v>605.679238200735</v>
      </c>
      <c r="N82" s="2" t="n">
        <f aca="false">IF(K82=0,N81+E82+F82+G82+H82+I82+J82,N81+E82+F82+G82+H82+I82+K82)</f>
        <v>9149.2632328071</v>
      </c>
    </row>
    <row r="83" customFormat="false" ht="12.75" hidden="false" customHeight="false" outlineLevel="0" collapsed="false">
      <c r="A83" s="1" t="n">
        <v>37864</v>
      </c>
      <c r="B83" s="0" t="n">
        <f aca="false">ROUND((A83-$B$1-210)/365,0)</f>
        <v>36</v>
      </c>
      <c r="C83" s="0" t="n">
        <f aca="false">ROUND((A83-$C$1-210)/365,0)</f>
        <v>11</v>
      </c>
      <c r="D83" s="0" t="n">
        <f aca="false">ROUND((A83-$D$1-210)/365,0)</f>
        <v>8</v>
      </c>
      <c r="E83" s="11" t="n">
        <f aca="false">'Christopher-IRA'!E83+'Carley-IRA'!E83</f>
        <v>0</v>
      </c>
      <c r="F83" s="11" t="n">
        <f aca="false">'Christopher-IRA'!F83+'Carley-IRA'!F83</f>
        <v>0</v>
      </c>
      <c r="G83" s="11" t="n">
        <f aca="false">'Christopher-IRA'!G83+'Carley-IRA'!G83</f>
        <v>0</v>
      </c>
      <c r="H83" s="11" t="n">
        <f aca="false">'Christopher-IRA'!H83+'Carley-IRA'!H83</f>
        <v>0</v>
      </c>
      <c r="I83" s="11" t="n">
        <f aca="false">'Christopher-IRA'!I83+'Carley-IRA'!I83</f>
        <v>0</v>
      </c>
      <c r="J83" s="11" t="n">
        <f aca="false">'Christopher-IRA'!J83+'Carley-IRA'!J83</f>
        <v>91.492632328071</v>
      </c>
      <c r="K83" s="11" t="n">
        <f aca="false">'Christopher-IRA'!K83+'Carley-IRA'!K83</f>
        <v>0</v>
      </c>
      <c r="L83" s="11" t="n">
        <f aca="false">'Christopher-IRA'!L83+'Carley-IRA'!L83</f>
        <v>6000</v>
      </c>
      <c r="M83" s="11" t="n">
        <f aca="false">'Christopher-IRA'!M83+'Carley-IRA'!M83</f>
        <v>697.171870528806</v>
      </c>
      <c r="N83" s="2" t="n">
        <f aca="false">IF(K83=0,N82+E83+F83+G83+H83+I83+J83,N82+E83+F83+G83+H83+I83+K83)</f>
        <v>9240.75586513517</v>
      </c>
    </row>
    <row r="84" customFormat="false" ht="12.75" hidden="false" customHeight="false" outlineLevel="0" collapsed="false">
      <c r="A84" s="1" t="n">
        <v>37894</v>
      </c>
      <c r="B84" s="0" t="n">
        <f aca="false">ROUND((A84-$B$1-210)/365,0)</f>
        <v>36</v>
      </c>
      <c r="C84" s="0" t="n">
        <f aca="false">ROUND((A84-$C$1-210)/365,0)</f>
        <v>11</v>
      </c>
      <c r="D84" s="0" t="n">
        <f aca="false">ROUND((A84-$D$1-210)/365,0)</f>
        <v>8</v>
      </c>
      <c r="E84" s="11" t="n">
        <f aca="false">'Christopher-IRA'!E84+'Carley-IRA'!E84</f>
        <v>0</v>
      </c>
      <c r="F84" s="11" t="n">
        <f aca="false">'Christopher-IRA'!F84+'Carley-IRA'!F84</f>
        <v>0</v>
      </c>
      <c r="G84" s="11" t="n">
        <f aca="false">'Christopher-IRA'!G84+'Carley-IRA'!G84</f>
        <v>0</v>
      </c>
      <c r="H84" s="11" t="n">
        <f aca="false">'Christopher-IRA'!H84+'Carley-IRA'!H84</f>
        <v>0</v>
      </c>
      <c r="I84" s="11" t="n">
        <f aca="false">'Christopher-IRA'!I84+'Carley-IRA'!I84</f>
        <v>0</v>
      </c>
      <c r="J84" s="11" t="n">
        <f aca="false">'Christopher-IRA'!J84+'Carley-IRA'!J84</f>
        <v>92.4075586513517</v>
      </c>
      <c r="K84" s="11" t="n">
        <f aca="false">'Christopher-IRA'!K84+'Carley-IRA'!K84</f>
        <v>0</v>
      </c>
      <c r="L84" s="11" t="n">
        <f aca="false">'Christopher-IRA'!L84+'Carley-IRA'!L84</f>
        <v>6000</v>
      </c>
      <c r="M84" s="11" t="n">
        <f aca="false">'Christopher-IRA'!M84+'Carley-IRA'!M84</f>
        <v>789.579429180158</v>
      </c>
      <c r="N84" s="2" t="n">
        <f aca="false">IF(K84=0,N83+E84+F84+G84+H84+I84+J84,N83+E84+F84+G84+H84+I84+K84)</f>
        <v>9333.16342378653</v>
      </c>
    </row>
    <row r="85" customFormat="false" ht="12.75" hidden="false" customHeight="false" outlineLevel="0" collapsed="false">
      <c r="A85" s="1" t="n">
        <v>37925</v>
      </c>
      <c r="B85" s="0" t="n">
        <f aca="false">ROUND((A85-$B$1-210)/365,0)</f>
        <v>36</v>
      </c>
      <c r="C85" s="0" t="n">
        <f aca="false">ROUND((A85-$C$1-210)/365,0)</f>
        <v>11</v>
      </c>
      <c r="D85" s="0" t="n">
        <f aca="false">ROUND((A85-$D$1-210)/365,0)</f>
        <v>8</v>
      </c>
      <c r="E85" s="11" t="n">
        <f aca="false">'Christopher-IRA'!E85+'Carley-IRA'!E85</f>
        <v>0</v>
      </c>
      <c r="F85" s="11" t="n">
        <f aca="false">'Christopher-IRA'!F85+'Carley-IRA'!F85</f>
        <v>0</v>
      </c>
      <c r="G85" s="11" t="n">
        <f aca="false">'Christopher-IRA'!G85+'Carley-IRA'!G85</f>
        <v>0</v>
      </c>
      <c r="H85" s="11" t="n">
        <f aca="false">'Christopher-IRA'!H85+'Carley-IRA'!H85</f>
        <v>0</v>
      </c>
      <c r="I85" s="11" t="n">
        <f aca="false">'Christopher-IRA'!I85+'Carley-IRA'!I85</f>
        <v>0</v>
      </c>
      <c r="J85" s="11" t="n">
        <f aca="false">'Christopher-IRA'!J85+'Carley-IRA'!J85</f>
        <v>93.3316342378653</v>
      </c>
      <c r="K85" s="11" t="n">
        <f aca="false">'Christopher-IRA'!K85+'Carley-IRA'!K85</f>
        <v>0</v>
      </c>
      <c r="L85" s="11" t="n">
        <f aca="false">'Christopher-IRA'!L85+'Carley-IRA'!L85</f>
        <v>6000</v>
      </c>
      <c r="M85" s="11" t="n">
        <f aca="false">'Christopher-IRA'!M85+'Carley-IRA'!M85</f>
        <v>882.911063418023</v>
      </c>
      <c r="N85" s="2" t="n">
        <f aca="false">IF(K85=0,N84+E85+F85+G85+H85+I85+J85,N84+E85+F85+G85+H85+I85+K85)</f>
        <v>9426.49505802439</v>
      </c>
    </row>
    <row r="86" customFormat="false" ht="12.75" hidden="false" customHeight="false" outlineLevel="0" collapsed="false">
      <c r="A86" s="1" t="n">
        <v>37955</v>
      </c>
      <c r="B86" s="0" t="n">
        <f aca="false">ROUND((A86-$B$1-210)/365,0)</f>
        <v>36</v>
      </c>
      <c r="C86" s="0" t="n">
        <f aca="false">ROUND((A86-$C$1-210)/365,0)</f>
        <v>11</v>
      </c>
      <c r="D86" s="0" t="n">
        <f aca="false">ROUND((A86-$D$1-210)/365,0)</f>
        <v>8</v>
      </c>
      <c r="E86" s="11" t="n">
        <f aca="false">'Christopher-IRA'!E86+'Carley-IRA'!E86</f>
        <v>0</v>
      </c>
      <c r="F86" s="11" t="n">
        <f aca="false">'Christopher-IRA'!F86+'Carley-IRA'!F86</f>
        <v>0</v>
      </c>
      <c r="G86" s="11" t="n">
        <f aca="false">'Christopher-IRA'!G86+'Carley-IRA'!G86</f>
        <v>0</v>
      </c>
      <c r="H86" s="11" t="n">
        <f aca="false">'Christopher-IRA'!H86+'Carley-IRA'!H86</f>
        <v>0</v>
      </c>
      <c r="I86" s="11" t="n">
        <f aca="false">'Christopher-IRA'!I86+'Carley-IRA'!I86</f>
        <v>0</v>
      </c>
      <c r="J86" s="11" t="n">
        <f aca="false">'Christopher-IRA'!J86+'Carley-IRA'!J86</f>
        <v>94.2649505802439</v>
      </c>
      <c r="K86" s="11" t="n">
        <f aca="false">'Christopher-IRA'!K86+'Carley-IRA'!K86</f>
        <v>0</v>
      </c>
      <c r="L86" s="11" t="n">
        <f aca="false">'Christopher-IRA'!L86+'Carley-IRA'!L86</f>
        <v>6000</v>
      </c>
      <c r="M86" s="11" t="n">
        <f aca="false">'Christopher-IRA'!M86+'Carley-IRA'!M86</f>
        <v>977.176013998267</v>
      </c>
      <c r="N86" s="2" t="n">
        <f aca="false">IF(K86=0,N85+E86+F86+G86+H86+I86+J86,N85+E86+F86+G86+H86+I86+K86)</f>
        <v>9520.76000860464</v>
      </c>
    </row>
    <row r="87" customFormat="false" ht="12.75" hidden="false" customHeight="false" outlineLevel="0" collapsed="false">
      <c r="A87" s="1" t="n">
        <v>37986</v>
      </c>
      <c r="B87" s="0" t="n">
        <f aca="false">ROUND((A87-$B$1-210)/365,0)</f>
        <v>36</v>
      </c>
      <c r="C87" s="0" t="n">
        <f aca="false">ROUND((A87-$C$1-210)/365,0)</f>
        <v>11</v>
      </c>
      <c r="D87" s="0" t="n">
        <f aca="false">ROUND((A87-$D$1-210)/365,0)</f>
        <v>8</v>
      </c>
      <c r="E87" s="11" t="n">
        <f aca="false">'Christopher-IRA'!E87+'Carley-IRA'!E87</f>
        <v>0</v>
      </c>
      <c r="F87" s="11" t="n">
        <f aca="false">'Christopher-IRA'!F87+'Carley-IRA'!F87</f>
        <v>0</v>
      </c>
      <c r="G87" s="11" t="n">
        <f aca="false">'Christopher-IRA'!G87+'Carley-IRA'!G87</f>
        <v>0</v>
      </c>
      <c r="H87" s="11" t="n">
        <f aca="false">'Christopher-IRA'!H87+'Carley-IRA'!H87</f>
        <v>0</v>
      </c>
      <c r="I87" s="11" t="n">
        <f aca="false">'Christopher-IRA'!I87+'Carley-IRA'!I87</f>
        <v>0</v>
      </c>
      <c r="J87" s="11" t="n">
        <f aca="false">'Christopher-IRA'!J87+'Carley-IRA'!J87</f>
        <v>95.2076000860463</v>
      </c>
      <c r="K87" s="11" t="n">
        <f aca="false">'Christopher-IRA'!K87+'Carley-IRA'!K87</f>
        <v>0</v>
      </c>
      <c r="L87" s="11" t="n">
        <f aca="false">'Christopher-IRA'!L87+'Carley-IRA'!L87</f>
        <v>6000</v>
      </c>
      <c r="M87" s="11" t="n">
        <f aca="false">'Christopher-IRA'!M87+'Carley-IRA'!M87</f>
        <v>1072.38361408431</v>
      </c>
      <c r="N87" s="2" t="n">
        <f aca="false">IF(K87=0,N86+E87+F87+G87+H87+I87+J87,N86+E87+F87+G87+H87+I87+K87)</f>
        <v>9615.96760869068</v>
      </c>
    </row>
    <row r="88" customFormat="false" ht="12.75" hidden="false" customHeight="false" outlineLevel="0" collapsed="false">
      <c r="A88" s="1" t="n">
        <v>38017</v>
      </c>
      <c r="B88" s="0" t="n">
        <f aca="false">ROUND((A88-$B$1-210)/365,0)</f>
        <v>36</v>
      </c>
      <c r="C88" s="0" t="n">
        <f aca="false">ROUND((A88-$C$1-210)/365,0)</f>
        <v>11</v>
      </c>
      <c r="D88" s="0" t="n">
        <f aca="false">ROUND((A88-$D$1-210)/365,0)</f>
        <v>8</v>
      </c>
      <c r="E88" s="11" t="n">
        <f aca="false">'Christopher-IRA'!E88+'Carley-IRA'!E88</f>
        <v>1000</v>
      </c>
      <c r="F88" s="11" t="n">
        <f aca="false">'Christopher-IRA'!F88+'Carley-IRA'!F88</f>
        <v>0</v>
      </c>
      <c r="G88" s="11" t="n">
        <f aca="false">'Christopher-IRA'!G88+'Carley-IRA'!G88</f>
        <v>0</v>
      </c>
      <c r="H88" s="11" t="n">
        <f aca="false">'Christopher-IRA'!H88+'Carley-IRA'!H88</f>
        <v>0</v>
      </c>
      <c r="I88" s="11" t="n">
        <f aca="false">'Christopher-IRA'!I88+'Carley-IRA'!I88</f>
        <v>0</v>
      </c>
      <c r="J88" s="11" t="n">
        <f aca="false">'Christopher-IRA'!J88+'Carley-IRA'!J88</f>
        <v>96.1596760869068</v>
      </c>
      <c r="K88" s="11" t="n">
        <f aca="false">'Christopher-IRA'!K88+'Carley-IRA'!K88</f>
        <v>0</v>
      </c>
      <c r="L88" s="11" t="n">
        <f aca="false">'Christopher-IRA'!L88+'Carley-IRA'!L88</f>
        <v>7000</v>
      </c>
      <c r="M88" s="11" t="n">
        <f aca="false">'Christopher-IRA'!M88+'Carley-IRA'!M88</f>
        <v>96.1596760869068</v>
      </c>
      <c r="N88" s="2" t="n">
        <f aca="false">IF(K88=0,N87+E88+F88+G88+H88+I88+J88,N87+E88+F88+G88+H88+I88+K88)</f>
        <v>10712.1272847776</v>
      </c>
    </row>
    <row r="89" customFormat="false" ht="12.75" hidden="false" customHeight="false" outlineLevel="0" collapsed="false">
      <c r="A89" s="1" t="n">
        <v>38046</v>
      </c>
      <c r="B89" s="0" t="n">
        <f aca="false">ROUND((A89-$B$1-210)/365,0)</f>
        <v>36</v>
      </c>
      <c r="C89" s="0" t="n">
        <f aca="false">ROUND((A89-$C$1-210)/365,0)</f>
        <v>11</v>
      </c>
      <c r="D89" s="0" t="n">
        <f aca="false">ROUND((A89-$D$1-210)/365,0)</f>
        <v>9</v>
      </c>
      <c r="E89" s="11" t="n">
        <f aca="false">'Christopher-IRA'!E89+'Carley-IRA'!E89</f>
        <v>0</v>
      </c>
      <c r="F89" s="11" t="n">
        <f aca="false">'Christopher-IRA'!F89+'Carley-IRA'!F89</f>
        <v>0</v>
      </c>
      <c r="G89" s="11" t="n">
        <f aca="false">'Christopher-IRA'!G89+'Carley-IRA'!G89</f>
        <v>0</v>
      </c>
      <c r="H89" s="11" t="n">
        <f aca="false">'Christopher-IRA'!H89+'Carley-IRA'!H89</f>
        <v>0</v>
      </c>
      <c r="I89" s="11" t="n">
        <f aca="false">'Christopher-IRA'!I89+'Carley-IRA'!I89</f>
        <v>0</v>
      </c>
      <c r="J89" s="11" t="n">
        <f aca="false">'Christopher-IRA'!J89+'Carley-IRA'!J89</f>
        <v>107.121272847776</v>
      </c>
      <c r="K89" s="11" t="n">
        <f aca="false">'Christopher-IRA'!K89+'Carley-IRA'!K89</f>
        <v>0</v>
      </c>
      <c r="L89" s="11" t="n">
        <f aca="false">'Christopher-IRA'!L89+'Carley-IRA'!L89</f>
        <v>7000</v>
      </c>
      <c r="M89" s="11" t="n">
        <f aca="false">'Christopher-IRA'!M89+'Carley-IRA'!M89</f>
        <v>203.280948934683</v>
      </c>
      <c r="N89" s="2" t="n">
        <f aca="false">IF(K89=0,N88+E89+F89+G89+H89+I89+J89,N88+E89+F89+G89+H89+I89+K89)</f>
        <v>10819.2485576254</v>
      </c>
    </row>
    <row r="90" customFormat="false" ht="12.75" hidden="false" customHeight="false" outlineLevel="0" collapsed="false">
      <c r="A90" s="1" t="n">
        <v>38077</v>
      </c>
      <c r="B90" s="0" t="n">
        <f aca="false">ROUND((A90-$B$1-210)/365,0)</f>
        <v>36</v>
      </c>
      <c r="C90" s="0" t="n">
        <f aca="false">ROUND((A90-$C$1-210)/365,0)</f>
        <v>11</v>
      </c>
      <c r="D90" s="0" t="n">
        <f aca="false">ROUND((A90-$D$1-210)/365,0)</f>
        <v>9</v>
      </c>
      <c r="E90" s="11" t="n">
        <f aca="false">'Christopher-IRA'!E90+'Carley-IRA'!E90</f>
        <v>0</v>
      </c>
      <c r="F90" s="11" t="n">
        <f aca="false">'Christopher-IRA'!F90+'Carley-IRA'!F90</f>
        <v>0</v>
      </c>
      <c r="G90" s="11" t="n">
        <f aca="false">'Christopher-IRA'!G90+'Carley-IRA'!G90</f>
        <v>0</v>
      </c>
      <c r="H90" s="11" t="n">
        <f aca="false">'Christopher-IRA'!H90+'Carley-IRA'!H90</f>
        <v>0</v>
      </c>
      <c r="I90" s="11" t="n">
        <f aca="false">'Christopher-IRA'!I90+'Carley-IRA'!I90</f>
        <v>0</v>
      </c>
      <c r="J90" s="11" t="n">
        <f aca="false">'Christopher-IRA'!J90+'Carley-IRA'!J90</f>
        <v>108.192485576254</v>
      </c>
      <c r="K90" s="11" t="n">
        <f aca="false">'Christopher-IRA'!K90+'Carley-IRA'!K90</f>
        <v>0</v>
      </c>
      <c r="L90" s="11" t="n">
        <f aca="false">'Christopher-IRA'!L90+'Carley-IRA'!L90</f>
        <v>7000</v>
      </c>
      <c r="M90" s="11" t="n">
        <f aca="false">'Christopher-IRA'!M90+'Carley-IRA'!M90</f>
        <v>311.473434510936</v>
      </c>
      <c r="N90" s="2" t="n">
        <f aca="false">IF(K90=0,N89+E90+F90+G90+H90+I90+J90,N89+E90+F90+G90+H90+I90+K90)</f>
        <v>10927.4410432016</v>
      </c>
    </row>
    <row r="91" customFormat="false" ht="12.75" hidden="false" customHeight="false" outlineLevel="0" collapsed="false">
      <c r="A91" s="1" t="n">
        <v>38107</v>
      </c>
      <c r="B91" s="0" t="n">
        <f aca="false">ROUND((A91-$B$1-210)/365,0)</f>
        <v>37</v>
      </c>
      <c r="C91" s="0" t="n">
        <f aca="false">ROUND((A91-$C$1-210)/365,0)</f>
        <v>12</v>
      </c>
      <c r="D91" s="0" t="n">
        <f aca="false">ROUND((A91-$D$1-210)/365,0)</f>
        <v>9</v>
      </c>
      <c r="E91" s="11" t="n">
        <f aca="false">'Christopher-IRA'!E91+'Carley-IRA'!E91</f>
        <v>0</v>
      </c>
      <c r="F91" s="11" t="n">
        <f aca="false">'Christopher-IRA'!F91+'Carley-IRA'!F91</f>
        <v>0</v>
      </c>
      <c r="G91" s="11" t="n">
        <f aca="false">'Christopher-IRA'!G91+'Carley-IRA'!G91</f>
        <v>0</v>
      </c>
      <c r="H91" s="11" t="n">
        <f aca="false">'Christopher-IRA'!H91+'Carley-IRA'!H91</f>
        <v>0</v>
      </c>
      <c r="I91" s="11" t="n">
        <f aca="false">'Christopher-IRA'!I91+'Carley-IRA'!I91</f>
        <v>0</v>
      </c>
      <c r="J91" s="11" t="n">
        <f aca="false">'Christopher-IRA'!J91+'Carley-IRA'!J91</f>
        <v>109.274410432016</v>
      </c>
      <c r="K91" s="11" t="n">
        <f aca="false">'Christopher-IRA'!K91+'Carley-IRA'!K91</f>
        <v>0</v>
      </c>
      <c r="L91" s="11" t="n">
        <f aca="false">'Christopher-IRA'!L91+'Carley-IRA'!L91</f>
        <v>7000</v>
      </c>
      <c r="M91" s="11" t="n">
        <f aca="false">'Christopher-IRA'!M91+'Carley-IRA'!M91</f>
        <v>420.747844942953</v>
      </c>
      <c r="N91" s="2" t="n">
        <f aca="false">IF(K91=0,N90+E91+F91+G91+H91+I91+J91,N90+E91+F91+G91+H91+I91+K91)</f>
        <v>11036.7154536336</v>
      </c>
    </row>
    <row r="92" customFormat="false" ht="12.75" hidden="false" customHeight="false" outlineLevel="0" collapsed="false">
      <c r="A92" s="1" t="n">
        <v>38138</v>
      </c>
      <c r="B92" s="0" t="n">
        <f aca="false">ROUND((A92-$B$1-210)/365,0)</f>
        <v>37</v>
      </c>
      <c r="C92" s="0" t="n">
        <f aca="false">ROUND((A92-$C$1-210)/365,0)</f>
        <v>12</v>
      </c>
      <c r="D92" s="0" t="n">
        <f aca="false">ROUND((A92-$D$1-210)/365,0)</f>
        <v>9</v>
      </c>
      <c r="E92" s="11" t="n">
        <f aca="false">'Christopher-IRA'!E92+'Carley-IRA'!E92</f>
        <v>0</v>
      </c>
      <c r="F92" s="11" t="n">
        <f aca="false">'Christopher-IRA'!F92+'Carley-IRA'!F92</f>
        <v>0</v>
      </c>
      <c r="G92" s="11" t="n">
        <f aca="false">'Christopher-IRA'!G92+'Carley-IRA'!G92</f>
        <v>0</v>
      </c>
      <c r="H92" s="11" t="n">
        <f aca="false">'Christopher-IRA'!H92+'Carley-IRA'!H92</f>
        <v>0</v>
      </c>
      <c r="I92" s="11" t="n">
        <f aca="false">'Christopher-IRA'!I92+'Carley-IRA'!I92</f>
        <v>0</v>
      </c>
      <c r="J92" s="11" t="n">
        <f aca="false">'Christopher-IRA'!J92+'Carley-IRA'!J92</f>
        <v>110.367154536336</v>
      </c>
      <c r="K92" s="11" t="n">
        <f aca="false">'Christopher-IRA'!K92+'Carley-IRA'!K92</f>
        <v>0</v>
      </c>
      <c r="L92" s="11" t="n">
        <f aca="false">'Christopher-IRA'!L92+'Carley-IRA'!L92</f>
        <v>7000</v>
      </c>
      <c r="M92" s="11" t="n">
        <f aca="false">'Christopher-IRA'!M92+'Carley-IRA'!M92</f>
        <v>531.114999479289</v>
      </c>
      <c r="N92" s="2" t="n">
        <f aca="false">IF(K92=0,N91+E92+F92+G92+H92+I92+J92,N91+E92+F92+G92+H92+I92+K92)</f>
        <v>11147.08260817</v>
      </c>
    </row>
    <row r="93" customFormat="false" ht="12.75" hidden="false" customHeight="false" outlineLevel="0" collapsed="false">
      <c r="A93" s="1" t="n">
        <v>38168</v>
      </c>
      <c r="B93" s="0" t="n">
        <f aca="false">ROUND((A93-$B$1-210)/365,0)</f>
        <v>37</v>
      </c>
      <c r="C93" s="0" t="n">
        <f aca="false">ROUND((A93-$C$1-210)/365,0)</f>
        <v>12</v>
      </c>
      <c r="D93" s="0" t="n">
        <f aca="false">ROUND((A93-$D$1-210)/365,0)</f>
        <v>9</v>
      </c>
      <c r="E93" s="11" t="n">
        <f aca="false">'Christopher-IRA'!E93+'Carley-IRA'!E93</f>
        <v>0</v>
      </c>
      <c r="F93" s="11" t="n">
        <f aca="false">'Christopher-IRA'!F93+'Carley-IRA'!F93</f>
        <v>0</v>
      </c>
      <c r="G93" s="11" t="n">
        <f aca="false">'Christopher-IRA'!G93+'Carley-IRA'!G93</f>
        <v>0</v>
      </c>
      <c r="H93" s="11" t="n">
        <f aca="false">'Christopher-IRA'!H93+'Carley-IRA'!H93</f>
        <v>0</v>
      </c>
      <c r="I93" s="11" t="n">
        <f aca="false">'Christopher-IRA'!I93+'Carley-IRA'!I93</f>
        <v>0</v>
      </c>
      <c r="J93" s="11" t="n">
        <f aca="false">'Christopher-IRA'!J93+'Carley-IRA'!J93</f>
        <v>111.4708260817</v>
      </c>
      <c r="K93" s="11" t="n">
        <f aca="false">'Christopher-IRA'!K93+'Carley-IRA'!K93</f>
        <v>0</v>
      </c>
      <c r="L93" s="11" t="n">
        <f aca="false">'Christopher-IRA'!L93+'Carley-IRA'!L93</f>
        <v>7000</v>
      </c>
      <c r="M93" s="11" t="n">
        <f aca="false">'Christopher-IRA'!M93+'Carley-IRA'!M93</f>
        <v>642.585825560989</v>
      </c>
      <c r="N93" s="2" t="n">
        <f aca="false">IF(K93=0,N92+E93+F93+G93+H93+I93+J93,N92+E93+F93+G93+H93+I93+K93)</f>
        <v>11258.5534342517</v>
      </c>
    </row>
    <row r="94" customFormat="false" ht="12.75" hidden="false" customHeight="false" outlineLevel="0" collapsed="false">
      <c r="A94" s="1" t="n">
        <v>38199</v>
      </c>
      <c r="B94" s="0" t="n">
        <f aca="false">ROUND((A94-$B$1-210)/365,0)</f>
        <v>37</v>
      </c>
      <c r="C94" s="0" t="n">
        <f aca="false">ROUND((A94-$C$1-210)/365,0)</f>
        <v>12</v>
      </c>
      <c r="D94" s="0" t="n">
        <f aca="false">ROUND((A94-$D$1-210)/365,0)</f>
        <v>9</v>
      </c>
      <c r="E94" s="11" t="n">
        <f aca="false">'Christopher-IRA'!E94+'Carley-IRA'!E94</f>
        <v>0</v>
      </c>
      <c r="F94" s="11" t="n">
        <f aca="false">'Christopher-IRA'!F94+'Carley-IRA'!F94</f>
        <v>0</v>
      </c>
      <c r="G94" s="11" t="n">
        <f aca="false">'Christopher-IRA'!G94+'Carley-IRA'!G94</f>
        <v>0</v>
      </c>
      <c r="H94" s="11" t="n">
        <f aca="false">'Christopher-IRA'!H94+'Carley-IRA'!H94</f>
        <v>0</v>
      </c>
      <c r="I94" s="11" t="n">
        <f aca="false">'Christopher-IRA'!I94+'Carley-IRA'!I94</f>
        <v>0</v>
      </c>
      <c r="J94" s="11" t="n">
        <f aca="false">'Christopher-IRA'!J94+'Carley-IRA'!J94</f>
        <v>112.585534342517</v>
      </c>
      <c r="K94" s="11" t="n">
        <f aca="false">'Christopher-IRA'!K94+'Carley-IRA'!K94</f>
        <v>0</v>
      </c>
      <c r="L94" s="11" t="n">
        <f aca="false">'Christopher-IRA'!L94+'Carley-IRA'!L94</f>
        <v>7000</v>
      </c>
      <c r="M94" s="11" t="n">
        <f aca="false">'Christopher-IRA'!M94+'Carley-IRA'!M94</f>
        <v>755.171359903505</v>
      </c>
      <c r="N94" s="2" t="n">
        <f aca="false">IF(K94=0,N93+E94+F94+G94+H94+I94+J94,N93+E94+F94+G94+H94+I94+K94)</f>
        <v>11371.1389685942</v>
      </c>
    </row>
    <row r="95" customFormat="false" ht="12.75" hidden="false" customHeight="false" outlineLevel="0" collapsed="false">
      <c r="A95" s="1" t="n">
        <v>38230</v>
      </c>
      <c r="B95" s="0" t="n">
        <f aca="false">ROUND((A95-$B$1-210)/365,0)</f>
        <v>37</v>
      </c>
      <c r="C95" s="0" t="n">
        <f aca="false">ROUND((A95-$C$1-210)/365,0)</f>
        <v>12</v>
      </c>
      <c r="D95" s="0" t="n">
        <f aca="false">ROUND((A95-$D$1-210)/365,0)</f>
        <v>9</v>
      </c>
      <c r="E95" s="11" t="n">
        <f aca="false">'Christopher-IRA'!E95+'Carley-IRA'!E95</f>
        <v>0</v>
      </c>
      <c r="F95" s="11" t="n">
        <f aca="false">'Christopher-IRA'!F95+'Carley-IRA'!F95</f>
        <v>0</v>
      </c>
      <c r="G95" s="11" t="n">
        <f aca="false">'Christopher-IRA'!G95+'Carley-IRA'!G95</f>
        <v>0</v>
      </c>
      <c r="H95" s="11" t="n">
        <f aca="false">'Christopher-IRA'!H95+'Carley-IRA'!H95</f>
        <v>0</v>
      </c>
      <c r="I95" s="11" t="n">
        <f aca="false">'Christopher-IRA'!I95+'Carley-IRA'!I95</f>
        <v>0</v>
      </c>
      <c r="J95" s="11" t="n">
        <f aca="false">'Christopher-IRA'!J95+'Carley-IRA'!J95</f>
        <v>113.711389685942</v>
      </c>
      <c r="K95" s="11" t="n">
        <f aca="false">'Christopher-IRA'!K95+'Carley-IRA'!K95</f>
        <v>0</v>
      </c>
      <c r="L95" s="11" t="n">
        <f aca="false">'Christopher-IRA'!L95+'Carley-IRA'!L95</f>
        <v>7000</v>
      </c>
      <c r="M95" s="11" t="n">
        <f aca="false">'Christopher-IRA'!M95+'Carley-IRA'!M95</f>
        <v>868.882749589447</v>
      </c>
      <c r="N95" s="2" t="n">
        <f aca="false">IF(K95=0,N94+E95+F95+G95+H95+I95+J95,N94+E95+F95+G95+H95+I95+K95)</f>
        <v>11484.8503582801</v>
      </c>
    </row>
    <row r="96" customFormat="false" ht="12.75" hidden="false" customHeight="false" outlineLevel="0" collapsed="false">
      <c r="A96" s="1" t="n">
        <v>38260</v>
      </c>
      <c r="B96" s="0" t="n">
        <f aca="false">ROUND((A96-$B$1-210)/365,0)</f>
        <v>37</v>
      </c>
      <c r="C96" s="0" t="n">
        <f aca="false">ROUND((A96-$C$1-210)/365,0)</f>
        <v>12</v>
      </c>
      <c r="D96" s="0" t="n">
        <f aca="false">ROUND((A96-$D$1-210)/365,0)</f>
        <v>9</v>
      </c>
      <c r="E96" s="11" t="n">
        <f aca="false">'Christopher-IRA'!E96+'Carley-IRA'!E96</f>
        <v>0</v>
      </c>
      <c r="F96" s="11" t="n">
        <f aca="false">'Christopher-IRA'!F96+'Carley-IRA'!F96</f>
        <v>0</v>
      </c>
      <c r="G96" s="11" t="n">
        <f aca="false">'Christopher-IRA'!G96+'Carley-IRA'!G96</f>
        <v>0</v>
      </c>
      <c r="H96" s="11" t="n">
        <f aca="false">'Christopher-IRA'!H96+'Carley-IRA'!H96</f>
        <v>0</v>
      </c>
      <c r="I96" s="11" t="n">
        <f aca="false">'Christopher-IRA'!I96+'Carley-IRA'!I96</f>
        <v>0</v>
      </c>
      <c r="J96" s="11" t="n">
        <f aca="false">'Christopher-IRA'!J96+'Carley-IRA'!J96</f>
        <v>114.848503582801</v>
      </c>
      <c r="K96" s="11" t="n">
        <f aca="false">'Christopher-IRA'!K96+'Carley-IRA'!K96</f>
        <v>0</v>
      </c>
      <c r="L96" s="11" t="n">
        <f aca="false">'Christopher-IRA'!L96+'Carley-IRA'!L96</f>
        <v>7000</v>
      </c>
      <c r="M96" s="11" t="n">
        <f aca="false">'Christopher-IRA'!M96+'Carley-IRA'!M96</f>
        <v>983.731253172248</v>
      </c>
      <c r="N96" s="2" t="n">
        <f aca="false">IF(K96=0,N95+E96+F96+G96+H96+I96+J96,N95+E96+F96+G96+H96+I96+K96)</f>
        <v>11599.6988618629</v>
      </c>
    </row>
    <row r="97" customFormat="false" ht="12.75" hidden="false" customHeight="false" outlineLevel="0" collapsed="false">
      <c r="A97" s="1" t="n">
        <v>38291</v>
      </c>
      <c r="B97" s="0" t="n">
        <f aca="false">ROUND((A97-$B$1-210)/365,0)</f>
        <v>37</v>
      </c>
      <c r="C97" s="0" t="n">
        <f aca="false">ROUND((A97-$C$1-210)/365,0)</f>
        <v>12</v>
      </c>
      <c r="D97" s="0" t="n">
        <f aca="false">ROUND((A97-$D$1-210)/365,0)</f>
        <v>9</v>
      </c>
      <c r="E97" s="11" t="n">
        <f aca="false">'Christopher-IRA'!E97+'Carley-IRA'!E97</f>
        <v>0</v>
      </c>
      <c r="F97" s="11" t="n">
        <f aca="false">'Christopher-IRA'!F97+'Carley-IRA'!F97</f>
        <v>0</v>
      </c>
      <c r="G97" s="11" t="n">
        <f aca="false">'Christopher-IRA'!G97+'Carley-IRA'!G97</f>
        <v>0</v>
      </c>
      <c r="H97" s="11" t="n">
        <f aca="false">'Christopher-IRA'!H97+'Carley-IRA'!H97</f>
        <v>0</v>
      </c>
      <c r="I97" s="11" t="n">
        <f aca="false">'Christopher-IRA'!I97+'Carley-IRA'!I97</f>
        <v>0</v>
      </c>
      <c r="J97" s="11" t="n">
        <f aca="false">'Christopher-IRA'!J97+'Carley-IRA'!J97</f>
        <v>115.996988618629</v>
      </c>
      <c r="K97" s="11" t="n">
        <f aca="false">'Christopher-IRA'!K97+'Carley-IRA'!K97</f>
        <v>0</v>
      </c>
      <c r="L97" s="11" t="n">
        <f aca="false">'Christopher-IRA'!L97+'Carley-IRA'!L97</f>
        <v>7000</v>
      </c>
      <c r="M97" s="11" t="n">
        <f aca="false">'Christopher-IRA'!M97+'Carley-IRA'!M97</f>
        <v>1099.72824179088</v>
      </c>
      <c r="N97" s="2" t="n">
        <f aca="false">IF(K97=0,N96+E97+F97+G97+H97+I97+J97,N96+E97+F97+G97+H97+I97+K97)</f>
        <v>11715.6958504816</v>
      </c>
    </row>
    <row r="98" customFormat="false" ht="12.75" hidden="false" customHeight="false" outlineLevel="0" collapsed="false">
      <c r="A98" s="1" t="n">
        <v>38321</v>
      </c>
      <c r="B98" s="0" t="n">
        <f aca="false">ROUND((A98-$B$1-210)/365,0)</f>
        <v>37</v>
      </c>
      <c r="C98" s="0" t="n">
        <f aca="false">ROUND((A98-$C$1-210)/365,0)</f>
        <v>12</v>
      </c>
      <c r="D98" s="0" t="n">
        <f aca="false">ROUND((A98-$D$1-210)/365,0)</f>
        <v>9</v>
      </c>
      <c r="E98" s="11" t="n">
        <f aca="false">'Christopher-IRA'!E98+'Carley-IRA'!E98</f>
        <v>0</v>
      </c>
      <c r="F98" s="11" t="n">
        <f aca="false">'Christopher-IRA'!F98+'Carley-IRA'!F98</f>
        <v>0</v>
      </c>
      <c r="G98" s="11" t="n">
        <f aca="false">'Christopher-IRA'!G98+'Carley-IRA'!G98</f>
        <v>0</v>
      </c>
      <c r="H98" s="11" t="n">
        <f aca="false">'Christopher-IRA'!H98+'Carley-IRA'!H98</f>
        <v>0</v>
      </c>
      <c r="I98" s="11" t="n">
        <f aca="false">'Christopher-IRA'!I98+'Carley-IRA'!I98</f>
        <v>0</v>
      </c>
      <c r="J98" s="11" t="n">
        <f aca="false">'Christopher-IRA'!J98+'Carley-IRA'!J98</f>
        <v>117.156958504816</v>
      </c>
      <c r="K98" s="11" t="n">
        <f aca="false">'Christopher-IRA'!K98+'Carley-IRA'!K98</f>
        <v>0</v>
      </c>
      <c r="L98" s="11" t="n">
        <f aca="false">'Christopher-IRA'!L98+'Carley-IRA'!L98</f>
        <v>7000</v>
      </c>
      <c r="M98" s="11" t="n">
        <f aca="false">'Christopher-IRA'!M98+'Carley-IRA'!M98</f>
        <v>1216.88520029569</v>
      </c>
      <c r="N98" s="2" t="n">
        <f aca="false">IF(K98=0,N97+E98+F98+G98+H98+I98+J98,N97+E98+F98+G98+H98+I98+K98)</f>
        <v>11832.8528089864</v>
      </c>
    </row>
    <row r="99" customFormat="false" ht="12.75" hidden="false" customHeight="false" outlineLevel="0" collapsed="false">
      <c r="A99" s="1" t="n">
        <v>38352</v>
      </c>
      <c r="B99" s="0" t="n">
        <f aca="false">ROUND((A99-$B$1-210)/365,0)</f>
        <v>37</v>
      </c>
      <c r="C99" s="0" t="n">
        <f aca="false">ROUND((A99-$C$1-210)/365,0)</f>
        <v>12</v>
      </c>
      <c r="D99" s="0" t="n">
        <f aca="false">ROUND((A99-$D$1-210)/365,0)</f>
        <v>9</v>
      </c>
      <c r="E99" s="11" t="n">
        <f aca="false">'Christopher-IRA'!E99+'Carley-IRA'!E99</f>
        <v>0</v>
      </c>
      <c r="F99" s="11" t="n">
        <f aca="false">'Christopher-IRA'!F99+'Carley-IRA'!F99</f>
        <v>0</v>
      </c>
      <c r="G99" s="11" t="n">
        <f aca="false">'Christopher-IRA'!G99+'Carley-IRA'!G99</f>
        <v>0</v>
      </c>
      <c r="H99" s="11" t="n">
        <f aca="false">'Christopher-IRA'!H99+'Carley-IRA'!H99</f>
        <v>0</v>
      </c>
      <c r="I99" s="11" t="n">
        <f aca="false">'Christopher-IRA'!I99+'Carley-IRA'!I99</f>
        <v>0</v>
      </c>
      <c r="J99" s="11" t="n">
        <f aca="false">'Christopher-IRA'!J99+'Carley-IRA'!J99</f>
        <v>118.328528089864</v>
      </c>
      <c r="K99" s="11" t="n">
        <f aca="false">'Christopher-IRA'!K99+'Carley-IRA'!K99</f>
        <v>0</v>
      </c>
      <c r="L99" s="11" t="n">
        <f aca="false">'Christopher-IRA'!L99+'Carley-IRA'!L99</f>
        <v>7000</v>
      </c>
      <c r="M99" s="11" t="n">
        <f aca="false">'Christopher-IRA'!M99+'Carley-IRA'!M99</f>
        <v>1335.21372838556</v>
      </c>
      <c r="N99" s="2" t="n">
        <f aca="false">IF(K99=0,N98+E99+F99+G99+H99+I99+J99,N98+E99+F99+G99+H99+I99+K99)</f>
        <v>11951.1813370762</v>
      </c>
    </row>
    <row r="100" customFormat="false" ht="12.75" hidden="false" customHeight="false" outlineLevel="0" collapsed="false">
      <c r="A100" s="1" t="n">
        <v>38383</v>
      </c>
      <c r="B100" s="0" t="n">
        <f aca="false">ROUND((A100-$B$1-210)/365,0)</f>
        <v>37</v>
      </c>
      <c r="C100" s="0" t="n">
        <f aca="false">ROUND((A100-$C$1-210)/365,0)</f>
        <v>12</v>
      </c>
      <c r="D100" s="0" t="n">
        <f aca="false">ROUND((A100-$D$1-210)/365,0)</f>
        <v>9</v>
      </c>
      <c r="E100" s="11" t="n">
        <f aca="false">'Christopher-IRA'!E100+'Carley-IRA'!E100</f>
        <v>1000</v>
      </c>
      <c r="F100" s="11" t="n">
        <f aca="false">'Christopher-IRA'!F100+'Carley-IRA'!F100</f>
        <v>0</v>
      </c>
      <c r="G100" s="11" t="n">
        <f aca="false">'Christopher-IRA'!G100+'Carley-IRA'!G100</f>
        <v>0</v>
      </c>
      <c r="H100" s="11" t="n">
        <f aca="false">'Christopher-IRA'!H100+'Carley-IRA'!H100</f>
        <v>0</v>
      </c>
      <c r="I100" s="11" t="n">
        <f aca="false">'Christopher-IRA'!I100+'Carley-IRA'!I100</f>
        <v>0</v>
      </c>
      <c r="J100" s="11" t="n">
        <f aca="false">'Christopher-IRA'!J100+'Carley-IRA'!J100</f>
        <v>119.511813370762</v>
      </c>
      <c r="K100" s="11" t="n">
        <f aca="false">'Christopher-IRA'!K100+'Carley-IRA'!K100</f>
        <v>0</v>
      </c>
      <c r="L100" s="11" t="n">
        <f aca="false">'Christopher-IRA'!L100+'Carley-IRA'!L100</f>
        <v>8000</v>
      </c>
      <c r="M100" s="11" t="n">
        <f aca="false">'Christopher-IRA'!M100+'Carley-IRA'!M100</f>
        <v>119.511813370762</v>
      </c>
      <c r="N100" s="2" t="n">
        <f aca="false">IF(K100=0,N99+E100+F100+G100+H100+I100+J100,N99+E100+F100+G100+H100+I100+K100)</f>
        <v>13070.693150447</v>
      </c>
    </row>
    <row r="101" customFormat="false" ht="12.75" hidden="false" customHeight="false" outlineLevel="0" collapsed="false">
      <c r="A101" s="1" t="n">
        <v>38411</v>
      </c>
      <c r="B101" s="0" t="n">
        <f aca="false">ROUND((A101-$B$1-210)/365,0)</f>
        <v>37</v>
      </c>
      <c r="C101" s="0" t="n">
        <f aca="false">ROUND((A101-$C$1-210)/365,0)</f>
        <v>12</v>
      </c>
      <c r="D101" s="0" t="n">
        <f aca="false">ROUND((A101-$D$1-210)/365,0)</f>
        <v>10</v>
      </c>
      <c r="E101" s="11" t="n">
        <f aca="false">'Christopher-IRA'!E101+'Carley-IRA'!E101</f>
        <v>0</v>
      </c>
      <c r="F101" s="11" t="n">
        <f aca="false">'Christopher-IRA'!F101+'Carley-IRA'!F101</f>
        <v>0</v>
      </c>
      <c r="G101" s="11" t="n">
        <f aca="false">'Christopher-IRA'!G101+'Carley-IRA'!G101</f>
        <v>0</v>
      </c>
      <c r="H101" s="11" t="n">
        <f aca="false">'Christopher-IRA'!H101+'Carley-IRA'!H101</f>
        <v>0</v>
      </c>
      <c r="I101" s="11" t="n">
        <f aca="false">'Christopher-IRA'!I101+'Carley-IRA'!I101</f>
        <v>0</v>
      </c>
      <c r="J101" s="11" t="n">
        <f aca="false">'Christopher-IRA'!J101+'Carley-IRA'!J101</f>
        <v>130.70693150447</v>
      </c>
      <c r="K101" s="11" t="n">
        <f aca="false">'Christopher-IRA'!K101+'Carley-IRA'!K101</f>
        <v>0</v>
      </c>
      <c r="L101" s="11" t="n">
        <f aca="false">'Christopher-IRA'!L101+'Carley-IRA'!L101</f>
        <v>8000</v>
      </c>
      <c r="M101" s="11" t="n">
        <f aca="false">'Christopher-IRA'!M101+'Carley-IRA'!M101</f>
        <v>250.218744875232</v>
      </c>
      <c r="N101" s="2" t="n">
        <f aca="false">IF(K101=0,N100+E101+F101+G101+H101+I101+J101,N100+E101+F101+G101+H101+I101+K101)</f>
        <v>13201.4000819515</v>
      </c>
    </row>
    <row r="102" customFormat="false" ht="12.75" hidden="false" customHeight="false" outlineLevel="0" collapsed="false">
      <c r="A102" s="1" t="n">
        <v>38442</v>
      </c>
      <c r="B102" s="0" t="n">
        <f aca="false">ROUND((A102-$B$1-210)/365,0)</f>
        <v>37</v>
      </c>
      <c r="C102" s="0" t="n">
        <f aca="false">ROUND((A102-$C$1-210)/365,0)</f>
        <v>12</v>
      </c>
      <c r="D102" s="0" t="n">
        <f aca="false">ROUND((A102-$D$1-210)/365,0)</f>
        <v>10</v>
      </c>
      <c r="E102" s="11" t="n">
        <f aca="false">'Christopher-IRA'!E102+'Carley-IRA'!E102</f>
        <v>0</v>
      </c>
      <c r="F102" s="11" t="n">
        <f aca="false">'Christopher-IRA'!F102+'Carley-IRA'!F102</f>
        <v>0</v>
      </c>
      <c r="G102" s="11" t="n">
        <f aca="false">'Christopher-IRA'!G102+'Carley-IRA'!G102</f>
        <v>0</v>
      </c>
      <c r="H102" s="11" t="n">
        <f aca="false">'Christopher-IRA'!H102+'Carley-IRA'!H102</f>
        <v>0</v>
      </c>
      <c r="I102" s="11" t="n">
        <f aca="false">'Christopher-IRA'!I102+'Carley-IRA'!I102</f>
        <v>0</v>
      </c>
      <c r="J102" s="11" t="n">
        <f aca="false">'Christopher-IRA'!J102+'Carley-IRA'!J102</f>
        <v>132.014000819515</v>
      </c>
      <c r="K102" s="11" t="n">
        <f aca="false">'Christopher-IRA'!K102+'Carley-IRA'!K102</f>
        <v>0</v>
      </c>
      <c r="L102" s="11" t="n">
        <f aca="false">'Christopher-IRA'!L102+'Carley-IRA'!L102</f>
        <v>8000</v>
      </c>
      <c r="M102" s="11" t="n">
        <f aca="false">'Christopher-IRA'!M102+'Carley-IRA'!M102</f>
        <v>382.232745694747</v>
      </c>
      <c r="N102" s="2" t="n">
        <f aca="false">IF(K102=0,N101+E102+F102+G102+H102+I102+J102,N101+E102+F102+G102+H102+I102+K102)</f>
        <v>13333.414082771</v>
      </c>
    </row>
    <row r="103" customFormat="false" ht="12.75" hidden="false" customHeight="false" outlineLevel="0" collapsed="false">
      <c r="A103" s="1" t="n">
        <v>38472</v>
      </c>
      <c r="B103" s="0" t="n">
        <f aca="false">ROUND((A103-$B$1-210)/365,0)</f>
        <v>38</v>
      </c>
      <c r="C103" s="0" t="n">
        <f aca="false">ROUND((A103-$C$1-210)/365,0)</f>
        <v>13</v>
      </c>
      <c r="D103" s="0" t="n">
        <f aca="false">ROUND((A103-$D$1-210)/365,0)</f>
        <v>10</v>
      </c>
      <c r="E103" s="11" t="n">
        <f aca="false">'Christopher-IRA'!E103+'Carley-IRA'!E103</f>
        <v>0</v>
      </c>
      <c r="F103" s="11" t="n">
        <f aca="false">'Christopher-IRA'!F103+'Carley-IRA'!F103</f>
        <v>0</v>
      </c>
      <c r="G103" s="11" t="n">
        <f aca="false">'Christopher-IRA'!G103+'Carley-IRA'!G103</f>
        <v>0</v>
      </c>
      <c r="H103" s="11" t="n">
        <f aca="false">'Christopher-IRA'!H103+'Carley-IRA'!H103</f>
        <v>0</v>
      </c>
      <c r="I103" s="11" t="n">
        <f aca="false">'Christopher-IRA'!I103+'Carley-IRA'!I103</f>
        <v>0</v>
      </c>
      <c r="J103" s="11" t="n">
        <f aca="false">'Christopher-IRA'!J103+'Carley-IRA'!J103</f>
        <v>133.33414082771</v>
      </c>
      <c r="K103" s="11" t="n">
        <f aca="false">'Christopher-IRA'!K103+'Carley-IRA'!K103</f>
        <v>0</v>
      </c>
      <c r="L103" s="11" t="n">
        <f aca="false">'Christopher-IRA'!L103+'Carley-IRA'!L103</f>
        <v>8000</v>
      </c>
      <c r="M103" s="11" t="n">
        <f aca="false">'Christopher-IRA'!M103+'Carley-IRA'!M103</f>
        <v>515.566886522457</v>
      </c>
      <c r="N103" s="2" t="n">
        <f aca="false">IF(K103=0,N102+E103+F103+G103+H103+I103+J103,N102+E103+F103+G103+H103+I103+K103)</f>
        <v>13466.7482235987</v>
      </c>
    </row>
    <row r="104" customFormat="false" ht="12.75" hidden="false" customHeight="false" outlineLevel="0" collapsed="false">
      <c r="A104" s="1" t="n">
        <v>38503</v>
      </c>
      <c r="B104" s="0" t="n">
        <f aca="false">ROUND((A104-$B$1-210)/365,0)</f>
        <v>38</v>
      </c>
      <c r="C104" s="0" t="n">
        <f aca="false">ROUND((A104-$C$1-210)/365,0)</f>
        <v>13</v>
      </c>
      <c r="D104" s="0" t="n">
        <f aca="false">ROUND((A104-$D$1-210)/365,0)</f>
        <v>10</v>
      </c>
      <c r="E104" s="11" t="n">
        <f aca="false">'Christopher-IRA'!E104+'Carley-IRA'!E104</f>
        <v>0</v>
      </c>
      <c r="F104" s="11" t="n">
        <f aca="false">'Christopher-IRA'!F104+'Carley-IRA'!F104</f>
        <v>0</v>
      </c>
      <c r="G104" s="11" t="n">
        <f aca="false">'Christopher-IRA'!G104+'Carley-IRA'!G104</f>
        <v>0</v>
      </c>
      <c r="H104" s="11" t="n">
        <f aca="false">'Christopher-IRA'!H104+'Carley-IRA'!H104</f>
        <v>0</v>
      </c>
      <c r="I104" s="11" t="n">
        <f aca="false">'Christopher-IRA'!I104+'Carley-IRA'!I104</f>
        <v>0</v>
      </c>
      <c r="J104" s="11" t="n">
        <f aca="false">'Christopher-IRA'!J104+'Carley-IRA'!J104</f>
        <v>134.667482235987</v>
      </c>
      <c r="K104" s="11" t="n">
        <f aca="false">'Christopher-IRA'!K104+'Carley-IRA'!K104</f>
        <v>0</v>
      </c>
      <c r="L104" s="11" t="n">
        <f aca="false">'Christopher-IRA'!L104+'Carley-IRA'!L104</f>
        <v>8000</v>
      </c>
      <c r="M104" s="11" t="n">
        <f aca="false">'Christopher-IRA'!M104+'Carley-IRA'!M104</f>
        <v>650.234368758444</v>
      </c>
      <c r="N104" s="2" t="n">
        <f aca="false">IF(K104=0,N103+E104+F104+G104+H104+I104+J104,N103+E104+F104+G104+H104+I104+K104)</f>
        <v>13601.4157058347</v>
      </c>
    </row>
    <row r="105" customFormat="false" ht="12.75" hidden="false" customHeight="false" outlineLevel="0" collapsed="false">
      <c r="A105" s="1" t="n">
        <v>38533</v>
      </c>
      <c r="B105" s="0" t="n">
        <f aca="false">ROUND((A105-$B$1-210)/365,0)</f>
        <v>38</v>
      </c>
      <c r="C105" s="0" t="n">
        <f aca="false">ROUND((A105-$C$1-210)/365,0)</f>
        <v>13</v>
      </c>
      <c r="D105" s="0" t="n">
        <f aca="false">ROUND((A105-$D$1-210)/365,0)</f>
        <v>10</v>
      </c>
      <c r="E105" s="11" t="n">
        <f aca="false">'Christopher-IRA'!E105+'Carley-IRA'!E105</f>
        <v>0</v>
      </c>
      <c r="F105" s="11" t="n">
        <f aca="false">'Christopher-IRA'!F105+'Carley-IRA'!F105</f>
        <v>0</v>
      </c>
      <c r="G105" s="11" t="n">
        <f aca="false">'Christopher-IRA'!G105+'Carley-IRA'!G105</f>
        <v>0</v>
      </c>
      <c r="H105" s="11" t="n">
        <f aca="false">'Christopher-IRA'!H105+'Carley-IRA'!H105</f>
        <v>0</v>
      </c>
      <c r="I105" s="11" t="n">
        <f aca="false">'Christopher-IRA'!I105+'Carley-IRA'!I105</f>
        <v>0</v>
      </c>
      <c r="J105" s="11" t="n">
        <f aca="false">'Christopher-IRA'!J105+'Carley-IRA'!J105</f>
        <v>136.014157058347</v>
      </c>
      <c r="K105" s="11" t="n">
        <f aca="false">'Christopher-IRA'!K105+'Carley-IRA'!K105</f>
        <v>0</v>
      </c>
      <c r="L105" s="11" t="n">
        <f aca="false">'Christopher-IRA'!L105+'Carley-IRA'!L105</f>
        <v>8000</v>
      </c>
      <c r="M105" s="11" t="n">
        <f aca="false">'Christopher-IRA'!M105+'Carley-IRA'!M105</f>
        <v>786.248525816791</v>
      </c>
      <c r="N105" s="2" t="n">
        <f aca="false">IF(K105=0,N104+E105+F105+G105+H105+I105+J105,N104+E105+F105+G105+H105+I105+K105)</f>
        <v>13737.429862893</v>
      </c>
    </row>
    <row r="106" customFormat="false" ht="12.75" hidden="false" customHeight="false" outlineLevel="0" collapsed="false">
      <c r="A106" s="1" t="n">
        <v>38564</v>
      </c>
      <c r="B106" s="0" t="n">
        <f aca="false">ROUND((A106-$B$1-210)/365,0)</f>
        <v>38</v>
      </c>
      <c r="C106" s="0" t="n">
        <f aca="false">ROUND((A106-$C$1-210)/365,0)</f>
        <v>13</v>
      </c>
      <c r="D106" s="0" t="n">
        <f aca="false">ROUND((A106-$D$1-210)/365,0)</f>
        <v>10</v>
      </c>
      <c r="E106" s="11" t="n">
        <f aca="false">'Christopher-IRA'!E106+'Carley-IRA'!E106</f>
        <v>0</v>
      </c>
      <c r="F106" s="11" t="n">
        <f aca="false">'Christopher-IRA'!F106+'Carley-IRA'!F106</f>
        <v>0</v>
      </c>
      <c r="G106" s="11" t="n">
        <f aca="false">'Christopher-IRA'!G106+'Carley-IRA'!G106</f>
        <v>0</v>
      </c>
      <c r="H106" s="11" t="n">
        <f aca="false">'Christopher-IRA'!H106+'Carley-IRA'!H106</f>
        <v>0</v>
      </c>
      <c r="I106" s="11" t="n">
        <f aca="false">'Christopher-IRA'!I106+'Carley-IRA'!I106</f>
        <v>0</v>
      </c>
      <c r="J106" s="11" t="n">
        <f aca="false">'Christopher-IRA'!J106+'Carley-IRA'!J106</f>
        <v>137.37429862893</v>
      </c>
      <c r="K106" s="11" t="n">
        <f aca="false">'Christopher-IRA'!K106+'Carley-IRA'!K106</f>
        <v>0</v>
      </c>
      <c r="L106" s="11" t="n">
        <f aca="false">'Christopher-IRA'!L106+'Carley-IRA'!L106</f>
        <v>8000</v>
      </c>
      <c r="M106" s="11" t="n">
        <f aca="false">'Christopher-IRA'!M106+'Carley-IRA'!M106</f>
        <v>923.622824445721</v>
      </c>
      <c r="N106" s="2" t="n">
        <f aca="false">IF(K106=0,N105+E106+F106+G106+H106+I106+J106,N105+E106+F106+G106+H106+I106+K106)</f>
        <v>13874.804161522</v>
      </c>
    </row>
    <row r="107" customFormat="false" ht="12.75" hidden="false" customHeight="false" outlineLevel="0" collapsed="false">
      <c r="A107" s="1" t="n">
        <v>38595</v>
      </c>
      <c r="B107" s="0" t="n">
        <f aca="false">ROUND((A107-$B$1-210)/365,0)</f>
        <v>38</v>
      </c>
      <c r="C107" s="0" t="n">
        <f aca="false">ROUND((A107-$C$1-210)/365,0)</f>
        <v>13</v>
      </c>
      <c r="D107" s="0" t="n">
        <f aca="false">ROUND((A107-$D$1-210)/365,0)</f>
        <v>10</v>
      </c>
      <c r="E107" s="11" t="n">
        <f aca="false">'Christopher-IRA'!E107+'Carley-IRA'!E107</f>
        <v>0</v>
      </c>
      <c r="F107" s="11" t="n">
        <f aca="false">'Christopher-IRA'!F107+'Carley-IRA'!F107</f>
        <v>0</v>
      </c>
      <c r="G107" s="11" t="n">
        <f aca="false">'Christopher-IRA'!G107+'Carley-IRA'!G107</f>
        <v>0</v>
      </c>
      <c r="H107" s="11" t="n">
        <f aca="false">'Christopher-IRA'!H107+'Carley-IRA'!H107</f>
        <v>0</v>
      </c>
      <c r="I107" s="11" t="n">
        <f aca="false">'Christopher-IRA'!I107+'Carley-IRA'!I107</f>
        <v>0</v>
      </c>
      <c r="J107" s="11" t="n">
        <f aca="false">'Christopher-IRA'!J107+'Carley-IRA'!J107</f>
        <v>138.74804161522</v>
      </c>
      <c r="K107" s="11" t="n">
        <f aca="false">'Christopher-IRA'!K107+'Carley-IRA'!K107</f>
        <v>0</v>
      </c>
      <c r="L107" s="11" t="n">
        <f aca="false">'Christopher-IRA'!L107+'Carley-IRA'!L107</f>
        <v>8000</v>
      </c>
      <c r="M107" s="11" t="n">
        <f aca="false">'Christopher-IRA'!M107+'Carley-IRA'!M107</f>
        <v>1062.37086606094</v>
      </c>
      <c r="N107" s="2" t="n">
        <f aca="false">IF(K107=0,N106+E107+F107+G107+H107+I107+J107,N106+E107+F107+G107+H107+I107+K107)</f>
        <v>14013.5522031372</v>
      </c>
    </row>
    <row r="108" customFormat="false" ht="12.75" hidden="false" customHeight="false" outlineLevel="0" collapsed="false">
      <c r="A108" s="1" t="n">
        <v>38625</v>
      </c>
      <c r="B108" s="0" t="n">
        <f aca="false">ROUND((A108-$B$1-210)/365,0)</f>
        <v>38</v>
      </c>
      <c r="C108" s="0" t="n">
        <f aca="false">ROUND((A108-$C$1-210)/365,0)</f>
        <v>13</v>
      </c>
      <c r="D108" s="0" t="n">
        <f aca="false">ROUND((A108-$D$1-210)/365,0)</f>
        <v>10</v>
      </c>
      <c r="E108" s="11" t="n">
        <f aca="false">'Christopher-IRA'!E108+'Carley-IRA'!E108</f>
        <v>0</v>
      </c>
      <c r="F108" s="11" t="n">
        <f aca="false">'Christopher-IRA'!F108+'Carley-IRA'!F108</f>
        <v>0</v>
      </c>
      <c r="G108" s="11" t="n">
        <f aca="false">'Christopher-IRA'!G108+'Carley-IRA'!G108</f>
        <v>0</v>
      </c>
      <c r="H108" s="11" t="n">
        <f aca="false">'Christopher-IRA'!H108+'Carley-IRA'!H108</f>
        <v>0</v>
      </c>
      <c r="I108" s="11" t="n">
        <f aca="false">'Christopher-IRA'!I108+'Carley-IRA'!I108</f>
        <v>0</v>
      </c>
      <c r="J108" s="11" t="n">
        <f aca="false">'Christopher-IRA'!J108+'Carley-IRA'!J108</f>
        <v>140.135522031372</v>
      </c>
      <c r="K108" s="11" t="n">
        <f aca="false">'Christopher-IRA'!K108+'Carley-IRA'!K108</f>
        <v>0</v>
      </c>
      <c r="L108" s="11" t="n">
        <f aca="false">'Christopher-IRA'!L108+'Carley-IRA'!L108</f>
        <v>8000</v>
      </c>
      <c r="M108" s="11" t="n">
        <f aca="false">'Christopher-IRA'!M108+'Carley-IRA'!M108</f>
        <v>1202.50638809231</v>
      </c>
      <c r="N108" s="2" t="n">
        <f aca="false">IF(K108=0,N107+E108+F108+G108+H108+I108+J108,N107+E108+F108+G108+H108+I108+K108)</f>
        <v>14153.6877251686</v>
      </c>
    </row>
    <row r="109" customFormat="false" ht="12.75" hidden="false" customHeight="false" outlineLevel="0" collapsed="false">
      <c r="A109" s="1" t="n">
        <v>38656</v>
      </c>
      <c r="B109" s="0" t="n">
        <f aca="false">ROUND((A109-$B$1-210)/365,0)</f>
        <v>38</v>
      </c>
      <c r="C109" s="0" t="n">
        <f aca="false">ROUND((A109-$C$1-210)/365,0)</f>
        <v>13</v>
      </c>
      <c r="D109" s="0" t="n">
        <f aca="false">ROUND((A109-$D$1-210)/365,0)</f>
        <v>10</v>
      </c>
      <c r="E109" s="11" t="n">
        <f aca="false">'Christopher-IRA'!E109+'Carley-IRA'!E109</f>
        <v>0</v>
      </c>
      <c r="F109" s="11" t="n">
        <f aca="false">'Christopher-IRA'!F109+'Carley-IRA'!F109</f>
        <v>0</v>
      </c>
      <c r="G109" s="11" t="n">
        <f aca="false">'Christopher-IRA'!G109+'Carley-IRA'!G109</f>
        <v>0</v>
      </c>
      <c r="H109" s="11" t="n">
        <f aca="false">'Christopher-IRA'!H109+'Carley-IRA'!H109</f>
        <v>0</v>
      </c>
      <c r="I109" s="11" t="n">
        <f aca="false">'Christopher-IRA'!I109+'Carley-IRA'!I109</f>
        <v>0</v>
      </c>
      <c r="J109" s="11" t="n">
        <f aca="false">'Christopher-IRA'!J109+'Carley-IRA'!J109</f>
        <v>141.536877251686</v>
      </c>
      <c r="K109" s="11" t="n">
        <f aca="false">'Christopher-IRA'!K109+'Carley-IRA'!K109</f>
        <v>0</v>
      </c>
      <c r="L109" s="11" t="n">
        <f aca="false">'Christopher-IRA'!L109+'Carley-IRA'!L109</f>
        <v>8000</v>
      </c>
      <c r="M109" s="11" t="n">
        <f aca="false">'Christopher-IRA'!M109+'Carley-IRA'!M109</f>
        <v>1344.043265344</v>
      </c>
      <c r="N109" s="2" t="n">
        <f aca="false">IF(K109=0,N108+E109+F109+G109+H109+I109+J109,N108+E109+F109+G109+H109+I109+K109)</f>
        <v>14295.2246024202</v>
      </c>
    </row>
    <row r="110" customFormat="false" ht="12.75" hidden="false" customHeight="false" outlineLevel="0" collapsed="false">
      <c r="A110" s="1" t="n">
        <v>38686</v>
      </c>
      <c r="B110" s="0" t="n">
        <f aca="false">ROUND((A110-$B$1-210)/365,0)</f>
        <v>38</v>
      </c>
      <c r="C110" s="0" t="n">
        <f aca="false">ROUND((A110-$C$1-210)/365,0)</f>
        <v>13</v>
      </c>
      <c r="D110" s="0" t="n">
        <f aca="false">ROUND((A110-$D$1-210)/365,0)</f>
        <v>10</v>
      </c>
      <c r="E110" s="11" t="n">
        <f aca="false">'Christopher-IRA'!E110+'Carley-IRA'!E110</f>
        <v>0</v>
      </c>
      <c r="F110" s="11" t="n">
        <f aca="false">'Christopher-IRA'!F110+'Carley-IRA'!F110</f>
        <v>0</v>
      </c>
      <c r="G110" s="11" t="n">
        <f aca="false">'Christopher-IRA'!G110+'Carley-IRA'!G110</f>
        <v>0</v>
      </c>
      <c r="H110" s="11" t="n">
        <f aca="false">'Christopher-IRA'!H110+'Carley-IRA'!H110</f>
        <v>0</v>
      </c>
      <c r="I110" s="11" t="n">
        <f aca="false">'Christopher-IRA'!I110+'Carley-IRA'!I110</f>
        <v>0</v>
      </c>
      <c r="J110" s="11" t="n">
        <f aca="false">'Christopher-IRA'!J110+'Carley-IRA'!J110</f>
        <v>142.952246024202</v>
      </c>
      <c r="K110" s="11" t="n">
        <f aca="false">'Christopher-IRA'!K110+'Carley-IRA'!K110</f>
        <v>0</v>
      </c>
      <c r="L110" s="11" t="n">
        <f aca="false">'Christopher-IRA'!L110+'Carley-IRA'!L110</f>
        <v>8000</v>
      </c>
      <c r="M110" s="11" t="n">
        <f aca="false">'Christopher-IRA'!M110+'Carley-IRA'!M110</f>
        <v>1486.9955113682</v>
      </c>
      <c r="N110" s="2" t="n">
        <f aca="false">IF(K110=0,N109+E110+F110+G110+H110+I110+J110,N109+E110+F110+G110+H110+I110+K110)</f>
        <v>14438.1768484444</v>
      </c>
    </row>
    <row r="111" customFormat="false" ht="12.75" hidden="false" customHeight="false" outlineLevel="0" collapsed="false">
      <c r="A111" s="1" t="n">
        <v>38717</v>
      </c>
      <c r="B111" s="0" t="n">
        <f aca="false">ROUND((A111-$B$1-210)/365,0)</f>
        <v>38</v>
      </c>
      <c r="C111" s="0" t="n">
        <f aca="false">ROUND((A111-$C$1-210)/365,0)</f>
        <v>13</v>
      </c>
      <c r="D111" s="0" t="n">
        <f aca="false">ROUND((A111-$D$1-210)/365,0)</f>
        <v>10</v>
      </c>
      <c r="E111" s="11" t="n">
        <f aca="false">'Christopher-IRA'!E111+'Carley-IRA'!E111</f>
        <v>0</v>
      </c>
      <c r="F111" s="11" t="n">
        <f aca="false">'Christopher-IRA'!F111+'Carley-IRA'!F111</f>
        <v>0</v>
      </c>
      <c r="G111" s="11" t="n">
        <f aca="false">'Christopher-IRA'!G111+'Carley-IRA'!G111</f>
        <v>0</v>
      </c>
      <c r="H111" s="11" t="n">
        <f aca="false">'Christopher-IRA'!H111+'Carley-IRA'!H111</f>
        <v>0</v>
      </c>
      <c r="I111" s="11" t="n">
        <f aca="false">'Christopher-IRA'!I111+'Carley-IRA'!I111</f>
        <v>0</v>
      </c>
      <c r="J111" s="11" t="n">
        <f aca="false">'Christopher-IRA'!J111+'Carley-IRA'!J111</f>
        <v>144.381768484444</v>
      </c>
      <c r="K111" s="11" t="n">
        <f aca="false">'Christopher-IRA'!K111+'Carley-IRA'!K111</f>
        <v>0</v>
      </c>
      <c r="L111" s="11" t="n">
        <f aca="false">'Christopher-IRA'!L111+'Carley-IRA'!L111</f>
        <v>8000</v>
      </c>
      <c r="M111" s="11" t="n">
        <f aca="false">'Christopher-IRA'!M111+'Carley-IRA'!M111</f>
        <v>1631.37727985264</v>
      </c>
      <c r="N111" s="2" t="n">
        <f aca="false">IF(K111=0,N110+E111+F111+G111+H111+I111+J111,N110+E111+F111+G111+H111+I111+K111)</f>
        <v>14582.5586169289</v>
      </c>
    </row>
    <row r="112" customFormat="false" ht="12.75" hidden="false" customHeight="false" outlineLevel="0" collapsed="false">
      <c r="A112" s="1" t="n">
        <v>38748</v>
      </c>
      <c r="B112" s="0" t="n">
        <f aca="false">ROUND((A112-$B$1-210)/365,0)</f>
        <v>38</v>
      </c>
      <c r="C112" s="0" t="n">
        <f aca="false">ROUND((A112-$C$1-210)/365,0)</f>
        <v>13</v>
      </c>
      <c r="D112" s="0" t="n">
        <f aca="false">ROUND((A112-$D$1-210)/365,0)</f>
        <v>10</v>
      </c>
      <c r="E112" s="11" t="n">
        <f aca="false">'Christopher-IRA'!E112+'Carley-IRA'!E112</f>
        <v>1000</v>
      </c>
      <c r="F112" s="11" t="n">
        <f aca="false">'Christopher-IRA'!F112+'Carley-IRA'!F112</f>
        <v>0</v>
      </c>
      <c r="G112" s="11" t="n">
        <f aca="false">'Christopher-IRA'!G112+'Carley-IRA'!G112</f>
        <v>0</v>
      </c>
      <c r="H112" s="11" t="n">
        <f aca="false">'Christopher-IRA'!H112+'Carley-IRA'!H112</f>
        <v>0</v>
      </c>
      <c r="I112" s="11" t="n">
        <f aca="false">'Christopher-IRA'!I112+'Carley-IRA'!I112</f>
        <v>0</v>
      </c>
      <c r="J112" s="11" t="n">
        <f aca="false">'Christopher-IRA'!J112+'Carley-IRA'!J112</f>
        <v>145.825586169289</v>
      </c>
      <c r="K112" s="11" t="n">
        <f aca="false">'Christopher-IRA'!K112+'Carley-IRA'!K112</f>
        <v>0</v>
      </c>
      <c r="L112" s="11" t="n">
        <f aca="false">'Christopher-IRA'!L112+'Carley-IRA'!L112</f>
        <v>9000</v>
      </c>
      <c r="M112" s="11" t="n">
        <f aca="false">'Christopher-IRA'!M112+'Carley-IRA'!M112</f>
        <v>145.825586169289</v>
      </c>
      <c r="N112" s="2" t="n">
        <f aca="false">IF(K112=0,N111+E112+F112+G112+H112+I112+J112,N111+E112+F112+G112+H112+I112+K112)</f>
        <v>15728.3842030982</v>
      </c>
    </row>
    <row r="113" customFormat="false" ht="12.75" hidden="false" customHeight="false" outlineLevel="0" collapsed="false">
      <c r="A113" s="1" t="n">
        <v>38776</v>
      </c>
      <c r="B113" s="0" t="n">
        <f aca="false">ROUND((A113-$B$1-210)/365,0)</f>
        <v>38</v>
      </c>
      <c r="C113" s="0" t="n">
        <f aca="false">ROUND((A113-$C$1-210)/365,0)</f>
        <v>13</v>
      </c>
      <c r="D113" s="0" t="n">
        <f aca="false">ROUND((A113-$D$1-210)/365,0)</f>
        <v>11</v>
      </c>
      <c r="E113" s="11" t="n">
        <f aca="false">'Christopher-IRA'!E113+'Carley-IRA'!E113</f>
        <v>0</v>
      </c>
      <c r="F113" s="11" t="n">
        <f aca="false">'Christopher-IRA'!F113+'Carley-IRA'!F113</f>
        <v>0</v>
      </c>
      <c r="G113" s="11" t="n">
        <f aca="false">'Christopher-IRA'!G113+'Carley-IRA'!G113</f>
        <v>0</v>
      </c>
      <c r="H113" s="11" t="n">
        <f aca="false">'Christopher-IRA'!H113+'Carley-IRA'!H113</f>
        <v>0</v>
      </c>
      <c r="I113" s="11" t="n">
        <f aca="false">'Christopher-IRA'!I113+'Carley-IRA'!I113</f>
        <v>0</v>
      </c>
      <c r="J113" s="11" t="n">
        <f aca="false">'Christopher-IRA'!J113+'Carley-IRA'!J113</f>
        <v>157.283842030982</v>
      </c>
      <c r="K113" s="11" t="n">
        <f aca="false">'Christopher-IRA'!K113+'Carley-IRA'!K113</f>
        <v>0</v>
      </c>
      <c r="L113" s="11" t="n">
        <f aca="false">'Christopher-IRA'!L113+'Carley-IRA'!L113</f>
        <v>9000</v>
      </c>
      <c r="M113" s="11" t="n">
        <f aca="false">'Christopher-IRA'!M113+'Carley-IRA'!M113</f>
        <v>303.109428200271</v>
      </c>
      <c r="N113" s="2" t="n">
        <f aca="false">IF(K113=0,N112+E113+F113+G113+H113+I113+J113,N112+E113+F113+G113+H113+I113+K113)</f>
        <v>15885.6680451292</v>
      </c>
    </row>
    <row r="114" customFormat="false" ht="12.75" hidden="false" customHeight="false" outlineLevel="0" collapsed="false">
      <c r="A114" s="1" t="n">
        <v>38807</v>
      </c>
      <c r="B114" s="0" t="n">
        <f aca="false">ROUND((A114-$B$1-210)/365,0)</f>
        <v>38</v>
      </c>
      <c r="C114" s="0" t="n">
        <f aca="false">ROUND((A114-$C$1-210)/365,0)</f>
        <v>13</v>
      </c>
      <c r="D114" s="0" t="n">
        <f aca="false">ROUND((A114-$D$1-210)/365,0)</f>
        <v>11</v>
      </c>
      <c r="E114" s="11" t="n">
        <f aca="false">'Christopher-IRA'!E114+'Carley-IRA'!E114</f>
        <v>0</v>
      </c>
      <c r="F114" s="11" t="n">
        <f aca="false">'Christopher-IRA'!F114+'Carley-IRA'!F114</f>
        <v>0</v>
      </c>
      <c r="G114" s="11" t="n">
        <f aca="false">'Christopher-IRA'!G114+'Carley-IRA'!G114</f>
        <v>0</v>
      </c>
      <c r="H114" s="11" t="n">
        <f aca="false">'Christopher-IRA'!H114+'Carley-IRA'!H114</f>
        <v>0</v>
      </c>
      <c r="I114" s="11" t="n">
        <f aca="false">'Christopher-IRA'!I114+'Carley-IRA'!I114</f>
        <v>0</v>
      </c>
      <c r="J114" s="11" t="n">
        <f aca="false">'Christopher-IRA'!J114+'Carley-IRA'!J114</f>
        <v>158.856680451292</v>
      </c>
      <c r="K114" s="11" t="n">
        <f aca="false">'Christopher-IRA'!K114+'Carley-IRA'!K114</f>
        <v>0</v>
      </c>
      <c r="L114" s="11" t="n">
        <f aca="false">'Christopher-IRA'!L114+'Carley-IRA'!L114</f>
        <v>9000</v>
      </c>
      <c r="M114" s="11" t="n">
        <f aca="false">'Christopher-IRA'!M114+'Carley-IRA'!M114</f>
        <v>461.966108651562</v>
      </c>
      <c r="N114" s="2" t="n">
        <f aca="false">IF(K114=0,N113+E114+F114+G114+H114+I114+J114,N113+E114+F114+G114+H114+I114+K114)</f>
        <v>16044.5247255805</v>
      </c>
    </row>
    <row r="115" customFormat="false" ht="12.75" hidden="false" customHeight="false" outlineLevel="0" collapsed="false">
      <c r="A115" s="1" t="n">
        <v>38837</v>
      </c>
      <c r="B115" s="0" t="n">
        <f aca="false">ROUND((A115-$B$1-210)/365,0)</f>
        <v>39</v>
      </c>
      <c r="C115" s="0" t="n">
        <f aca="false">ROUND((A115-$C$1-210)/365,0)</f>
        <v>14</v>
      </c>
      <c r="D115" s="0" t="n">
        <f aca="false">ROUND((A115-$D$1-210)/365,0)</f>
        <v>11</v>
      </c>
      <c r="E115" s="11" t="n">
        <f aca="false">'Christopher-IRA'!E115+'Carley-IRA'!E115</f>
        <v>0</v>
      </c>
      <c r="F115" s="11" t="n">
        <f aca="false">'Christopher-IRA'!F115+'Carley-IRA'!F115</f>
        <v>0</v>
      </c>
      <c r="G115" s="11" t="n">
        <f aca="false">'Christopher-IRA'!G115+'Carley-IRA'!G115</f>
        <v>0</v>
      </c>
      <c r="H115" s="11" t="n">
        <f aca="false">'Christopher-IRA'!H115+'Carley-IRA'!H115</f>
        <v>0</v>
      </c>
      <c r="I115" s="11" t="n">
        <f aca="false">'Christopher-IRA'!I115+'Carley-IRA'!I115</f>
        <v>0</v>
      </c>
      <c r="J115" s="11" t="n">
        <f aca="false">'Christopher-IRA'!J115+'Carley-IRA'!J115</f>
        <v>160.445247255804</v>
      </c>
      <c r="K115" s="11" t="n">
        <f aca="false">'Christopher-IRA'!K115+'Carley-IRA'!K115</f>
        <v>0</v>
      </c>
      <c r="L115" s="11" t="n">
        <f aca="false">'Christopher-IRA'!L115+'Carley-IRA'!L115</f>
        <v>9000</v>
      </c>
      <c r="M115" s="11" t="n">
        <f aca="false">'Christopher-IRA'!M115+'Carley-IRA'!M115</f>
        <v>622.411355907366</v>
      </c>
      <c r="N115" s="2" t="n">
        <f aca="false">IF(K115=0,N114+E115+F115+G115+H115+I115+J115,N114+E115+F115+G115+H115+I115+K115)</f>
        <v>16204.9699728363</v>
      </c>
    </row>
    <row r="116" customFormat="false" ht="12.75" hidden="false" customHeight="false" outlineLevel="0" collapsed="false">
      <c r="A116" s="1" t="n">
        <v>38868</v>
      </c>
      <c r="B116" s="0" t="n">
        <f aca="false">ROUND((A116-$B$1-210)/365,0)</f>
        <v>39</v>
      </c>
      <c r="C116" s="0" t="n">
        <f aca="false">ROUND((A116-$C$1-210)/365,0)</f>
        <v>14</v>
      </c>
      <c r="D116" s="0" t="n">
        <f aca="false">ROUND((A116-$D$1-210)/365,0)</f>
        <v>11</v>
      </c>
      <c r="E116" s="11" t="n">
        <f aca="false">'Christopher-IRA'!E116+'Carley-IRA'!E116</f>
        <v>0</v>
      </c>
      <c r="F116" s="11" t="n">
        <f aca="false">'Christopher-IRA'!F116+'Carley-IRA'!F116</f>
        <v>0</v>
      </c>
      <c r="G116" s="11" t="n">
        <f aca="false">'Christopher-IRA'!G116+'Carley-IRA'!G116</f>
        <v>0</v>
      </c>
      <c r="H116" s="11" t="n">
        <f aca="false">'Christopher-IRA'!H116+'Carley-IRA'!H116</f>
        <v>0</v>
      </c>
      <c r="I116" s="11" t="n">
        <f aca="false">'Christopher-IRA'!I116+'Carley-IRA'!I116</f>
        <v>0</v>
      </c>
      <c r="J116" s="11" t="n">
        <f aca="false">'Christopher-IRA'!J116+'Carley-IRA'!J116</f>
        <v>162.049699728362</v>
      </c>
      <c r="K116" s="11" t="n">
        <f aca="false">'Christopher-IRA'!K116+'Carley-IRA'!K116</f>
        <v>0</v>
      </c>
      <c r="L116" s="11" t="n">
        <f aca="false">'Christopher-IRA'!L116+'Carley-IRA'!L116</f>
        <v>9000</v>
      </c>
      <c r="M116" s="11" t="n">
        <f aca="false">'Christopher-IRA'!M116+'Carley-IRA'!M116</f>
        <v>784.461055635729</v>
      </c>
      <c r="N116" s="2" t="n">
        <f aca="false">IF(K116=0,N115+E116+F116+G116+H116+I116+J116,N115+E116+F116+G116+H116+I116+K116)</f>
        <v>16367.0196725646</v>
      </c>
    </row>
    <row r="117" customFormat="false" ht="12.75" hidden="false" customHeight="false" outlineLevel="0" collapsed="false">
      <c r="A117" s="1" t="n">
        <v>38898</v>
      </c>
      <c r="B117" s="0" t="n">
        <f aca="false">ROUND((A117-$B$1-210)/365,0)</f>
        <v>39</v>
      </c>
      <c r="C117" s="0" t="n">
        <f aca="false">ROUND((A117-$C$1-210)/365,0)</f>
        <v>14</v>
      </c>
      <c r="D117" s="0" t="n">
        <f aca="false">ROUND((A117-$D$1-210)/365,0)</f>
        <v>11</v>
      </c>
      <c r="E117" s="11" t="n">
        <f aca="false">'Christopher-IRA'!E117+'Carley-IRA'!E117</f>
        <v>0</v>
      </c>
      <c r="F117" s="11" t="n">
        <f aca="false">'Christopher-IRA'!F117+'Carley-IRA'!F117</f>
        <v>0</v>
      </c>
      <c r="G117" s="11" t="n">
        <f aca="false">'Christopher-IRA'!G117+'Carley-IRA'!G117</f>
        <v>0</v>
      </c>
      <c r="H117" s="11" t="n">
        <f aca="false">'Christopher-IRA'!H117+'Carley-IRA'!H117</f>
        <v>0</v>
      </c>
      <c r="I117" s="11" t="n">
        <f aca="false">'Christopher-IRA'!I117+'Carley-IRA'!I117</f>
        <v>0</v>
      </c>
      <c r="J117" s="11" t="n">
        <f aca="false">'Christopher-IRA'!J117+'Carley-IRA'!J117</f>
        <v>163.670196725646</v>
      </c>
      <c r="K117" s="11" t="n">
        <f aca="false">'Christopher-IRA'!K117+'Carley-IRA'!K117</f>
        <v>0</v>
      </c>
      <c r="L117" s="11" t="n">
        <f aca="false">'Christopher-IRA'!L117+'Carley-IRA'!L117</f>
        <v>9000</v>
      </c>
      <c r="M117" s="11" t="n">
        <f aca="false">'Christopher-IRA'!M117+'Carley-IRA'!M117</f>
        <v>948.131252361375</v>
      </c>
      <c r="N117" s="2" t="n">
        <f aca="false">IF(K117=0,N116+E117+F117+G117+H117+I117+J117,N116+E117+F117+G117+H117+I117+K117)</f>
        <v>16530.6898692903</v>
      </c>
    </row>
    <row r="118" customFormat="false" ht="12.75" hidden="false" customHeight="false" outlineLevel="0" collapsed="false">
      <c r="A118" s="1" t="n">
        <v>38929</v>
      </c>
      <c r="B118" s="0" t="n">
        <f aca="false">ROUND((A118-$B$1-210)/365,0)</f>
        <v>39</v>
      </c>
      <c r="C118" s="0" t="n">
        <f aca="false">ROUND((A118-$C$1-210)/365,0)</f>
        <v>14</v>
      </c>
      <c r="D118" s="0" t="n">
        <f aca="false">ROUND((A118-$D$1-210)/365,0)</f>
        <v>11</v>
      </c>
      <c r="E118" s="11" t="n">
        <f aca="false">'Christopher-IRA'!E118+'Carley-IRA'!E118</f>
        <v>0</v>
      </c>
      <c r="F118" s="11" t="n">
        <f aca="false">'Christopher-IRA'!F118+'Carley-IRA'!F118</f>
        <v>0</v>
      </c>
      <c r="G118" s="11" t="n">
        <f aca="false">'Christopher-IRA'!G118+'Carley-IRA'!G118</f>
        <v>0</v>
      </c>
      <c r="H118" s="11" t="n">
        <f aca="false">'Christopher-IRA'!H118+'Carley-IRA'!H118</f>
        <v>0</v>
      </c>
      <c r="I118" s="11" t="n">
        <f aca="false">'Christopher-IRA'!I118+'Carley-IRA'!I118</f>
        <v>0</v>
      </c>
      <c r="J118" s="11" t="n">
        <f aca="false">'Christopher-IRA'!J118+'Carley-IRA'!J118</f>
        <v>165.306898692903</v>
      </c>
      <c r="K118" s="11" t="n">
        <f aca="false">'Christopher-IRA'!K118+'Carley-IRA'!K118</f>
        <v>0</v>
      </c>
      <c r="L118" s="11" t="n">
        <f aca="false">'Christopher-IRA'!L118+'Carley-IRA'!L118</f>
        <v>9000</v>
      </c>
      <c r="M118" s="11" t="n">
        <f aca="false">'Christopher-IRA'!M118+'Carley-IRA'!M118</f>
        <v>1113.43815105428</v>
      </c>
      <c r="N118" s="2" t="n">
        <f aca="false">IF(K118=0,N117+E118+F118+G118+H118+I118+J118,N117+E118+F118+G118+H118+I118+K118)</f>
        <v>16695.9967679832</v>
      </c>
    </row>
    <row r="119" customFormat="false" ht="12.75" hidden="false" customHeight="false" outlineLevel="0" collapsed="false">
      <c r="A119" s="1" t="n">
        <v>38960</v>
      </c>
      <c r="B119" s="0" t="n">
        <f aca="false">ROUND((A119-$B$1-210)/365,0)</f>
        <v>39</v>
      </c>
      <c r="C119" s="0" t="n">
        <f aca="false">ROUND((A119-$C$1-210)/365,0)</f>
        <v>14</v>
      </c>
      <c r="D119" s="0" t="n">
        <f aca="false">ROUND((A119-$D$1-210)/365,0)</f>
        <v>11</v>
      </c>
      <c r="E119" s="11" t="n">
        <f aca="false">'Christopher-IRA'!E119+'Carley-IRA'!E119</f>
        <v>0</v>
      </c>
      <c r="F119" s="11" t="n">
        <f aca="false">'Christopher-IRA'!F119+'Carley-IRA'!F119</f>
        <v>0</v>
      </c>
      <c r="G119" s="11" t="n">
        <f aca="false">'Christopher-IRA'!G119+'Carley-IRA'!G119</f>
        <v>0</v>
      </c>
      <c r="H119" s="11" t="n">
        <f aca="false">'Christopher-IRA'!H119+'Carley-IRA'!H119</f>
        <v>0</v>
      </c>
      <c r="I119" s="11" t="n">
        <f aca="false">'Christopher-IRA'!I119+'Carley-IRA'!I119</f>
        <v>0</v>
      </c>
      <c r="J119" s="11" t="n">
        <f aca="false">'Christopher-IRA'!J119+'Carley-IRA'!J119</f>
        <v>166.959967679832</v>
      </c>
      <c r="K119" s="11" t="n">
        <f aca="false">'Christopher-IRA'!K119+'Carley-IRA'!K119</f>
        <v>0</v>
      </c>
      <c r="L119" s="11" t="n">
        <f aca="false">'Christopher-IRA'!L119+'Carley-IRA'!L119</f>
        <v>9000</v>
      </c>
      <c r="M119" s="11" t="n">
        <f aca="false">'Christopher-IRA'!M119+'Carley-IRA'!M119</f>
        <v>1280.39811873411</v>
      </c>
      <c r="N119" s="2" t="n">
        <f aca="false">IF(K119=0,N118+E119+F119+G119+H119+I119+J119,N118+E119+F119+G119+H119+I119+K119)</f>
        <v>16862.956735663</v>
      </c>
    </row>
    <row r="120" customFormat="false" ht="12.75" hidden="false" customHeight="false" outlineLevel="0" collapsed="false">
      <c r="A120" s="1" t="n">
        <v>38990</v>
      </c>
      <c r="B120" s="0" t="n">
        <f aca="false">ROUND((A120-$B$1-210)/365,0)</f>
        <v>39</v>
      </c>
      <c r="C120" s="0" t="n">
        <f aca="false">ROUND((A120-$C$1-210)/365,0)</f>
        <v>14</v>
      </c>
      <c r="D120" s="0" t="n">
        <f aca="false">ROUND((A120-$D$1-210)/365,0)</f>
        <v>11</v>
      </c>
      <c r="E120" s="11" t="n">
        <f aca="false">'Christopher-IRA'!E120+'Carley-IRA'!E120</f>
        <v>0</v>
      </c>
      <c r="F120" s="11" t="n">
        <f aca="false">'Christopher-IRA'!F120+'Carley-IRA'!F120</f>
        <v>0</v>
      </c>
      <c r="G120" s="11" t="n">
        <f aca="false">'Christopher-IRA'!G120+'Carley-IRA'!G120</f>
        <v>0</v>
      </c>
      <c r="H120" s="11" t="n">
        <f aca="false">'Christopher-IRA'!H120+'Carley-IRA'!H120</f>
        <v>0</v>
      </c>
      <c r="I120" s="11" t="n">
        <f aca="false">'Christopher-IRA'!I120+'Carley-IRA'!I120</f>
        <v>0</v>
      </c>
      <c r="J120" s="11" t="n">
        <f aca="false">'Christopher-IRA'!J120+'Carley-IRA'!J120</f>
        <v>168.62956735663</v>
      </c>
      <c r="K120" s="11" t="n">
        <f aca="false">'Christopher-IRA'!K120+'Carley-IRA'!K120</f>
        <v>0</v>
      </c>
      <c r="L120" s="11" t="n">
        <f aca="false">'Christopher-IRA'!L120+'Carley-IRA'!L120</f>
        <v>9000</v>
      </c>
      <c r="M120" s="11" t="n">
        <f aca="false">'Christopher-IRA'!M120+'Carley-IRA'!M120</f>
        <v>1449.02768609074</v>
      </c>
      <c r="N120" s="2" t="n">
        <f aca="false">IF(K120=0,N119+E120+F120+G120+H120+I120+J120,N119+E120+F120+G120+H120+I120+K120)</f>
        <v>17031.5863030196</v>
      </c>
    </row>
    <row r="121" customFormat="false" ht="12.75" hidden="false" customHeight="false" outlineLevel="0" collapsed="false">
      <c r="A121" s="1" t="n">
        <v>39021</v>
      </c>
      <c r="B121" s="0" t="n">
        <f aca="false">ROUND((A121-$B$1-210)/365,0)</f>
        <v>39</v>
      </c>
      <c r="C121" s="0" t="n">
        <f aca="false">ROUND((A121-$C$1-210)/365,0)</f>
        <v>14</v>
      </c>
      <c r="D121" s="0" t="n">
        <f aca="false">ROUND((A121-$D$1-210)/365,0)</f>
        <v>11</v>
      </c>
      <c r="E121" s="11" t="n">
        <f aca="false">'Christopher-IRA'!E121+'Carley-IRA'!E121</f>
        <v>0</v>
      </c>
      <c r="F121" s="11" t="n">
        <f aca="false">'Christopher-IRA'!F121+'Carley-IRA'!F121</f>
        <v>0</v>
      </c>
      <c r="G121" s="11" t="n">
        <f aca="false">'Christopher-IRA'!G121+'Carley-IRA'!G121</f>
        <v>0</v>
      </c>
      <c r="H121" s="11" t="n">
        <f aca="false">'Christopher-IRA'!H121+'Carley-IRA'!H121</f>
        <v>0</v>
      </c>
      <c r="I121" s="11" t="n">
        <f aca="false">'Christopher-IRA'!I121+'Carley-IRA'!I121</f>
        <v>0</v>
      </c>
      <c r="J121" s="11" t="n">
        <f aca="false">'Christopher-IRA'!J121+'Carley-IRA'!J121</f>
        <v>170.315863030196</v>
      </c>
      <c r="K121" s="11" t="n">
        <f aca="false">'Christopher-IRA'!K121+'Carley-IRA'!K121</f>
        <v>0</v>
      </c>
      <c r="L121" s="11" t="n">
        <f aca="false">'Christopher-IRA'!L121+'Carley-IRA'!L121</f>
        <v>9000</v>
      </c>
      <c r="M121" s="11" t="n">
        <f aca="false">'Christopher-IRA'!M121+'Carley-IRA'!M121</f>
        <v>1619.34354912094</v>
      </c>
      <c r="N121" s="2" t="n">
        <f aca="false">IF(K121=0,N120+E121+F121+G121+H121+I121+J121,N120+E121+F121+G121+H121+I121+K121)</f>
        <v>17201.9021660498</v>
      </c>
    </row>
    <row r="122" customFormat="false" ht="12.75" hidden="false" customHeight="false" outlineLevel="0" collapsed="false">
      <c r="A122" s="1" t="n">
        <v>39051</v>
      </c>
      <c r="B122" s="0" t="n">
        <f aca="false">ROUND((A122-$B$1-210)/365,0)</f>
        <v>39</v>
      </c>
      <c r="C122" s="0" t="n">
        <f aca="false">ROUND((A122-$C$1-210)/365,0)</f>
        <v>14</v>
      </c>
      <c r="D122" s="0" t="n">
        <f aca="false">ROUND((A122-$D$1-210)/365,0)</f>
        <v>11</v>
      </c>
      <c r="E122" s="11" t="n">
        <f aca="false">'Christopher-IRA'!E122+'Carley-IRA'!E122</f>
        <v>0</v>
      </c>
      <c r="F122" s="11" t="n">
        <f aca="false">'Christopher-IRA'!F122+'Carley-IRA'!F122</f>
        <v>0</v>
      </c>
      <c r="G122" s="11" t="n">
        <f aca="false">'Christopher-IRA'!G122+'Carley-IRA'!G122</f>
        <v>0</v>
      </c>
      <c r="H122" s="11" t="n">
        <f aca="false">'Christopher-IRA'!H122+'Carley-IRA'!H122</f>
        <v>0</v>
      </c>
      <c r="I122" s="11" t="n">
        <f aca="false">'Christopher-IRA'!I122+'Carley-IRA'!I122</f>
        <v>0</v>
      </c>
      <c r="J122" s="11" t="n">
        <f aca="false">'Christopher-IRA'!J122+'Carley-IRA'!J122</f>
        <v>172.019021660498</v>
      </c>
      <c r="K122" s="11" t="n">
        <f aca="false">'Christopher-IRA'!K122+'Carley-IRA'!K122</f>
        <v>0</v>
      </c>
      <c r="L122" s="11" t="n">
        <f aca="false">'Christopher-IRA'!L122+'Carley-IRA'!L122</f>
        <v>9000</v>
      </c>
      <c r="M122" s="11" t="n">
        <f aca="false">'Christopher-IRA'!M122+'Carley-IRA'!M122</f>
        <v>1791.36257078143</v>
      </c>
      <c r="N122" s="2" t="n">
        <f aca="false">IF(K122=0,N121+E122+F122+G122+H122+I122+J122,N121+E122+F122+G122+H122+I122+K122)</f>
        <v>17373.9211877103</v>
      </c>
    </row>
    <row r="123" customFormat="false" ht="12.75" hidden="false" customHeight="false" outlineLevel="0" collapsed="false">
      <c r="A123" s="1" t="n">
        <v>39082</v>
      </c>
      <c r="B123" s="0" t="n">
        <f aca="false">ROUND((A123-$B$1-210)/365,0)</f>
        <v>39</v>
      </c>
      <c r="C123" s="0" t="n">
        <f aca="false">ROUND((A123-$C$1-210)/365,0)</f>
        <v>14</v>
      </c>
      <c r="D123" s="0" t="n">
        <f aca="false">ROUND((A123-$D$1-210)/365,0)</f>
        <v>11</v>
      </c>
      <c r="E123" s="11" t="n">
        <f aca="false">'Christopher-IRA'!E123+'Carley-IRA'!E123</f>
        <v>0</v>
      </c>
      <c r="F123" s="11" t="n">
        <f aca="false">'Christopher-IRA'!F123+'Carley-IRA'!F123</f>
        <v>0</v>
      </c>
      <c r="G123" s="11" t="n">
        <f aca="false">'Christopher-IRA'!G123+'Carley-IRA'!G123</f>
        <v>0</v>
      </c>
      <c r="H123" s="11" t="n">
        <f aca="false">'Christopher-IRA'!H123+'Carley-IRA'!H123</f>
        <v>0</v>
      </c>
      <c r="I123" s="11" t="n">
        <f aca="false">'Christopher-IRA'!I123+'Carley-IRA'!I123</f>
        <v>0</v>
      </c>
      <c r="J123" s="11" t="n">
        <f aca="false">'Christopher-IRA'!J123+'Carley-IRA'!J123</f>
        <v>173.739211877103</v>
      </c>
      <c r="K123" s="11" t="n">
        <f aca="false">'Christopher-IRA'!K123+'Carley-IRA'!K123</f>
        <v>0</v>
      </c>
      <c r="L123" s="11" t="n">
        <f aca="false">'Christopher-IRA'!L123+'Carley-IRA'!L123</f>
        <v>9000</v>
      </c>
      <c r="M123" s="11" t="n">
        <f aca="false">'Christopher-IRA'!M123+'Carley-IRA'!M123</f>
        <v>1965.10178265854</v>
      </c>
      <c r="N123" s="2" t="n">
        <f aca="false">IF(K123=0,N122+E123+F123+G123+H123+I123+J123,N122+E123+F123+G123+H123+I123+K123)</f>
        <v>17547.6603995874</v>
      </c>
    </row>
    <row r="124" customFormat="false" ht="12.75" hidden="false" customHeight="false" outlineLevel="0" collapsed="false">
      <c r="A124" s="1" t="n">
        <v>39113</v>
      </c>
      <c r="B124" s="0" t="n">
        <f aca="false">ROUND((A124-$B$1-210)/365,0)</f>
        <v>39</v>
      </c>
      <c r="C124" s="0" t="n">
        <f aca="false">ROUND((A124-$C$1-210)/365,0)</f>
        <v>14</v>
      </c>
      <c r="D124" s="0" t="n">
        <f aca="false">ROUND((A124-$D$1-210)/365,0)</f>
        <v>11</v>
      </c>
      <c r="E124" s="11" t="n">
        <f aca="false">'Christopher-IRA'!E124+'Carley-IRA'!E124</f>
        <v>1000</v>
      </c>
      <c r="F124" s="11" t="n">
        <f aca="false">'Christopher-IRA'!F124+'Carley-IRA'!F124</f>
        <v>0</v>
      </c>
      <c r="G124" s="11" t="n">
        <f aca="false">'Christopher-IRA'!G124+'Carley-IRA'!G124</f>
        <v>0</v>
      </c>
      <c r="H124" s="11" t="n">
        <f aca="false">'Christopher-IRA'!H124+'Carley-IRA'!H124</f>
        <v>0</v>
      </c>
      <c r="I124" s="11" t="n">
        <f aca="false">'Christopher-IRA'!I124+'Carley-IRA'!I124</f>
        <v>0</v>
      </c>
      <c r="J124" s="11" t="n">
        <f aca="false">'Christopher-IRA'!J124+'Carley-IRA'!J124</f>
        <v>175.476603995874</v>
      </c>
      <c r="K124" s="11" t="n">
        <f aca="false">'Christopher-IRA'!K124+'Carley-IRA'!K124</f>
        <v>0</v>
      </c>
      <c r="L124" s="11" t="n">
        <f aca="false">'Christopher-IRA'!L124+'Carley-IRA'!L124</f>
        <v>10000</v>
      </c>
      <c r="M124" s="11" t="n">
        <f aca="false">'Christopher-IRA'!M124+'Carley-IRA'!M124</f>
        <v>175.476603995874</v>
      </c>
      <c r="N124" s="2" t="n">
        <f aca="false">IF(K124=0,N123+E124+F124+G124+H124+I124+J124,N123+E124+F124+G124+H124+I124+K124)</f>
        <v>18723.1370035833</v>
      </c>
    </row>
    <row r="125" customFormat="false" ht="12.75" hidden="false" customHeight="false" outlineLevel="0" collapsed="false">
      <c r="A125" s="1" t="n">
        <v>39141</v>
      </c>
      <c r="B125" s="0" t="n">
        <f aca="false">ROUND((A125-$B$1-210)/365,0)</f>
        <v>39</v>
      </c>
      <c r="C125" s="0" t="n">
        <f aca="false">ROUND((A125-$C$1-210)/365,0)</f>
        <v>14</v>
      </c>
      <c r="D125" s="0" t="n">
        <f aca="false">ROUND((A125-$D$1-210)/365,0)</f>
        <v>12</v>
      </c>
      <c r="E125" s="11" t="n">
        <f aca="false">'Christopher-IRA'!E125+'Carley-IRA'!E125</f>
        <v>0</v>
      </c>
      <c r="F125" s="11" t="n">
        <f aca="false">'Christopher-IRA'!F125+'Carley-IRA'!F125</f>
        <v>0</v>
      </c>
      <c r="G125" s="11" t="n">
        <f aca="false">'Christopher-IRA'!G125+'Carley-IRA'!G125</f>
        <v>0</v>
      </c>
      <c r="H125" s="11" t="n">
        <f aca="false">'Christopher-IRA'!H125+'Carley-IRA'!H125</f>
        <v>0</v>
      </c>
      <c r="I125" s="11" t="n">
        <f aca="false">'Christopher-IRA'!I125+'Carley-IRA'!I125</f>
        <v>0</v>
      </c>
      <c r="J125" s="11" t="n">
        <f aca="false">'Christopher-IRA'!J125+'Carley-IRA'!J125</f>
        <v>187.231370035833</v>
      </c>
      <c r="K125" s="11" t="n">
        <f aca="false">'Christopher-IRA'!K125+'Carley-IRA'!K125</f>
        <v>0</v>
      </c>
      <c r="L125" s="11" t="n">
        <f aca="false">'Christopher-IRA'!L125+'Carley-IRA'!L125</f>
        <v>10000</v>
      </c>
      <c r="M125" s="11" t="n">
        <f aca="false">'Christopher-IRA'!M125+'Carley-IRA'!M125</f>
        <v>362.707974031707</v>
      </c>
      <c r="N125" s="2" t="n">
        <f aca="false">IF(K125=0,N124+E125+F125+G125+H125+I125+J125,N124+E125+F125+G125+H125+I125+K125)</f>
        <v>18910.3683736191</v>
      </c>
    </row>
    <row r="126" customFormat="false" ht="12.75" hidden="false" customHeight="false" outlineLevel="0" collapsed="false">
      <c r="A126" s="1" t="n">
        <v>39172</v>
      </c>
      <c r="B126" s="0" t="n">
        <f aca="false">ROUND((A126-$B$1-210)/365,0)</f>
        <v>39</v>
      </c>
      <c r="C126" s="0" t="n">
        <f aca="false">ROUND((A126-$C$1-210)/365,0)</f>
        <v>14</v>
      </c>
      <c r="D126" s="0" t="n">
        <f aca="false">ROUND((A126-$D$1-210)/365,0)</f>
        <v>12</v>
      </c>
      <c r="E126" s="11" t="n">
        <f aca="false">'Christopher-IRA'!E126+'Carley-IRA'!E126</f>
        <v>0</v>
      </c>
      <c r="F126" s="11" t="n">
        <f aca="false">'Christopher-IRA'!F126+'Carley-IRA'!F126</f>
        <v>0</v>
      </c>
      <c r="G126" s="11" t="n">
        <f aca="false">'Christopher-IRA'!G126+'Carley-IRA'!G126</f>
        <v>0</v>
      </c>
      <c r="H126" s="11" t="n">
        <f aca="false">'Christopher-IRA'!H126+'Carley-IRA'!H126</f>
        <v>0</v>
      </c>
      <c r="I126" s="11" t="n">
        <f aca="false">'Christopher-IRA'!I126+'Carley-IRA'!I126</f>
        <v>0</v>
      </c>
      <c r="J126" s="11" t="n">
        <f aca="false">'Christopher-IRA'!J126+'Carley-IRA'!J126</f>
        <v>189.103683736191</v>
      </c>
      <c r="K126" s="11" t="n">
        <f aca="false">'Christopher-IRA'!K126+'Carley-IRA'!K126</f>
        <v>0</v>
      </c>
      <c r="L126" s="11" t="n">
        <f aca="false">'Christopher-IRA'!L126+'Carley-IRA'!L126</f>
        <v>10000</v>
      </c>
      <c r="M126" s="11" t="n">
        <f aca="false">'Christopher-IRA'!M126+'Carley-IRA'!M126</f>
        <v>551.811657767898</v>
      </c>
      <c r="N126" s="2" t="n">
        <f aca="false">IF(K126=0,N125+E126+F126+G126+H126+I126+J126,N125+E126+F126+G126+H126+I126+K126)</f>
        <v>19099.4720573553</v>
      </c>
    </row>
    <row r="127" customFormat="false" ht="12.75" hidden="false" customHeight="false" outlineLevel="0" collapsed="false">
      <c r="A127" s="1" t="n">
        <v>39202</v>
      </c>
      <c r="B127" s="0" t="n">
        <f aca="false">ROUND((A127-$B$1-210)/365,0)</f>
        <v>40</v>
      </c>
      <c r="C127" s="0" t="n">
        <f aca="false">ROUND((A127-$C$1-210)/365,0)</f>
        <v>15</v>
      </c>
      <c r="D127" s="0" t="n">
        <f aca="false">ROUND((A127-$D$1-210)/365,0)</f>
        <v>12</v>
      </c>
      <c r="E127" s="11" t="n">
        <f aca="false">'Christopher-IRA'!E127+'Carley-IRA'!E127</f>
        <v>0</v>
      </c>
      <c r="F127" s="11" t="n">
        <f aca="false">'Christopher-IRA'!F127+'Carley-IRA'!F127</f>
        <v>0</v>
      </c>
      <c r="G127" s="11" t="n">
        <f aca="false">'Christopher-IRA'!G127+'Carley-IRA'!G127</f>
        <v>0</v>
      </c>
      <c r="H127" s="11" t="n">
        <f aca="false">'Christopher-IRA'!H127+'Carley-IRA'!H127</f>
        <v>0</v>
      </c>
      <c r="I127" s="11" t="n">
        <f aca="false">'Christopher-IRA'!I127+'Carley-IRA'!I127</f>
        <v>0</v>
      </c>
      <c r="J127" s="11" t="n">
        <f aca="false">'Christopher-IRA'!J127+'Carley-IRA'!J127</f>
        <v>190.994720573553</v>
      </c>
      <c r="K127" s="11" t="n">
        <f aca="false">'Christopher-IRA'!K127+'Carley-IRA'!K127</f>
        <v>0</v>
      </c>
      <c r="L127" s="11" t="n">
        <f aca="false">'Christopher-IRA'!L127+'Carley-IRA'!L127</f>
        <v>10000</v>
      </c>
      <c r="M127" s="11" t="n">
        <f aca="false">'Christopher-IRA'!M127+'Carley-IRA'!M127</f>
        <v>742.806378341451</v>
      </c>
      <c r="N127" s="2" t="n">
        <f aca="false">IF(K127=0,N126+E127+F127+G127+H127+I127+J127,N126+E127+F127+G127+H127+I127+K127)</f>
        <v>19290.4667779289</v>
      </c>
    </row>
    <row r="128" customFormat="false" ht="12.75" hidden="false" customHeight="false" outlineLevel="0" collapsed="false">
      <c r="A128" s="1" t="n">
        <v>39233</v>
      </c>
      <c r="B128" s="0" t="n">
        <f aca="false">ROUND((A128-$B$1-210)/365,0)</f>
        <v>40</v>
      </c>
      <c r="C128" s="0" t="n">
        <f aca="false">ROUND((A128-$C$1-210)/365,0)</f>
        <v>15</v>
      </c>
      <c r="D128" s="0" t="n">
        <f aca="false">ROUND((A128-$D$1-210)/365,0)</f>
        <v>12</v>
      </c>
      <c r="E128" s="11" t="n">
        <f aca="false">'Christopher-IRA'!E128+'Carley-IRA'!E128</f>
        <v>0</v>
      </c>
      <c r="F128" s="11" t="n">
        <f aca="false">'Christopher-IRA'!F128+'Carley-IRA'!F128</f>
        <v>0</v>
      </c>
      <c r="G128" s="11" t="n">
        <f aca="false">'Christopher-IRA'!G128+'Carley-IRA'!G128</f>
        <v>0</v>
      </c>
      <c r="H128" s="11" t="n">
        <f aca="false">'Christopher-IRA'!H128+'Carley-IRA'!H128</f>
        <v>0</v>
      </c>
      <c r="I128" s="11" t="n">
        <f aca="false">'Christopher-IRA'!I128+'Carley-IRA'!I128</f>
        <v>0</v>
      </c>
      <c r="J128" s="11" t="n">
        <f aca="false">'Christopher-IRA'!J128+'Carley-IRA'!J128</f>
        <v>192.904667779289</v>
      </c>
      <c r="K128" s="11" t="n">
        <f aca="false">'Christopher-IRA'!K128+'Carley-IRA'!K128</f>
        <v>0</v>
      </c>
      <c r="L128" s="11" t="n">
        <f aca="false">'Christopher-IRA'!L128+'Carley-IRA'!L128</f>
        <v>10000</v>
      </c>
      <c r="M128" s="11" t="n">
        <f aca="false">'Christopher-IRA'!M128+'Carley-IRA'!M128</f>
        <v>935.71104612074</v>
      </c>
      <c r="N128" s="2" t="n">
        <f aca="false">IF(K128=0,N127+E128+F128+G128+H128+I128+J128,N127+E128+F128+G128+H128+I128+K128)</f>
        <v>19483.3714457082</v>
      </c>
    </row>
    <row r="129" customFormat="false" ht="12.75" hidden="false" customHeight="false" outlineLevel="0" collapsed="false">
      <c r="A129" s="1" t="n">
        <v>39263</v>
      </c>
      <c r="B129" s="0" t="n">
        <f aca="false">ROUND((A129-$B$1-210)/365,0)</f>
        <v>40</v>
      </c>
      <c r="C129" s="0" t="n">
        <f aca="false">ROUND((A129-$C$1-210)/365,0)</f>
        <v>15</v>
      </c>
      <c r="D129" s="0" t="n">
        <f aca="false">ROUND((A129-$D$1-210)/365,0)</f>
        <v>12</v>
      </c>
      <c r="E129" s="11" t="n">
        <f aca="false">'Christopher-IRA'!E129+'Carley-IRA'!E129</f>
        <v>0</v>
      </c>
      <c r="F129" s="11" t="n">
        <f aca="false">'Christopher-IRA'!F129+'Carley-IRA'!F129</f>
        <v>0</v>
      </c>
      <c r="G129" s="11" t="n">
        <f aca="false">'Christopher-IRA'!G129+'Carley-IRA'!G129</f>
        <v>0</v>
      </c>
      <c r="H129" s="11" t="n">
        <f aca="false">'Christopher-IRA'!H129+'Carley-IRA'!H129</f>
        <v>0</v>
      </c>
      <c r="I129" s="11" t="n">
        <f aca="false">'Christopher-IRA'!I129+'Carley-IRA'!I129</f>
        <v>0</v>
      </c>
      <c r="J129" s="11" t="n">
        <f aca="false">'Christopher-IRA'!J129+'Carley-IRA'!J129</f>
        <v>194.833714457082</v>
      </c>
      <c r="K129" s="11" t="n">
        <f aca="false">'Christopher-IRA'!K129+'Carley-IRA'!K129</f>
        <v>0</v>
      </c>
      <c r="L129" s="11" t="n">
        <f aca="false">'Christopher-IRA'!L129+'Carley-IRA'!L129</f>
        <v>10000</v>
      </c>
      <c r="M129" s="11" t="n">
        <f aca="false">'Christopher-IRA'!M129+'Carley-IRA'!M129</f>
        <v>1130.54476057782</v>
      </c>
      <c r="N129" s="2" t="n">
        <f aca="false">IF(K129=0,N128+E129+F129+G129+H129+I129+J129,N128+E129+F129+G129+H129+I129+K129)</f>
        <v>19678.2051601652</v>
      </c>
    </row>
    <row r="130" customFormat="false" ht="12.75" hidden="false" customHeight="false" outlineLevel="0" collapsed="false">
      <c r="A130" s="1" t="n">
        <v>39294</v>
      </c>
      <c r="B130" s="0" t="n">
        <f aca="false">ROUND((A130-$B$1-210)/365,0)</f>
        <v>40</v>
      </c>
      <c r="C130" s="0" t="n">
        <f aca="false">ROUND((A130-$C$1-210)/365,0)</f>
        <v>15</v>
      </c>
      <c r="D130" s="0" t="n">
        <f aca="false">ROUND((A130-$D$1-210)/365,0)</f>
        <v>12</v>
      </c>
      <c r="E130" s="11" t="n">
        <f aca="false">'Christopher-IRA'!E130+'Carley-IRA'!E130</f>
        <v>0</v>
      </c>
      <c r="F130" s="11" t="n">
        <f aca="false">'Christopher-IRA'!F130+'Carley-IRA'!F130</f>
        <v>0</v>
      </c>
      <c r="G130" s="11" t="n">
        <f aca="false">'Christopher-IRA'!G130+'Carley-IRA'!G130</f>
        <v>0</v>
      </c>
      <c r="H130" s="11" t="n">
        <f aca="false">'Christopher-IRA'!H130+'Carley-IRA'!H130</f>
        <v>0</v>
      </c>
      <c r="I130" s="11" t="n">
        <f aca="false">'Christopher-IRA'!I130+'Carley-IRA'!I130</f>
        <v>0</v>
      </c>
      <c r="J130" s="11" t="n">
        <f aca="false">'Christopher-IRA'!J130+'Carley-IRA'!J130</f>
        <v>196.782051601652</v>
      </c>
      <c r="K130" s="11" t="n">
        <f aca="false">'Christopher-IRA'!K130+'Carley-IRA'!K130</f>
        <v>0</v>
      </c>
      <c r="L130" s="11" t="n">
        <f aca="false">'Christopher-IRA'!L130+'Carley-IRA'!L130</f>
        <v>10000</v>
      </c>
      <c r="M130" s="11" t="n">
        <f aca="false">'Christopher-IRA'!M130+'Carley-IRA'!M130</f>
        <v>1327.32681217947</v>
      </c>
      <c r="N130" s="2" t="n">
        <f aca="false">IF(K130=0,N129+E130+F130+G130+H130+I130+J130,N129+E130+F130+G130+H130+I130+K130)</f>
        <v>19874.9872117669</v>
      </c>
    </row>
    <row r="131" customFormat="false" ht="12.75" hidden="false" customHeight="false" outlineLevel="0" collapsed="false">
      <c r="A131" s="1" t="n">
        <v>39325</v>
      </c>
      <c r="B131" s="0" t="n">
        <f aca="false">ROUND((A131-$B$1-210)/365,0)</f>
        <v>40</v>
      </c>
      <c r="C131" s="0" t="n">
        <f aca="false">ROUND((A131-$C$1-210)/365,0)</f>
        <v>15</v>
      </c>
      <c r="D131" s="0" t="n">
        <f aca="false">ROUND((A131-$D$1-210)/365,0)</f>
        <v>12</v>
      </c>
      <c r="E131" s="11" t="n">
        <f aca="false">'Christopher-IRA'!E131+'Carley-IRA'!E131</f>
        <v>0</v>
      </c>
      <c r="F131" s="11" t="n">
        <f aca="false">'Christopher-IRA'!F131+'Carley-IRA'!F131</f>
        <v>0</v>
      </c>
      <c r="G131" s="11" t="n">
        <f aca="false">'Christopher-IRA'!G131+'Carley-IRA'!G131</f>
        <v>0</v>
      </c>
      <c r="H131" s="11" t="n">
        <f aca="false">'Christopher-IRA'!H131+'Carley-IRA'!H131</f>
        <v>0</v>
      </c>
      <c r="I131" s="11" t="n">
        <f aca="false">'Christopher-IRA'!I131+'Carley-IRA'!I131</f>
        <v>0</v>
      </c>
      <c r="J131" s="11" t="n">
        <f aca="false">'Christopher-IRA'!J131+'Carley-IRA'!J131</f>
        <v>198.749872117669</v>
      </c>
      <c r="K131" s="11" t="n">
        <f aca="false">'Christopher-IRA'!K131+'Carley-IRA'!K131</f>
        <v>0</v>
      </c>
      <c r="L131" s="11" t="n">
        <f aca="false">'Christopher-IRA'!L131+'Carley-IRA'!L131</f>
        <v>10000</v>
      </c>
      <c r="M131" s="11" t="n">
        <f aca="false">'Christopher-IRA'!M131+'Carley-IRA'!M131</f>
        <v>1526.07668429714</v>
      </c>
      <c r="N131" s="2" t="n">
        <f aca="false">IF(K131=0,N130+E131+F131+G131+H131+I131+J131,N130+E131+F131+G131+H131+I131+K131)</f>
        <v>20073.7370838846</v>
      </c>
    </row>
    <row r="132" customFormat="false" ht="12.75" hidden="false" customHeight="false" outlineLevel="0" collapsed="false">
      <c r="A132" s="1" t="n">
        <v>39355</v>
      </c>
      <c r="B132" s="0" t="n">
        <f aca="false">ROUND((A132-$B$1-210)/365,0)</f>
        <v>40</v>
      </c>
      <c r="C132" s="0" t="n">
        <f aca="false">ROUND((A132-$C$1-210)/365,0)</f>
        <v>15</v>
      </c>
      <c r="D132" s="0" t="n">
        <f aca="false">ROUND((A132-$D$1-210)/365,0)</f>
        <v>12</v>
      </c>
      <c r="E132" s="11" t="n">
        <f aca="false">'Christopher-IRA'!E132+'Carley-IRA'!E132</f>
        <v>0</v>
      </c>
      <c r="F132" s="11" t="n">
        <f aca="false">'Christopher-IRA'!F132+'Carley-IRA'!F132</f>
        <v>0</v>
      </c>
      <c r="G132" s="11" t="n">
        <f aca="false">'Christopher-IRA'!G132+'Carley-IRA'!G132</f>
        <v>0</v>
      </c>
      <c r="H132" s="11" t="n">
        <f aca="false">'Christopher-IRA'!H132+'Carley-IRA'!H132</f>
        <v>0</v>
      </c>
      <c r="I132" s="11" t="n">
        <f aca="false">'Christopher-IRA'!I132+'Carley-IRA'!I132</f>
        <v>0</v>
      </c>
      <c r="J132" s="11" t="n">
        <f aca="false">'Christopher-IRA'!J132+'Carley-IRA'!J132</f>
        <v>200.737370838846</v>
      </c>
      <c r="K132" s="11" t="n">
        <f aca="false">'Christopher-IRA'!K132+'Carley-IRA'!K132</f>
        <v>0</v>
      </c>
      <c r="L132" s="11" t="n">
        <f aca="false">'Christopher-IRA'!L132+'Carley-IRA'!L132</f>
        <v>10000</v>
      </c>
      <c r="M132" s="11" t="n">
        <f aca="false">'Christopher-IRA'!M132+'Carley-IRA'!M132</f>
        <v>1726.81405513599</v>
      </c>
      <c r="N132" s="2" t="n">
        <f aca="false">IF(K132=0,N131+E132+F132+G132+H132+I132+J132,N131+E132+F132+G132+H132+I132+K132)</f>
        <v>20274.4744547234</v>
      </c>
    </row>
    <row r="133" customFormat="false" ht="12.75" hidden="false" customHeight="false" outlineLevel="0" collapsed="false">
      <c r="A133" s="1" t="n">
        <v>39386</v>
      </c>
      <c r="B133" s="0" t="n">
        <f aca="false">ROUND((A133-$B$1-210)/365,0)</f>
        <v>40</v>
      </c>
      <c r="C133" s="0" t="n">
        <f aca="false">ROUND((A133-$C$1-210)/365,0)</f>
        <v>15</v>
      </c>
      <c r="D133" s="0" t="n">
        <f aca="false">ROUND((A133-$D$1-210)/365,0)</f>
        <v>12</v>
      </c>
      <c r="E133" s="11" t="n">
        <f aca="false">'Christopher-IRA'!E133+'Carley-IRA'!E133</f>
        <v>0</v>
      </c>
      <c r="F133" s="11" t="n">
        <f aca="false">'Christopher-IRA'!F133+'Carley-IRA'!F133</f>
        <v>0</v>
      </c>
      <c r="G133" s="11" t="n">
        <f aca="false">'Christopher-IRA'!G133+'Carley-IRA'!G133</f>
        <v>0</v>
      </c>
      <c r="H133" s="11" t="n">
        <f aca="false">'Christopher-IRA'!H133+'Carley-IRA'!H133</f>
        <v>0</v>
      </c>
      <c r="I133" s="11" t="n">
        <f aca="false">'Christopher-IRA'!I133+'Carley-IRA'!I133</f>
        <v>0</v>
      </c>
      <c r="J133" s="11" t="n">
        <f aca="false">'Christopher-IRA'!J133+'Carley-IRA'!J133</f>
        <v>202.744744547234</v>
      </c>
      <c r="K133" s="11" t="n">
        <f aca="false">'Christopher-IRA'!K133+'Carley-IRA'!K133</f>
        <v>0</v>
      </c>
      <c r="L133" s="11" t="n">
        <f aca="false">'Christopher-IRA'!L133+'Carley-IRA'!L133</f>
        <v>10000</v>
      </c>
      <c r="M133" s="11" t="n">
        <f aca="false">'Christopher-IRA'!M133+'Carley-IRA'!M133</f>
        <v>1929.55879968322</v>
      </c>
      <c r="N133" s="2" t="n">
        <f aca="false">IF(K133=0,N132+E133+F133+G133+H133+I133+J133,N132+E133+F133+G133+H133+I133+K133)</f>
        <v>20477.2191992706</v>
      </c>
    </row>
    <row r="134" customFormat="false" ht="12.75" hidden="false" customHeight="false" outlineLevel="0" collapsed="false">
      <c r="A134" s="1" t="n">
        <v>39416</v>
      </c>
      <c r="B134" s="0" t="n">
        <f aca="false">ROUND((A134-$B$1-210)/365,0)</f>
        <v>40</v>
      </c>
      <c r="C134" s="0" t="n">
        <f aca="false">ROUND((A134-$C$1-210)/365,0)</f>
        <v>15</v>
      </c>
      <c r="D134" s="0" t="n">
        <f aca="false">ROUND((A134-$D$1-210)/365,0)</f>
        <v>12</v>
      </c>
      <c r="E134" s="11" t="n">
        <f aca="false">'Christopher-IRA'!E134+'Carley-IRA'!E134</f>
        <v>0</v>
      </c>
      <c r="F134" s="11" t="n">
        <f aca="false">'Christopher-IRA'!F134+'Carley-IRA'!F134</f>
        <v>0</v>
      </c>
      <c r="G134" s="11" t="n">
        <f aca="false">'Christopher-IRA'!G134+'Carley-IRA'!G134</f>
        <v>0</v>
      </c>
      <c r="H134" s="11" t="n">
        <f aca="false">'Christopher-IRA'!H134+'Carley-IRA'!H134</f>
        <v>0</v>
      </c>
      <c r="I134" s="11" t="n">
        <f aca="false">'Christopher-IRA'!I134+'Carley-IRA'!I134</f>
        <v>0</v>
      </c>
      <c r="J134" s="11" t="n">
        <f aca="false">'Christopher-IRA'!J134+'Carley-IRA'!J134</f>
        <v>204.772191992706</v>
      </c>
      <c r="K134" s="11" t="n">
        <f aca="false">'Christopher-IRA'!K134+'Carley-IRA'!K134</f>
        <v>0</v>
      </c>
      <c r="L134" s="11" t="n">
        <f aca="false">'Christopher-IRA'!L134+'Carley-IRA'!L134</f>
        <v>10000</v>
      </c>
      <c r="M134" s="11" t="n">
        <f aca="false">'Christopher-IRA'!M134+'Carley-IRA'!M134</f>
        <v>2134.33099167593</v>
      </c>
      <c r="N134" s="2" t="n">
        <f aca="false">IF(K134=0,N133+E134+F134+G134+H134+I134+J134,N133+E134+F134+G134+H134+I134+K134)</f>
        <v>20681.9913912633</v>
      </c>
    </row>
    <row r="135" customFormat="false" ht="12.75" hidden="false" customHeight="false" outlineLevel="0" collapsed="false">
      <c r="A135" s="1" t="n">
        <v>39447</v>
      </c>
      <c r="B135" s="0" t="n">
        <f aca="false">ROUND((A135-$B$1-210)/365,0)</f>
        <v>40</v>
      </c>
      <c r="C135" s="0" t="n">
        <f aca="false">ROUND((A135-$C$1-210)/365,0)</f>
        <v>15</v>
      </c>
      <c r="D135" s="0" t="n">
        <f aca="false">ROUND((A135-$D$1-210)/365,0)</f>
        <v>12</v>
      </c>
      <c r="E135" s="11" t="n">
        <f aca="false">'Christopher-IRA'!E135+'Carley-IRA'!E135</f>
        <v>0</v>
      </c>
      <c r="F135" s="11" t="n">
        <f aca="false">'Christopher-IRA'!F135+'Carley-IRA'!F135</f>
        <v>0</v>
      </c>
      <c r="G135" s="11" t="n">
        <f aca="false">'Christopher-IRA'!G135+'Carley-IRA'!G135</f>
        <v>0</v>
      </c>
      <c r="H135" s="11" t="n">
        <f aca="false">'Christopher-IRA'!H135+'Carley-IRA'!H135</f>
        <v>0</v>
      </c>
      <c r="I135" s="11" t="n">
        <f aca="false">'Christopher-IRA'!I135+'Carley-IRA'!I135</f>
        <v>0</v>
      </c>
      <c r="J135" s="11" t="n">
        <f aca="false">'Christopher-IRA'!J135+'Carley-IRA'!J135</f>
        <v>206.819913912633</v>
      </c>
      <c r="K135" s="11" t="n">
        <f aca="false">'Christopher-IRA'!K135+'Carley-IRA'!K135</f>
        <v>0</v>
      </c>
      <c r="L135" s="11" t="n">
        <f aca="false">'Christopher-IRA'!L135+'Carley-IRA'!L135</f>
        <v>10000</v>
      </c>
      <c r="M135" s="11" t="n">
        <f aca="false">'Christopher-IRA'!M135+'Carley-IRA'!M135</f>
        <v>2341.15090558856</v>
      </c>
      <c r="N135" s="2" t="n">
        <f aca="false">IF(K135=0,N134+E135+F135+G135+H135+I135+J135,N134+E135+F135+G135+H135+I135+K135)</f>
        <v>20888.811305176</v>
      </c>
    </row>
    <row r="136" customFormat="false" ht="12.75" hidden="false" customHeight="false" outlineLevel="0" collapsed="false">
      <c r="A136" s="1" t="n">
        <v>39478</v>
      </c>
      <c r="B136" s="0" t="n">
        <f aca="false">ROUND((A136-$B$1-210)/365,0)</f>
        <v>40</v>
      </c>
      <c r="C136" s="0" t="n">
        <f aca="false">ROUND((A136-$C$1-210)/365,0)</f>
        <v>15</v>
      </c>
      <c r="D136" s="0" t="n">
        <f aca="false">ROUND((A136-$D$1-210)/365,0)</f>
        <v>12</v>
      </c>
      <c r="E136" s="11" t="n">
        <f aca="false">'Christopher-IRA'!E136+'Carley-IRA'!E136</f>
        <v>1000</v>
      </c>
      <c r="F136" s="11" t="n">
        <f aca="false">'Christopher-IRA'!F136+'Carley-IRA'!F136</f>
        <v>0</v>
      </c>
      <c r="G136" s="11" t="n">
        <f aca="false">'Christopher-IRA'!G136+'Carley-IRA'!G136</f>
        <v>0</v>
      </c>
      <c r="H136" s="11" t="n">
        <f aca="false">'Christopher-IRA'!H136+'Carley-IRA'!H136</f>
        <v>0</v>
      </c>
      <c r="I136" s="11" t="n">
        <f aca="false">'Christopher-IRA'!I136+'Carley-IRA'!I136</f>
        <v>0</v>
      </c>
      <c r="J136" s="11" t="n">
        <f aca="false">'Christopher-IRA'!J136+'Carley-IRA'!J136</f>
        <v>208.88811305176</v>
      </c>
      <c r="K136" s="11" t="n">
        <f aca="false">'Christopher-IRA'!K136+'Carley-IRA'!K136</f>
        <v>0</v>
      </c>
      <c r="L136" s="11" t="n">
        <f aca="false">'Christopher-IRA'!L136+'Carley-IRA'!L136</f>
        <v>11000</v>
      </c>
      <c r="M136" s="11" t="n">
        <f aca="false">'Christopher-IRA'!M136+'Carley-IRA'!M136</f>
        <v>208.88811305176</v>
      </c>
      <c r="N136" s="2" t="n">
        <f aca="false">IF(K136=0,N135+E136+F136+G136+H136+I136+J136,N135+E136+F136+G136+H136+I136+K136)</f>
        <v>22097.6994182277</v>
      </c>
    </row>
    <row r="137" customFormat="false" ht="12.75" hidden="false" customHeight="false" outlineLevel="0" collapsed="false">
      <c r="A137" s="1" t="n">
        <v>39507</v>
      </c>
      <c r="B137" s="0" t="n">
        <f aca="false">ROUND((A137-$B$1-210)/365,0)</f>
        <v>40</v>
      </c>
      <c r="C137" s="0" t="n">
        <f aca="false">ROUND((A137-$C$1-210)/365,0)</f>
        <v>15</v>
      </c>
      <c r="D137" s="0" t="n">
        <f aca="false">ROUND((A137-$D$1-210)/365,0)</f>
        <v>13</v>
      </c>
      <c r="E137" s="11" t="n">
        <f aca="false">'Christopher-IRA'!E137+'Carley-IRA'!E137</f>
        <v>0</v>
      </c>
      <c r="F137" s="11" t="n">
        <f aca="false">'Christopher-IRA'!F137+'Carley-IRA'!F137</f>
        <v>0</v>
      </c>
      <c r="G137" s="11" t="n">
        <f aca="false">'Christopher-IRA'!G137+'Carley-IRA'!G137</f>
        <v>0</v>
      </c>
      <c r="H137" s="11" t="n">
        <f aca="false">'Christopher-IRA'!H137+'Carley-IRA'!H137</f>
        <v>0</v>
      </c>
      <c r="I137" s="11" t="n">
        <f aca="false">'Christopher-IRA'!I137+'Carley-IRA'!I137</f>
        <v>0</v>
      </c>
      <c r="J137" s="11" t="n">
        <f aca="false">'Christopher-IRA'!J137+'Carley-IRA'!J137</f>
        <v>220.976994182277</v>
      </c>
      <c r="K137" s="11" t="n">
        <f aca="false">'Christopher-IRA'!K137+'Carley-IRA'!K137</f>
        <v>0</v>
      </c>
      <c r="L137" s="11" t="n">
        <f aca="false">'Christopher-IRA'!L137+'Carley-IRA'!L137</f>
        <v>11000</v>
      </c>
      <c r="M137" s="11" t="n">
        <f aca="false">'Christopher-IRA'!M137+'Carley-IRA'!M137</f>
        <v>429.865107234037</v>
      </c>
      <c r="N137" s="2" t="n">
        <f aca="false">IF(K137=0,N136+E137+F137+G137+H137+I137+J137,N136+E137+F137+G137+H137+I137+K137)</f>
        <v>22318.67641241</v>
      </c>
    </row>
    <row r="138" customFormat="false" ht="12.75" hidden="false" customHeight="false" outlineLevel="0" collapsed="false">
      <c r="A138" s="1" t="n">
        <v>39538</v>
      </c>
      <c r="B138" s="0" t="n">
        <f aca="false">ROUND((A138-$B$1-210)/365,0)</f>
        <v>40</v>
      </c>
      <c r="C138" s="0" t="n">
        <f aca="false">ROUND((A138-$C$1-210)/365,0)</f>
        <v>15</v>
      </c>
      <c r="D138" s="0" t="n">
        <f aca="false">ROUND((A138-$D$1-210)/365,0)</f>
        <v>13</v>
      </c>
      <c r="E138" s="11" t="n">
        <f aca="false">'Christopher-IRA'!E138+'Carley-IRA'!E138</f>
        <v>0</v>
      </c>
      <c r="F138" s="11" t="n">
        <f aca="false">'Christopher-IRA'!F138+'Carley-IRA'!F138</f>
        <v>0</v>
      </c>
      <c r="G138" s="11" t="n">
        <f aca="false">'Christopher-IRA'!G138+'Carley-IRA'!G138</f>
        <v>0</v>
      </c>
      <c r="H138" s="11" t="n">
        <f aca="false">'Christopher-IRA'!H138+'Carley-IRA'!H138</f>
        <v>0</v>
      </c>
      <c r="I138" s="11" t="n">
        <f aca="false">'Christopher-IRA'!I138+'Carley-IRA'!I138</f>
        <v>0</v>
      </c>
      <c r="J138" s="11" t="n">
        <f aca="false">'Christopher-IRA'!J138+'Carley-IRA'!J138</f>
        <v>223.1867641241</v>
      </c>
      <c r="K138" s="11" t="n">
        <f aca="false">'Christopher-IRA'!K138+'Carley-IRA'!K138</f>
        <v>0</v>
      </c>
      <c r="L138" s="11" t="n">
        <f aca="false">'Christopher-IRA'!L138+'Carley-IRA'!L138</f>
        <v>11000</v>
      </c>
      <c r="M138" s="11" t="n">
        <f aca="false">'Christopher-IRA'!M138+'Carley-IRA'!M138</f>
        <v>653.051871358137</v>
      </c>
      <c r="N138" s="2" t="n">
        <f aca="false">IF(K138=0,N137+E138+F138+G138+H138+I138+J138,N137+E138+F138+G138+H138+I138+K138)</f>
        <v>22541.8631765341</v>
      </c>
    </row>
    <row r="139" customFormat="false" ht="12.75" hidden="false" customHeight="false" outlineLevel="0" collapsed="false">
      <c r="A139" s="1" t="n">
        <v>39568</v>
      </c>
      <c r="B139" s="0" t="n">
        <f aca="false">ROUND((A139-$B$1-210)/365,0)</f>
        <v>41</v>
      </c>
      <c r="C139" s="0" t="n">
        <f aca="false">ROUND((A139-$C$1-210)/365,0)</f>
        <v>16</v>
      </c>
      <c r="D139" s="0" t="n">
        <f aca="false">ROUND((A139-$D$1-210)/365,0)</f>
        <v>13</v>
      </c>
      <c r="E139" s="11" t="n">
        <f aca="false">'Christopher-IRA'!E139+'Carley-IRA'!E139</f>
        <v>0</v>
      </c>
      <c r="F139" s="11" t="n">
        <f aca="false">'Christopher-IRA'!F139+'Carley-IRA'!F139</f>
        <v>0</v>
      </c>
      <c r="G139" s="11" t="n">
        <f aca="false">'Christopher-IRA'!G139+'Carley-IRA'!G139</f>
        <v>0</v>
      </c>
      <c r="H139" s="11" t="n">
        <f aca="false">'Christopher-IRA'!H139+'Carley-IRA'!H139</f>
        <v>0</v>
      </c>
      <c r="I139" s="11" t="n">
        <f aca="false">'Christopher-IRA'!I139+'Carley-IRA'!I139</f>
        <v>0</v>
      </c>
      <c r="J139" s="11" t="n">
        <f aca="false">'Christopher-IRA'!J139+'Carley-IRA'!J139</f>
        <v>225.418631765341</v>
      </c>
      <c r="K139" s="11" t="n">
        <f aca="false">'Christopher-IRA'!K139+'Carley-IRA'!K139</f>
        <v>0</v>
      </c>
      <c r="L139" s="11" t="n">
        <f aca="false">'Christopher-IRA'!L139+'Carley-IRA'!L139</f>
        <v>11000</v>
      </c>
      <c r="M139" s="11" t="n">
        <f aca="false">'Christopher-IRA'!M139+'Carley-IRA'!M139</f>
        <v>878.470503123479</v>
      </c>
      <c r="N139" s="2" t="n">
        <f aca="false">IF(K139=0,N138+E139+F139+G139+H139+I139+J139,N138+E139+F139+G139+H139+I139+K139)</f>
        <v>22767.2818082995</v>
      </c>
    </row>
    <row r="140" customFormat="false" ht="12.75" hidden="false" customHeight="false" outlineLevel="0" collapsed="false">
      <c r="A140" s="1" t="n">
        <v>39599</v>
      </c>
      <c r="B140" s="0" t="n">
        <f aca="false">ROUND((A140-$B$1-210)/365,0)</f>
        <v>41</v>
      </c>
      <c r="C140" s="0" t="n">
        <f aca="false">ROUND((A140-$C$1-210)/365,0)</f>
        <v>16</v>
      </c>
      <c r="D140" s="0" t="n">
        <f aca="false">ROUND((A140-$D$1-210)/365,0)</f>
        <v>13</v>
      </c>
      <c r="E140" s="11" t="n">
        <f aca="false">'Christopher-IRA'!E140+'Carley-IRA'!E140</f>
        <v>0</v>
      </c>
      <c r="F140" s="11" t="n">
        <f aca="false">'Christopher-IRA'!F140+'Carley-IRA'!F140</f>
        <v>0</v>
      </c>
      <c r="G140" s="11" t="n">
        <f aca="false">'Christopher-IRA'!G140+'Carley-IRA'!G140</f>
        <v>0</v>
      </c>
      <c r="H140" s="11" t="n">
        <f aca="false">'Christopher-IRA'!H140+'Carley-IRA'!H140</f>
        <v>0</v>
      </c>
      <c r="I140" s="11" t="n">
        <f aca="false">'Christopher-IRA'!I140+'Carley-IRA'!I140</f>
        <v>0</v>
      </c>
      <c r="J140" s="11" t="n">
        <f aca="false">'Christopher-IRA'!J140+'Carley-IRA'!J140</f>
        <v>227.672818082995</v>
      </c>
      <c r="K140" s="11" t="n">
        <f aca="false">'Christopher-IRA'!K140+'Carley-IRA'!K140</f>
        <v>0</v>
      </c>
      <c r="L140" s="11" t="n">
        <f aca="false">'Christopher-IRA'!L140+'Carley-IRA'!L140</f>
        <v>11000</v>
      </c>
      <c r="M140" s="11" t="n">
        <f aca="false">'Christopher-IRA'!M140+'Carley-IRA'!M140</f>
        <v>1106.14332120647</v>
      </c>
      <c r="N140" s="2" t="n">
        <f aca="false">IF(K140=0,N139+E140+F140+G140+H140+I140+J140,N139+E140+F140+G140+H140+I140+K140)</f>
        <v>22994.9546263825</v>
      </c>
    </row>
    <row r="141" customFormat="false" ht="12.75" hidden="false" customHeight="false" outlineLevel="0" collapsed="false">
      <c r="A141" s="1" t="n">
        <v>39629</v>
      </c>
      <c r="B141" s="0" t="n">
        <f aca="false">ROUND((A141-$B$1-210)/365,0)</f>
        <v>41</v>
      </c>
      <c r="C141" s="0" t="n">
        <f aca="false">ROUND((A141-$C$1-210)/365,0)</f>
        <v>16</v>
      </c>
      <c r="D141" s="0" t="n">
        <f aca="false">ROUND((A141-$D$1-210)/365,0)</f>
        <v>13</v>
      </c>
      <c r="E141" s="11" t="n">
        <f aca="false">'Christopher-IRA'!E141+'Carley-IRA'!E141</f>
        <v>0</v>
      </c>
      <c r="F141" s="11" t="n">
        <f aca="false">'Christopher-IRA'!F141+'Carley-IRA'!F141</f>
        <v>0</v>
      </c>
      <c r="G141" s="11" t="n">
        <f aca="false">'Christopher-IRA'!G141+'Carley-IRA'!G141</f>
        <v>0</v>
      </c>
      <c r="H141" s="11" t="n">
        <f aca="false">'Christopher-IRA'!H141+'Carley-IRA'!H141</f>
        <v>0</v>
      </c>
      <c r="I141" s="11" t="n">
        <f aca="false">'Christopher-IRA'!I141+'Carley-IRA'!I141</f>
        <v>0</v>
      </c>
      <c r="J141" s="11" t="n">
        <f aca="false">'Christopher-IRA'!J141+'Carley-IRA'!J141</f>
        <v>229.949546263825</v>
      </c>
      <c r="K141" s="11" t="n">
        <f aca="false">'Christopher-IRA'!K141+'Carley-IRA'!K141</f>
        <v>0</v>
      </c>
      <c r="L141" s="11" t="n">
        <f aca="false">'Christopher-IRA'!L141+'Carley-IRA'!L141</f>
        <v>11000</v>
      </c>
      <c r="M141" s="11" t="n">
        <f aca="false">'Christopher-IRA'!M141+'Carley-IRA'!M141</f>
        <v>1336.0928674703</v>
      </c>
      <c r="N141" s="2" t="n">
        <f aca="false">IF(K141=0,N140+E141+F141+G141+H141+I141+J141,N140+E141+F141+G141+H141+I141+K141)</f>
        <v>23224.9041726463</v>
      </c>
    </row>
    <row r="142" customFormat="false" ht="12.75" hidden="false" customHeight="false" outlineLevel="0" collapsed="false">
      <c r="A142" s="1" t="n">
        <v>39660</v>
      </c>
      <c r="B142" s="0" t="n">
        <f aca="false">ROUND((A142-$B$1-210)/365,0)</f>
        <v>41</v>
      </c>
      <c r="C142" s="0" t="n">
        <f aca="false">ROUND((A142-$C$1-210)/365,0)</f>
        <v>16</v>
      </c>
      <c r="D142" s="0" t="n">
        <f aca="false">ROUND((A142-$D$1-210)/365,0)</f>
        <v>13</v>
      </c>
      <c r="E142" s="11" t="n">
        <f aca="false">'Christopher-IRA'!E142+'Carley-IRA'!E142</f>
        <v>0</v>
      </c>
      <c r="F142" s="11" t="n">
        <f aca="false">'Christopher-IRA'!F142+'Carley-IRA'!F142</f>
        <v>0</v>
      </c>
      <c r="G142" s="11" t="n">
        <f aca="false">'Christopher-IRA'!G142+'Carley-IRA'!G142</f>
        <v>0</v>
      </c>
      <c r="H142" s="11" t="n">
        <f aca="false">'Christopher-IRA'!H142+'Carley-IRA'!H142</f>
        <v>0</v>
      </c>
      <c r="I142" s="11" t="n">
        <f aca="false">'Christopher-IRA'!I142+'Carley-IRA'!I142</f>
        <v>0</v>
      </c>
      <c r="J142" s="11" t="n">
        <f aca="false">'Christopher-IRA'!J142+'Carley-IRA'!J142</f>
        <v>232.249041726463</v>
      </c>
      <c r="K142" s="11" t="n">
        <f aca="false">'Christopher-IRA'!K142+'Carley-IRA'!K142</f>
        <v>0</v>
      </c>
      <c r="L142" s="11" t="n">
        <f aca="false">'Christopher-IRA'!L142+'Carley-IRA'!L142</f>
        <v>11000</v>
      </c>
      <c r="M142" s="11" t="n">
        <f aca="false">'Christopher-IRA'!M142+'Carley-IRA'!M142</f>
        <v>1568.34190919676</v>
      </c>
      <c r="N142" s="2" t="n">
        <f aca="false">IF(K142=0,N141+E142+F142+G142+H142+I142+J142,N141+E142+F142+G142+H142+I142+K142)</f>
        <v>23457.1532143727</v>
      </c>
    </row>
    <row r="143" customFormat="false" ht="12.75" hidden="false" customHeight="false" outlineLevel="0" collapsed="false">
      <c r="A143" s="1" t="n">
        <v>39691</v>
      </c>
      <c r="B143" s="0" t="n">
        <f aca="false">ROUND((A143-$B$1-210)/365,0)</f>
        <v>41</v>
      </c>
      <c r="C143" s="0" t="n">
        <f aca="false">ROUND((A143-$C$1-210)/365,0)</f>
        <v>16</v>
      </c>
      <c r="D143" s="0" t="n">
        <f aca="false">ROUND((A143-$D$1-210)/365,0)</f>
        <v>13</v>
      </c>
      <c r="E143" s="11" t="n">
        <f aca="false">'Christopher-IRA'!E143+'Carley-IRA'!E143</f>
        <v>0</v>
      </c>
      <c r="F143" s="11" t="n">
        <f aca="false">'Christopher-IRA'!F143+'Carley-IRA'!F143</f>
        <v>0</v>
      </c>
      <c r="G143" s="11" t="n">
        <f aca="false">'Christopher-IRA'!G143+'Carley-IRA'!G143</f>
        <v>0</v>
      </c>
      <c r="H143" s="11" t="n">
        <f aca="false">'Christopher-IRA'!H143+'Carley-IRA'!H143</f>
        <v>0</v>
      </c>
      <c r="I143" s="11" t="n">
        <f aca="false">'Christopher-IRA'!I143+'Carley-IRA'!I143</f>
        <v>0</v>
      </c>
      <c r="J143" s="11" t="n">
        <f aca="false">'Christopher-IRA'!J143+'Carley-IRA'!J143</f>
        <v>234.571532143727</v>
      </c>
      <c r="K143" s="11" t="n">
        <f aca="false">'Christopher-IRA'!K143+'Carley-IRA'!K143</f>
        <v>0</v>
      </c>
      <c r="L143" s="11" t="n">
        <f aca="false">'Christopher-IRA'!L143+'Carley-IRA'!L143</f>
        <v>11000</v>
      </c>
      <c r="M143" s="11" t="n">
        <f aca="false">'Christopher-IRA'!M143+'Carley-IRA'!M143</f>
        <v>1802.91344134049</v>
      </c>
      <c r="N143" s="2" t="n">
        <f aca="false">IF(K143=0,N142+E143+F143+G143+H143+I143+J143,N142+E143+F143+G143+H143+I143+K143)</f>
        <v>23691.7247465165</v>
      </c>
    </row>
    <row r="144" customFormat="false" ht="12.75" hidden="false" customHeight="false" outlineLevel="0" collapsed="false">
      <c r="A144" s="1" t="n">
        <v>39721</v>
      </c>
      <c r="B144" s="0" t="n">
        <f aca="false">ROUND((A144-$B$1-210)/365,0)</f>
        <v>41</v>
      </c>
      <c r="C144" s="0" t="n">
        <f aca="false">ROUND((A144-$C$1-210)/365,0)</f>
        <v>16</v>
      </c>
      <c r="D144" s="0" t="n">
        <f aca="false">ROUND((A144-$D$1-210)/365,0)</f>
        <v>13</v>
      </c>
      <c r="E144" s="11" t="n">
        <f aca="false">'Christopher-IRA'!E144+'Carley-IRA'!E144</f>
        <v>0</v>
      </c>
      <c r="F144" s="11" t="n">
        <f aca="false">'Christopher-IRA'!F144+'Carley-IRA'!F144</f>
        <v>0</v>
      </c>
      <c r="G144" s="11" t="n">
        <f aca="false">'Christopher-IRA'!G144+'Carley-IRA'!G144</f>
        <v>0</v>
      </c>
      <c r="H144" s="11" t="n">
        <f aca="false">'Christopher-IRA'!H144+'Carley-IRA'!H144</f>
        <v>0</v>
      </c>
      <c r="I144" s="11" t="n">
        <f aca="false">'Christopher-IRA'!I144+'Carley-IRA'!I144</f>
        <v>0</v>
      </c>
      <c r="J144" s="11" t="n">
        <f aca="false">'Christopher-IRA'!J144+'Carley-IRA'!J144</f>
        <v>236.917247465165</v>
      </c>
      <c r="K144" s="11" t="n">
        <f aca="false">'Christopher-IRA'!K144+'Carley-IRA'!K144</f>
        <v>0</v>
      </c>
      <c r="L144" s="11" t="n">
        <f aca="false">'Christopher-IRA'!L144+'Carley-IRA'!L144</f>
        <v>11000</v>
      </c>
      <c r="M144" s="11" t="n">
        <f aca="false">'Christopher-IRA'!M144+'Carley-IRA'!M144</f>
        <v>2039.83068880565</v>
      </c>
      <c r="N144" s="2" t="n">
        <f aca="false">IF(K144=0,N143+E144+F144+G144+H144+I144+J144,N143+E144+F144+G144+H144+I144+K144)</f>
        <v>23928.6419939816</v>
      </c>
    </row>
    <row r="145" customFormat="false" ht="12.75" hidden="false" customHeight="false" outlineLevel="0" collapsed="false">
      <c r="A145" s="1" t="n">
        <v>39752</v>
      </c>
      <c r="B145" s="0" t="n">
        <f aca="false">ROUND((A145-$B$1-210)/365,0)</f>
        <v>41</v>
      </c>
      <c r="C145" s="0" t="n">
        <f aca="false">ROUND((A145-$C$1-210)/365,0)</f>
        <v>16</v>
      </c>
      <c r="D145" s="0" t="n">
        <f aca="false">ROUND((A145-$D$1-210)/365,0)</f>
        <v>13</v>
      </c>
      <c r="E145" s="11" t="n">
        <f aca="false">'Christopher-IRA'!E145+'Carley-IRA'!E145</f>
        <v>0</v>
      </c>
      <c r="F145" s="11" t="n">
        <f aca="false">'Christopher-IRA'!F145+'Carley-IRA'!F145</f>
        <v>0</v>
      </c>
      <c r="G145" s="11" t="n">
        <f aca="false">'Christopher-IRA'!G145+'Carley-IRA'!G145</f>
        <v>0</v>
      </c>
      <c r="H145" s="11" t="n">
        <f aca="false">'Christopher-IRA'!H145+'Carley-IRA'!H145</f>
        <v>0</v>
      </c>
      <c r="I145" s="11" t="n">
        <f aca="false">'Christopher-IRA'!I145+'Carley-IRA'!I145</f>
        <v>0</v>
      </c>
      <c r="J145" s="11" t="n">
        <f aca="false">'Christopher-IRA'!J145+'Carley-IRA'!J145</f>
        <v>239.286419939816</v>
      </c>
      <c r="K145" s="11" t="n">
        <f aca="false">'Christopher-IRA'!K145+'Carley-IRA'!K145</f>
        <v>0</v>
      </c>
      <c r="L145" s="11" t="n">
        <f aca="false">'Christopher-IRA'!L145+'Carley-IRA'!L145</f>
        <v>11000</v>
      </c>
      <c r="M145" s="11" t="n">
        <f aca="false">'Christopher-IRA'!M145+'Carley-IRA'!M145</f>
        <v>2279.11710874547</v>
      </c>
      <c r="N145" s="2" t="n">
        <f aca="false">IF(K145=0,N144+E145+F145+G145+H145+I145+J145,N144+E145+F145+G145+H145+I145+K145)</f>
        <v>24167.9284139215</v>
      </c>
    </row>
    <row r="146" customFormat="false" ht="12.75" hidden="false" customHeight="false" outlineLevel="0" collapsed="false">
      <c r="A146" s="1" t="n">
        <v>39782</v>
      </c>
      <c r="B146" s="0" t="n">
        <f aca="false">ROUND((A146-$B$1-210)/365,0)</f>
        <v>41</v>
      </c>
      <c r="C146" s="0" t="n">
        <f aca="false">ROUND((A146-$C$1-210)/365,0)</f>
        <v>16</v>
      </c>
      <c r="D146" s="0" t="n">
        <f aca="false">ROUND((A146-$D$1-210)/365,0)</f>
        <v>13</v>
      </c>
      <c r="E146" s="11" t="n">
        <f aca="false">'Christopher-IRA'!E146+'Carley-IRA'!E146</f>
        <v>0</v>
      </c>
      <c r="F146" s="11" t="n">
        <f aca="false">'Christopher-IRA'!F146+'Carley-IRA'!F146</f>
        <v>0</v>
      </c>
      <c r="G146" s="11" t="n">
        <f aca="false">'Christopher-IRA'!G146+'Carley-IRA'!G146</f>
        <v>0</v>
      </c>
      <c r="H146" s="11" t="n">
        <f aca="false">'Christopher-IRA'!H146+'Carley-IRA'!H146</f>
        <v>0</v>
      </c>
      <c r="I146" s="11" t="n">
        <f aca="false">'Christopher-IRA'!I146+'Carley-IRA'!I146</f>
        <v>0</v>
      </c>
      <c r="J146" s="11" t="n">
        <f aca="false">'Christopher-IRA'!J146+'Carley-IRA'!J146</f>
        <v>241.679284139215</v>
      </c>
      <c r="K146" s="11" t="n">
        <f aca="false">'Christopher-IRA'!K146+'Carley-IRA'!K146</f>
        <v>0</v>
      </c>
      <c r="L146" s="11" t="n">
        <f aca="false">'Christopher-IRA'!L146+'Carley-IRA'!L146</f>
        <v>11000</v>
      </c>
      <c r="M146" s="11" t="n">
        <f aca="false">'Christopher-IRA'!M146+'Carley-IRA'!M146</f>
        <v>2520.79639288468</v>
      </c>
      <c r="N146" s="2" t="n">
        <f aca="false">IF(K146=0,N145+E146+F146+G146+H146+I146+J146,N145+E146+F146+G146+H146+I146+K146)</f>
        <v>24409.6076980607</v>
      </c>
    </row>
    <row r="147" customFormat="false" ht="12.75" hidden="false" customHeight="false" outlineLevel="0" collapsed="false">
      <c r="A147" s="1" t="n">
        <v>39813</v>
      </c>
      <c r="B147" s="0" t="n">
        <f aca="false">ROUND((A147-$B$1-210)/365,0)</f>
        <v>41</v>
      </c>
      <c r="C147" s="0" t="n">
        <f aca="false">ROUND((A147-$C$1-210)/365,0)</f>
        <v>16</v>
      </c>
      <c r="D147" s="0" t="n">
        <f aca="false">ROUND((A147-$D$1-210)/365,0)</f>
        <v>13</v>
      </c>
      <c r="E147" s="11" t="n">
        <f aca="false">'Christopher-IRA'!E147+'Carley-IRA'!E147</f>
        <v>0</v>
      </c>
      <c r="F147" s="11" t="n">
        <f aca="false">'Christopher-IRA'!F147+'Carley-IRA'!F147</f>
        <v>0</v>
      </c>
      <c r="G147" s="11" t="n">
        <f aca="false">'Christopher-IRA'!G147+'Carley-IRA'!G147</f>
        <v>0</v>
      </c>
      <c r="H147" s="11" t="n">
        <f aca="false">'Christopher-IRA'!H147+'Carley-IRA'!H147</f>
        <v>0</v>
      </c>
      <c r="I147" s="11" t="n">
        <f aca="false">'Christopher-IRA'!I147+'Carley-IRA'!I147</f>
        <v>0</v>
      </c>
      <c r="J147" s="11" t="n">
        <f aca="false">'Christopher-IRA'!J147+'Carley-IRA'!J147</f>
        <v>244.096076980607</v>
      </c>
      <c r="K147" s="11" t="n">
        <f aca="false">'Christopher-IRA'!K147+'Carley-IRA'!K147</f>
        <v>0</v>
      </c>
      <c r="L147" s="11" t="n">
        <f aca="false">'Christopher-IRA'!L147+'Carley-IRA'!L147</f>
        <v>11000</v>
      </c>
      <c r="M147" s="11" t="n">
        <f aca="false">'Christopher-IRA'!M147+'Carley-IRA'!M147</f>
        <v>2764.89246986529</v>
      </c>
      <c r="N147" s="2" t="n">
        <f aca="false">IF(K147=0,N146+E147+F147+G147+H147+I147+J147,N146+E147+F147+G147+H147+I147+K147)</f>
        <v>24653.7037750413</v>
      </c>
    </row>
    <row r="148" customFormat="false" ht="12.75" hidden="false" customHeight="false" outlineLevel="0" collapsed="false">
      <c r="A148" s="1" t="n">
        <v>39844</v>
      </c>
      <c r="B148" s="0" t="n">
        <f aca="false">ROUND((A148-$B$1-210)/365,0)</f>
        <v>41</v>
      </c>
      <c r="C148" s="0" t="n">
        <f aca="false">ROUND((A148-$C$1-210)/365,0)</f>
        <v>16</v>
      </c>
      <c r="D148" s="0" t="n">
        <f aca="false">ROUND((A148-$D$1-210)/365,0)</f>
        <v>13</v>
      </c>
      <c r="E148" s="11" t="n">
        <f aca="false">'Christopher-IRA'!E148+'Carley-IRA'!E148</f>
        <v>1000</v>
      </c>
      <c r="F148" s="11" t="n">
        <f aca="false">'Christopher-IRA'!F148+'Carley-IRA'!F148</f>
        <v>0</v>
      </c>
      <c r="G148" s="11" t="n">
        <f aca="false">'Christopher-IRA'!G148+'Carley-IRA'!G148</f>
        <v>0</v>
      </c>
      <c r="H148" s="11" t="n">
        <f aca="false">'Christopher-IRA'!H148+'Carley-IRA'!H148</f>
        <v>0</v>
      </c>
      <c r="I148" s="11" t="n">
        <f aca="false">'Christopher-IRA'!I148+'Carley-IRA'!I148</f>
        <v>0</v>
      </c>
      <c r="J148" s="11" t="n">
        <f aca="false">'Christopher-IRA'!J148+'Carley-IRA'!J148</f>
        <v>246.537037750413</v>
      </c>
      <c r="K148" s="11" t="n">
        <f aca="false">'Christopher-IRA'!K148+'Carley-IRA'!K148</f>
        <v>0</v>
      </c>
      <c r="L148" s="11" t="n">
        <f aca="false">'Christopher-IRA'!L148+'Carley-IRA'!L148</f>
        <v>12000</v>
      </c>
      <c r="M148" s="11" t="n">
        <f aca="false">'Christopher-IRA'!M148+'Carley-IRA'!M148</f>
        <v>246.537037750413</v>
      </c>
      <c r="N148" s="2" t="n">
        <f aca="false">IF(K148=0,N147+E148+F148+G148+H148+I148+J148,N147+E148+F148+G148+H148+I148+K148)</f>
        <v>25900.2408127917</v>
      </c>
    </row>
    <row r="149" customFormat="false" ht="12.75" hidden="false" customHeight="false" outlineLevel="0" collapsed="false">
      <c r="A149" s="1" t="n">
        <v>39872</v>
      </c>
      <c r="B149" s="0" t="n">
        <f aca="false">ROUND((A149-$B$1-210)/365,0)</f>
        <v>41</v>
      </c>
      <c r="C149" s="0" t="n">
        <f aca="false">ROUND((A149-$C$1-210)/365,0)</f>
        <v>16</v>
      </c>
      <c r="D149" s="0" t="n">
        <f aca="false">ROUND((A149-$D$1-210)/365,0)</f>
        <v>14</v>
      </c>
      <c r="E149" s="11" t="n">
        <f aca="false">'Christopher-IRA'!E149+'Carley-IRA'!E149</f>
        <v>0</v>
      </c>
      <c r="F149" s="11" t="n">
        <f aca="false">'Christopher-IRA'!F149+'Carley-IRA'!F149</f>
        <v>0</v>
      </c>
      <c r="G149" s="11" t="n">
        <f aca="false">'Christopher-IRA'!G149+'Carley-IRA'!G149</f>
        <v>0</v>
      </c>
      <c r="H149" s="11" t="n">
        <f aca="false">'Christopher-IRA'!H149+'Carley-IRA'!H149</f>
        <v>0</v>
      </c>
      <c r="I149" s="11" t="n">
        <f aca="false">'Christopher-IRA'!I149+'Carley-IRA'!I149</f>
        <v>0</v>
      </c>
      <c r="J149" s="11" t="n">
        <f aca="false">'Christopher-IRA'!J149+'Carley-IRA'!J149</f>
        <v>259.002408127917</v>
      </c>
      <c r="K149" s="11" t="n">
        <f aca="false">'Christopher-IRA'!K149+'Carley-IRA'!K149</f>
        <v>0</v>
      </c>
      <c r="L149" s="11" t="n">
        <f aca="false">'Christopher-IRA'!L149+'Carley-IRA'!L149</f>
        <v>12000</v>
      </c>
      <c r="M149" s="11" t="n">
        <f aca="false">'Christopher-IRA'!M149+'Carley-IRA'!M149</f>
        <v>505.53944587833</v>
      </c>
      <c r="N149" s="2" t="n">
        <f aca="false">IF(K149=0,N148+E149+F149+G149+H149+I149+J149,N148+E149+F149+G149+H149+I149+K149)</f>
        <v>26159.2432209196</v>
      </c>
    </row>
    <row r="150" customFormat="false" ht="12.75" hidden="false" customHeight="false" outlineLevel="0" collapsed="false">
      <c r="A150" s="1" t="n">
        <v>39903</v>
      </c>
      <c r="B150" s="0" t="n">
        <f aca="false">ROUND((A150-$B$1-210)/365,0)</f>
        <v>41</v>
      </c>
      <c r="C150" s="0" t="n">
        <f aca="false">ROUND((A150-$C$1-210)/365,0)</f>
        <v>16</v>
      </c>
      <c r="D150" s="0" t="n">
        <f aca="false">ROUND((A150-$D$1-210)/365,0)</f>
        <v>14</v>
      </c>
      <c r="E150" s="11" t="n">
        <f aca="false">'Christopher-IRA'!E150+'Carley-IRA'!E150</f>
        <v>0</v>
      </c>
      <c r="F150" s="11" t="n">
        <f aca="false">'Christopher-IRA'!F150+'Carley-IRA'!F150</f>
        <v>0</v>
      </c>
      <c r="G150" s="11" t="n">
        <f aca="false">'Christopher-IRA'!G150+'Carley-IRA'!G150</f>
        <v>0</v>
      </c>
      <c r="H150" s="11" t="n">
        <f aca="false">'Christopher-IRA'!H150+'Carley-IRA'!H150</f>
        <v>0</v>
      </c>
      <c r="I150" s="11" t="n">
        <f aca="false">'Christopher-IRA'!I150+'Carley-IRA'!I150</f>
        <v>0</v>
      </c>
      <c r="J150" s="11" t="n">
        <f aca="false">'Christopher-IRA'!J150+'Carley-IRA'!J150</f>
        <v>261.592432209196</v>
      </c>
      <c r="K150" s="11" t="n">
        <f aca="false">'Christopher-IRA'!K150+'Carley-IRA'!K150</f>
        <v>0</v>
      </c>
      <c r="L150" s="11" t="n">
        <f aca="false">'Christopher-IRA'!L150+'Carley-IRA'!L150</f>
        <v>12000</v>
      </c>
      <c r="M150" s="11" t="n">
        <f aca="false">'Christopher-IRA'!M150+'Carley-IRA'!M150</f>
        <v>767.131878087526</v>
      </c>
      <c r="N150" s="2" t="n">
        <f aca="false">IF(K150=0,N149+E150+F150+G150+H150+I150+J150,N149+E150+F150+G150+H150+I150+K150)</f>
        <v>26420.8356531288</v>
      </c>
    </row>
    <row r="151" customFormat="false" ht="12.75" hidden="false" customHeight="false" outlineLevel="0" collapsed="false">
      <c r="A151" s="1" t="n">
        <v>39933</v>
      </c>
      <c r="B151" s="0" t="n">
        <f aca="false">ROUND((A151-$B$1-210)/365,0)</f>
        <v>42</v>
      </c>
      <c r="C151" s="0" t="n">
        <f aca="false">ROUND((A151-$C$1-210)/365,0)</f>
        <v>17</v>
      </c>
      <c r="D151" s="0" t="n">
        <f aca="false">ROUND((A151-$D$1-210)/365,0)</f>
        <v>14</v>
      </c>
      <c r="E151" s="11" t="n">
        <f aca="false">'Christopher-IRA'!E151+'Carley-IRA'!E151</f>
        <v>0</v>
      </c>
      <c r="F151" s="11" t="n">
        <f aca="false">'Christopher-IRA'!F151+'Carley-IRA'!F151</f>
        <v>0</v>
      </c>
      <c r="G151" s="11" t="n">
        <f aca="false">'Christopher-IRA'!G151+'Carley-IRA'!G151</f>
        <v>0</v>
      </c>
      <c r="H151" s="11" t="n">
        <f aca="false">'Christopher-IRA'!H151+'Carley-IRA'!H151</f>
        <v>0</v>
      </c>
      <c r="I151" s="11" t="n">
        <f aca="false">'Christopher-IRA'!I151+'Carley-IRA'!I151</f>
        <v>0</v>
      </c>
      <c r="J151" s="11" t="n">
        <f aca="false">'Christopher-IRA'!J151+'Carley-IRA'!J151</f>
        <v>264.208356531288</v>
      </c>
      <c r="K151" s="11" t="n">
        <f aca="false">'Christopher-IRA'!K151+'Carley-IRA'!K151</f>
        <v>0</v>
      </c>
      <c r="L151" s="11" t="n">
        <f aca="false">'Christopher-IRA'!L151+'Carley-IRA'!L151</f>
        <v>12000</v>
      </c>
      <c r="M151" s="11" t="n">
        <f aca="false">'Christopher-IRA'!M151+'Carley-IRA'!M151</f>
        <v>1031.34023461881</v>
      </c>
      <c r="N151" s="2" t="n">
        <f aca="false">IF(K151=0,N150+E151+F151+G151+H151+I151+J151,N150+E151+F151+G151+H151+I151+K151)</f>
        <v>26685.0440096601</v>
      </c>
    </row>
    <row r="152" customFormat="false" ht="12.75" hidden="false" customHeight="false" outlineLevel="0" collapsed="false">
      <c r="A152" s="1" t="n">
        <v>39964</v>
      </c>
      <c r="B152" s="0" t="n">
        <f aca="false">ROUND((A152-$B$1-210)/365,0)</f>
        <v>42</v>
      </c>
      <c r="C152" s="0" t="n">
        <f aca="false">ROUND((A152-$C$1-210)/365,0)</f>
        <v>17</v>
      </c>
      <c r="D152" s="0" t="n">
        <f aca="false">ROUND((A152-$D$1-210)/365,0)</f>
        <v>14</v>
      </c>
      <c r="E152" s="11" t="n">
        <f aca="false">'Christopher-IRA'!E152+'Carley-IRA'!E152</f>
        <v>0</v>
      </c>
      <c r="F152" s="11" t="n">
        <f aca="false">'Christopher-IRA'!F152+'Carley-IRA'!F152</f>
        <v>0</v>
      </c>
      <c r="G152" s="11" t="n">
        <f aca="false">'Christopher-IRA'!G152+'Carley-IRA'!G152</f>
        <v>0</v>
      </c>
      <c r="H152" s="11" t="n">
        <f aca="false">'Christopher-IRA'!H152+'Carley-IRA'!H152</f>
        <v>0</v>
      </c>
      <c r="I152" s="11" t="n">
        <f aca="false">'Christopher-IRA'!I152+'Carley-IRA'!I152</f>
        <v>0</v>
      </c>
      <c r="J152" s="11" t="n">
        <f aca="false">'Christopher-IRA'!J152+'Carley-IRA'!J152</f>
        <v>266.850440096601</v>
      </c>
      <c r="K152" s="11" t="n">
        <f aca="false">'Christopher-IRA'!K152+'Carley-IRA'!K152</f>
        <v>0</v>
      </c>
      <c r="L152" s="11" t="n">
        <f aca="false">'Christopher-IRA'!L152+'Carley-IRA'!L152</f>
        <v>12000</v>
      </c>
      <c r="M152" s="11" t="n">
        <f aca="false">'Christopher-IRA'!M152+'Carley-IRA'!M152</f>
        <v>1298.19067471541</v>
      </c>
      <c r="N152" s="2" t="n">
        <f aca="false">IF(K152=0,N151+E152+F152+G152+H152+I152+J152,N151+E152+F152+G152+H152+I152+K152)</f>
        <v>26951.8944497567</v>
      </c>
    </row>
    <row r="153" customFormat="false" ht="12.75" hidden="false" customHeight="false" outlineLevel="0" collapsed="false">
      <c r="A153" s="1" t="n">
        <v>39994</v>
      </c>
      <c r="B153" s="0" t="n">
        <f aca="false">ROUND((A153-$B$1-210)/365,0)</f>
        <v>42</v>
      </c>
      <c r="C153" s="0" t="n">
        <f aca="false">ROUND((A153-$C$1-210)/365,0)</f>
        <v>17</v>
      </c>
      <c r="D153" s="0" t="n">
        <f aca="false">ROUND((A153-$D$1-210)/365,0)</f>
        <v>14</v>
      </c>
      <c r="E153" s="11" t="n">
        <f aca="false">'Christopher-IRA'!E153+'Carley-IRA'!E153</f>
        <v>0</v>
      </c>
      <c r="F153" s="11" t="n">
        <f aca="false">'Christopher-IRA'!F153+'Carley-IRA'!F153</f>
        <v>0</v>
      </c>
      <c r="G153" s="11" t="n">
        <f aca="false">'Christopher-IRA'!G153+'Carley-IRA'!G153</f>
        <v>0</v>
      </c>
      <c r="H153" s="11" t="n">
        <f aca="false">'Christopher-IRA'!H153+'Carley-IRA'!H153</f>
        <v>0</v>
      </c>
      <c r="I153" s="11" t="n">
        <f aca="false">'Christopher-IRA'!I153+'Carley-IRA'!I153</f>
        <v>0</v>
      </c>
      <c r="J153" s="11" t="n">
        <f aca="false">'Christopher-IRA'!J153+'Carley-IRA'!J153</f>
        <v>269.518944497567</v>
      </c>
      <c r="K153" s="11" t="n">
        <f aca="false">'Christopher-IRA'!K153+'Carley-IRA'!K153</f>
        <v>0</v>
      </c>
      <c r="L153" s="11" t="n">
        <f aca="false">'Christopher-IRA'!L153+'Carley-IRA'!L153</f>
        <v>12000</v>
      </c>
      <c r="M153" s="11" t="n">
        <f aca="false">'Christopher-IRA'!M153+'Carley-IRA'!M153</f>
        <v>1567.70961921298</v>
      </c>
      <c r="N153" s="2" t="n">
        <f aca="false">IF(K153=0,N152+E153+F153+G153+H153+I153+J153,N152+E153+F153+G153+H153+I153+K153)</f>
        <v>27221.4133942543</v>
      </c>
    </row>
    <row r="154" customFormat="false" ht="12.75" hidden="false" customHeight="false" outlineLevel="0" collapsed="false">
      <c r="A154" s="1" t="n">
        <v>40025</v>
      </c>
      <c r="B154" s="0" t="n">
        <f aca="false">ROUND((A154-$B$1-210)/365,0)</f>
        <v>42</v>
      </c>
      <c r="C154" s="0" t="n">
        <f aca="false">ROUND((A154-$C$1-210)/365,0)</f>
        <v>17</v>
      </c>
      <c r="D154" s="0" t="n">
        <f aca="false">ROUND((A154-$D$1-210)/365,0)</f>
        <v>14</v>
      </c>
      <c r="E154" s="11" t="n">
        <f aca="false">'Christopher-IRA'!E154+'Carley-IRA'!E154</f>
        <v>0</v>
      </c>
      <c r="F154" s="11" t="n">
        <f aca="false">'Christopher-IRA'!F154+'Carley-IRA'!F154</f>
        <v>0</v>
      </c>
      <c r="G154" s="11" t="n">
        <f aca="false">'Christopher-IRA'!G154+'Carley-IRA'!G154</f>
        <v>0</v>
      </c>
      <c r="H154" s="11" t="n">
        <f aca="false">'Christopher-IRA'!H154+'Carley-IRA'!H154</f>
        <v>0</v>
      </c>
      <c r="I154" s="11" t="n">
        <f aca="false">'Christopher-IRA'!I154+'Carley-IRA'!I154</f>
        <v>0</v>
      </c>
      <c r="J154" s="11" t="n">
        <f aca="false">'Christopher-IRA'!J154+'Carley-IRA'!J154</f>
        <v>272.214133942543</v>
      </c>
      <c r="K154" s="11" t="n">
        <f aca="false">'Christopher-IRA'!K154+'Carley-IRA'!K154</f>
        <v>0</v>
      </c>
      <c r="L154" s="11" t="n">
        <f aca="false">'Christopher-IRA'!L154+'Carley-IRA'!L154</f>
        <v>12000</v>
      </c>
      <c r="M154" s="11" t="n">
        <f aca="false">'Christopher-IRA'!M154+'Carley-IRA'!M154</f>
        <v>1839.92375315552</v>
      </c>
      <c r="N154" s="2" t="n">
        <f aca="false">IF(K154=0,N153+E154+F154+G154+H154+I154+J154,N153+E154+F154+G154+H154+I154+K154)</f>
        <v>27493.6275281968</v>
      </c>
    </row>
    <row r="155" customFormat="false" ht="12.75" hidden="false" customHeight="false" outlineLevel="0" collapsed="false">
      <c r="A155" s="1" t="n">
        <v>40056</v>
      </c>
      <c r="B155" s="0" t="n">
        <f aca="false">ROUND((A155-$B$1-210)/365,0)</f>
        <v>42</v>
      </c>
      <c r="C155" s="0" t="n">
        <f aca="false">ROUND((A155-$C$1-210)/365,0)</f>
        <v>17</v>
      </c>
      <c r="D155" s="0" t="n">
        <f aca="false">ROUND((A155-$D$1-210)/365,0)</f>
        <v>14</v>
      </c>
      <c r="E155" s="11" t="n">
        <f aca="false">'Christopher-IRA'!E155+'Carley-IRA'!E155</f>
        <v>0</v>
      </c>
      <c r="F155" s="11" t="n">
        <f aca="false">'Christopher-IRA'!F155+'Carley-IRA'!F155</f>
        <v>0</v>
      </c>
      <c r="G155" s="11" t="n">
        <f aca="false">'Christopher-IRA'!G155+'Carley-IRA'!G155</f>
        <v>0</v>
      </c>
      <c r="H155" s="11" t="n">
        <f aca="false">'Christopher-IRA'!H155+'Carley-IRA'!H155</f>
        <v>0</v>
      </c>
      <c r="I155" s="11" t="n">
        <f aca="false">'Christopher-IRA'!I155+'Carley-IRA'!I155</f>
        <v>0</v>
      </c>
      <c r="J155" s="11" t="n">
        <f aca="false">'Christopher-IRA'!J155+'Carley-IRA'!J155</f>
        <v>274.936275281968</v>
      </c>
      <c r="K155" s="11" t="n">
        <f aca="false">'Christopher-IRA'!K155+'Carley-IRA'!K155</f>
        <v>0</v>
      </c>
      <c r="L155" s="11" t="n">
        <f aca="false">'Christopher-IRA'!L155+'Carley-IRA'!L155</f>
        <v>12000</v>
      </c>
      <c r="M155" s="11" t="n">
        <f aca="false">'Christopher-IRA'!M155+'Carley-IRA'!M155</f>
        <v>2114.86002843749</v>
      </c>
      <c r="N155" s="2" t="n">
        <f aca="false">IF(K155=0,N154+E155+F155+G155+H155+I155+J155,N154+E155+F155+G155+H155+I155+K155)</f>
        <v>27768.5638034788</v>
      </c>
    </row>
    <row r="156" customFormat="false" ht="12.75" hidden="false" customHeight="false" outlineLevel="0" collapsed="false">
      <c r="A156" s="1" t="n">
        <v>40086</v>
      </c>
      <c r="B156" s="0" t="n">
        <f aca="false">ROUND((A156-$B$1-210)/365,0)</f>
        <v>42</v>
      </c>
      <c r="C156" s="0" t="n">
        <f aca="false">ROUND((A156-$C$1-210)/365,0)</f>
        <v>17</v>
      </c>
      <c r="D156" s="0" t="n">
        <f aca="false">ROUND((A156-$D$1-210)/365,0)</f>
        <v>14</v>
      </c>
      <c r="E156" s="11" t="n">
        <f aca="false">'Christopher-IRA'!E156+'Carley-IRA'!E156</f>
        <v>0</v>
      </c>
      <c r="F156" s="11" t="n">
        <f aca="false">'Christopher-IRA'!F156+'Carley-IRA'!F156</f>
        <v>0</v>
      </c>
      <c r="G156" s="11" t="n">
        <f aca="false">'Christopher-IRA'!G156+'Carley-IRA'!G156</f>
        <v>0</v>
      </c>
      <c r="H156" s="11" t="n">
        <f aca="false">'Christopher-IRA'!H156+'Carley-IRA'!H156</f>
        <v>0</v>
      </c>
      <c r="I156" s="11" t="n">
        <f aca="false">'Christopher-IRA'!I156+'Carley-IRA'!I156</f>
        <v>0</v>
      </c>
      <c r="J156" s="11" t="n">
        <f aca="false">'Christopher-IRA'!J156+'Carley-IRA'!J156</f>
        <v>277.685638034788</v>
      </c>
      <c r="K156" s="11" t="n">
        <f aca="false">'Christopher-IRA'!K156+'Carley-IRA'!K156</f>
        <v>0</v>
      </c>
      <c r="L156" s="11" t="n">
        <f aca="false">'Christopher-IRA'!L156+'Carley-IRA'!L156</f>
        <v>12000</v>
      </c>
      <c r="M156" s="11" t="n">
        <f aca="false">'Christopher-IRA'!M156+'Carley-IRA'!M156</f>
        <v>2392.54566647228</v>
      </c>
      <c r="N156" s="2" t="n">
        <f aca="false">IF(K156=0,N155+E156+F156+G156+H156+I156+J156,N155+E156+F156+G156+H156+I156+K156)</f>
        <v>28046.2494415136</v>
      </c>
    </row>
    <row r="157" customFormat="false" ht="12.75" hidden="false" customHeight="false" outlineLevel="0" collapsed="false">
      <c r="A157" s="1" t="n">
        <v>40117</v>
      </c>
      <c r="B157" s="0" t="n">
        <f aca="false">ROUND((A157-$B$1-210)/365,0)</f>
        <v>42</v>
      </c>
      <c r="C157" s="0" t="n">
        <f aca="false">ROUND((A157-$C$1-210)/365,0)</f>
        <v>17</v>
      </c>
      <c r="D157" s="0" t="n">
        <f aca="false">ROUND((A157-$D$1-210)/365,0)</f>
        <v>14</v>
      </c>
      <c r="E157" s="11" t="n">
        <f aca="false">'Christopher-IRA'!E157+'Carley-IRA'!E157</f>
        <v>0</v>
      </c>
      <c r="F157" s="11" t="n">
        <f aca="false">'Christopher-IRA'!F157+'Carley-IRA'!F157</f>
        <v>0</v>
      </c>
      <c r="G157" s="11" t="n">
        <f aca="false">'Christopher-IRA'!G157+'Carley-IRA'!G157</f>
        <v>0</v>
      </c>
      <c r="H157" s="11" t="n">
        <f aca="false">'Christopher-IRA'!H157+'Carley-IRA'!H157</f>
        <v>0</v>
      </c>
      <c r="I157" s="11" t="n">
        <f aca="false">'Christopher-IRA'!I157+'Carley-IRA'!I157</f>
        <v>0</v>
      </c>
      <c r="J157" s="11" t="n">
        <f aca="false">'Christopher-IRA'!J157+'Carley-IRA'!J157</f>
        <v>280.462494415136</v>
      </c>
      <c r="K157" s="11" t="n">
        <f aca="false">'Christopher-IRA'!K157+'Carley-IRA'!K157</f>
        <v>0</v>
      </c>
      <c r="L157" s="11" t="n">
        <f aca="false">'Christopher-IRA'!L157+'Carley-IRA'!L157</f>
        <v>12000</v>
      </c>
      <c r="M157" s="11" t="n">
        <f aca="false">'Christopher-IRA'!M157+'Carley-IRA'!M157</f>
        <v>2673.00816088742</v>
      </c>
      <c r="N157" s="2" t="n">
        <f aca="false">IF(K157=0,N156+E157+F157+G157+H157+I157+J157,N156+E157+F157+G157+H157+I157+K157)</f>
        <v>28326.7119359287</v>
      </c>
    </row>
    <row r="158" customFormat="false" ht="12.75" hidden="false" customHeight="false" outlineLevel="0" collapsed="false">
      <c r="A158" s="1" t="n">
        <v>40147</v>
      </c>
      <c r="B158" s="0" t="n">
        <f aca="false">ROUND((A158-$B$1-210)/365,0)</f>
        <v>42</v>
      </c>
      <c r="C158" s="0" t="n">
        <f aca="false">ROUND((A158-$C$1-210)/365,0)</f>
        <v>17</v>
      </c>
      <c r="D158" s="0" t="n">
        <f aca="false">ROUND((A158-$D$1-210)/365,0)</f>
        <v>14</v>
      </c>
      <c r="E158" s="11" t="n">
        <f aca="false">'Christopher-IRA'!E158+'Carley-IRA'!E158</f>
        <v>0</v>
      </c>
      <c r="F158" s="11" t="n">
        <f aca="false">'Christopher-IRA'!F158+'Carley-IRA'!F158</f>
        <v>0</v>
      </c>
      <c r="G158" s="11" t="n">
        <f aca="false">'Christopher-IRA'!G158+'Carley-IRA'!G158</f>
        <v>0</v>
      </c>
      <c r="H158" s="11" t="n">
        <f aca="false">'Christopher-IRA'!H158+'Carley-IRA'!H158</f>
        <v>0</v>
      </c>
      <c r="I158" s="11" t="n">
        <f aca="false">'Christopher-IRA'!I158+'Carley-IRA'!I158</f>
        <v>0</v>
      </c>
      <c r="J158" s="11" t="n">
        <f aca="false">'Christopher-IRA'!J158+'Carley-IRA'!J158</f>
        <v>283.267119359287</v>
      </c>
      <c r="K158" s="11" t="n">
        <f aca="false">'Christopher-IRA'!K158+'Carley-IRA'!K158</f>
        <v>0</v>
      </c>
      <c r="L158" s="11" t="n">
        <f aca="false">'Christopher-IRA'!L158+'Carley-IRA'!L158</f>
        <v>12000</v>
      </c>
      <c r="M158" s="11" t="n">
        <f aca="false">'Christopher-IRA'!M158+'Carley-IRA'!M158</f>
        <v>2956.2752802467</v>
      </c>
      <c r="N158" s="2" t="n">
        <f aca="false">IF(K158=0,N157+E158+F158+G158+H158+I158+J158,N157+E158+F158+G158+H158+I158+K158)</f>
        <v>28609.979055288</v>
      </c>
    </row>
    <row r="159" customFormat="false" ht="12.75" hidden="false" customHeight="false" outlineLevel="0" collapsed="false">
      <c r="A159" s="1" t="n">
        <v>40178</v>
      </c>
      <c r="B159" s="0" t="n">
        <f aca="false">ROUND((A159-$B$1-210)/365,0)</f>
        <v>42</v>
      </c>
      <c r="C159" s="0" t="n">
        <f aca="false">ROUND((A159-$C$1-210)/365,0)</f>
        <v>17</v>
      </c>
      <c r="D159" s="0" t="n">
        <f aca="false">ROUND((A159-$D$1-210)/365,0)</f>
        <v>14</v>
      </c>
      <c r="E159" s="11" t="n">
        <f aca="false">'Christopher-IRA'!E159+'Carley-IRA'!E159</f>
        <v>0</v>
      </c>
      <c r="F159" s="11" t="n">
        <f aca="false">'Christopher-IRA'!F159+'Carley-IRA'!F159</f>
        <v>0</v>
      </c>
      <c r="G159" s="11" t="n">
        <f aca="false">'Christopher-IRA'!G159+'Carley-IRA'!G159</f>
        <v>0</v>
      </c>
      <c r="H159" s="11" t="n">
        <f aca="false">'Christopher-IRA'!H159+'Carley-IRA'!H159</f>
        <v>0</v>
      </c>
      <c r="I159" s="11" t="n">
        <f aca="false">'Christopher-IRA'!I159+'Carley-IRA'!I159</f>
        <v>0</v>
      </c>
      <c r="J159" s="11" t="n">
        <f aca="false">'Christopher-IRA'!J159+'Carley-IRA'!J159</f>
        <v>286.09979055288</v>
      </c>
      <c r="K159" s="11" t="n">
        <f aca="false">'Christopher-IRA'!K159+'Carley-IRA'!K159</f>
        <v>0</v>
      </c>
      <c r="L159" s="11" t="n">
        <f aca="false">'Christopher-IRA'!L159+'Carley-IRA'!L159</f>
        <v>12000</v>
      </c>
      <c r="M159" s="11" t="n">
        <f aca="false">'Christopher-IRA'!M159+'Carley-IRA'!M159</f>
        <v>3242.37507079958</v>
      </c>
      <c r="N159" s="2" t="n">
        <f aca="false">IF(K159=0,N158+E159+F159+G159+H159+I159+J159,N158+E159+F159+G159+H159+I159+K159)</f>
        <v>28896.0788458409</v>
      </c>
    </row>
    <row r="160" customFormat="false" ht="12.75" hidden="false" customHeight="false" outlineLevel="0" collapsed="false">
      <c r="A160" s="1" t="n">
        <v>40209</v>
      </c>
      <c r="B160" s="0" t="n">
        <f aca="false">ROUND((A160-$B$1-210)/365,0)</f>
        <v>42</v>
      </c>
      <c r="C160" s="0" t="n">
        <f aca="false">ROUND((A160-$C$1-210)/365,0)</f>
        <v>17</v>
      </c>
      <c r="D160" s="0" t="n">
        <f aca="false">ROUND((A160-$D$1-210)/365,0)</f>
        <v>14</v>
      </c>
      <c r="E160" s="11" t="n">
        <f aca="false">'Christopher-IRA'!E160+'Carley-IRA'!E160</f>
        <v>500</v>
      </c>
      <c r="F160" s="11" t="n">
        <f aca="false">'Christopher-IRA'!F160+'Carley-IRA'!F160</f>
        <v>0</v>
      </c>
      <c r="G160" s="11" t="n">
        <f aca="false">'Christopher-IRA'!G160+'Carley-IRA'!G160</f>
        <v>0</v>
      </c>
      <c r="H160" s="11" t="n">
        <f aca="false">'Christopher-IRA'!H160+'Carley-IRA'!H160</f>
        <v>0</v>
      </c>
      <c r="I160" s="11" t="n">
        <f aca="false">'Christopher-IRA'!I160+'Carley-IRA'!I160</f>
        <v>0</v>
      </c>
      <c r="J160" s="11" t="n">
        <f aca="false">'Christopher-IRA'!J160+'Carley-IRA'!J160</f>
        <v>288.960788458409</v>
      </c>
      <c r="K160" s="11" t="n">
        <f aca="false">'Christopher-IRA'!K160+'Carley-IRA'!K160</f>
        <v>0</v>
      </c>
      <c r="L160" s="11" t="n">
        <f aca="false">'Christopher-IRA'!L160+'Carley-IRA'!L160</f>
        <v>12500</v>
      </c>
      <c r="M160" s="11" t="n">
        <f aca="false">'Christopher-IRA'!M160+'Carley-IRA'!M160</f>
        <v>288.960788458409</v>
      </c>
      <c r="N160" s="2" t="n">
        <f aca="false">IF(K160=0,N159+E160+F160+G160+H160+I160+J160,N159+E160+F160+G160+H160+I160+K160)</f>
        <v>29685.0396342993</v>
      </c>
    </row>
    <row r="161" customFormat="false" ht="12.75" hidden="false" customHeight="false" outlineLevel="0" collapsed="false">
      <c r="A161" s="1" t="n">
        <v>40237</v>
      </c>
      <c r="B161" s="0" t="n">
        <f aca="false">ROUND((A161-$B$1-210)/365,0)</f>
        <v>42</v>
      </c>
      <c r="C161" s="0" t="n">
        <f aca="false">ROUND((A161-$C$1-210)/365,0)</f>
        <v>17</v>
      </c>
      <c r="D161" s="0" t="n">
        <f aca="false">ROUND((A161-$D$1-210)/365,0)</f>
        <v>15</v>
      </c>
      <c r="E161" s="11" t="n">
        <f aca="false">'Christopher-IRA'!E161+'Carley-IRA'!E161</f>
        <v>0</v>
      </c>
      <c r="F161" s="11" t="n">
        <f aca="false">'Christopher-IRA'!F161+'Carley-IRA'!F161</f>
        <v>0</v>
      </c>
      <c r="G161" s="11" t="n">
        <f aca="false">'Christopher-IRA'!G161+'Carley-IRA'!G161</f>
        <v>0</v>
      </c>
      <c r="H161" s="11" t="n">
        <f aca="false">'Christopher-IRA'!H161+'Carley-IRA'!H161</f>
        <v>0</v>
      </c>
      <c r="I161" s="11" t="n">
        <f aca="false">'Christopher-IRA'!I161+'Carley-IRA'!I161</f>
        <v>0</v>
      </c>
      <c r="J161" s="11" t="n">
        <f aca="false">'Christopher-IRA'!J161+'Carley-IRA'!J161</f>
        <v>296.850396342993</v>
      </c>
      <c r="K161" s="11" t="n">
        <f aca="false">'Christopher-IRA'!K161+'Carley-IRA'!K161</f>
        <v>0</v>
      </c>
      <c r="L161" s="11" t="n">
        <f aca="false">'Christopher-IRA'!L161+'Carley-IRA'!L161</f>
        <v>12500</v>
      </c>
      <c r="M161" s="11" t="n">
        <f aca="false">'Christopher-IRA'!M161+'Carley-IRA'!M161</f>
        <v>585.811184801401</v>
      </c>
      <c r="N161" s="2" t="n">
        <f aca="false">IF(K161=0,N160+E161+F161+G161+H161+I161+J161,N160+E161+F161+G161+H161+I161+K161)</f>
        <v>29981.8900306423</v>
      </c>
    </row>
    <row r="162" customFormat="false" ht="12.75" hidden="false" customHeight="false" outlineLevel="0" collapsed="false">
      <c r="A162" s="1" t="n">
        <v>40268</v>
      </c>
      <c r="B162" s="0" t="n">
        <f aca="false">ROUND((A162-$B$1-210)/365,0)</f>
        <v>42</v>
      </c>
      <c r="C162" s="0" t="n">
        <f aca="false">ROUND((A162-$C$1-210)/365,0)</f>
        <v>17</v>
      </c>
      <c r="D162" s="0" t="n">
        <f aca="false">ROUND((A162-$D$1-210)/365,0)</f>
        <v>15</v>
      </c>
      <c r="E162" s="11" t="n">
        <f aca="false">'Christopher-IRA'!E162+'Carley-IRA'!E162</f>
        <v>0</v>
      </c>
      <c r="F162" s="11" t="n">
        <f aca="false">'Christopher-IRA'!F162+'Carley-IRA'!F162</f>
        <v>0</v>
      </c>
      <c r="G162" s="11" t="n">
        <f aca="false">'Christopher-IRA'!G162+'Carley-IRA'!G162</f>
        <v>0</v>
      </c>
      <c r="H162" s="11" t="n">
        <f aca="false">'Christopher-IRA'!H162+'Carley-IRA'!H162</f>
        <v>0</v>
      </c>
      <c r="I162" s="11" t="n">
        <f aca="false">'Christopher-IRA'!I162+'Carley-IRA'!I162</f>
        <v>0</v>
      </c>
      <c r="J162" s="11" t="n">
        <f aca="false">'Christopher-IRA'!J162+'Carley-IRA'!J162</f>
        <v>299.818900306423</v>
      </c>
      <c r="K162" s="11" t="n">
        <f aca="false">'Christopher-IRA'!K162+'Carley-IRA'!K162</f>
        <v>0</v>
      </c>
      <c r="L162" s="11" t="n">
        <f aca="false">'Christopher-IRA'!L162+'Carley-IRA'!L162</f>
        <v>12500</v>
      </c>
      <c r="M162" s="11" t="n">
        <f aca="false">'Christopher-IRA'!M162+'Carley-IRA'!M162</f>
        <v>885.630085107824</v>
      </c>
      <c r="N162" s="2" t="n">
        <f aca="false">IF(K162=0,N161+E162+F162+G162+H162+I162+J162,N161+E162+F162+G162+H162+I162+K162)</f>
        <v>30281.7089309487</v>
      </c>
    </row>
    <row r="163" customFormat="false" ht="12.75" hidden="false" customHeight="false" outlineLevel="0" collapsed="false">
      <c r="A163" s="1" t="n">
        <v>40298</v>
      </c>
      <c r="B163" s="0" t="n">
        <f aca="false">ROUND((A163-$B$1-210)/365,0)</f>
        <v>43</v>
      </c>
      <c r="C163" s="0" t="n">
        <f aca="false">ROUND((A163-$C$1-210)/365,0)</f>
        <v>18</v>
      </c>
      <c r="D163" s="0" t="n">
        <f aca="false">ROUND((A163-$D$1-210)/365,0)</f>
        <v>15</v>
      </c>
      <c r="E163" s="11" t="n">
        <f aca="false">'Christopher-IRA'!E163+'Carley-IRA'!E163</f>
        <v>500</v>
      </c>
      <c r="F163" s="11" t="n">
        <f aca="false">'Christopher-IRA'!F163+'Carley-IRA'!F163</f>
        <v>0</v>
      </c>
      <c r="G163" s="11" t="n">
        <f aca="false">'Christopher-IRA'!G163+'Carley-IRA'!G163</f>
        <v>0</v>
      </c>
      <c r="H163" s="11" t="n">
        <f aca="false">'Christopher-IRA'!H163+'Carley-IRA'!H163</f>
        <v>0</v>
      </c>
      <c r="I163" s="11" t="n">
        <f aca="false">'Christopher-IRA'!I163+'Carley-IRA'!I163</f>
        <v>0</v>
      </c>
      <c r="J163" s="11" t="n">
        <f aca="false">'Christopher-IRA'!J163+'Carley-IRA'!J163</f>
        <v>302.817089309487</v>
      </c>
      <c r="K163" s="11" t="n">
        <f aca="false">'Christopher-IRA'!K163+'Carley-IRA'!K163</f>
        <v>0</v>
      </c>
      <c r="L163" s="11" t="n">
        <f aca="false">'Christopher-IRA'!L163+'Carley-IRA'!L163</f>
        <v>13000</v>
      </c>
      <c r="M163" s="11" t="n">
        <f aca="false">'Christopher-IRA'!M163+'Carley-IRA'!M163</f>
        <v>1188.44717441731</v>
      </c>
      <c r="N163" s="2" t="n">
        <f aca="false">IF(K163=0,N162+E163+F163+G163+H163+I163+J163,N162+E163+F163+G163+H163+I163+K163)</f>
        <v>31084.5260202582</v>
      </c>
    </row>
    <row r="164" customFormat="false" ht="12.75" hidden="false" customHeight="false" outlineLevel="0" collapsed="false">
      <c r="A164" s="1" t="n">
        <v>40329</v>
      </c>
      <c r="B164" s="0" t="n">
        <f aca="false">ROUND((A164-$B$1-210)/365,0)</f>
        <v>43</v>
      </c>
      <c r="C164" s="0" t="n">
        <f aca="false">ROUND((A164-$C$1-210)/365,0)</f>
        <v>18</v>
      </c>
      <c r="D164" s="0" t="n">
        <f aca="false">ROUND((A164-$D$1-210)/365,0)</f>
        <v>15</v>
      </c>
      <c r="E164" s="11" t="n">
        <f aca="false">'Christopher-IRA'!E164+'Carley-IRA'!E164</f>
        <v>0</v>
      </c>
      <c r="F164" s="11" t="n">
        <f aca="false">'Christopher-IRA'!F164+'Carley-IRA'!F164</f>
        <v>0</v>
      </c>
      <c r="G164" s="11" t="n">
        <f aca="false">'Christopher-IRA'!G164+'Carley-IRA'!G164</f>
        <v>0</v>
      </c>
      <c r="H164" s="11" t="n">
        <f aca="false">'Christopher-IRA'!H164+'Carley-IRA'!H164</f>
        <v>0</v>
      </c>
      <c r="I164" s="11" t="n">
        <f aca="false">'Christopher-IRA'!I164+'Carley-IRA'!I164</f>
        <v>0</v>
      </c>
      <c r="J164" s="11" t="n">
        <f aca="false">'Christopher-IRA'!J164+'Carley-IRA'!J164</f>
        <v>310.845260202582</v>
      </c>
      <c r="K164" s="11" t="n">
        <f aca="false">'Christopher-IRA'!K164+'Carley-IRA'!K164</f>
        <v>0</v>
      </c>
      <c r="L164" s="11" t="n">
        <f aca="false">'Christopher-IRA'!L164+'Carley-IRA'!L164</f>
        <v>13000</v>
      </c>
      <c r="M164" s="11" t="n">
        <f aca="false">'Christopher-IRA'!M164+'Carley-IRA'!M164</f>
        <v>1499.29243461989</v>
      </c>
      <c r="N164" s="2" t="n">
        <f aca="false">IF(K164=0,N163+E164+F164+G164+H164+I164+J164,N163+E164+F164+G164+H164+I164+K164)</f>
        <v>31395.3712804608</v>
      </c>
    </row>
    <row r="165" customFormat="false" ht="12.75" hidden="false" customHeight="false" outlineLevel="0" collapsed="false">
      <c r="A165" s="1" t="n">
        <v>40359</v>
      </c>
      <c r="B165" s="0" t="n">
        <f aca="false">ROUND((A165-$B$1-210)/365,0)</f>
        <v>43</v>
      </c>
      <c r="C165" s="0" t="n">
        <f aca="false">ROUND((A165-$C$1-210)/365,0)</f>
        <v>18</v>
      </c>
      <c r="D165" s="0" t="n">
        <f aca="false">ROUND((A165-$D$1-210)/365,0)</f>
        <v>15</v>
      </c>
      <c r="E165" s="11" t="n">
        <f aca="false">'Christopher-IRA'!E165+'Carley-IRA'!E165</f>
        <v>0</v>
      </c>
      <c r="F165" s="11" t="n">
        <f aca="false">'Christopher-IRA'!F165+'Carley-IRA'!F165</f>
        <v>0</v>
      </c>
      <c r="G165" s="11" t="n">
        <f aca="false">'Christopher-IRA'!G165+'Carley-IRA'!G165</f>
        <v>0</v>
      </c>
      <c r="H165" s="11" t="n">
        <f aca="false">'Christopher-IRA'!H165+'Carley-IRA'!H165</f>
        <v>0</v>
      </c>
      <c r="I165" s="11" t="n">
        <f aca="false">'Christopher-IRA'!I165+'Carley-IRA'!I165</f>
        <v>0</v>
      </c>
      <c r="J165" s="11" t="n">
        <f aca="false">'Christopher-IRA'!J165+'Carley-IRA'!J165</f>
        <v>313.953712804608</v>
      </c>
      <c r="K165" s="11" t="n">
        <f aca="false">'Christopher-IRA'!K165+'Carley-IRA'!K165</f>
        <v>0</v>
      </c>
      <c r="L165" s="11" t="n">
        <f aca="false">'Christopher-IRA'!L165+'Carley-IRA'!L165</f>
        <v>13000</v>
      </c>
      <c r="M165" s="11" t="n">
        <f aca="false">'Christopher-IRA'!M165+'Carley-IRA'!M165</f>
        <v>1813.2461474245</v>
      </c>
      <c r="N165" s="2" t="n">
        <f aca="false">IF(K165=0,N164+E165+F165+G165+H165+I165+J165,N164+E165+F165+G165+H165+I165+K165)</f>
        <v>31709.3249932654</v>
      </c>
    </row>
    <row r="166" customFormat="false" ht="12.75" hidden="false" customHeight="false" outlineLevel="0" collapsed="false">
      <c r="A166" s="1" t="n">
        <v>40390</v>
      </c>
      <c r="B166" s="0" t="n">
        <f aca="false">ROUND((A166-$B$1-210)/365,0)</f>
        <v>43</v>
      </c>
      <c r="C166" s="0" t="n">
        <f aca="false">ROUND((A166-$C$1-210)/365,0)</f>
        <v>18</v>
      </c>
      <c r="D166" s="0" t="n">
        <f aca="false">ROUND((A166-$D$1-210)/365,0)</f>
        <v>15</v>
      </c>
      <c r="E166" s="11" t="n">
        <f aca="false">'Christopher-IRA'!E166+'Carley-IRA'!E166</f>
        <v>0</v>
      </c>
      <c r="F166" s="11" t="n">
        <f aca="false">'Christopher-IRA'!F166+'Carley-IRA'!F166</f>
        <v>0</v>
      </c>
      <c r="G166" s="11" t="n">
        <f aca="false">'Christopher-IRA'!G166+'Carley-IRA'!G166</f>
        <v>0</v>
      </c>
      <c r="H166" s="11" t="n">
        <f aca="false">'Christopher-IRA'!H166+'Carley-IRA'!H166</f>
        <v>0</v>
      </c>
      <c r="I166" s="11" t="n">
        <f aca="false">'Christopher-IRA'!I166+'Carley-IRA'!I166</f>
        <v>0</v>
      </c>
      <c r="J166" s="11" t="n">
        <f aca="false">'Christopher-IRA'!J166+'Carley-IRA'!J166</f>
        <v>317.093249932654</v>
      </c>
      <c r="K166" s="11" t="n">
        <f aca="false">'Christopher-IRA'!K166+'Carley-IRA'!K166</f>
        <v>0</v>
      </c>
      <c r="L166" s="11" t="n">
        <f aca="false">'Christopher-IRA'!L166+'Carley-IRA'!L166</f>
        <v>13000</v>
      </c>
      <c r="M166" s="11" t="n">
        <f aca="false">'Christopher-IRA'!M166+'Carley-IRA'!M166</f>
        <v>2130.33939735715</v>
      </c>
      <c r="N166" s="2" t="n">
        <f aca="false">IF(K166=0,N165+E166+F166+G166+H166+I166+J166,N165+E166+F166+G166+H166+I166+K166)</f>
        <v>32026.418243198</v>
      </c>
    </row>
    <row r="167" customFormat="false" ht="12.75" hidden="false" customHeight="false" outlineLevel="0" collapsed="false">
      <c r="A167" s="1" t="n">
        <v>40421</v>
      </c>
      <c r="B167" s="0" t="n">
        <f aca="false">ROUND((A167-$B$1-210)/365,0)</f>
        <v>43</v>
      </c>
      <c r="C167" s="0" t="n">
        <f aca="false">ROUND((A167-$C$1-210)/365,0)</f>
        <v>18</v>
      </c>
      <c r="D167" s="0" t="n">
        <f aca="false">ROUND((A167-$D$1-210)/365,0)</f>
        <v>15</v>
      </c>
      <c r="E167" s="11" t="n">
        <f aca="false">'Christopher-IRA'!E167+'Carley-IRA'!E167</f>
        <v>0</v>
      </c>
      <c r="F167" s="11" t="n">
        <f aca="false">'Christopher-IRA'!F167+'Carley-IRA'!F167</f>
        <v>0</v>
      </c>
      <c r="G167" s="11" t="n">
        <f aca="false">'Christopher-IRA'!G167+'Carley-IRA'!G167</f>
        <v>0</v>
      </c>
      <c r="H167" s="11" t="n">
        <f aca="false">'Christopher-IRA'!H167+'Carley-IRA'!H167</f>
        <v>-2750</v>
      </c>
      <c r="I167" s="11" t="n">
        <f aca="false">'Christopher-IRA'!I167+'Carley-IRA'!I167</f>
        <v>0</v>
      </c>
      <c r="J167" s="11" t="n">
        <f aca="false">'Christopher-IRA'!J167+'Carley-IRA'!J167</f>
        <v>320.26418243198</v>
      </c>
      <c r="K167" s="11" t="n">
        <f aca="false">'Christopher-IRA'!K167+'Carley-IRA'!K167</f>
        <v>0</v>
      </c>
      <c r="L167" s="11" t="n">
        <f aca="false">'Christopher-IRA'!L167+'Carley-IRA'!L167</f>
        <v>13000</v>
      </c>
      <c r="M167" s="11" t="n">
        <f aca="false">'Christopher-IRA'!M167+'Carley-IRA'!M167</f>
        <v>2450.60357978913</v>
      </c>
      <c r="N167" s="2" t="n">
        <f aca="false">IF(K167=0,N166+E167+F167+G167+H167+I167+J167,N166+E167+F167+G167+H167+I167+K167)</f>
        <v>29596.68242563</v>
      </c>
    </row>
    <row r="168" customFormat="false" ht="12.75" hidden="false" customHeight="false" outlineLevel="0" collapsed="false">
      <c r="A168" s="1" t="n">
        <v>40451</v>
      </c>
      <c r="B168" s="0" t="n">
        <f aca="false">ROUND((A168-$B$1-210)/365,0)</f>
        <v>43</v>
      </c>
      <c r="C168" s="0" t="n">
        <f aca="false">ROUND((A168-$C$1-210)/365,0)</f>
        <v>18</v>
      </c>
      <c r="D168" s="0" t="n">
        <f aca="false">ROUND((A168-$D$1-210)/365,0)</f>
        <v>15</v>
      </c>
      <c r="E168" s="11" t="n">
        <f aca="false">'Christopher-IRA'!E168+'Carley-IRA'!E168</f>
        <v>0</v>
      </c>
      <c r="F168" s="11" t="n">
        <f aca="false">'Christopher-IRA'!F168+'Carley-IRA'!F168</f>
        <v>0</v>
      </c>
      <c r="G168" s="11" t="n">
        <f aca="false">'Christopher-IRA'!G168+'Carley-IRA'!G168</f>
        <v>0</v>
      </c>
      <c r="H168" s="11" t="n">
        <f aca="false">'Christopher-IRA'!H168+'Carley-IRA'!H168</f>
        <v>-750</v>
      </c>
      <c r="I168" s="11" t="n">
        <f aca="false">'Christopher-IRA'!I168+'Carley-IRA'!I168</f>
        <v>0</v>
      </c>
      <c r="J168" s="11" t="n">
        <f aca="false">'Christopher-IRA'!J168+'Carley-IRA'!J168</f>
        <v>295.9668242563</v>
      </c>
      <c r="K168" s="11" t="n">
        <f aca="false">'Christopher-IRA'!K168+'Carley-IRA'!K168</f>
        <v>0</v>
      </c>
      <c r="L168" s="11" t="n">
        <f aca="false">'Christopher-IRA'!L168+'Carley-IRA'!L168</f>
        <v>13000</v>
      </c>
      <c r="M168" s="11" t="n">
        <f aca="false">'Christopher-IRA'!M168+'Carley-IRA'!M168</f>
        <v>2746.57040404543</v>
      </c>
      <c r="N168" s="2" t="n">
        <f aca="false">IF(K168=0,N167+E168+F168+G168+H168+I168+J168,N167+E168+F168+G168+H168+I168+K168)</f>
        <v>29142.6492498863</v>
      </c>
    </row>
    <row r="169" customFormat="false" ht="12.75" hidden="false" customHeight="false" outlineLevel="0" collapsed="false">
      <c r="A169" s="1" t="n">
        <v>40482</v>
      </c>
      <c r="B169" s="0" t="n">
        <f aca="false">ROUND((A169-$B$1-210)/365,0)</f>
        <v>43</v>
      </c>
      <c r="C169" s="0" t="n">
        <f aca="false">ROUND((A169-$C$1-210)/365,0)</f>
        <v>18</v>
      </c>
      <c r="D169" s="0" t="n">
        <f aca="false">ROUND((A169-$D$1-210)/365,0)</f>
        <v>15</v>
      </c>
      <c r="E169" s="11" t="n">
        <f aca="false">'Christopher-IRA'!E169+'Carley-IRA'!E169</f>
        <v>0</v>
      </c>
      <c r="F169" s="11" t="n">
        <f aca="false">'Christopher-IRA'!F169+'Carley-IRA'!F169</f>
        <v>0</v>
      </c>
      <c r="G169" s="11" t="n">
        <f aca="false">'Christopher-IRA'!G169+'Carley-IRA'!G169</f>
        <v>0</v>
      </c>
      <c r="H169" s="11" t="n">
        <f aca="false">'Christopher-IRA'!H169+'Carley-IRA'!H169</f>
        <v>-750</v>
      </c>
      <c r="I169" s="11" t="n">
        <f aca="false">'Christopher-IRA'!I169+'Carley-IRA'!I169</f>
        <v>0</v>
      </c>
      <c r="J169" s="11" t="n">
        <f aca="false">'Christopher-IRA'!J169+'Carley-IRA'!J169</f>
        <v>291.426492498863</v>
      </c>
      <c r="K169" s="11" t="n">
        <f aca="false">'Christopher-IRA'!K169+'Carley-IRA'!K169</f>
        <v>0</v>
      </c>
      <c r="L169" s="11" t="n">
        <f aca="false">'Christopher-IRA'!L169+'Carley-IRA'!L169</f>
        <v>13000</v>
      </c>
      <c r="M169" s="11" t="n">
        <f aca="false">'Christopher-IRA'!M169+'Carley-IRA'!M169</f>
        <v>3037.9968965443</v>
      </c>
      <c r="N169" s="2" t="n">
        <f aca="false">IF(K169=0,N168+E169+F169+G169+H169+I169+J169,N168+E169+F169+G169+H169+I169+K169)</f>
        <v>28684.0757423852</v>
      </c>
    </row>
    <row r="170" customFormat="false" ht="12.75" hidden="false" customHeight="false" outlineLevel="0" collapsed="false">
      <c r="A170" s="1" t="n">
        <v>40512</v>
      </c>
      <c r="B170" s="0" t="n">
        <f aca="false">ROUND((A170-$B$1-210)/365,0)</f>
        <v>43</v>
      </c>
      <c r="C170" s="0" t="n">
        <f aca="false">ROUND((A170-$C$1-210)/365,0)</f>
        <v>18</v>
      </c>
      <c r="D170" s="0" t="n">
        <f aca="false">ROUND((A170-$D$1-210)/365,0)</f>
        <v>15</v>
      </c>
      <c r="E170" s="11" t="n">
        <f aca="false">'Christopher-IRA'!E170+'Carley-IRA'!E170</f>
        <v>0</v>
      </c>
      <c r="F170" s="11" t="n">
        <f aca="false">'Christopher-IRA'!F170+'Carley-IRA'!F170</f>
        <v>0</v>
      </c>
      <c r="G170" s="11" t="n">
        <f aca="false">'Christopher-IRA'!G170+'Carley-IRA'!G170</f>
        <v>0</v>
      </c>
      <c r="H170" s="11" t="n">
        <f aca="false">'Christopher-IRA'!H170+'Carley-IRA'!H170</f>
        <v>-750</v>
      </c>
      <c r="I170" s="11" t="n">
        <f aca="false">'Christopher-IRA'!I170+'Carley-IRA'!I170</f>
        <v>0</v>
      </c>
      <c r="J170" s="11" t="n">
        <f aca="false">'Christopher-IRA'!J170+'Carley-IRA'!J170</f>
        <v>286.840757423852</v>
      </c>
      <c r="K170" s="11" t="n">
        <f aca="false">'Christopher-IRA'!K170+'Carley-IRA'!K170</f>
        <v>0</v>
      </c>
      <c r="L170" s="11" t="n">
        <f aca="false">'Christopher-IRA'!L170+'Carley-IRA'!L170</f>
        <v>13000</v>
      </c>
      <c r="M170" s="11" t="n">
        <f aca="false">'Christopher-IRA'!M170+'Carley-IRA'!M170</f>
        <v>3324.83765396815</v>
      </c>
      <c r="N170" s="2" t="n">
        <f aca="false">IF(K170=0,N169+E170+F170+G170+H170+I170+J170,N169+E170+F170+G170+H170+I170+K170)</f>
        <v>28220.916499809</v>
      </c>
    </row>
    <row r="171" customFormat="false" ht="12.75" hidden="false" customHeight="false" outlineLevel="0" collapsed="false">
      <c r="A171" s="1" t="n">
        <v>40543</v>
      </c>
      <c r="B171" s="0" t="n">
        <f aca="false">ROUND((A171-$B$1-210)/365,0)</f>
        <v>43</v>
      </c>
      <c r="C171" s="0" t="n">
        <f aca="false">ROUND((A171-$C$1-210)/365,0)</f>
        <v>18</v>
      </c>
      <c r="D171" s="0" t="n">
        <f aca="false">ROUND((A171-$D$1-210)/365,0)</f>
        <v>15</v>
      </c>
      <c r="E171" s="11" t="n">
        <f aca="false">'Christopher-IRA'!E171+'Carley-IRA'!E171</f>
        <v>0</v>
      </c>
      <c r="F171" s="11" t="n">
        <f aca="false">'Christopher-IRA'!F171+'Carley-IRA'!F171</f>
        <v>0</v>
      </c>
      <c r="G171" s="11" t="n">
        <f aca="false">'Christopher-IRA'!G171+'Carley-IRA'!G171</f>
        <v>0</v>
      </c>
      <c r="H171" s="11" t="n">
        <f aca="false">'Christopher-IRA'!H171+'Carley-IRA'!H171</f>
        <v>-750</v>
      </c>
      <c r="I171" s="11" t="n">
        <f aca="false">'Christopher-IRA'!I171+'Carley-IRA'!I171</f>
        <v>0</v>
      </c>
      <c r="J171" s="11" t="n">
        <f aca="false">'Christopher-IRA'!J171+'Carley-IRA'!J171</f>
        <v>282.20916499809</v>
      </c>
      <c r="K171" s="11" t="n">
        <f aca="false">'Christopher-IRA'!K171+'Carley-IRA'!K171</f>
        <v>0</v>
      </c>
      <c r="L171" s="11" t="n">
        <f aca="false">'Christopher-IRA'!L171+'Carley-IRA'!L171</f>
        <v>13000</v>
      </c>
      <c r="M171" s="11" t="n">
        <f aca="false">'Christopher-IRA'!M171+'Carley-IRA'!M171</f>
        <v>3607.04681896624</v>
      </c>
      <c r="N171" s="2" t="n">
        <f aca="false">IF(K171=0,N170+E171+F171+G171+H171+I171+J171,N170+E171+F171+G171+H171+I171+K171)</f>
        <v>27753.1256648071</v>
      </c>
    </row>
    <row r="172" customFormat="false" ht="12.75" hidden="false" customHeight="false" outlineLevel="0" collapsed="false">
      <c r="A172" s="1" t="n">
        <v>40574</v>
      </c>
      <c r="B172" s="0" t="n">
        <f aca="false">ROUND((A172-$B$1-210)/365,0)</f>
        <v>43</v>
      </c>
      <c r="C172" s="0" t="n">
        <f aca="false">ROUND((A172-$C$1-210)/365,0)</f>
        <v>18</v>
      </c>
      <c r="D172" s="0" t="n">
        <f aca="false">ROUND((A172-$D$1-210)/365,0)</f>
        <v>15</v>
      </c>
      <c r="E172" s="11" t="n">
        <f aca="false">'Christopher-IRA'!E172+'Carley-IRA'!E172</f>
        <v>500</v>
      </c>
      <c r="F172" s="11" t="n">
        <f aca="false">'Christopher-IRA'!F172+'Carley-IRA'!F172</f>
        <v>0</v>
      </c>
      <c r="G172" s="11" t="n">
        <f aca="false">'Christopher-IRA'!G172+'Carley-IRA'!G172</f>
        <v>0</v>
      </c>
      <c r="H172" s="11" t="n">
        <f aca="false">'Christopher-IRA'!H172+'Carley-IRA'!H172</f>
        <v>-2750</v>
      </c>
      <c r="I172" s="11" t="n">
        <f aca="false">'Christopher-IRA'!I172+'Carley-IRA'!I172</f>
        <v>0</v>
      </c>
      <c r="J172" s="11" t="n">
        <f aca="false">'Christopher-IRA'!J172+'Carley-IRA'!J172</f>
        <v>277.531256648071</v>
      </c>
      <c r="K172" s="11" t="n">
        <f aca="false">'Christopher-IRA'!K172+'Carley-IRA'!K172</f>
        <v>0</v>
      </c>
      <c r="L172" s="11" t="n">
        <f aca="false">'Christopher-IRA'!L172+'Carley-IRA'!L172</f>
        <v>13500</v>
      </c>
      <c r="M172" s="11" t="n">
        <f aca="false">'Christopher-IRA'!M172+'Carley-IRA'!M172</f>
        <v>277.531256648071</v>
      </c>
      <c r="N172" s="2" t="n">
        <f aca="false">IF(K172=0,N171+E172+F172+G172+H172+I172+J172,N171+E172+F172+G172+H172+I172+K172)</f>
        <v>25780.6569214552</v>
      </c>
    </row>
    <row r="173" customFormat="false" ht="12.75" hidden="false" customHeight="false" outlineLevel="0" collapsed="false">
      <c r="A173" s="1" t="n">
        <v>40602</v>
      </c>
      <c r="B173" s="0" t="n">
        <f aca="false">ROUND((A173-$B$1-210)/365,0)</f>
        <v>43</v>
      </c>
      <c r="C173" s="0" t="n">
        <f aca="false">ROUND((A173-$C$1-210)/365,0)</f>
        <v>18</v>
      </c>
      <c r="D173" s="0" t="n">
        <f aca="false">ROUND((A173-$D$1-210)/365,0)</f>
        <v>16</v>
      </c>
      <c r="E173" s="11" t="n">
        <f aca="false">'Christopher-IRA'!E173+'Carley-IRA'!E173</f>
        <v>0</v>
      </c>
      <c r="F173" s="11" t="n">
        <f aca="false">'Christopher-IRA'!F173+'Carley-IRA'!F173</f>
        <v>0</v>
      </c>
      <c r="G173" s="11" t="n">
        <f aca="false">'Christopher-IRA'!G173+'Carley-IRA'!G173</f>
        <v>0</v>
      </c>
      <c r="H173" s="11" t="n">
        <f aca="false">'Christopher-IRA'!H173+'Carley-IRA'!H173</f>
        <v>-750</v>
      </c>
      <c r="I173" s="11" t="n">
        <f aca="false">'Christopher-IRA'!I173+'Carley-IRA'!I173</f>
        <v>0</v>
      </c>
      <c r="J173" s="11" t="n">
        <f aca="false">'Christopher-IRA'!J173+'Carley-IRA'!J173</f>
        <v>257.806569214552</v>
      </c>
      <c r="K173" s="11" t="n">
        <f aca="false">'Christopher-IRA'!K173+'Carley-IRA'!K173</f>
        <v>0</v>
      </c>
      <c r="L173" s="11" t="n">
        <f aca="false">'Christopher-IRA'!L173+'Carley-IRA'!L173</f>
        <v>13500</v>
      </c>
      <c r="M173" s="11" t="n">
        <f aca="false">'Christopher-IRA'!M173+'Carley-IRA'!M173</f>
        <v>535.337825862623</v>
      </c>
      <c r="N173" s="2" t="n">
        <f aca="false">IF(K173=0,N172+E173+F173+G173+H173+I173+J173,N172+E173+F173+G173+H173+I173+K173)</f>
        <v>25288.4634906697</v>
      </c>
    </row>
    <row r="174" customFormat="false" ht="12.75" hidden="false" customHeight="false" outlineLevel="0" collapsed="false">
      <c r="A174" s="1" t="n">
        <v>40633</v>
      </c>
      <c r="B174" s="0" t="n">
        <f aca="false">ROUND((A174-$B$1-210)/365,0)</f>
        <v>43</v>
      </c>
      <c r="C174" s="0" t="n">
        <f aca="false">ROUND((A174-$C$1-210)/365,0)</f>
        <v>18</v>
      </c>
      <c r="D174" s="0" t="n">
        <f aca="false">ROUND((A174-$D$1-210)/365,0)</f>
        <v>16</v>
      </c>
      <c r="E174" s="11" t="n">
        <f aca="false">'Christopher-IRA'!E174+'Carley-IRA'!E174</f>
        <v>0</v>
      </c>
      <c r="F174" s="11" t="n">
        <f aca="false">'Christopher-IRA'!F174+'Carley-IRA'!F174</f>
        <v>0</v>
      </c>
      <c r="G174" s="11" t="n">
        <f aca="false">'Christopher-IRA'!G174+'Carley-IRA'!G174</f>
        <v>0</v>
      </c>
      <c r="H174" s="11" t="n">
        <f aca="false">'Christopher-IRA'!H174+'Carley-IRA'!H174</f>
        <v>-750</v>
      </c>
      <c r="I174" s="11" t="n">
        <f aca="false">'Christopher-IRA'!I174+'Carley-IRA'!I174</f>
        <v>0</v>
      </c>
      <c r="J174" s="11" t="n">
        <f aca="false">'Christopher-IRA'!J174+'Carley-IRA'!J174</f>
        <v>252.884634906697</v>
      </c>
      <c r="K174" s="11" t="n">
        <f aca="false">'Christopher-IRA'!K174+'Carley-IRA'!K174</f>
        <v>0</v>
      </c>
      <c r="L174" s="11" t="n">
        <f aca="false">'Christopher-IRA'!L174+'Carley-IRA'!L174</f>
        <v>13500</v>
      </c>
      <c r="M174" s="11" t="n">
        <f aca="false">'Christopher-IRA'!M174+'Carley-IRA'!M174</f>
        <v>788.22246076932</v>
      </c>
      <c r="N174" s="2" t="n">
        <f aca="false">IF(K174=0,N173+E174+F174+G174+H174+I174+J174,N173+E174+F174+G174+H174+I174+K174)</f>
        <v>24791.3481255764</v>
      </c>
    </row>
    <row r="175" customFormat="false" ht="12.75" hidden="false" customHeight="false" outlineLevel="0" collapsed="false">
      <c r="A175" s="1" t="n">
        <v>40663</v>
      </c>
      <c r="B175" s="0" t="n">
        <f aca="false">ROUND((A175-$B$1-210)/365,0)</f>
        <v>44</v>
      </c>
      <c r="C175" s="0" t="n">
        <f aca="false">ROUND((A175-$C$1-210)/365,0)</f>
        <v>19</v>
      </c>
      <c r="D175" s="0" t="n">
        <f aca="false">ROUND((A175-$D$1-210)/365,0)</f>
        <v>16</v>
      </c>
      <c r="E175" s="11" t="n">
        <f aca="false">'Christopher-IRA'!E175+'Carley-IRA'!E175</f>
        <v>0</v>
      </c>
      <c r="F175" s="11" t="n">
        <f aca="false">'Christopher-IRA'!F175+'Carley-IRA'!F175</f>
        <v>0</v>
      </c>
      <c r="G175" s="11" t="n">
        <f aca="false">'Christopher-IRA'!G175+'Carley-IRA'!G175</f>
        <v>0</v>
      </c>
      <c r="H175" s="11" t="n">
        <f aca="false">'Christopher-IRA'!H175+'Carley-IRA'!H175</f>
        <v>-750</v>
      </c>
      <c r="I175" s="11" t="n">
        <f aca="false">'Christopher-IRA'!I175+'Carley-IRA'!I175</f>
        <v>0</v>
      </c>
      <c r="J175" s="11" t="n">
        <f aca="false">'Christopher-IRA'!J175+'Carley-IRA'!J175</f>
        <v>247.913481255764</v>
      </c>
      <c r="K175" s="11" t="n">
        <f aca="false">'Christopher-IRA'!K175+'Carley-IRA'!K175</f>
        <v>0</v>
      </c>
      <c r="L175" s="11" t="n">
        <f aca="false">'Christopher-IRA'!L175+'Carley-IRA'!L175</f>
        <v>13500</v>
      </c>
      <c r="M175" s="11" t="n">
        <f aca="false">'Christopher-IRA'!M175+'Carley-IRA'!M175</f>
        <v>1036.13594202508</v>
      </c>
      <c r="N175" s="2" t="n">
        <f aca="false">IF(K175=0,N174+E175+F175+G175+H175+I175+J175,N174+E175+F175+G175+H175+I175+K175)</f>
        <v>24289.2616068322</v>
      </c>
    </row>
    <row r="176" customFormat="false" ht="12.75" hidden="false" customHeight="false" outlineLevel="0" collapsed="false">
      <c r="A176" s="1" t="n">
        <v>40694</v>
      </c>
      <c r="B176" s="0" t="n">
        <f aca="false">ROUND((A176-$B$1-210)/365,0)</f>
        <v>44</v>
      </c>
      <c r="C176" s="0" t="n">
        <f aca="false">ROUND((A176-$C$1-210)/365,0)</f>
        <v>19</v>
      </c>
      <c r="D176" s="0" t="n">
        <f aca="false">ROUND((A176-$D$1-210)/365,0)</f>
        <v>16</v>
      </c>
      <c r="E176" s="11" t="n">
        <f aca="false">'Christopher-IRA'!E176+'Carley-IRA'!E176</f>
        <v>0</v>
      </c>
      <c r="F176" s="11" t="n">
        <f aca="false">'Christopher-IRA'!F176+'Carley-IRA'!F176</f>
        <v>0</v>
      </c>
      <c r="G176" s="11" t="n">
        <f aca="false">'Christopher-IRA'!G176+'Carley-IRA'!G176</f>
        <v>0</v>
      </c>
      <c r="H176" s="11" t="n">
        <f aca="false">'Christopher-IRA'!H176+'Carley-IRA'!H176</f>
        <v>-750</v>
      </c>
      <c r="I176" s="11" t="n">
        <f aca="false">'Christopher-IRA'!I176+'Carley-IRA'!I176</f>
        <v>0</v>
      </c>
      <c r="J176" s="11" t="n">
        <f aca="false">'Christopher-IRA'!J176+'Carley-IRA'!J176</f>
        <v>242.892616068322</v>
      </c>
      <c r="K176" s="11" t="n">
        <f aca="false">'Christopher-IRA'!K176+'Carley-IRA'!K176</f>
        <v>0</v>
      </c>
      <c r="L176" s="11" t="n">
        <f aca="false">'Christopher-IRA'!L176+'Carley-IRA'!L176</f>
        <v>13500</v>
      </c>
      <c r="M176" s="11" t="n">
        <f aca="false">'Christopher-IRA'!M176+'Carley-IRA'!M176</f>
        <v>1279.02855809341</v>
      </c>
      <c r="N176" s="2" t="n">
        <f aca="false">IF(K176=0,N175+E176+F176+G176+H176+I176+J176,N175+E176+F176+G176+H176+I176+K176)</f>
        <v>23782.1542229005</v>
      </c>
    </row>
    <row r="177" customFormat="false" ht="12.75" hidden="false" customHeight="false" outlineLevel="0" collapsed="false">
      <c r="A177" s="1" t="n">
        <v>40724</v>
      </c>
      <c r="B177" s="0" t="n">
        <f aca="false">ROUND((A177-$B$1-210)/365,0)</f>
        <v>44</v>
      </c>
      <c r="C177" s="0" t="n">
        <f aca="false">ROUND((A177-$C$1-210)/365,0)</f>
        <v>19</v>
      </c>
      <c r="D177" s="0" t="n">
        <f aca="false">ROUND((A177-$D$1-210)/365,0)</f>
        <v>16</v>
      </c>
      <c r="E177" s="11" t="n">
        <f aca="false">'Christopher-IRA'!E177+'Carley-IRA'!E177</f>
        <v>0</v>
      </c>
      <c r="F177" s="11" t="n">
        <f aca="false">'Christopher-IRA'!F177+'Carley-IRA'!F177</f>
        <v>0</v>
      </c>
      <c r="G177" s="11" t="n">
        <f aca="false">'Christopher-IRA'!G177+'Carley-IRA'!G177</f>
        <v>0</v>
      </c>
      <c r="H177" s="11" t="n">
        <f aca="false">'Christopher-IRA'!H177+'Carley-IRA'!H177</f>
        <v>0</v>
      </c>
      <c r="I177" s="11" t="n">
        <f aca="false">'Christopher-IRA'!I177+'Carley-IRA'!I177</f>
        <v>0</v>
      </c>
      <c r="J177" s="11" t="n">
        <f aca="false">'Christopher-IRA'!J177+'Carley-IRA'!J177</f>
        <v>237.821542229005</v>
      </c>
      <c r="K177" s="11" t="n">
        <f aca="false">'Christopher-IRA'!K177+'Carley-IRA'!K177</f>
        <v>0</v>
      </c>
      <c r="L177" s="11" t="n">
        <f aca="false">'Christopher-IRA'!L177+'Carley-IRA'!L177</f>
        <v>13500</v>
      </c>
      <c r="M177" s="11" t="n">
        <f aca="false">'Christopher-IRA'!M177+'Carley-IRA'!M177</f>
        <v>1516.85010032241</v>
      </c>
      <c r="N177" s="2" t="n">
        <f aca="false">IF(K177=0,N176+E177+F177+G177+H177+I177+J177,N176+E177+F177+G177+H177+I177+K177)</f>
        <v>24019.9757651295</v>
      </c>
    </row>
    <row r="178" customFormat="false" ht="12.75" hidden="false" customHeight="false" outlineLevel="0" collapsed="false">
      <c r="A178" s="1" t="n">
        <v>40755</v>
      </c>
      <c r="B178" s="0" t="n">
        <f aca="false">ROUND((A178-$B$1-210)/365,0)</f>
        <v>44</v>
      </c>
      <c r="C178" s="0" t="n">
        <f aca="false">ROUND((A178-$C$1-210)/365,0)</f>
        <v>19</v>
      </c>
      <c r="D178" s="0" t="n">
        <f aca="false">ROUND((A178-$D$1-210)/365,0)</f>
        <v>16</v>
      </c>
      <c r="E178" s="11" t="n">
        <f aca="false">'Christopher-IRA'!E178+'Carley-IRA'!E178</f>
        <v>0</v>
      </c>
      <c r="F178" s="11" t="n">
        <f aca="false">'Christopher-IRA'!F178+'Carley-IRA'!F178</f>
        <v>0</v>
      </c>
      <c r="G178" s="11" t="n">
        <f aca="false">'Christopher-IRA'!G178+'Carley-IRA'!G178</f>
        <v>0</v>
      </c>
      <c r="H178" s="11" t="n">
        <f aca="false">'Christopher-IRA'!H178+'Carley-IRA'!H178</f>
        <v>0</v>
      </c>
      <c r="I178" s="11" t="n">
        <f aca="false">'Christopher-IRA'!I178+'Carley-IRA'!I178</f>
        <v>0</v>
      </c>
      <c r="J178" s="11" t="n">
        <f aca="false">'Christopher-IRA'!J178+'Carley-IRA'!J178</f>
        <v>240.199757651295</v>
      </c>
      <c r="K178" s="11" t="n">
        <f aca="false">'Christopher-IRA'!K178+'Carley-IRA'!K178</f>
        <v>0</v>
      </c>
      <c r="L178" s="11" t="n">
        <f aca="false">'Christopher-IRA'!L178+'Carley-IRA'!L178</f>
        <v>13500</v>
      </c>
      <c r="M178" s="11" t="n">
        <f aca="false">'Christopher-IRA'!M178+'Carley-IRA'!M178</f>
        <v>1757.04985797371</v>
      </c>
      <c r="N178" s="2" t="n">
        <f aca="false">IF(K178=0,N177+E178+F178+G178+H178+I178+J178,N177+E178+F178+G178+H178+I178+K178)</f>
        <v>24260.1755227808</v>
      </c>
    </row>
    <row r="179" customFormat="false" ht="12.75" hidden="false" customHeight="false" outlineLevel="0" collapsed="false">
      <c r="A179" s="1" t="n">
        <v>40786</v>
      </c>
      <c r="B179" s="0" t="n">
        <f aca="false">ROUND((A179-$B$1-210)/365,0)</f>
        <v>44</v>
      </c>
      <c r="C179" s="0" t="n">
        <f aca="false">ROUND((A179-$C$1-210)/365,0)</f>
        <v>19</v>
      </c>
      <c r="D179" s="0" t="n">
        <f aca="false">ROUND((A179-$D$1-210)/365,0)</f>
        <v>16</v>
      </c>
      <c r="E179" s="11" t="n">
        <f aca="false">'Christopher-IRA'!E179+'Carley-IRA'!E179</f>
        <v>0</v>
      </c>
      <c r="F179" s="11" t="n">
        <f aca="false">'Christopher-IRA'!F179+'Carley-IRA'!F179</f>
        <v>0</v>
      </c>
      <c r="G179" s="11" t="n">
        <f aca="false">'Christopher-IRA'!G179+'Carley-IRA'!G179</f>
        <v>0</v>
      </c>
      <c r="H179" s="11" t="n">
        <f aca="false">'Christopher-IRA'!H179+'Carley-IRA'!H179</f>
        <v>-2750</v>
      </c>
      <c r="I179" s="11" t="n">
        <f aca="false">'Christopher-IRA'!I179+'Carley-IRA'!I179</f>
        <v>0</v>
      </c>
      <c r="J179" s="11" t="n">
        <f aca="false">'Christopher-IRA'!J179+'Carley-IRA'!J179</f>
        <v>242.601755227808</v>
      </c>
      <c r="K179" s="11" t="n">
        <f aca="false">'Christopher-IRA'!K179+'Carley-IRA'!K179</f>
        <v>0</v>
      </c>
      <c r="L179" s="11" t="n">
        <f aca="false">'Christopher-IRA'!L179+'Carley-IRA'!L179</f>
        <v>13500</v>
      </c>
      <c r="M179" s="11" t="n">
        <f aca="false">'Christopher-IRA'!M179+'Carley-IRA'!M179</f>
        <v>1999.65161320151</v>
      </c>
      <c r="N179" s="2" t="n">
        <f aca="false">IF(K179=0,N178+E179+F179+G179+H179+I179+J179,N178+E179+F179+G179+H179+I179+K179)</f>
        <v>21752.7772780086</v>
      </c>
    </row>
    <row r="180" customFormat="false" ht="12.75" hidden="false" customHeight="false" outlineLevel="0" collapsed="false">
      <c r="A180" s="1" t="n">
        <v>40816</v>
      </c>
      <c r="B180" s="0" t="n">
        <f aca="false">ROUND((A180-$B$1-210)/365,0)</f>
        <v>44</v>
      </c>
      <c r="C180" s="0" t="n">
        <f aca="false">ROUND((A180-$C$1-210)/365,0)</f>
        <v>19</v>
      </c>
      <c r="D180" s="0" t="n">
        <f aca="false">ROUND((A180-$D$1-210)/365,0)</f>
        <v>16</v>
      </c>
      <c r="E180" s="11" t="n">
        <f aca="false">'Christopher-IRA'!E180+'Carley-IRA'!E180</f>
        <v>0</v>
      </c>
      <c r="F180" s="11" t="n">
        <f aca="false">'Christopher-IRA'!F180+'Carley-IRA'!F180</f>
        <v>0</v>
      </c>
      <c r="G180" s="11" t="n">
        <f aca="false">'Christopher-IRA'!G180+'Carley-IRA'!G180</f>
        <v>0</v>
      </c>
      <c r="H180" s="11" t="n">
        <f aca="false">'Christopher-IRA'!H180+'Carley-IRA'!H180</f>
        <v>-750</v>
      </c>
      <c r="I180" s="11" t="n">
        <f aca="false">'Christopher-IRA'!I180+'Carley-IRA'!I180</f>
        <v>0</v>
      </c>
      <c r="J180" s="11" t="n">
        <f aca="false">'Christopher-IRA'!J180+'Carley-IRA'!J180</f>
        <v>217.527772780086</v>
      </c>
      <c r="K180" s="11" t="n">
        <f aca="false">'Christopher-IRA'!K180+'Carley-IRA'!K180</f>
        <v>0</v>
      </c>
      <c r="L180" s="11" t="n">
        <f aca="false">'Christopher-IRA'!L180+'Carley-IRA'!L180</f>
        <v>13500</v>
      </c>
      <c r="M180" s="11" t="n">
        <f aca="false">'Christopher-IRA'!M180+'Carley-IRA'!M180</f>
        <v>2217.1793859816</v>
      </c>
      <c r="N180" s="2" t="n">
        <f aca="false">IF(K180=0,N179+E180+F180+G180+H180+I180+J180,N179+E180+F180+G180+H180+I180+K180)</f>
        <v>21220.3050507887</v>
      </c>
    </row>
    <row r="181" customFormat="false" ht="12.75" hidden="false" customHeight="false" outlineLevel="0" collapsed="false">
      <c r="A181" s="1" t="n">
        <v>40847</v>
      </c>
      <c r="B181" s="0" t="n">
        <f aca="false">ROUND((A181-$B$1-210)/365,0)</f>
        <v>44</v>
      </c>
      <c r="C181" s="0" t="n">
        <f aca="false">ROUND((A181-$C$1-210)/365,0)</f>
        <v>19</v>
      </c>
      <c r="D181" s="0" t="n">
        <f aca="false">ROUND((A181-$D$1-210)/365,0)</f>
        <v>16</v>
      </c>
      <c r="E181" s="11" t="n">
        <f aca="false">'Christopher-IRA'!E181+'Carley-IRA'!E181</f>
        <v>0</v>
      </c>
      <c r="F181" s="11" t="n">
        <f aca="false">'Christopher-IRA'!F181+'Carley-IRA'!F181</f>
        <v>0</v>
      </c>
      <c r="G181" s="11" t="n">
        <f aca="false">'Christopher-IRA'!G181+'Carley-IRA'!G181</f>
        <v>0</v>
      </c>
      <c r="H181" s="11" t="n">
        <f aca="false">'Christopher-IRA'!H181+'Carley-IRA'!H181</f>
        <v>-750</v>
      </c>
      <c r="I181" s="11" t="n">
        <f aca="false">'Christopher-IRA'!I181+'Carley-IRA'!I181</f>
        <v>0</v>
      </c>
      <c r="J181" s="11" t="n">
        <f aca="false">'Christopher-IRA'!J181+'Carley-IRA'!J181</f>
        <v>212.203050507887</v>
      </c>
      <c r="K181" s="11" t="n">
        <f aca="false">'Christopher-IRA'!K181+'Carley-IRA'!K181</f>
        <v>0</v>
      </c>
      <c r="L181" s="11" t="n">
        <f aca="false">'Christopher-IRA'!L181+'Carley-IRA'!L181</f>
        <v>13500</v>
      </c>
      <c r="M181" s="11" t="n">
        <f aca="false">'Christopher-IRA'!M181+'Carley-IRA'!M181</f>
        <v>2429.38243648949</v>
      </c>
      <c r="N181" s="2" t="n">
        <f aca="false">IF(K181=0,N180+E181+F181+G181+H181+I181+J181,N180+E181+F181+G181+H181+I181+K181)</f>
        <v>20682.5081012966</v>
      </c>
    </row>
    <row r="182" customFormat="false" ht="12.75" hidden="false" customHeight="false" outlineLevel="0" collapsed="false">
      <c r="A182" s="1" t="n">
        <v>40877</v>
      </c>
      <c r="B182" s="0" t="n">
        <f aca="false">ROUND((A182-$B$1-210)/365,0)</f>
        <v>44</v>
      </c>
      <c r="C182" s="0" t="n">
        <f aca="false">ROUND((A182-$C$1-210)/365,0)</f>
        <v>19</v>
      </c>
      <c r="D182" s="0" t="n">
        <f aca="false">ROUND((A182-$D$1-210)/365,0)</f>
        <v>16</v>
      </c>
      <c r="E182" s="11" t="n">
        <f aca="false">'Christopher-IRA'!E182+'Carley-IRA'!E182</f>
        <v>0</v>
      </c>
      <c r="F182" s="11" t="n">
        <f aca="false">'Christopher-IRA'!F182+'Carley-IRA'!F182</f>
        <v>0</v>
      </c>
      <c r="G182" s="11" t="n">
        <f aca="false">'Christopher-IRA'!G182+'Carley-IRA'!G182</f>
        <v>0</v>
      </c>
      <c r="H182" s="11" t="n">
        <f aca="false">'Christopher-IRA'!H182+'Carley-IRA'!H182</f>
        <v>-750</v>
      </c>
      <c r="I182" s="11" t="n">
        <f aca="false">'Christopher-IRA'!I182+'Carley-IRA'!I182</f>
        <v>0</v>
      </c>
      <c r="J182" s="11" t="n">
        <f aca="false">'Christopher-IRA'!J182+'Carley-IRA'!J182</f>
        <v>206.825081012966</v>
      </c>
      <c r="K182" s="11" t="n">
        <f aca="false">'Christopher-IRA'!K182+'Carley-IRA'!K182</f>
        <v>0</v>
      </c>
      <c r="L182" s="11" t="n">
        <f aca="false">'Christopher-IRA'!L182+'Carley-IRA'!L182</f>
        <v>13500</v>
      </c>
      <c r="M182" s="11" t="n">
        <f aca="false">'Christopher-IRA'!M182+'Carley-IRA'!M182</f>
        <v>2636.20751750245</v>
      </c>
      <c r="N182" s="2" t="n">
        <f aca="false">IF(K182=0,N181+E182+F182+G182+H182+I182+J182,N181+E182+F182+G182+H182+I182+K182)</f>
        <v>20139.3331823095</v>
      </c>
    </row>
    <row r="183" customFormat="false" ht="12.75" hidden="false" customHeight="false" outlineLevel="0" collapsed="false">
      <c r="A183" s="1" t="n">
        <v>40908</v>
      </c>
      <c r="B183" s="0" t="n">
        <f aca="false">ROUND((A183-$B$1-210)/365,0)</f>
        <v>44</v>
      </c>
      <c r="C183" s="0" t="n">
        <f aca="false">ROUND((A183-$C$1-210)/365,0)</f>
        <v>19</v>
      </c>
      <c r="D183" s="0" t="n">
        <f aca="false">ROUND((A183-$D$1-210)/365,0)</f>
        <v>16</v>
      </c>
      <c r="E183" s="11" t="n">
        <f aca="false">'Christopher-IRA'!E183+'Carley-IRA'!E183</f>
        <v>0</v>
      </c>
      <c r="F183" s="11" t="n">
        <f aca="false">'Christopher-IRA'!F183+'Carley-IRA'!F183</f>
        <v>0</v>
      </c>
      <c r="G183" s="11" t="n">
        <f aca="false">'Christopher-IRA'!G183+'Carley-IRA'!G183</f>
        <v>0</v>
      </c>
      <c r="H183" s="11" t="n">
        <f aca="false">'Christopher-IRA'!H183+'Carley-IRA'!H183</f>
        <v>-750</v>
      </c>
      <c r="I183" s="11" t="n">
        <f aca="false">'Christopher-IRA'!I183+'Carley-IRA'!I183</f>
        <v>0</v>
      </c>
      <c r="J183" s="11" t="n">
        <f aca="false">'Christopher-IRA'!J183+'Carley-IRA'!J183</f>
        <v>201.393331823096</v>
      </c>
      <c r="K183" s="11" t="n">
        <f aca="false">'Christopher-IRA'!K183+'Carley-IRA'!K183</f>
        <v>0</v>
      </c>
      <c r="L183" s="11" t="n">
        <f aca="false">'Christopher-IRA'!L183+'Carley-IRA'!L183</f>
        <v>13500</v>
      </c>
      <c r="M183" s="11" t="n">
        <f aca="false">'Christopher-IRA'!M183+'Carley-IRA'!M183</f>
        <v>2837.60084932555</v>
      </c>
      <c r="N183" s="2" t="n">
        <f aca="false">IF(K183=0,N182+E183+F183+G183+H183+I183+J183,N182+E183+F183+G183+H183+I183+K183)</f>
        <v>19590.7265141326</v>
      </c>
    </row>
    <row r="184" customFormat="false" ht="12.75" hidden="false" customHeight="false" outlineLevel="0" collapsed="false">
      <c r="A184" s="1" t="n">
        <v>40939</v>
      </c>
      <c r="B184" s="0" t="n">
        <f aca="false">ROUND((A184-$B$1-210)/365,0)</f>
        <v>44</v>
      </c>
      <c r="C184" s="0" t="n">
        <f aca="false">ROUND((A184-$C$1-210)/365,0)</f>
        <v>19</v>
      </c>
      <c r="D184" s="0" t="n">
        <f aca="false">ROUND((A184-$D$1-210)/365,0)</f>
        <v>16</v>
      </c>
      <c r="E184" s="11" t="n">
        <f aca="false">'Christopher-IRA'!E184+'Carley-IRA'!E184</f>
        <v>500</v>
      </c>
      <c r="F184" s="11" t="n">
        <f aca="false">'Christopher-IRA'!F184+'Carley-IRA'!F184</f>
        <v>0</v>
      </c>
      <c r="G184" s="11" t="n">
        <f aca="false">'Christopher-IRA'!G184+'Carley-IRA'!G184</f>
        <v>0</v>
      </c>
      <c r="H184" s="11" t="n">
        <f aca="false">'Christopher-IRA'!H184+'Carley-IRA'!H184</f>
        <v>0</v>
      </c>
      <c r="I184" s="11" t="n">
        <f aca="false">'Christopher-IRA'!I184+'Carley-IRA'!I184</f>
        <v>0</v>
      </c>
      <c r="J184" s="11" t="n">
        <f aca="false">'Christopher-IRA'!J184+'Carley-IRA'!J184</f>
        <v>195.907265141327</v>
      </c>
      <c r="K184" s="11" t="n">
        <f aca="false">'Christopher-IRA'!K184+'Carley-IRA'!K184</f>
        <v>0</v>
      </c>
      <c r="L184" s="11" t="n">
        <f aca="false">'Christopher-IRA'!L184+'Carley-IRA'!L184</f>
        <v>14000</v>
      </c>
      <c r="M184" s="11" t="n">
        <f aca="false">'Christopher-IRA'!M184+'Carley-IRA'!M184</f>
        <v>195.907265141327</v>
      </c>
      <c r="N184" s="2" t="n">
        <f aca="false">IF(K184=0,N183+E184+F184+G184+H184+I184+J184,N183+E184+F184+G184+H184+I184+K184)</f>
        <v>20286.633779274</v>
      </c>
    </row>
    <row r="185" customFormat="false" ht="12.75" hidden="false" customHeight="false" outlineLevel="0" collapsed="false">
      <c r="A185" s="1" t="n">
        <v>40968</v>
      </c>
      <c r="B185" s="0" t="n">
        <f aca="false">ROUND((A185-$B$1-210)/365,0)</f>
        <v>44</v>
      </c>
      <c r="C185" s="0" t="n">
        <f aca="false">ROUND((A185-$C$1-210)/365,0)</f>
        <v>19</v>
      </c>
      <c r="D185" s="0" t="n">
        <f aca="false">ROUND((A185-$D$1-210)/365,0)</f>
        <v>17</v>
      </c>
      <c r="E185" s="11" t="n">
        <f aca="false">'Christopher-IRA'!E185+'Carley-IRA'!E185</f>
        <v>0</v>
      </c>
      <c r="F185" s="11" t="n">
        <f aca="false">'Christopher-IRA'!F185+'Carley-IRA'!F185</f>
        <v>0</v>
      </c>
      <c r="G185" s="11" t="n">
        <f aca="false">'Christopher-IRA'!G185+'Carley-IRA'!G185</f>
        <v>0</v>
      </c>
      <c r="H185" s="11" t="n">
        <f aca="false">'Christopher-IRA'!H185+'Carley-IRA'!H185</f>
        <v>0</v>
      </c>
      <c r="I185" s="11" t="n">
        <f aca="false">'Christopher-IRA'!I185+'Carley-IRA'!I185</f>
        <v>0</v>
      </c>
      <c r="J185" s="11" t="n">
        <f aca="false">'Christopher-IRA'!J185+'Carley-IRA'!J185</f>
        <v>202.86633779274</v>
      </c>
      <c r="K185" s="11" t="n">
        <f aca="false">'Christopher-IRA'!K185+'Carley-IRA'!K185</f>
        <v>0</v>
      </c>
      <c r="L185" s="11" t="n">
        <f aca="false">'Christopher-IRA'!L185+'Carley-IRA'!L185</f>
        <v>14000</v>
      </c>
      <c r="M185" s="11" t="n">
        <f aca="false">'Christopher-IRA'!M185+'Carley-IRA'!M185</f>
        <v>398.773602934066</v>
      </c>
      <c r="N185" s="2" t="n">
        <f aca="false">IF(K185=0,N184+E185+F185+G185+H185+I185+J185,N184+E185+F185+G185+H185+I185+K185)</f>
        <v>20489.5001170667</v>
      </c>
    </row>
    <row r="186" customFormat="false" ht="12.75" hidden="false" customHeight="false" outlineLevel="0" collapsed="false">
      <c r="A186" s="1" t="n">
        <v>40999</v>
      </c>
      <c r="B186" s="0" t="n">
        <f aca="false">ROUND((A186-$B$1-210)/365,0)</f>
        <v>44</v>
      </c>
      <c r="C186" s="0" t="n">
        <f aca="false">ROUND((A186-$C$1-210)/365,0)</f>
        <v>19</v>
      </c>
      <c r="D186" s="0" t="n">
        <f aca="false">ROUND((A186-$D$1-210)/365,0)</f>
        <v>17</v>
      </c>
      <c r="E186" s="11" t="n">
        <f aca="false">'Christopher-IRA'!E186+'Carley-IRA'!E186</f>
        <v>0</v>
      </c>
      <c r="F186" s="11" t="n">
        <f aca="false">'Christopher-IRA'!F186+'Carley-IRA'!F186</f>
        <v>0</v>
      </c>
      <c r="G186" s="11" t="n">
        <f aca="false">'Christopher-IRA'!G186+'Carley-IRA'!G186</f>
        <v>0</v>
      </c>
      <c r="H186" s="11" t="n">
        <f aca="false">'Christopher-IRA'!H186+'Carley-IRA'!H186</f>
        <v>0</v>
      </c>
      <c r="I186" s="11" t="n">
        <f aca="false">'Christopher-IRA'!I186+'Carley-IRA'!I186</f>
        <v>0</v>
      </c>
      <c r="J186" s="11" t="n">
        <f aca="false">'Christopher-IRA'!J186+'Carley-IRA'!J186</f>
        <v>204.895001170667</v>
      </c>
      <c r="K186" s="11" t="n">
        <f aca="false">'Christopher-IRA'!K186+'Carley-IRA'!K186</f>
        <v>0</v>
      </c>
      <c r="L186" s="11" t="n">
        <f aca="false">'Christopher-IRA'!L186+'Carley-IRA'!L186</f>
        <v>14000</v>
      </c>
      <c r="M186" s="11" t="n">
        <f aca="false">'Christopher-IRA'!M186+'Carley-IRA'!M186</f>
        <v>603.668604104733</v>
      </c>
      <c r="N186" s="2" t="n">
        <f aca="false">IF(K186=0,N185+E186+F186+G186+H186+I186+J186,N185+E186+F186+G186+H186+I186+K186)</f>
        <v>20694.3951182374</v>
      </c>
    </row>
    <row r="187" customFormat="false" ht="12.75" hidden="false" customHeight="false" outlineLevel="0" collapsed="false">
      <c r="A187" s="1" t="n">
        <v>41029</v>
      </c>
      <c r="B187" s="0" t="n">
        <f aca="false">ROUND((A187-$B$1-210)/365,0)</f>
        <v>45</v>
      </c>
      <c r="C187" s="0" t="n">
        <f aca="false">ROUND((A187-$C$1-210)/365,0)</f>
        <v>20</v>
      </c>
      <c r="D187" s="0" t="n">
        <f aca="false">ROUND((A187-$D$1-210)/365,0)</f>
        <v>17</v>
      </c>
      <c r="E187" s="11" t="n">
        <f aca="false">'Christopher-IRA'!E187+'Carley-IRA'!E187</f>
        <v>0</v>
      </c>
      <c r="F187" s="11" t="n">
        <f aca="false">'Christopher-IRA'!F187+'Carley-IRA'!F187</f>
        <v>0</v>
      </c>
      <c r="G187" s="11" t="n">
        <f aca="false">'Christopher-IRA'!G187+'Carley-IRA'!G187</f>
        <v>0</v>
      </c>
      <c r="H187" s="11" t="n">
        <f aca="false">'Christopher-IRA'!H187+'Carley-IRA'!H187</f>
        <v>0</v>
      </c>
      <c r="I187" s="11" t="n">
        <f aca="false">'Christopher-IRA'!I187+'Carley-IRA'!I187</f>
        <v>0</v>
      </c>
      <c r="J187" s="11" t="n">
        <f aca="false">'Christopher-IRA'!J187+'Carley-IRA'!J187</f>
        <v>206.943951182374</v>
      </c>
      <c r="K187" s="11" t="n">
        <f aca="false">'Christopher-IRA'!K187+'Carley-IRA'!K187</f>
        <v>0</v>
      </c>
      <c r="L187" s="11" t="n">
        <f aca="false">'Christopher-IRA'!L187+'Carley-IRA'!L187</f>
        <v>14000</v>
      </c>
      <c r="M187" s="11" t="n">
        <f aca="false">'Christopher-IRA'!M187+'Carley-IRA'!M187</f>
        <v>810.612555287107</v>
      </c>
      <c r="N187" s="2" t="n">
        <f aca="false">IF(K187=0,N186+E187+F187+G187+H187+I187+J187,N186+E187+F187+G187+H187+I187+K187)</f>
        <v>20901.3390694197</v>
      </c>
    </row>
    <row r="188" customFormat="false" ht="12.75" hidden="false" customHeight="false" outlineLevel="0" collapsed="false">
      <c r="A188" s="1" t="n">
        <v>41060</v>
      </c>
      <c r="B188" s="0" t="n">
        <f aca="false">ROUND((A188-$B$1-210)/365,0)</f>
        <v>45</v>
      </c>
      <c r="C188" s="0" t="n">
        <f aca="false">ROUND((A188-$C$1-210)/365,0)</f>
        <v>20</v>
      </c>
      <c r="D188" s="0" t="n">
        <f aca="false">ROUND((A188-$D$1-210)/365,0)</f>
        <v>17</v>
      </c>
      <c r="E188" s="11" t="n">
        <f aca="false">'Christopher-IRA'!E188+'Carley-IRA'!E188</f>
        <v>0</v>
      </c>
      <c r="F188" s="11" t="n">
        <f aca="false">'Christopher-IRA'!F188+'Carley-IRA'!F188</f>
        <v>0</v>
      </c>
      <c r="G188" s="11" t="n">
        <f aca="false">'Christopher-IRA'!G188+'Carley-IRA'!G188</f>
        <v>0</v>
      </c>
      <c r="H188" s="11" t="n">
        <f aca="false">'Christopher-IRA'!H188+'Carley-IRA'!H188</f>
        <v>0</v>
      </c>
      <c r="I188" s="11" t="n">
        <f aca="false">'Christopher-IRA'!I188+'Carley-IRA'!I188</f>
        <v>0</v>
      </c>
      <c r="J188" s="11" t="n">
        <f aca="false">'Christopher-IRA'!J188+'Carley-IRA'!J188</f>
        <v>209.013390694198</v>
      </c>
      <c r="K188" s="11" t="n">
        <f aca="false">'Christopher-IRA'!K188+'Carley-IRA'!K188</f>
        <v>0</v>
      </c>
      <c r="L188" s="11" t="n">
        <f aca="false">'Christopher-IRA'!L188+'Carley-IRA'!L188</f>
        <v>14000</v>
      </c>
      <c r="M188" s="11" t="n">
        <f aca="false">'Christopher-IRA'!M188+'Carley-IRA'!M188</f>
        <v>1019.6259459813</v>
      </c>
      <c r="N188" s="2" t="n">
        <f aca="false">IF(K188=0,N187+E188+F188+G188+H188+I188+J188,N187+E188+F188+G188+H188+I188+K188)</f>
        <v>21110.3524601139</v>
      </c>
    </row>
    <row r="189" customFormat="false" ht="12.75" hidden="false" customHeight="false" outlineLevel="0" collapsed="false">
      <c r="A189" s="1" t="n">
        <v>41090</v>
      </c>
      <c r="B189" s="0" t="n">
        <f aca="false">ROUND((A189-$B$1-210)/365,0)</f>
        <v>45</v>
      </c>
      <c r="C189" s="0" t="n">
        <f aca="false">ROUND((A189-$C$1-210)/365,0)</f>
        <v>20</v>
      </c>
      <c r="D189" s="0" t="n">
        <f aca="false">ROUND((A189-$D$1-210)/365,0)</f>
        <v>17</v>
      </c>
      <c r="E189" s="11" t="n">
        <f aca="false">'Christopher-IRA'!E189+'Carley-IRA'!E189</f>
        <v>0</v>
      </c>
      <c r="F189" s="11" t="n">
        <f aca="false">'Christopher-IRA'!F189+'Carley-IRA'!F189</f>
        <v>0</v>
      </c>
      <c r="G189" s="11" t="n">
        <f aca="false">'Christopher-IRA'!G189+'Carley-IRA'!G189</f>
        <v>0</v>
      </c>
      <c r="H189" s="11" t="n">
        <f aca="false">'Christopher-IRA'!H189+'Carley-IRA'!H189</f>
        <v>0</v>
      </c>
      <c r="I189" s="11" t="n">
        <f aca="false">'Christopher-IRA'!I189+'Carley-IRA'!I189</f>
        <v>0</v>
      </c>
      <c r="J189" s="11" t="n">
        <f aca="false">'Christopher-IRA'!J189+'Carley-IRA'!J189</f>
        <v>211.10352460114</v>
      </c>
      <c r="K189" s="11" t="n">
        <f aca="false">'Christopher-IRA'!K189+'Carley-IRA'!K189</f>
        <v>0</v>
      </c>
      <c r="L189" s="11" t="n">
        <f aca="false">'Christopher-IRA'!L189+'Carley-IRA'!L189</f>
        <v>14000</v>
      </c>
      <c r="M189" s="11" t="n">
        <f aca="false">'Christopher-IRA'!M189+'Carley-IRA'!M189</f>
        <v>1230.72947058244</v>
      </c>
      <c r="N189" s="2" t="n">
        <f aca="false">IF(K189=0,N188+E189+F189+G189+H189+I189+J189,N188+E189+F189+G189+H189+I189+K189)</f>
        <v>21321.4559847151</v>
      </c>
    </row>
    <row r="190" customFormat="false" ht="12.75" hidden="false" customHeight="false" outlineLevel="0" collapsed="false">
      <c r="A190" s="1" t="n">
        <v>41121</v>
      </c>
      <c r="B190" s="0" t="n">
        <f aca="false">ROUND((A190-$B$1-210)/365,0)</f>
        <v>45</v>
      </c>
      <c r="C190" s="0" t="n">
        <f aca="false">ROUND((A190-$C$1-210)/365,0)</f>
        <v>20</v>
      </c>
      <c r="D190" s="0" t="n">
        <f aca="false">ROUND((A190-$D$1-210)/365,0)</f>
        <v>17</v>
      </c>
      <c r="E190" s="11" t="n">
        <f aca="false">'Christopher-IRA'!E190+'Carley-IRA'!E190</f>
        <v>0</v>
      </c>
      <c r="F190" s="11" t="n">
        <f aca="false">'Christopher-IRA'!F190+'Carley-IRA'!F190</f>
        <v>0</v>
      </c>
      <c r="G190" s="11" t="n">
        <f aca="false">'Christopher-IRA'!G190+'Carley-IRA'!G190</f>
        <v>0</v>
      </c>
      <c r="H190" s="11" t="n">
        <f aca="false">'Christopher-IRA'!H190+'Carley-IRA'!H190</f>
        <v>0</v>
      </c>
      <c r="I190" s="11" t="n">
        <f aca="false">'Christopher-IRA'!I190+'Carley-IRA'!I190</f>
        <v>0</v>
      </c>
      <c r="J190" s="11" t="n">
        <f aca="false">'Christopher-IRA'!J190+'Carley-IRA'!J190</f>
        <v>213.214559847151</v>
      </c>
      <c r="K190" s="11" t="n">
        <f aca="false">'Christopher-IRA'!K190+'Carley-IRA'!K190</f>
        <v>0</v>
      </c>
      <c r="L190" s="11" t="n">
        <f aca="false">'Christopher-IRA'!L190+'Carley-IRA'!L190</f>
        <v>14000</v>
      </c>
      <c r="M190" s="11" t="n">
        <f aca="false">'Christopher-IRA'!M190+'Carley-IRA'!M190</f>
        <v>1443.9440304296</v>
      </c>
      <c r="N190" s="2" t="n">
        <f aca="false">IF(K190=0,N189+E190+F190+G190+H190+I190+J190,N189+E190+F190+G190+H190+I190+K190)</f>
        <v>21534.6705445622</v>
      </c>
    </row>
    <row r="191" customFormat="false" ht="12.75" hidden="false" customHeight="false" outlineLevel="0" collapsed="false">
      <c r="A191" s="1" t="n">
        <v>41152</v>
      </c>
      <c r="B191" s="0" t="n">
        <f aca="false">ROUND((A191-$B$1-210)/365,0)</f>
        <v>45</v>
      </c>
      <c r="C191" s="0" t="n">
        <f aca="false">ROUND((A191-$C$1-210)/365,0)</f>
        <v>20</v>
      </c>
      <c r="D191" s="0" t="n">
        <f aca="false">ROUND((A191-$D$1-210)/365,0)</f>
        <v>17</v>
      </c>
      <c r="E191" s="11" t="n">
        <f aca="false">'Christopher-IRA'!E191+'Carley-IRA'!E191</f>
        <v>0</v>
      </c>
      <c r="F191" s="11" t="n">
        <f aca="false">'Christopher-IRA'!F191+'Carley-IRA'!F191</f>
        <v>0</v>
      </c>
      <c r="G191" s="11" t="n">
        <f aca="false">'Christopher-IRA'!G191+'Carley-IRA'!G191</f>
        <v>0</v>
      </c>
      <c r="H191" s="11" t="n">
        <f aca="false">'Christopher-IRA'!H191+'Carley-IRA'!H191</f>
        <v>0</v>
      </c>
      <c r="I191" s="11" t="n">
        <f aca="false">'Christopher-IRA'!I191+'Carley-IRA'!I191</f>
        <v>0</v>
      </c>
      <c r="J191" s="11" t="n">
        <f aca="false">'Christopher-IRA'!J191+'Carley-IRA'!J191</f>
        <v>215.346705445622</v>
      </c>
      <c r="K191" s="11" t="n">
        <f aca="false">'Christopher-IRA'!K191+'Carley-IRA'!K191</f>
        <v>0</v>
      </c>
      <c r="L191" s="11" t="n">
        <f aca="false">'Christopher-IRA'!L191+'Carley-IRA'!L191</f>
        <v>14000</v>
      </c>
      <c r="M191" s="11" t="n">
        <f aca="false">'Christopher-IRA'!M191+'Carley-IRA'!M191</f>
        <v>1659.29073587522</v>
      </c>
      <c r="N191" s="2" t="n">
        <f aca="false">IF(K191=0,N190+E191+F191+G191+H191+I191+J191,N190+E191+F191+G191+H191+I191+K191)</f>
        <v>21750.0172500079</v>
      </c>
    </row>
    <row r="192" customFormat="false" ht="12.75" hidden="false" customHeight="false" outlineLevel="0" collapsed="false">
      <c r="A192" s="1" t="n">
        <v>41182</v>
      </c>
      <c r="B192" s="0" t="n">
        <f aca="false">ROUND((A192-$B$1-210)/365,0)</f>
        <v>45</v>
      </c>
      <c r="C192" s="0" t="n">
        <f aca="false">ROUND((A192-$C$1-210)/365,0)</f>
        <v>20</v>
      </c>
      <c r="D192" s="0" t="n">
        <f aca="false">ROUND((A192-$D$1-210)/365,0)</f>
        <v>17</v>
      </c>
      <c r="E192" s="11" t="n">
        <f aca="false">'Christopher-IRA'!E192+'Carley-IRA'!E192</f>
        <v>0</v>
      </c>
      <c r="F192" s="11" t="n">
        <f aca="false">'Christopher-IRA'!F192+'Carley-IRA'!F192</f>
        <v>0</v>
      </c>
      <c r="G192" s="11" t="n">
        <f aca="false">'Christopher-IRA'!G192+'Carley-IRA'!G192</f>
        <v>0</v>
      </c>
      <c r="H192" s="11" t="n">
        <f aca="false">'Christopher-IRA'!H192+'Carley-IRA'!H192</f>
        <v>0</v>
      </c>
      <c r="I192" s="11" t="n">
        <f aca="false">'Christopher-IRA'!I192+'Carley-IRA'!I192</f>
        <v>0</v>
      </c>
      <c r="J192" s="11" t="n">
        <f aca="false">'Christopher-IRA'!J192+'Carley-IRA'!J192</f>
        <v>217.500172500079</v>
      </c>
      <c r="K192" s="11" t="n">
        <f aca="false">'Christopher-IRA'!K192+'Carley-IRA'!K192</f>
        <v>0</v>
      </c>
      <c r="L192" s="11" t="n">
        <f aca="false">'Christopher-IRA'!L192+'Carley-IRA'!L192</f>
        <v>14000</v>
      </c>
      <c r="M192" s="11" t="n">
        <f aca="false">'Christopher-IRA'!M192+'Carley-IRA'!M192</f>
        <v>1876.7909083753</v>
      </c>
      <c r="N192" s="2" t="n">
        <f aca="false">IF(K192=0,N191+E192+F192+G192+H192+I192+J192,N191+E192+F192+G192+H192+I192+K192)</f>
        <v>21967.5174225079</v>
      </c>
    </row>
    <row r="193" customFormat="false" ht="12.75" hidden="false" customHeight="false" outlineLevel="0" collapsed="false">
      <c r="A193" s="1" t="n">
        <v>41213</v>
      </c>
      <c r="B193" s="0" t="n">
        <f aca="false">ROUND((A193-$B$1-210)/365,0)</f>
        <v>45</v>
      </c>
      <c r="C193" s="0" t="n">
        <f aca="false">ROUND((A193-$C$1-210)/365,0)</f>
        <v>20</v>
      </c>
      <c r="D193" s="0" t="n">
        <f aca="false">ROUND((A193-$D$1-210)/365,0)</f>
        <v>17</v>
      </c>
      <c r="E193" s="11" t="n">
        <f aca="false">'Christopher-IRA'!E193+'Carley-IRA'!E193</f>
        <v>0</v>
      </c>
      <c r="F193" s="11" t="n">
        <f aca="false">'Christopher-IRA'!F193+'Carley-IRA'!F193</f>
        <v>0</v>
      </c>
      <c r="G193" s="11" t="n">
        <f aca="false">'Christopher-IRA'!G193+'Carley-IRA'!G193</f>
        <v>0</v>
      </c>
      <c r="H193" s="11" t="n">
        <f aca="false">'Christopher-IRA'!H193+'Carley-IRA'!H193</f>
        <v>0</v>
      </c>
      <c r="I193" s="11" t="n">
        <f aca="false">'Christopher-IRA'!I193+'Carley-IRA'!I193</f>
        <v>0</v>
      </c>
      <c r="J193" s="11" t="n">
        <f aca="false">'Christopher-IRA'!J193+'Carley-IRA'!J193</f>
        <v>219.675174225079</v>
      </c>
      <c r="K193" s="11" t="n">
        <f aca="false">'Christopher-IRA'!K193+'Carley-IRA'!K193</f>
        <v>0</v>
      </c>
      <c r="L193" s="11" t="n">
        <f aca="false">'Christopher-IRA'!L193+'Carley-IRA'!L193</f>
        <v>14000</v>
      </c>
      <c r="M193" s="11" t="n">
        <f aca="false">'Christopher-IRA'!M193+'Carley-IRA'!M193</f>
        <v>2096.46608260038</v>
      </c>
      <c r="N193" s="2" t="n">
        <f aca="false">IF(K193=0,N192+E193+F193+G193+H193+I193+J193,N192+E193+F193+G193+H193+I193+K193)</f>
        <v>22187.192596733</v>
      </c>
    </row>
    <row r="194" customFormat="false" ht="12.75" hidden="false" customHeight="false" outlineLevel="0" collapsed="false">
      <c r="A194" s="1" t="n">
        <v>41243</v>
      </c>
      <c r="B194" s="0" t="n">
        <f aca="false">ROUND((A194-$B$1-210)/365,0)</f>
        <v>45</v>
      </c>
      <c r="C194" s="0" t="n">
        <f aca="false">ROUND((A194-$C$1-210)/365,0)</f>
        <v>20</v>
      </c>
      <c r="D194" s="0" t="n">
        <f aca="false">ROUND((A194-$D$1-210)/365,0)</f>
        <v>17</v>
      </c>
      <c r="E194" s="11" t="n">
        <f aca="false">'Christopher-IRA'!E194+'Carley-IRA'!E194</f>
        <v>0</v>
      </c>
      <c r="F194" s="11" t="n">
        <f aca="false">'Christopher-IRA'!F194+'Carley-IRA'!F194</f>
        <v>0</v>
      </c>
      <c r="G194" s="11" t="n">
        <f aca="false">'Christopher-IRA'!G194+'Carley-IRA'!G194</f>
        <v>0</v>
      </c>
      <c r="H194" s="11" t="n">
        <f aca="false">'Christopher-IRA'!H194+'Carley-IRA'!H194</f>
        <v>0</v>
      </c>
      <c r="I194" s="11" t="n">
        <f aca="false">'Christopher-IRA'!I194+'Carley-IRA'!I194</f>
        <v>0</v>
      </c>
      <c r="J194" s="11" t="n">
        <f aca="false">'Christopher-IRA'!J194+'Carley-IRA'!J194</f>
        <v>221.87192596733</v>
      </c>
      <c r="K194" s="11" t="n">
        <f aca="false">'Christopher-IRA'!K194+'Carley-IRA'!K194</f>
        <v>0</v>
      </c>
      <c r="L194" s="11" t="n">
        <f aca="false">'Christopher-IRA'!L194+'Carley-IRA'!L194</f>
        <v>14000</v>
      </c>
      <c r="M194" s="11" t="n">
        <f aca="false">'Christopher-IRA'!M194+'Carley-IRA'!M194</f>
        <v>2318.33800856771</v>
      </c>
      <c r="N194" s="2" t="n">
        <f aca="false">IF(K194=0,N193+E194+F194+G194+H194+I194+J194,N193+E194+F194+G194+H194+I194+K194)</f>
        <v>22409.0645227003</v>
      </c>
    </row>
    <row r="195" customFormat="false" ht="12.75" hidden="false" customHeight="false" outlineLevel="0" collapsed="false">
      <c r="A195" s="1" t="n">
        <v>41274</v>
      </c>
      <c r="B195" s="0" t="n">
        <f aca="false">ROUND((A195-$B$1-210)/365,0)</f>
        <v>45</v>
      </c>
      <c r="C195" s="0" t="n">
        <f aca="false">ROUND((A195-$C$1-210)/365,0)</f>
        <v>20</v>
      </c>
      <c r="D195" s="0" t="n">
        <f aca="false">ROUND((A195-$D$1-210)/365,0)</f>
        <v>17</v>
      </c>
      <c r="E195" s="11" t="n">
        <f aca="false">'Christopher-IRA'!E195+'Carley-IRA'!E195</f>
        <v>0</v>
      </c>
      <c r="F195" s="11" t="n">
        <f aca="false">'Christopher-IRA'!F195+'Carley-IRA'!F195</f>
        <v>0</v>
      </c>
      <c r="G195" s="11" t="n">
        <f aca="false">'Christopher-IRA'!G195+'Carley-IRA'!G195</f>
        <v>0</v>
      </c>
      <c r="H195" s="11" t="n">
        <f aca="false">'Christopher-IRA'!H195+'Carley-IRA'!H195</f>
        <v>0</v>
      </c>
      <c r="I195" s="11" t="n">
        <f aca="false">'Christopher-IRA'!I195+'Carley-IRA'!I195</f>
        <v>0</v>
      </c>
      <c r="J195" s="11" t="n">
        <f aca="false">'Christopher-IRA'!J195+'Carley-IRA'!J195</f>
        <v>224.090645227004</v>
      </c>
      <c r="K195" s="11" t="n">
        <f aca="false">'Christopher-IRA'!K195+'Carley-IRA'!K195</f>
        <v>0</v>
      </c>
      <c r="L195" s="11" t="n">
        <f aca="false">'Christopher-IRA'!L195+'Carley-IRA'!L195</f>
        <v>14000</v>
      </c>
      <c r="M195" s="11" t="n">
        <f aca="false">'Christopher-IRA'!M195+'Carley-IRA'!M195</f>
        <v>2542.42865379471</v>
      </c>
      <c r="N195" s="2" t="n">
        <f aca="false">IF(K195=0,N194+E195+F195+G195+H195+I195+J195,N194+E195+F195+G195+H195+I195+K195)</f>
        <v>22633.1551679274</v>
      </c>
    </row>
    <row r="196" customFormat="false" ht="12.75" hidden="false" customHeight="false" outlineLevel="0" collapsed="false">
      <c r="A196" s="1" t="n">
        <v>41305</v>
      </c>
      <c r="B196" s="0" t="n">
        <f aca="false">ROUND((A196-$B$1-210)/365,0)</f>
        <v>45</v>
      </c>
      <c r="C196" s="0" t="n">
        <f aca="false">ROUND((A196-$C$1-210)/365,0)</f>
        <v>20</v>
      </c>
      <c r="D196" s="0" t="n">
        <f aca="false">ROUND((A196-$D$1-210)/365,0)</f>
        <v>17</v>
      </c>
      <c r="E196" s="11" t="n">
        <f aca="false">'Christopher-IRA'!E196+'Carley-IRA'!E196</f>
        <v>500</v>
      </c>
      <c r="F196" s="11" t="n">
        <f aca="false">'Christopher-IRA'!F196+'Carley-IRA'!F196</f>
        <v>0</v>
      </c>
      <c r="G196" s="11" t="n">
        <f aca="false">'Christopher-IRA'!G196+'Carley-IRA'!G196</f>
        <v>0</v>
      </c>
      <c r="H196" s="11" t="n">
        <f aca="false">'Christopher-IRA'!H196+'Carley-IRA'!H196</f>
        <v>0</v>
      </c>
      <c r="I196" s="11" t="n">
        <f aca="false">'Christopher-IRA'!I196+'Carley-IRA'!I196</f>
        <v>0</v>
      </c>
      <c r="J196" s="11" t="n">
        <f aca="false">'Christopher-IRA'!J196+'Carley-IRA'!J196</f>
        <v>226.331551679274</v>
      </c>
      <c r="K196" s="11" t="n">
        <f aca="false">'Christopher-IRA'!K196+'Carley-IRA'!K196</f>
        <v>0</v>
      </c>
      <c r="L196" s="11" t="n">
        <f aca="false">'Christopher-IRA'!L196+'Carley-IRA'!L196</f>
        <v>14500</v>
      </c>
      <c r="M196" s="11" t="n">
        <f aca="false">'Christopher-IRA'!M196+'Carley-IRA'!M196</f>
        <v>226.331551679274</v>
      </c>
      <c r="N196" s="2" t="n">
        <f aca="false">IF(K196=0,N195+E196+F196+G196+H196+I196+J196,N195+E196+F196+G196+H196+I196+K196)</f>
        <v>23359.4867196066</v>
      </c>
    </row>
    <row r="197" customFormat="false" ht="12.75" hidden="false" customHeight="false" outlineLevel="0" collapsed="false">
      <c r="A197" s="1" t="n">
        <v>41333</v>
      </c>
      <c r="B197" s="0" t="n">
        <f aca="false">ROUND((A197-$B$1-210)/365,0)</f>
        <v>45</v>
      </c>
      <c r="C197" s="0" t="n">
        <f aca="false">ROUND((A197-$C$1-210)/365,0)</f>
        <v>20</v>
      </c>
      <c r="D197" s="0" t="n">
        <f aca="false">ROUND((A197-$D$1-210)/365,0)</f>
        <v>18</v>
      </c>
      <c r="E197" s="11" t="n">
        <f aca="false">'Christopher-IRA'!E197+'Carley-IRA'!E197</f>
        <v>0</v>
      </c>
      <c r="F197" s="11" t="n">
        <f aca="false">'Christopher-IRA'!F197+'Carley-IRA'!F197</f>
        <v>0</v>
      </c>
      <c r="G197" s="11" t="n">
        <f aca="false">'Christopher-IRA'!G197+'Carley-IRA'!G197</f>
        <v>0</v>
      </c>
      <c r="H197" s="11" t="n">
        <f aca="false">'Christopher-IRA'!H197+'Carley-IRA'!H197</f>
        <v>0</v>
      </c>
      <c r="I197" s="11" t="n">
        <f aca="false">'Christopher-IRA'!I197+'Carley-IRA'!I197</f>
        <v>0</v>
      </c>
      <c r="J197" s="11" t="n">
        <f aca="false">'Christopher-IRA'!J197+'Carley-IRA'!J197</f>
        <v>233.594867196066</v>
      </c>
      <c r="K197" s="11" t="n">
        <f aca="false">'Christopher-IRA'!K197+'Carley-IRA'!K197</f>
        <v>0</v>
      </c>
      <c r="L197" s="11" t="n">
        <f aca="false">'Christopher-IRA'!L197+'Carley-IRA'!L197</f>
        <v>14500</v>
      </c>
      <c r="M197" s="11" t="n">
        <f aca="false">'Christopher-IRA'!M197+'Carley-IRA'!M197</f>
        <v>459.92641887534</v>
      </c>
      <c r="N197" s="2" t="n">
        <f aca="false">IF(K197=0,N196+E197+F197+G197+H197+I197+J197,N196+E197+F197+G197+H197+I197+K197)</f>
        <v>23593.0815868027</v>
      </c>
    </row>
    <row r="198" customFormat="false" ht="12.75" hidden="false" customHeight="false" outlineLevel="0" collapsed="false">
      <c r="A198" s="1" t="n">
        <v>41364</v>
      </c>
      <c r="B198" s="0" t="n">
        <f aca="false">ROUND((A198-$B$1-210)/365,0)</f>
        <v>45</v>
      </c>
      <c r="C198" s="0" t="n">
        <f aca="false">ROUND((A198-$C$1-210)/365,0)</f>
        <v>20</v>
      </c>
      <c r="D198" s="0" t="n">
        <f aca="false">ROUND((A198-$D$1-210)/365,0)</f>
        <v>18</v>
      </c>
      <c r="E198" s="11" t="n">
        <f aca="false">'Christopher-IRA'!E198+'Carley-IRA'!E198</f>
        <v>0</v>
      </c>
      <c r="F198" s="11" t="n">
        <f aca="false">'Christopher-IRA'!F198+'Carley-IRA'!F198</f>
        <v>0</v>
      </c>
      <c r="G198" s="11" t="n">
        <f aca="false">'Christopher-IRA'!G198+'Carley-IRA'!G198</f>
        <v>0</v>
      </c>
      <c r="H198" s="11" t="n">
        <f aca="false">'Christopher-IRA'!H198+'Carley-IRA'!H198</f>
        <v>0</v>
      </c>
      <c r="I198" s="11" t="n">
        <f aca="false">'Christopher-IRA'!I198+'Carley-IRA'!I198</f>
        <v>0</v>
      </c>
      <c r="J198" s="11" t="n">
        <f aca="false">'Christopher-IRA'!J198+'Carley-IRA'!J198</f>
        <v>235.930815868027</v>
      </c>
      <c r="K198" s="11" t="n">
        <f aca="false">'Christopher-IRA'!K198+'Carley-IRA'!K198</f>
        <v>0</v>
      </c>
      <c r="L198" s="11" t="n">
        <f aca="false">'Christopher-IRA'!L198+'Carley-IRA'!L198</f>
        <v>14500</v>
      </c>
      <c r="M198" s="11" t="n">
        <f aca="false">'Christopher-IRA'!M198+'Carley-IRA'!M198</f>
        <v>695.857234743367</v>
      </c>
      <c r="N198" s="2" t="n">
        <f aca="false">IF(K198=0,N197+E198+F198+G198+H198+I198+J198,N197+E198+F198+G198+H198+I198+K198)</f>
        <v>23829.0124026707</v>
      </c>
    </row>
    <row r="199" customFormat="false" ht="12.75" hidden="false" customHeight="false" outlineLevel="0" collapsed="false">
      <c r="A199" s="1" t="n">
        <v>41394</v>
      </c>
      <c r="B199" s="0" t="n">
        <f aca="false">ROUND((A199-$B$1-210)/365,0)</f>
        <v>46</v>
      </c>
      <c r="C199" s="0" t="n">
        <f aca="false">ROUND((A199-$C$1-210)/365,0)</f>
        <v>21</v>
      </c>
      <c r="D199" s="0" t="n">
        <f aca="false">ROUND((A199-$D$1-210)/365,0)</f>
        <v>18</v>
      </c>
      <c r="E199" s="11" t="n">
        <f aca="false">'Christopher-IRA'!E199+'Carley-IRA'!E199</f>
        <v>0</v>
      </c>
      <c r="F199" s="11" t="n">
        <f aca="false">'Christopher-IRA'!F199+'Carley-IRA'!F199</f>
        <v>0</v>
      </c>
      <c r="G199" s="11" t="n">
        <f aca="false">'Christopher-IRA'!G199+'Carley-IRA'!G199</f>
        <v>0</v>
      </c>
      <c r="H199" s="11" t="n">
        <f aca="false">'Christopher-IRA'!H199+'Carley-IRA'!H199</f>
        <v>0</v>
      </c>
      <c r="I199" s="11" t="n">
        <f aca="false">'Christopher-IRA'!I199+'Carley-IRA'!I199</f>
        <v>0</v>
      </c>
      <c r="J199" s="11" t="n">
        <f aca="false">'Christopher-IRA'!J199+'Carley-IRA'!J199</f>
        <v>238.290124026707</v>
      </c>
      <c r="K199" s="11" t="n">
        <f aca="false">'Christopher-IRA'!K199+'Carley-IRA'!K199</f>
        <v>0</v>
      </c>
      <c r="L199" s="11" t="n">
        <f aca="false">'Christopher-IRA'!L199+'Carley-IRA'!L199</f>
        <v>14500</v>
      </c>
      <c r="M199" s="11" t="n">
        <f aca="false">'Christopher-IRA'!M199+'Carley-IRA'!M199</f>
        <v>934.147358770074</v>
      </c>
      <c r="N199" s="2" t="n">
        <f aca="false">IF(K199=0,N198+E199+F199+G199+H199+I199+J199,N198+E199+F199+G199+H199+I199+K199)</f>
        <v>24067.3025266974</v>
      </c>
    </row>
    <row r="200" customFormat="false" ht="12.75" hidden="false" customHeight="false" outlineLevel="0" collapsed="false">
      <c r="A200" s="1" t="n">
        <v>41425</v>
      </c>
      <c r="B200" s="0" t="n">
        <f aca="false">ROUND((A200-$B$1-210)/365,0)</f>
        <v>46</v>
      </c>
      <c r="C200" s="0" t="n">
        <f aca="false">ROUND((A200-$C$1-210)/365,0)</f>
        <v>21</v>
      </c>
      <c r="D200" s="0" t="n">
        <f aca="false">ROUND((A200-$D$1-210)/365,0)</f>
        <v>18</v>
      </c>
      <c r="E200" s="11" t="n">
        <f aca="false">'Christopher-IRA'!E200+'Carley-IRA'!E200</f>
        <v>0</v>
      </c>
      <c r="F200" s="11" t="n">
        <f aca="false">'Christopher-IRA'!F200+'Carley-IRA'!F200</f>
        <v>0</v>
      </c>
      <c r="G200" s="11" t="n">
        <f aca="false">'Christopher-IRA'!G200+'Carley-IRA'!G200</f>
        <v>0</v>
      </c>
      <c r="H200" s="11" t="n">
        <f aca="false">'Christopher-IRA'!H200+'Carley-IRA'!H200</f>
        <v>0</v>
      </c>
      <c r="I200" s="11" t="n">
        <f aca="false">'Christopher-IRA'!I200+'Carley-IRA'!I200</f>
        <v>0</v>
      </c>
      <c r="J200" s="11" t="n">
        <f aca="false">'Christopher-IRA'!J200+'Carley-IRA'!J200</f>
        <v>240.673025266974</v>
      </c>
      <c r="K200" s="11" t="n">
        <f aca="false">'Christopher-IRA'!K200+'Carley-IRA'!K200</f>
        <v>0</v>
      </c>
      <c r="L200" s="11" t="n">
        <f aca="false">'Christopher-IRA'!L200+'Carley-IRA'!L200</f>
        <v>14500</v>
      </c>
      <c r="M200" s="11" t="n">
        <f aca="false">'Christopher-IRA'!M200+'Carley-IRA'!M200</f>
        <v>1174.82038403705</v>
      </c>
      <c r="N200" s="2" t="n">
        <f aca="false">IF(K200=0,N199+E200+F200+G200+H200+I200+J200,N199+E200+F200+G200+H200+I200+K200)</f>
        <v>24307.9755519644</v>
      </c>
    </row>
    <row r="201" customFormat="false" ht="12.75" hidden="false" customHeight="false" outlineLevel="0" collapsed="false">
      <c r="A201" s="1" t="n">
        <v>41455</v>
      </c>
      <c r="B201" s="0" t="n">
        <f aca="false">ROUND((A201-$B$1-210)/365,0)</f>
        <v>46</v>
      </c>
      <c r="C201" s="0" t="n">
        <f aca="false">ROUND((A201-$C$1-210)/365,0)</f>
        <v>21</v>
      </c>
      <c r="D201" s="0" t="n">
        <f aca="false">ROUND((A201-$D$1-210)/365,0)</f>
        <v>18</v>
      </c>
      <c r="E201" s="11" t="n">
        <f aca="false">'Christopher-IRA'!E201+'Carley-IRA'!E201</f>
        <v>0</v>
      </c>
      <c r="F201" s="11" t="n">
        <f aca="false">'Christopher-IRA'!F201+'Carley-IRA'!F201</f>
        <v>0</v>
      </c>
      <c r="G201" s="11" t="n">
        <f aca="false">'Christopher-IRA'!G201+'Carley-IRA'!G201</f>
        <v>0</v>
      </c>
      <c r="H201" s="11" t="n">
        <f aca="false">'Christopher-IRA'!H201+'Carley-IRA'!H201</f>
        <v>0</v>
      </c>
      <c r="I201" s="11" t="n">
        <f aca="false">'Christopher-IRA'!I201+'Carley-IRA'!I201</f>
        <v>0</v>
      </c>
      <c r="J201" s="11" t="n">
        <f aca="false">'Christopher-IRA'!J201+'Carley-IRA'!J201</f>
        <v>243.079755519644</v>
      </c>
      <c r="K201" s="11" t="n">
        <f aca="false">'Christopher-IRA'!K201+'Carley-IRA'!K201</f>
        <v>0</v>
      </c>
      <c r="L201" s="11" t="n">
        <f aca="false">'Christopher-IRA'!L201+'Carley-IRA'!L201</f>
        <v>14500</v>
      </c>
      <c r="M201" s="11" t="n">
        <f aca="false">'Christopher-IRA'!M201+'Carley-IRA'!M201</f>
        <v>1417.90013955669</v>
      </c>
      <c r="N201" s="2" t="n">
        <f aca="false">IF(K201=0,N200+E201+F201+G201+H201+I201+J201,N200+E201+F201+G201+H201+I201+K201)</f>
        <v>24551.055307484</v>
      </c>
    </row>
    <row r="202" customFormat="false" ht="12.75" hidden="false" customHeight="false" outlineLevel="0" collapsed="false">
      <c r="A202" s="1" t="n">
        <v>41486</v>
      </c>
      <c r="B202" s="0" t="n">
        <f aca="false">ROUND((A202-$B$1-210)/365,0)</f>
        <v>46</v>
      </c>
      <c r="C202" s="0" t="n">
        <f aca="false">ROUND((A202-$C$1-210)/365,0)</f>
        <v>21</v>
      </c>
      <c r="D202" s="0" t="n">
        <f aca="false">ROUND((A202-$D$1-210)/365,0)</f>
        <v>18</v>
      </c>
      <c r="E202" s="11" t="n">
        <f aca="false">'Christopher-IRA'!E202+'Carley-IRA'!E202</f>
        <v>0</v>
      </c>
      <c r="F202" s="11" t="n">
        <f aca="false">'Christopher-IRA'!F202+'Carley-IRA'!F202</f>
        <v>0</v>
      </c>
      <c r="G202" s="11" t="n">
        <f aca="false">'Christopher-IRA'!G202+'Carley-IRA'!G202</f>
        <v>0</v>
      </c>
      <c r="H202" s="11" t="n">
        <f aca="false">'Christopher-IRA'!H202+'Carley-IRA'!H202</f>
        <v>0</v>
      </c>
      <c r="I202" s="11" t="n">
        <f aca="false">'Christopher-IRA'!I202+'Carley-IRA'!I202</f>
        <v>0</v>
      </c>
      <c r="J202" s="11" t="n">
        <f aca="false">'Christopher-IRA'!J202+'Carley-IRA'!J202</f>
        <v>245.510553074841</v>
      </c>
      <c r="K202" s="11" t="n">
        <f aca="false">'Christopher-IRA'!K202+'Carley-IRA'!K202</f>
        <v>0</v>
      </c>
      <c r="L202" s="11" t="n">
        <f aca="false">'Christopher-IRA'!L202+'Carley-IRA'!L202</f>
        <v>14500</v>
      </c>
      <c r="M202" s="11" t="n">
        <f aca="false">'Christopher-IRA'!M202+'Carley-IRA'!M202</f>
        <v>1663.41069263153</v>
      </c>
      <c r="N202" s="2" t="n">
        <f aca="false">IF(K202=0,N201+E202+F202+G202+H202+I202+J202,N201+E202+F202+G202+H202+I202+K202)</f>
        <v>24796.5658605589</v>
      </c>
    </row>
    <row r="203" customFormat="false" ht="12.75" hidden="false" customHeight="false" outlineLevel="0" collapsed="false">
      <c r="A203" s="1" t="n">
        <v>41517</v>
      </c>
      <c r="B203" s="0" t="n">
        <f aca="false">ROUND((A203-$B$1-210)/365,0)</f>
        <v>46</v>
      </c>
      <c r="C203" s="0" t="n">
        <f aca="false">ROUND((A203-$C$1-210)/365,0)</f>
        <v>21</v>
      </c>
      <c r="D203" s="0" t="n">
        <f aca="false">ROUND((A203-$D$1-210)/365,0)</f>
        <v>18</v>
      </c>
      <c r="E203" s="11" t="n">
        <f aca="false">'Christopher-IRA'!E203+'Carley-IRA'!E203</f>
        <v>0</v>
      </c>
      <c r="F203" s="11" t="n">
        <f aca="false">'Christopher-IRA'!F203+'Carley-IRA'!F203</f>
        <v>0</v>
      </c>
      <c r="G203" s="11" t="n">
        <f aca="false">'Christopher-IRA'!G203+'Carley-IRA'!G203</f>
        <v>0</v>
      </c>
      <c r="H203" s="11" t="n">
        <f aca="false">'Christopher-IRA'!H203+'Carley-IRA'!H203</f>
        <v>-2750</v>
      </c>
      <c r="I203" s="11" t="n">
        <f aca="false">'Christopher-IRA'!I203+'Carley-IRA'!I203</f>
        <v>0</v>
      </c>
      <c r="J203" s="11" t="n">
        <f aca="false">'Christopher-IRA'!J203+'Carley-IRA'!J203</f>
        <v>247.965658605589</v>
      </c>
      <c r="K203" s="11" t="n">
        <f aca="false">'Christopher-IRA'!K203+'Carley-IRA'!K203</f>
        <v>0</v>
      </c>
      <c r="L203" s="11" t="n">
        <f aca="false">'Christopher-IRA'!L203+'Carley-IRA'!L203</f>
        <v>14500</v>
      </c>
      <c r="M203" s="11" t="n">
        <f aca="false">'Christopher-IRA'!M203+'Carley-IRA'!M203</f>
        <v>1911.37635123712</v>
      </c>
      <c r="N203" s="2" t="n">
        <f aca="false">IF(K203=0,N202+E203+F203+G203+H203+I203+J203,N202+E203+F203+G203+H203+I203+K203)</f>
        <v>22294.5315191645</v>
      </c>
    </row>
    <row r="204" customFormat="false" ht="12.75" hidden="false" customHeight="false" outlineLevel="0" collapsed="false">
      <c r="A204" s="1" t="n">
        <v>41547</v>
      </c>
      <c r="B204" s="0" t="n">
        <f aca="false">ROUND((A204-$B$1-210)/365,0)</f>
        <v>46</v>
      </c>
      <c r="C204" s="0" t="n">
        <f aca="false">ROUND((A204-$C$1-210)/365,0)</f>
        <v>21</v>
      </c>
      <c r="D204" s="0" t="n">
        <f aca="false">ROUND((A204-$D$1-210)/365,0)</f>
        <v>18</v>
      </c>
      <c r="E204" s="11" t="n">
        <f aca="false">'Christopher-IRA'!E204+'Carley-IRA'!E204</f>
        <v>0</v>
      </c>
      <c r="F204" s="11" t="n">
        <f aca="false">'Christopher-IRA'!F204+'Carley-IRA'!F204</f>
        <v>0</v>
      </c>
      <c r="G204" s="11" t="n">
        <f aca="false">'Christopher-IRA'!G204+'Carley-IRA'!G204</f>
        <v>0</v>
      </c>
      <c r="H204" s="11" t="n">
        <f aca="false">'Christopher-IRA'!H204+'Carley-IRA'!H204</f>
        <v>-750</v>
      </c>
      <c r="I204" s="11" t="n">
        <f aca="false">'Christopher-IRA'!I204+'Carley-IRA'!I204</f>
        <v>0</v>
      </c>
      <c r="J204" s="11" t="n">
        <f aca="false">'Christopher-IRA'!J204+'Carley-IRA'!J204</f>
        <v>222.945315191645</v>
      </c>
      <c r="K204" s="11" t="n">
        <f aca="false">'Christopher-IRA'!K204+'Carley-IRA'!K204</f>
        <v>0</v>
      </c>
      <c r="L204" s="11" t="n">
        <f aca="false">'Christopher-IRA'!L204+'Carley-IRA'!L204</f>
        <v>14500</v>
      </c>
      <c r="M204" s="11" t="n">
        <f aca="false">'Christopher-IRA'!M204+'Carley-IRA'!M204</f>
        <v>2134.32166642877</v>
      </c>
      <c r="N204" s="2" t="n">
        <f aca="false">IF(K204=0,N203+E204+F204+G204+H204+I204+J204,N203+E204+F204+G204+H204+I204+K204)</f>
        <v>21767.4768343561</v>
      </c>
    </row>
    <row r="205" customFormat="false" ht="12.75" hidden="false" customHeight="false" outlineLevel="0" collapsed="false">
      <c r="A205" s="1" t="n">
        <v>41578</v>
      </c>
      <c r="B205" s="0" t="n">
        <f aca="false">ROUND((A205-$B$1-210)/365,0)</f>
        <v>46</v>
      </c>
      <c r="C205" s="0" t="n">
        <f aca="false">ROUND((A205-$C$1-210)/365,0)</f>
        <v>21</v>
      </c>
      <c r="D205" s="0" t="n">
        <f aca="false">ROUND((A205-$D$1-210)/365,0)</f>
        <v>18</v>
      </c>
      <c r="E205" s="11" t="n">
        <f aca="false">'Christopher-IRA'!E205+'Carley-IRA'!E205</f>
        <v>0</v>
      </c>
      <c r="F205" s="11" t="n">
        <f aca="false">'Christopher-IRA'!F205+'Carley-IRA'!F205</f>
        <v>0</v>
      </c>
      <c r="G205" s="11" t="n">
        <f aca="false">'Christopher-IRA'!G205+'Carley-IRA'!G205</f>
        <v>0</v>
      </c>
      <c r="H205" s="11" t="n">
        <f aca="false">'Christopher-IRA'!H205+'Carley-IRA'!H205</f>
        <v>-750</v>
      </c>
      <c r="I205" s="11" t="n">
        <f aca="false">'Christopher-IRA'!I205+'Carley-IRA'!I205</f>
        <v>0</v>
      </c>
      <c r="J205" s="11" t="n">
        <f aca="false">'Christopher-IRA'!J205+'Carley-IRA'!J205</f>
        <v>217.674768343561</v>
      </c>
      <c r="K205" s="11" t="n">
        <f aca="false">'Christopher-IRA'!K205+'Carley-IRA'!K205</f>
        <v>0</v>
      </c>
      <c r="L205" s="11" t="n">
        <f aca="false">'Christopher-IRA'!L205+'Carley-IRA'!L205</f>
        <v>14500</v>
      </c>
      <c r="M205" s="11" t="n">
        <f aca="false">'Christopher-IRA'!M205+'Carley-IRA'!M205</f>
        <v>2351.99643477233</v>
      </c>
      <c r="N205" s="2" t="n">
        <f aca="false">IF(K205=0,N204+E205+F205+G205+H205+I205+J205,N204+E205+F205+G205+H205+I205+K205)</f>
        <v>21235.1516026997</v>
      </c>
    </row>
    <row r="206" customFormat="false" ht="12.75" hidden="false" customHeight="false" outlineLevel="0" collapsed="false">
      <c r="A206" s="1" t="n">
        <v>41608</v>
      </c>
      <c r="B206" s="0" t="n">
        <f aca="false">ROUND((A206-$B$1-210)/365,0)</f>
        <v>46</v>
      </c>
      <c r="C206" s="0" t="n">
        <f aca="false">ROUND((A206-$C$1-210)/365,0)</f>
        <v>21</v>
      </c>
      <c r="D206" s="0" t="n">
        <f aca="false">ROUND((A206-$D$1-210)/365,0)</f>
        <v>18</v>
      </c>
      <c r="E206" s="11" t="n">
        <f aca="false">'Christopher-IRA'!E206+'Carley-IRA'!E206</f>
        <v>0</v>
      </c>
      <c r="F206" s="11" t="n">
        <f aca="false">'Christopher-IRA'!F206+'Carley-IRA'!F206</f>
        <v>0</v>
      </c>
      <c r="G206" s="11" t="n">
        <f aca="false">'Christopher-IRA'!G206+'Carley-IRA'!G206</f>
        <v>0</v>
      </c>
      <c r="H206" s="11" t="n">
        <f aca="false">'Christopher-IRA'!H206+'Carley-IRA'!H206</f>
        <v>-750</v>
      </c>
      <c r="I206" s="11" t="n">
        <f aca="false">'Christopher-IRA'!I206+'Carley-IRA'!I206</f>
        <v>0</v>
      </c>
      <c r="J206" s="11" t="n">
        <f aca="false">'Christopher-IRA'!J206+'Carley-IRA'!J206</f>
        <v>212.351516026997</v>
      </c>
      <c r="K206" s="11" t="n">
        <f aca="false">'Christopher-IRA'!K206+'Carley-IRA'!K206</f>
        <v>0</v>
      </c>
      <c r="L206" s="11" t="n">
        <f aca="false">'Christopher-IRA'!L206+'Carley-IRA'!L206</f>
        <v>14500</v>
      </c>
      <c r="M206" s="11" t="n">
        <f aca="false">'Christopher-IRA'!M206+'Carley-IRA'!M206</f>
        <v>2564.34795079933</v>
      </c>
      <c r="N206" s="2" t="n">
        <f aca="false">IF(K206=0,N205+E206+F206+G206+H206+I206+J206,N205+E206+F206+G206+H206+I206+K206)</f>
        <v>20697.5031187267</v>
      </c>
    </row>
    <row r="207" customFormat="false" ht="12.75" hidden="false" customHeight="false" outlineLevel="0" collapsed="false">
      <c r="A207" s="1" t="n">
        <v>41639</v>
      </c>
      <c r="B207" s="0" t="n">
        <f aca="false">ROUND((A207-$B$1-210)/365,0)</f>
        <v>46</v>
      </c>
      <c r="C207" s="0" t="n">
        <f aca="false">ROUND((A207-$C$1-210)/365,0)</f>
        <v>21</v>
      </c>
      <c r="D207" s="0" t="n">
        <f aca="false">ROUND((A207-$D$1-210)/365,0)</f>
        <v>18</v>
      </c>
      <c r="E207" s="11" t="n">
        <f aca="false">'Christopher-IRA'!E207+'Carley-IRA'!E207</f>
        <v>0</v>
      </c>
      <c r="F207" s="11" t="n">
        <f aca="false">'Christopher-IRA'!F207+'Carley-IRA'!F207</f>
        <v>0</v>
      </c>
      <c r="G207" s="11" t="n">
        <f aca="false">'Christopher-IRA'!G207+'Carley-IRA'!G207</f>
        <v>0</v>
      </c>
      <c r="H207" s="11" t="n">
        <f aca="false">'Christopher-IRA'!H207+'Carley-IRA'!H207</f>
        <v>-750</v>
      </c>
      <c r="I207" s="11" t="n">
        <f aca="false">'Christopher-IRA'!I207+'Carley-IRA'!I207</f>
        <v>0</v>
      </c>
      <c r="J207" s="11" t="n">
        <f aca="false">'Christopher-IRA'!J207+'Carley-IRA'!J207</f>
        <v>206.975031187267</v>
      </c>
      <c r="K207" s="11" t="n">
        <f aca="false">'Christopher-IRA'!K207+'Carley-IRA'!K207</f>
        <v>0</v>
      </c>
      <c r="L207" s="11" t="n">
        <f aca="false">'Christopher-IRA'!L207+'Carley-IRA'!L207</f>
        <v>14500</v>
      </c>
      <c r="M207" s="11" t="n">
        <f aca="false">'Christopher-IRA'!M207+'Carley-IRA'!M207</f>
        <v>2771.32298198659</v>
      </c>
      <c r="N207" s="2" t="n">
        <f aca="false">IF(K207=0,N206+E207+F207+G207+H207+I207+J207,N206+E207+F207+G207+H207+I207+K207)</f>
        <v>20154.4781499139</v>
      </c>
    </row>
    <row r="208" customFormat="false" ht="12.75" hidden="false" customHeight="false" outlineLevel="0" collapsed="false">
      <c r="A208" s="1" t="n">
        <v>41670</v>
      </c>
      <c r="B208" s="0" t="n">
        <f aca="false">ROUND((A208-$B$1-210)/365,0)</f>
        <v>46</v>
      </c>
      <c r="C208" s="0" t="n">
        <f aca="false">ROUND((A208-$C$1-210)/365,0)</f>
        <v>21</v>
      </c>
      <c r="D208" s="0" t="n">
        <f aca="false">ROUND((A208-$D$1-210)/365,0)</f>
        <v>18</v>
      </c>
      <c r="E208" s="11" t="n">
        <f aca="false">'Christopher-IRA'!E208+'Carley-IRA'!E208</f>
        <v>0</v>
      </c>
      <c r="F208" s="11" t="n">
        <f aca="false">'Christopher-IRA'!F208+'Carley-IRA'!F208</f>
        <v>0</v>
      </c>
      <c r="G208" s="11" t="n">
        <f aca="false">'Christopher-IRA'!G208+'Carley-IRA'!G208</f>
        <v>0</v>
      </c>
      <c r="H208" s="11" t="n">
        <f aca="false">'Christopher-IRA'!H208+'Carley-IRA'!H208</f>
        <v>-2750</v>
      </c>
      <c r="I208" s="11" t="n">
        <f aca="false">'Christopher-IRA'!I208+'Carley-IRA'!I208</f>
        <v>0</v>
      </c>
      <c r="J208" s="11" t="n">
        <f aca="false">'Christopher-IRA'!J208+'Carley-IRA'!J208</f>
        <v>201.54478149914</v>
      </c>
      <c r="K208" s="11" t="n">
        <f aca="false">'Christopher-IRA'!K208+'Carley-IRA'!K208</f>
        <v>0</v>
      </c>
      <c r="L208" s="11" t="n">
        <f aca="false">'Christopher-IRA'!L208+'Carley-IRA'!L208</f>
        <v>14500</v>
      </c>
      <c r="M208" s="11" t="n">
        <f aca="false">'Christopher-IRA'!M208+'Carley-IRA'!M208</f>
        <v>201.54478149914</v>
      </c>
      <c r="N208" s="2" t="n">
        <f aca="false">IF(K208=0,N207+E208+F208+G208+H208+I208+J208,N207+E208+F208+G208+H208+I208+K208)</f>
        <v>17606.0229314131</v>
      </c>
    </row>
    <row r="209" customFormat="false" ht="12.75" hidden="false" customHeight="false" outlineLevel="0" collapsed="false">
      <c r="A209" s="1" t="n">
        <v>41698</v>
      </c>
      <c r="B209" s="0" t="n">
        <f aca="false">ROUND((A209-$B$1-210)/365,0)</f>
        <v>46</v>
      </c>
      <c r="C209" s="0" t="n">
        <f aca="false">ROUND((A209-$C$1-210)/365,0)</f>
        <v>21</v>
      </c>
      <c r="D209" s="0" t="n">
        <f aca="false">ROUND((A209-$D$1-210)/365,0)</f>
        <v>19</v>
      </c>
      <c r="E209" s="11" t="n">
        <f aca="false">'Christopher-IRA'!E209+'Carley-IRA'!E209</f>
        <v>0</v>
      </c>
      <c r="F209" s="11" t="n">
        <f aca="false">'Christopher-IRA'!F209+'Carley-IRA'!F209</f>
        <v>0</v>
      </c>
      <c r="G209" s="11" t="n">
        <f aca="false">'Christopher-IRA'!G209+'Carley-IRA'!G209</f>
        <v>0</v>
      </c>
      <c r="H209" s="11" t="n">
        <f aca="false">'Christopher-IRA'!H209+'Carley-IRA'!H209</f>
        <v>-750</v>
      </c>
      <c r="I209" s="11" t="n">
        <f aca="false">'Christopher-IRA'!I209+'Carley-IRA'!I209</f>
        <v>0</v>
      </c>
      <c r="J209" s="11" t="n">
        <f aca="false">'Christopher-IRA'!J209+'Carley-IRA'!J209</f>
        <v>176.060229314131</v>
      </c>
      <c r="K209" s="11" t="n">
        <f aca="false">'Christopher-IRA'!K209+'Carley-IRA'!K209</f>
        <v>0</v>
      </c>
      <c r="L209" s="11" t="n">
        <f aca="false">'Christopher-IRA'!L209+'Carley-IRA'!L209</f>
        <v>14500</v>
      </c>
      <c r="M209" s="11" t="n">
        <f aca="false">'Christopher-IRA'!M209+'Carley-IRA'!M209</f>
        <v>377.60501081327</v>
      </c>
      <c r="N209" s="2" t="n">
        <f aca="false">IF(K209=0,N208+E209+F209+G209+H209+I209+J209,N208+E209+F209+G209+H209+I209+K209)</f>
        <v>17032.0831607272</v>
      </c>
    </row>
    <row r="210" customFormat="false" ht="12.75" hidden="false" customHeight="false" outlineLevel="0" collapsed="false">
      <c r="A210" s="1" t="n">
        <v>41729</v>
      </c>
      <c r="B210" s="0" t="n">
        <f aca="false">ROUND((A210-$B$1-210)/365,0)</f>
        <v>46</v>
      </c>
      <c r="C210" s="0" t="n">
        <f aca="false">ROUND((A210-$C$1-210)/365,0)</f>
        <v>21</v>
      </c>
      <c r="D210" s="0" t="n">
        <f aca="false">ROUND((A210-$D$1-210)/365,0)</f>
        <v>19</v>
      </c>
      <c r="E210" s="11" t="n">
        <f aca="false">'Christopher-IRA'!E210+'Carley-IRA'!E210</f>
        <v>0</v>
      </c>
      <c r="F210" s="11" t="n">
        <f aca="false">'Christopher-IRA'!F210+'Carley-IRA'!F210</f>
        <v>0</v>
      </c>
      <c r="G210" s="11" t="n">
        <f aca="false">'Christopher-IRA'!G210+'Carley-IRA'!G210</f>
        <v>0</v>
      </c>
      <c r="H210" s="11" t="n">
        <f aca="false">'Christopher-IRA'!H210+'Carley-IRA'!H210</f>
        <v>-750</v>
      </c>
      <c r="I210" s="11" t="n">
        <f aca="false">'Christopher-IRA'!I210+'Carley-IRA'!I210</f>
        <v>0</v>
      </c>
      <c r="J210" s="11" t="n">
        <f aca="false">'Christopher-IRA'!J210+'Carley-IRA'!J210</f>
        <v>170.320831607272</v>
      </c>
      <c r="K210" s="11" t="n">
        <f aca="false">'Christopher-IRA'!K210+'Carley-IRA'!K210</f>
        <v>0</v>
      </c>
      <c r="L210" s="11" t="n">
        <f aca="false">'Christopher-IRA'!L210+'Carley-IRA'!L210</f>
        <v>14500</v>
      </c>
      <c r="M210" s="11" t="n">
        <f aca="false">'Christopher-IRA'!M210+'Carley-IRA'!M210</f>
        <v>547.925842420543</v>
      </c>
      <c r="N210" s="2" t="n">
        <f aca="false">IF(K210=0,N209+E210+F210+G210+H210+I210+J210,N209+E210+F210+G210+H210+I210+K210)</f>
        <v>16452.4039923345</v>
      </c>
    </row>
    <row r="211" customFormat="false" ht="12.75" hidden="false" customHeight="false" outlineLevel="0" collapsed="false">
      <c r="A211" s="1" t="n">
        <v>41759</v>
      </c>
      <c r="B211" s="0" t="n">
        <f aca="false">ROUND((A211-$B$1-210)/365,0)</f>
        <v>47</v>
      </c>
      <c r="C211" s="0" t="n">
        <f aca="false">ROUND((A211-$C$1-210)/365,0)</f>
        <v>22</v>
      </c>
      <c r="D211" s="0" t="n">
        <f aca="false">ROUND((A211-$D$1-210)/365,0)</f>
        <v>19</v>
      </c>
      <c r="E211" s="11" t="n">
        <f aca="false">'Christopher-IRA'!E211+'Carley-IRA'!E211</f>
        <v>0</v>
      </c>
      <c r="F211" s="11" t="n">
        <f aca="false">'Christopher-IRA'!F211+'Carley-IRA'!F211</f>
        <v>0</v>
      </c>
      <c r="G211" s="11" t="n">
        <f aca="false">'Christopher-IRA'!G211+'Carley-IRA'!G211</f>
        <v>0</v>
      </c>
      <c r="H211" s="11" t="n">
        <f aca="false">'Christopher-IRA'!H211+'Carley-IRA'!H211</f>
        <v>-750</v>
      </c>
      <c r="I211" s="11" t="n">
        <f aca="false">'Christopher-IRA'!I211+'Carley-IRA'!I211</f>
        <v>0</v>
      </c>
      <c r="J211" s="11" t="n">
        <f aca="false">'Christopher-IRA'!J211+'Carley-IRA'!J211</f>
        <v>164.524039923345</v>
      </c>
      <c r="K211" s="11" t="n">
        <f aca="false">'Christopher-IRA'!K211+'Carley-IRA'!K211</f>
        <v>0</v>
      </c>
      <c r="L211" s="11" t="n">
        <f aca="false">'Christopher-IRA'!L211+'Carley-IRA'!L211</f>
        <v>14500</v>
      </c>
      <c r="M211" s="11" t="n">
        <f aca="false">'Christopher-IRA'!M211+'Carley-IRA'!M211</f>
        <v>712.449882343888</v>
      </c>
      <c r="N211" s="2" t="n">
        <f aca="false">IF(K211=0,N210+E211+F211+G211+H211+I211+J211,N210+E211+F211+G211+H211+I211+K211)</f>
        <v>15866.9280322578</v>
      </c>
    </row>
    <row r="212" customFormat="false" ht="12.75" hidden="false" customHeight="false" outlineLevel="0" collapsed="false">
      <c r="A212" s="1" t="n">
        <v>41790</v>
      </c>
      <c r="B212" s="0" t="n">
        <f aca="false">ROUND((A212-$B$1-210)/365,0)</f>
        <v>47</v>
      </c>
      <c r="C212" s="0" t="n">
        <f aca="false">ROUND((A212-$C$1-210)/365,0)</f>
        <v>22</v>
      </c>
      <c r="D212" s="0" t="n">
        <f aca="false">ROUND((A212-$D$1-210)/365,0)</f>
        <v>19</v>
      </c>
      <c r="E212" s="11" t="n">
        <f aca="false">'Christopher-IRA'!E212+'Carley-IRA'!E212</f>
        <v>0</v>
      </c>
      <c r="F212" s="11" t="n">
        <f aca="false">'Christopher-IRA'!F212+'Carley-IRA'!F212</f>
        <v>0</v>
      </c>
      <c r="G212" s="11" t="n">
        <f aca="false">'Christopher-IRA'!G212+'Carley-IRA'!G212</f>
        <v>0</v>
      </c>
      <c r="H212" s="11" t="n">
        <f aca="false">'Christopher-IRA'!H212+'Carley-IRA'!H212</f>
        <v>-750</v>
      </c>
      <c r="I212" s="11" t="n">
        <f aca="false">'Christopher-IRA'!I212+'Carley-IRA'!I212</f>
        <v>0</v>
      </c>
      <c r="J212" s="11" t="n">
        <f aca="false">'Christopher-IRA'!J212+'Carley-IRA'!J212</f>
        <v>158.669280322578</v>
      </c>
      <c r="K212" s="11" t="n">
        <f aca="false">'Christopher-IRA'!K212+'Carley-IRA'!K212</f>
        <v>0</v>
      </c>
      <c r="L212" s="11" t="n">
        <f aca="false">'Christopher-IRA'!L212+'Carley-IRA'!L212</f>
        <v>14500</v>
      </c>
      <c r="M212" s="11" t="n">
        <f aca="false">'Christopher-IRA'!M212+'Carley-IRA'!M212</f>
        <v>871.119162666466</v>
      </c>
      <c r="N212" s="2" t="n">
        <f aca="false">IF(K212=0,N211+E212+F212+G212+H212+I212+J212,N211+E212+F212+G212+H212+I212+K212)</f>
        <v>15275.5973125804</v>
      </c>
    </row>
    <row r="213" customFormat="false" ht="12.75" hidden="false" customHeight="false" outlineLevel="0" collapsed="false">
      <c r="A213" s="1" t="n">
        <v>41820</v>
      </c>
      <c r="B213" s="0" t="n">
        <f aca="false">ROUND((A213-$B$1-210)/365,0)</f>
        <v>47</v>
      </c>
      <c r="C213" s="0" t="n">
        <f aca="false">ROUND((A213-$C$1-210)/365,0)</f>
        <v>22</v>
      </c>
      <c r="D213" s="0" t="n">
        <f aca="false">ROUND((A213-$D$1-210)/365,0)</f>
        <v>19</v>
      </c>
      <c r="E213" s="11" t="n">
        <f aca="false">'Christopher-IRA'!E213+'Carley-IRA'!E213</f>
        <v>0</v>
      </c>
      <c r="F213" s="11" t="n">
        <f aca="false">'Christopher-IRA'!F213+'Carley-IRA'!F213</f>
        <v>0</v>
      </c>
      <c r="G213" s="11" t="n">
        <f aca="false">'Christopher-IRA'!G213+'Carley-IRA'!G213</f>
        <v>0</v>
      </c>
      <c r="H213" s="11" t="n">
        <f aca="false">'Christopher-IRA'!H213+'Carley-IRA'!H213</f>
        <v>0</v>
      </c>
      <c r="I213" s="11" t="n">
        <f aca="false">'Christopher-IRA'!I213+'Carley-IRA'!I213</f>
        <v>0</v>
      </c>
      <c r="J213" s="11" t="n">
        <f aca="false">'Christopher-IRA'!J213+'Carley-IRA'!J213</f>
        <v>152.755973125804</v>
      </c>
      <c r="K213" s="11" t="n">
        <f aca="false">'Christopher-IRA'!K213+'Carley-IRA'!K213</f>
        <v>0</v>
      </c>
      <c r="L213" s="11" t="n">
        <f aca="false">'Christopher-IRA'!L213+'Carley-IRA'!L213</f>
        <v>14500</v>
      </c>
      <c r="M213" s="11" t="n">
        <f aca="false">'Christopher-IRA'!M213+'Carley-IRA'!M213</f>
        <v>1023.87513579227</v>
      </c>
      <c r="N213" s="2" t="n">
        <f aca="false">IF(K213=0,N212+E213+F213+G213+H213+I213+J213,N212+E213+F213+G213+H213+I213+K213)</f>
        <v>15428.3532857062</v>
      </c>
    </row>
    <row r="214" customFormat="false" ht="12.75" hidden="false" customHeight="false" outlineLevel="0" collapsed="false">
      <c r="A214" s="1" t="n">
        <v>41851</v>
      </c>
      <c r="B214" s="0" t="n">
        <f aca="false">ROUND((A214-$B$1-210)/365,0)</f>
        <v>47</v>
      </c>
      <c r="C214" s="0" t="n">
        <f aca="false">ROUND((A214-$C$1-210)/365,0)</f>
        <v>22</v>
      </c>
      <c r="D214" s="0" t="n">
        <f aca="false">ROUND((A214-$D$1-210)/365,0)</f>
        <v>19</v>
      </c>
      <c r="E214" s="11" t="n">
        <f aca="false">'Christopher-IRA'!E214+'Carley-IRA'!E214</f>
        <v>0</v>
      </c>
      <c r="F214" s="11" t="n">
        <f aca="false">'Christopher-IRA'!F214+'Carley-IRA'!F214</f>
        <v>0</v>
      </c>
      <c r="G214" s="11" t="n">
        <f aca="false">'Christopher-IRA'!G214+'Carley-IRA'!G214</f>
        <v>0</v>
      </c>
      <c r="H214" s="11" t="n">
        <f aca="false">'Christopher-IRA'!H214+'Carley-IRA'!H214</f>
        <v>0</v>
      </c>
      <c r="I214" s="11" t="n">
        <f aca="false">'Christopher-IRA'!I214+'Carley-IRA'!I214</f>
        <v>0</v>
      </c>
      <c r="J214" s="11" t="n">
        <f aca="false">'Christopher-IRA'!J214+'Carley-IRA'!J214</f>
        <v>154.283532857062</v>
      </c>
      <c r="K214" s="11" t="n">
        <f aca="false">'Christopher-IRA'!K214+'Carley-IRA'!K214</f>
        <v>0</v>
      </c>
      <c r="L214" s="11" t="n">
        <f aca="false">'Christopher-IRA'!L214+'Carley-IRA'!L214</f>
        <v>14500</v>
      </c>
      <c r="M214" s="11" t="n">
        <f aca="false">'Christopher-IRA'!M214+'Carley-IRA'!M214</f>
        <v>1178.15866864933</v>
      </c>
      <c r="N214" s="2" t="n">
        <f aca="false">IF(K214=0,N213+E214+F214+G214+H214+I214+J214,N213+E214+F214+G214+H214+I214+K214)</f>
        <v>15582.6368185633</v>
      </c>
    </row>
    <row r="215" customFormat="false" ht="12.75" hidden="false" customHeight="false" outlineLevel="0" collapsed="false">
      <c r="A215" s="1" t="n">
        <v>41882</v>
      </c>
      <c r="B215" s="0" t="n">
        <f aca="false">ROUND((A215-$B$1-210)/365,0)</f>
        <v>47</v>
      </c>
      <c r="C215" s="0" t="n">
        <f aca="false">ROUND((A215-$C$1-210)/365,0)</f>
        <v>22</v>
      </c>
      <c r="D215" s="0" t="n">
        <f aca="false">ROUND((A215-$D$1-210)/365,0)</f>
        <v>19</v>
      </c>
      <c r="E215" s="11" t="n">
        <f aca="false">'Christopher-IRA'!E215+'Carley-IRA'!E215</f>
        <v>0</v>
      </c>
      <c r="F215" s="11" t="n">
        <f aca="false">'Christopher-IRA'!F215+'Carley-IRA'!F215</f>
        <v>0</v>
      </c>
      <c r="G215" s="11" t="n">
        <f aca="false">'Christopher-IRA'!G215+'Carley-IRA'!G215</f>
        <v>0</v>
      </c>
      <c r="H215" s="11" t="n">
        <f aca="false">'Christopher-IRA'!H215+'Carley-IRA'!H215</f>
        <v>-2750</v>
      </c>
      <c r="I215" s="11" t="n">
        <f aca="false">'Christopher-IRA'!I215+'Carley-IRA'!I215</f>
        <v>0</v>
      </c>
      <c r="J215" s="11" t="n">
        <f aca="false">'Christopher-IRA'!J215+'Carley-IRA'!J215</f>
        <v>155.826368185633</v>
      </c>
      <c r="K215" s="11" t="n">
        <f aca="false">'Christopher-IRA'!K215+'Carley-IRA'!K215</f>
        <v>0</v>
      </c>
      <c r="L215" s="11" t="n">
        <f aca="false">'Christopher-IRA'!L215+'Carley-IRA'!L215</f>
        <v>14500</v>
      </c>
      <c r="M215" s="11" t="n">
        <f aca="false">'Christopher-IRA'!M215+'Carley-IRA'!M215</f>
        <v>1333.98503683496</v>
      </c>
      <c r="N215" s="2" t="n">
        <f aca="false">IF(K215=0,N214+E215+F215+G215+H215+I215+J215,N214+E215+F215+G215+H215+I215+K215)</f>
        <v>12988.4631867489</v>
      </c>
    </row>
    <row r="216" customFormat="false" ht="12.75" hidden="false" customHeight="false" outlineLevel="0" collapsed="false">
      <c r="A216" s="1" t="n">
        <v>41912</v>
      </c>
      <c r="B216" s="0" t="n">
        <f aca="false">ROUND((A216-$B$1-210)/365,0)</f>
        <v>47</v>
      </c>
      <c r="C216" s="0" t="n">
        <f aca="false">ROUND((A216-$C$1-210)/365,0)</f>
        <v>22</v>
      </c>
      <c r="D216" s="0" t="n">
        <f aca="false">ROUND((A216-$D$1-210)/365,0)</f>
        <v>19</v>
      </c>
      <c r="E216" s="11" t="n">
        <f aca="false">'Christopher-IRA'!E216+'Carley-IRA'!E216</f>
        <v>0</v>
      </c>
      <c r="F216" s="11" t="n">
        <f aca="false">'Christopher-IRA'!F216+'Carley-IRA'!F216</f>
        <v>0</v>
      </c>
      <c r="G216" s="11" t="n">
        <f aca="false">'Christopher-IRA'!G216+'Carley-IRA'!G216</f>
        <v>0</v>
      </c>
      <c r="H216" s="11" t="n">
        <f aca="false">'Christopher-IRA'!H216+'Carley-IRA'!H216</f>
        <v>-750</v>
      </c>
      <c r="I216" s="11" t="n">
        <f aca="false">'Christopher-IRA'!I216+'Carley-IRA'!I216</f>
        <v>0</v>
      </c>
      <c r="J216" s="11" t="n">
        <f aca="false">'Christopher-IRA'!J216+'Carley-IRA'!J216</f>
        <v>129.884631867489</v>
      </c>
      <c r="K216" s="11" t="n">
        <f aca="false">'Christopher-IRA'!K216+'Carley-IRA'!K216</f>
        <v>0</v>
      </c>
      <c r="L216" s="11" t="n">
        <f aca="false">'Christopher-IRA'!L216+'Carley-IRA'!L216</f>
        <v>14500</v>
      </c>
      <c r="M216" s="11" t="n">
        <f aca="false">'Christopher-IRA'!M216+'Carley-IRA'!M216</f>
        <v>1463.86966870245</v>
      </c>
      <c r="N216" s="2" t="n">
        <f aca="false">IF(K216=0,N215+E216+F216+G216+H216+I216+J216,N215+E216+F216+G216+H216+I216+K216)</f>
        <v>12368.3478186164</v>
      </c>
    </row>
    <row r="217" customFormat="false" ht="12.75" hidden="false" customHeight="false" outlineLevel="0" collapsed="false">
      <c r="A217" s="1" t="n">
        <v>41943</v>
      </c>
      <c r="B217" s="0" t="n">
        <f aca="false">ROUND((A217-$B$1-210)/365,0)</f>
        <v>47</v>
      </c>
      <c r="C217" s="0" t="n">
        <f aca="false">ROUND((A217-$C$1-210)/365,0)</f>
        <v>22</v>
      </c>
      <c r="D217" s="0" t="n">
        <f aca="false">ROUND((A217-$D$1-210)/365,0)</f>
        <v>19</v>
      </c>
      <c r="E217" s="11" t="n">
        <f aca="false">'Christopher-IRA'!E217+'Carley-IRA'!E217</f>
        <v>0</v>
      </c>
      <c r="F217" s="11" t="n">
        <f aca="false">'Christopher-IRA'!F217+'Carley-IRA'!F217</f>
        <v>0</v>
      </c>
      <c r="G217" s="11" t="n">
        <f aca="false">'Christopher-IRA'!G217+'Carley-IRA'!G217</f>
        <v>0</v>
      </c>
      <c r="H217" s="11" t="n">
        <f aca="false">'Christopher-IRA'!H217+'Carley-IRA'!H217</f>
        <v>-750</v>
      </c>
      <c r="I217" s="11" t="n">
        <f aca="false">'Christopher-IRA'!I217+'Carley-IRA'!I217</f>
        <v>0</v>
      </c>
      <c r="J217" s="11" t="n">
        <f aca="false">'Christopher-IRA'!J217+'Carley-IRA'!J217</f>
        <v>123.683478186164</v>
      </c>
      <c r="K217" s="11" t="n">
        <f aca="false">'Christopher-IRA'!K217+'Carley-IRA'!K217</f>
        <v>0</v>
      </c>
      <c r="L217" s="11" t="n">
        <f aca="false">'Christopher-IRA'!L217+'Carley-IRA'!L217</f>
        <v>14500</v>
      </c>
      <c r="M217" s="11" t="n">
        <f aca="false">'Christopher-IRA'!M217+'Carley-IRA'!M217</f>
        <v>1587.55314688862</v>
      </c>
      <c r="N217" s="2" t="n">
        <f aca="false">IF(K217=0,N216+E217+F217+G217+H217+I217+J217,N216+E217+F217+G217+H217+I217+K217)</f>
        <v>11742.0312968026</v>
      </c>
    </row>
    <row r="218" customFormat="false" ht="12.75" hidden="false" customHeight="false" outlineLevel="0" collapsed="false">
      <c r="A218" s="1" t="n">
        <v>41973</v>
      </c>
      <c r="B218" s="0" t="n">
        <f aca="false">ROUND((A218-$B$1-210)/365,0)</f>
        <v>47</v>
      </c>
      <c r="C218" s="0" t="n">
        <f aca="false">ROUND((A218-$C$1-210)/365,0)</f>
        <v>22</v>
      </c>
      <c r="D218" s="0" t="n">
        <f aca="false">ROUND((A218-$D$1-210)/365,0)</f>
        <v>19</v>
      </c>
      <c r="E218" s="11" t="n">
        <f aca="false">'Christopher-IRA'!E218+'Carley-IRA'!E218</f>
        <v>0</v>
      </c>
      <c r="F218" s="11" t="n">
        <f aca="false">'Christopher-IRA'!F218+'Carley-IRA'!F218</f>
        <v>0</v>
      </c>
      <c r="G218" s="11" t="n">
        <f aca="false">'Christopher-IRA'!G218+'Carley-IRA'!G218</f>
        <v>0</v>
      </c>
      <c r="H218" s="11" t="n">
        <f aca="false">'Christopher-IRA'!H218+'Carley-IRA'!H218</f>
        <v>-750</v>
      </c>
      <c r="I218" s="11" t="n">
        <f aca="false">'Christopher-IRA'!I218+'Carley-IRA'!I218</f>
        <v>0</v>
      </c>
      <c r="J218" s="11" t="n">
        <f aca="false">'Christopher-IRA'!J218+'Carley-IRA'!J218</f>
        <v>117.420312968026</v>
      </c>
      <c r="K218" s="11" t="n">
        <f aca="false">'Christopher-IRA'!K218+'Carley-IRA'!K218</f>
        <v>0</v>
      </c>
      <c r="L218" s="11" t="n">
        <f aca="false">'Christopher-IRA'!L218+'Carley-IRA'!L218</f>
        <v>14500</v>
      </c>
      <c r="M218" s="11" t="n">
        <f aca="false">'Christopher-IRA'!M218+'Carley-IRA'!M218</f>
        <v>1704.97345985664</v>
      </c>
      <c r="N218" s="2" t="n">
        <f aca="false">IF(K218=0,N217+E218+F218+G218+H218+I218+J218,N217+E218+F218+G218+H218+I218+K218)</f>
        <v>11109.4516097706</v>
      </c>
    </row>
    <row r="219" customFormat="false" ht="12.75" hidden="false" customHeight="false" outlineLevel="0" collapsed="false">
      <c r="A219" s="1" t="n">
        <v>42004</v>
      </c>
      <c r="B219" s="0" t="n">
        <f aca="false">ROUND((A219-$B$1-210)/365,0)</f>
        <v>47</v>
      </c>
      <c r="C219" s="0" t="n">
        <f aca="false">ROUND((A219-$C$1-210)/365,0)</f>
        <v>22</v>
      </c>
      <c r="D219" s="0" t="n">
        <f aca="false">ROUND((A219-$D$1-210)/365,0)</f>
        <v>19</v>
      </c>
      <c r="E219" s="11" t="n">
        <f aca="false">'Christopher-IRA'!E219+'Carley-IRA'!E219</f>
        <v>0</v>
      </c>
      <c r="F219" s="11" t="n">
        <f aca="false">'Christopher-IRA'!F219+'Carley-IRA'!F219</f>
        <v>0</v>
      </c>
      <c r="G219" s="11" t="n">
        <f aca="false">'Christopher-IRA'!G219+'Carley-IRA'!G219</f>
        <v>0</v>
      </c>
      <c r="H219" s="11" t="n">
        <f aca="false">'Christopher-IRA'!H219+'Carley-IRA'!H219</f>
        <v>-750</v>
      </c>
      <c r="I219" s="11" t="n">
        <f aca="false">'Christopher-IRA'!I219+'Carley-IRA'!I219</f>
        <v>0</v>
      </c>
      <c r="J219" s="11" t="n">
        <f aca="false">'Christopher-IRA'!J219+'Carley-IRA'!J219</f>
        <v>111.094516097706</v>
      </c>
      <c r="K219" s="11" t="n">
        <f aca="false">'Christopher-IRA'!K219+'Carley-IRA'!K219</f>
        <v>0</v>
      </c>
      <c r="L219" s="11" t="n">
        <f aca="false">'Christopher-IRA'!L219+'Carley-IRA'!L219</f>
        <v>14500</v>
      </c>
      <c r="M219" s="11" t="n">
        <f aca="false">'Christopher-IRA'!M219+'Carley-IRA'!M219</f>
        <v>1816.06797595435</v>
      </c>
      <c r="N219" s="2" t="n">
        <f aca="false">IF(K219=0,N218+E219+F219+G219+H219+I219+J219,N218+E219+F219+G219+H219+I219+K219)</f>
        <v>10470.5461258683</v>
      </c>
    </row>
    <row r="220" customFormat="false" ht="12.75" hidden="false" customHeight="false" outlineLevel="0" collapsed="false">
      <c r="A220" s="1" t="n">
        <v>42035</v>
      </c>
      <c r="B220" s="0" t="n">
        <f aca="false">ROUND((A220-$B$1-210)/365,0)</f>
        <v>47</v>
      </c>
      <c r="C220" s="0" t="n">
        <f aca="false">ROUND((A220-$C$1-210)/365,0)</f>
        <v>22</v>
      </c>
      <c r="D220" s="0" t="n">
        <f aca="false">ROUND((A220-$D$1-210)/365,0)</f>
        <v>19</v>
      </c>
      <c r="E220" s="11" t="n">
        <f aca="false">'Christopher-IRA'!E220+'Carley-IRA'!E220</f>
        <v>0</v>
      </c>
      <c r="F220" s="11" t="n">
        <f aca="false">'Christopher-IRA'!F220+'Carley-IRA'!F220</f>
        <v>0</v>
      </c>
      <c r="G220" s="11" t="n">
        <f aca="false">'Christopher-IRA'!G220+'Carley-IRA'!G220</f>
        <v>0</v>
      </c>
      <c r="H220" s="11" t="n">
        <f aca="false">'Christopher-IRA'!H220+'Carley-IRA'!H220</f>
        <v>-2750</v>
      </c>
      <c r="I220" s="11" t="n">
        <f aca="false">'Christopher-IRA'!I220+'Carley-IRA'!I220</f>
        <v>0</v>
      </c>
      <c r="J220" s="11" t="n">
        <f aca="false">'Christopher-IRA'!J220+'Carley-IRA'!J220</f>
        <v>104.705461258683</v>
      </c>
      <c r="K220" s="11" t="n">
        <f aca="false">'Christopher-IRA'!K220+'Carley-IRA'!K220</f>
        <v>0</v>
      </c>
      <c r="L220" s="11" t="n">
        <f aca="false">'Christopher-IRA'!L220+'Carley-IRA'!L220</f>
        <v>14500</v>
      </c>
      <c r="M220" s="11" t="n">
        <f aca="false">'Christopher-IRA'!M220+'Carley-IRA'!M220</f>
        <v>104.705461258683</v>
      </c>
      <c r="N220" s="2" t="n">
        <f aca="false">IF(K220=0,N219+E220+F220+G220+H220+I220+J220,N219+E220+F220+G220+H220+I220+K220)</f>
        <v>7825.25158712697</v>
      </c>
    </row>
    <row r="221" customFormat="false" ht="12.75" hidden="false" customHeight="false" outlineLevel="0" collapsed="false">
      <c r="A221" s="1" t="n">
        <v>42063</v>
      </c>
      <c r="B221" s="0" t="n">
        <f aca="false">ROUND((A221-$B$1-210)/365,0)</f>
        <v>47</v>
      </c>
      <c r="C221" s="0" t="n">
        <f aca="false">ROUND((A221-$C$1-210)/365,0)</f>
        <v>22</v>
      </c>
      <c r="D221" s="0" t="n">
        <f aca="false">ROUND((A221-$D$1-210)/365,0)</f>
        <v>20</v>
      </c>
      <c r="E221" s="11" t="n">
        <f aca="false">'Christopher-IRA'!E221+'Carley-IRA'!E221</f>
        <v>0</v>
      </c>
      <c r="F221" s="11" t="n">
        <f aca="false">'Christopher-IRA'!F221+'Carley-IRA'!F221</f>
        <v>0</v>
      </c>
      <c r="G221" s="11" t="n">
        <f aca="false">'Christopher-IRA'!G221+'Carley-IRA'!G221</f>
        <v>0</v>
      </c>
      <c r="H221" s="11" t="n">
        <f aca="false">'Christopher-IRA'!H221+'Carley-IRA'!H221</f>
        <v>-750</v>
      </c>
      <c r="I221" s="11" t="n">
        <f aca="false">'Christopher-IRA'!I221+'Carley-IRA'!I221</f>
        <v>0</v>
      </c>
      <c r="J221" s="11" t="n">
        <f aca="false">'Christopher-IRA'!J221+'Carley-IRA'!J221</f>
        <v>78.2525158712698</v>
      </c>
      <c r="K221" s="11" t="n">
        <f aca="false">'Christopher-IRA'!K221+'Carley-IRA'!K221</f>
        <v>0</v>
      </c>
      <c r="L221" s="11" t="n">
        <f aca="false">'Christopher-IRA'!L221+'Carley-IRA'!L221</f>
        <v>14500</v>
      </c>
      <c r="M221" s="11" t="n">
        <f aca="false">'Christopher-IRA'!M221+'Carley-IRA'!M221</f>
        <v>182.957977129953</v>
      </c>
      <c r="N221" s="2" t="n">
        <f aca="false">IF(K221=0,N220+E221+F221+G221+H221+I221+J221,N220+E221+F221+G221+H221+I221+K221)</f>
        <v>7153.50410299824</v>
      </c>
    </row>
    <row r="222" customFormat="false" ht="12.75" hidden="false" customHeight="false" outlineLevel="0" collapsed="false">
      <c r="A222" s="1" t="n">
        <v>42094</v>
      </c>
      <c r="B222" s="0" t="n">
        <f aca="false">ROUND((A222-$B$1-210)/365,0)</f>
        <v>47</v>
      </c>
      <c r="C222" s="0" t="n">
        <f aca="false">ROUND((A222-$C$1-210)/365,0)</f>
        <v>22</v>
      </c>
      <c r="D222" s="0" t="n">
        <f aca="false">ROUND((A222-$D$1-210)/365,0)</f>
        <v>20</v>
      </c>
      <c r="E222" s="11" t="n">
        <f aca="false">'Christopher-IRA'!E222+'Carley-IRA'!E222</f>
        <v>0</v>
      </c>
      <c r="F222" s="11" t="n">
        <f aca="false">'Christopher-IRA'!F222+'Carley-IRA'!F222</f>
        <v>0</v>
      </c>
      <c r="G222" s="11" t="n">
        <f aca="false">'Christopher-IRA'!G222+'Carley-IRA'!G222</f>
        <v>0</v>
      </c>
      <c r="H222" s="11" t="n">
        <f aca="false">'Christopher-IRA'!H222+'Carley-IRA'!H222</f>
        <v>-750</v>
      </c>
      <c r="I222" s="11" t="n">
        <f aca="false">'Christopher-IRA'!I222+'Carley-IRA'!I222</f>
        <v>0</v>
      </c>
      <c r="J222" s="11" t="n">
        <f aca="false">'Christopher-IRA'!J222+'Carley-IRA'!J222</f>
        <v>71.5350410299825</v>
      </c>
      <c r="K222" s="11" t="n">
        <f aca="false">'Christopher-IRA'!K222+'Carley-IRA'!K222</f>
        <v>0</v>
      </c>
      <c r="L222" s="11" t="n">
        <f aca="false">'Christopher-IRA'!L222+'Carley-IRA'!L222</f>
        <v>14500</v>
      </c>
      <c r="M222" s="11" t="n">
        <f aca="false">'Christopher-IRA'!M222+'Carley-IRA'!M222</f>
        <v>254.493018159935</v>
      </c>
      <c r="N222" s="2" t="n">
        <f aca="false">IF(K222=0,N221+E222+F222+G222+H222+I222+J222,N221+E222+F222+G222+H222+I222+K222)</f>
        <v>6475.03914402822</v>
      </c>
    </row>
    <row r="223" customFormat="false" ht="12.75" hidden="false" customHeight="false" outlineLevel="0" collapsed="false">
      <c r="A223" s="1" t="n">
        <v>42124</v>
      </c>
      <c r="B223" s="0" t="n">
        <f aca="false">ROUND((A223-$B$1-210)/365,0)</f>
        <v>48</v>
      </c>
      <c r="C223" s="0" t="n">
        <f aca="false">ROUND((A223-$C$1-210)/365,0)</f>
        <v>23</v>
      </c>
      <c r="D223" s="0" t="n">
        <f aca="false">ROUND((A223-$D$1-210)/365,0)</f>
        <v>20</v>
      </c>
      <c r="E223" s="11" t="n">
        <f aca="false">'Christopher-IRA'!E223+'Carley-IRA'!E223</f>
        <v>0</v>
      </c>
      <c r="F223" s="11" t="n">
        <f aca="false">'Christopher-IRA'!F223+'Carley-IRA'!F223</f>
        <v>0</v>
      </c>
      <c r="G223" s="11" t="n">
        <f aca="false">'Christopher-IRA'!G223+'Carley-IRA'!G223</f>
        <v>0</v>
      </c>
      <c r="H223" s="11" t="n">
        <f aca="false">'Christopher-IRA'!H223+'Carley-IRA'!H223</f>
        <v>-750</v>
      </c>
      <c r="I223" s="11" t="n">
        <f aca="false">'Christopher-IRA'!I223+'Carley-IRA'!I223</f>
        <v>0</v>
      </c>
      <c r="J223" s="11" t="n">
        <f aca="false">'Christopher-IRA'!J223+'Carley-IRA'!J223</f>
        <v>64.7503914402823</v>
      </c>
      <c r="K223" s="11" t="n">
        <f aca="false">'Christopher-IRA'!K223+'Carley-IRA'!K223</f>
        <v>0</v>
      </c>
      <c r="L223" s="11" t="n">
        <f aca="false">'Christopher-IRA'!L223+'Carley-IRA'!L223</f>
        <v>14500</v>
      </c>
      <c r="M223" s="11" t="n">
        <f aca="false">'Christopher-IRA'!M223+'Carley-IRA'!M223</f>
        <v>319.243409600218</v>
      </c>
      <c r="N223" s="2" t="n">
        <f aca="false">IF(K223=0,N222+E223+F223+G223+H223+I223+J223,N222+E223+F223+G223+H223+I223+K223)</f>
        <v>5789.7895354685</v>
      </c>
    </row>
    <row r="224" customFormat="false" ht="12.75" hidden="false" customHeight="false" outlineLevel="0" collapsed="false">
      <c r="A224" s="1" t="n">
        <v>42155</v>
      </c>
      <c r="B224" s="0" t="n">
        <f aca="false">ROUND((A224-$B$1-210)/365,0)</f>
        <v>48</v>
      </c>
      <c r="C224" s="0" t="n">
        <f aca="false">ROUND((A224-$C$1-210)/365,0)</f>
        <v>23</v>
      </c>
      <c r="D224" s="0" t="n">
        <f aca="false">ROUND((A224-$D$1-210)/365,0)</f>
        <v>20</v>
      </c>
      <c r="E224" s="11" t="n">
        <f aca="false">'Christopher-IRA'!E224+'Carley-IRA'!E224</f>
        <v>0</v>
      </c>
      <c r="F224" s="11" t="n">
        <f aca="false">'Christopher-IRA'!F224+'Carley-IRA'!F224</f>
        <v>0</v>
      </c>
      <c r="G224" s="11" t="n">
        <f aca="false">'Christopher-IRA'!G224+'Carley-IRA'!G224</f>
        <v>0</v>
      </c>
      <c r="H224" s="11" t="n">
        <f aca="false">'Christopher-IRA'!H224+'Carley-IRA'!H224</f>
        <v>-750</v>
      </c>
      <c r="I224" s="11" t="n">
        <f aca="false">'Christopher-IRA'!I224+'Carley-IRA'!I224</f>
        <v>0</v>
      </c>
      <c r="J224" s="11" t="n">
        <f aca="false">'Christopher-IRA'!J224+'Carley-IRA'!J224</f>
        <v>57.8978953546852</v>
      </c>
      <c r="K224" s="11" t="n">
        <f aca="false">'Christopher-IRA'!K224+'Carley-IRA'!K224</f>
        <v>0</v>
      </c>
      <c r="L224" s="11" t="n">
        <f aca="false">'Christopher-IRA'!L224+'Carley-IRA'!L224</f>
        <v>14500</v>
      </c>
      <c r="M224" s="11" t="n">
        <f aca="false">'Christopher-IRA'!M224+'Carley-IRA'!M224</f>
        <v>377.141304954903</v>
      </c>
      <c r="N224" s="2" t="n">
        <f aca="false">IF(K224=0,N223+E224+F224+G224+H224+I224+J224,N223+E224+F224+G224+H224+I224+K224)</f>
        <v>5097.68743082319</v>
      </c>
    </row>
    <row r="225" customFormat="false" ht="12.75" hidden="false" customHeight="false" outlineLevel="0" collapsed="false">
      <c r="A225" s="1" t="n">
        <v>42185</v>
      </c>
      <c r="B225" s="0" t="n">
        <f aca="false">ROUND((A225-$B$1-210)/365,0)</f>
        <v>48</v>
      </c>
      <c r="C225" s="0" t="n">
        <f aca="false">ROUND((A225-$C$1-210)/365,0)</f>
        <v>23</v>
      </c>
      <c r="D225" s="0" t="n">
        <f aca="false">ROUND((A225-$D$1-210)/365,0)</f>
        <v>20</v>
      </c>
      <c r="E225" s="11" t="n">
        <f aca="false">'Christopher-IRA'!E225+'Carley-IRA'!E225</f>
        <v>0</v>
      </c>
      <c r="F225" s="11" t="n">
        <f aca="false">'Christopher-IRA'!F225+'Carley-IRA'!F225</f>
        <v>0</v>
      </c>
      <c r="G225" s="11" t="n">
        <f aca="false">'Christopher-IRA'!G225+'Carley-IRA'!G225</f>
        <v>0</v>
      </c>
      <c r="H225" s="11" t="n">
        <f aca="false">'Christopher-IRA'!H225+'Carley-IRA'!H225</f>
        <v>0</v>
      </c>
      <c r="I225" s="11" t="n">
        <f aca="false">'Christopher-IRA'!I225+'Carley-IRA'!I225</f>
        <v>0</v>
      </c>
      <c r="J225" s="11" t="n">
        <f aca="false">'Christopher-IRA'!J225+'Carley-IRA'!J225</f>
        <v>50.976874308232</v>
      </c>
      <c r="K225" s="11" t="n">
        <f aca="false">'Christopher-IRA'!K225+'Carley-IRA'!K225</f>
        <v>0</v>
      </c>
      <c r="L225" s="11" t="n">
        <f aca="false">'Christopher-IRA'!L225+'Carley-IRA'!L225</f>
        <v>14500</v>
      </c>
      <c r="M225" s="11" t="n">
        <f aca="false">'Christopher-IRA'!M225+'Carley-IRA'!M225</f>
        <v>428.118179263135</v>
      </c>
      <c r="N225" s="2" t="n">
        <f aca="false">IF(K225=0,N224+E225+F225+G225+H225+I225+J225,N224+E225+F225+G225+H225+I225+K225)</f>
        <v>5148.66430513142</v>
      </c>
    </row>
    <row r="226" customFormat="false" ht="12.75" hidden="false" customHeight="false" outlineLevel="0" collapsed="false">
      <c r="A226" s="1" t="n">
        <v>42216</v>
      </c>
      <c r="B226" s="0" t="n">
        <f aca="false">ROUND((A226-$B$1-210)/365,0)</f>
        <v>48</v>
      </c>
      <c r="C226" s="0" t="n">
        <f aca="false">ROUND((A226-$C$1-210)/365,0)</f>
        <v>23</v>
      </c>
      <c r="D226" s="0" t="n">
        <f aca="false">ROUND((A226-$D$1-210)/365,0)</f>
        <v>20</v>
      </c>
      <c r="E226" s="11" t="n">
        <f aca="false">'Christopher-IRA'!E226+'Carley-IRA'!E226</f>
        <v>0</v>
      </c>
      <c r="F226" s="11" t="n">
        <f aca="false">'Christopher-IRA'!F226+'Carley-IRA'!F226</f>
        <v>0</v>
      </c>
      <c r="G226" s="11" t="n">
        <f aca="false">'Christopher-IRA'!G226+'Carley-IRA'!G226</f>
        <v>0</v>
      </c>
      <c r="H226" s="11" t="n">
        <f aca="false">'Christopher-IRA'!H226+'Carley-IRA'!H226</f>
        <v>0</v>
      </c>
      <c r="I226" s="11" t="n">
        <f aca="false">'Christopher-IRA'!I226+'Carley-IRA'!I226</f>
        <v>0</v>
      </c>
      <c r="J226" s="11" t="n">
        <f aca="false">'Christopher-IRA'!J226+'Carley-IRA'!J226</f>
        <v>51.4866430513143</v>
      </c>
      <c r="K226" s="11" t="n">
        <f aca="false">'Christopher-IRA'!K226+'Carley-IRA'!K226</f>
        <v>0</v>
      </c>
      <c r="L226" s="11" t="n">
        <f aca="false">'Christopher-IRA'!L226+'Carley-IRA'!L226</f>
        <v>14500</v>
      </c>
      <c r="M226" s="11" t="n">
        <f aca="false">'Christopher-IRA'!M226+'Carley-IRA'!M226</f>
        <v>479.604822314449</v>
      </c>
      <c r="N226" s="2" t="n">
        <f aca="false">IF(K226=0,N225+E226+F226+G226+H226+I226+J226,N225+E226+F226+G226+H226+I226+K226)</f>
        <v>5200.15094818273</v>
      </c>
    </row>
    <row r="227" customFormat="false" ht="12.75" hidden="false" customHeight="false" outlineLevel="0" collapsed="false">
      <c r="A227" s="1" t="n">
        <v>42247</v>
      </c>
      <c r="B227" s="0" t="n">
        <f aca="false">ROUND((A227-$B$1-210)/365,0)</f>
        <v>48</v>
      </c>
      <c r="C227" s="0" t="n">
        <f aca="false">ROUND((A227-$C$1-210)/365,0)</f>
        <v>23</v>
      </c>
      <c r="D227" s="0" t="n">
        <f aca="false">ROUND((A227-$D$1-210)/365,0)</f>
        <v>20</v>
      </c>
      <c r="E227" s="11" t="n">
        <f aca="false">'Christopher-IRA'!E227+'Carley-IRA'!E227</f>
        <v>0</v>
      </c>
      <c r="F227" s="11" t="n">
        <f aca="false">'Christopher-IRA'!F227+'Carley-IRA'!F227</f>
        <v>0</v>
      </c>
      <c r="G227" s="11" t="n">
        <f aca="false">'Christopher-IRA'!G227+'Carley-IRA'!G227</f>
        <v>0</v>
      </c>
      <c r="H227" s="11" t="n">
        <f aca="false">'Christopher-IRA'!H227+'Carley-IRA'!H227</f>
        <v>-2750</v>
      </c>
      <c r="I227" s="11" t="n">
        <f aca="false">'Christopher-IRA'!I227+'Carley-IRA'!I227</f>
        <v>0</v>
      </c>
      <c r="J227" s="11" t="n">
        <f aca="false">'Christopher-IRA'!J227+'Carley-IRA'!J227</f>
        <v>52.0015094818275</v>
      </c>
      <c r="K227" s="11" t="n">
        <f aca="false">'Christopher-IRA'!K227+'Carley-IRA'!K227</f>
        <v>0</v>
      </c>
      <c r="L227" s="11" t="n">
        <f aca="false">'Christopher-IRA'!L227+'Carley-IRA'!L227</f>
        <v>14500</v>
      </c>
      <c r="M227" s="11" t="n">
        <f aca="false">'Christopher-IRA'!M227+'Carley-IRA'!M227</f>
        <v>531.606331796276</v>
      </c>
      <c r="N227" s="2" t="n">
        <f aca="false">IF(K227=0,N226+E227+F227+G227+H227+I227+J227,N226+E227+F227+G227+H227+I227+K227)</f>
        <v>2502.15245766456</v>
      </c>
    </row>
    <row r="228" customFormat="false" ht="12.75" hidden="false" customHeight="false" outlineLevel="0" collapsed="false">
      <c r="A228" s="1" t="n">
        <v>42277</v>
      </c>
      <c r="B228" s="0" t="n">
        <f aca="false">ROUND((A228-$B$1-210)/365,0)</f>
        <v>48</v>
      </c>
      <c r="C228" s="0" t="n">
        <f aca="false">ROUND((A228-$C$1-210)/365,0)</f>
        <v>23</v>
      </c>
      <c r="D228" s="0" t="n">
        <f aca="false">ROUND((A228-$D$1-210)/365,0)</f>
        <v>20</v>
      </c>
      <c r="E228" s="11" t="n">
        <f aca="false">'Christopher-IRA'!E228+'Carley-IRA'!E228</f>
        <v>0</v>
      </c>
      <c r="F228" s="11" t="n">
        <f aca="false">'Christopher-IRA'!F228+'Carley-IRA'!F228</f>
        <v>0</v>
      </c>
      <c r="G228" s="11" t="n">
        <f aca="false">'Christopher-IRA'!G228+'Carley-IRA'!G228</f>
        <v>0</v>
      </c>
      <c r="H228" s="11" t="n">
        <f aca="false">'Christopher-IRA'!H228+'Carley-IRA'!H228</f>
        <v>-750</v>
      </c>
      <c r="I228" s="11" t="n">
        <f aca="false">'Christopher-IRA'!I228+'Carley-IRA'!I228</f>
        <v>0</v>
      </c>
      <c r="J228" s="11" t="n">
        <f aca="false">'Christopher-IRA'!J228+'Carley-IRA'!J228</f>
        <v>25.0215245766457</v>
      </c>
      <c r="K228" s="11" t="n">
        <f aca="false">'Christopher-IRA'!K228+'Carley-IRA'!K228</f>
        <v>0</v>
      </c>
      <c r="L228" s="11" t="n">
        <f aca="false">'Christopher-IRA'!L228+'Carley-IRA'!L228</f>
        <v>14500</v>
      </c>
      <c r="M228" s="11" t="n">
        <f aca="false">'Christopher-IRA'!M228+'Carley-IRA'!M228</f>
        <v>556.627856372922</v>
      </c>
      <c r="N228" s="2" t="n">
        <f aca="false">IF(K228=0,N227+E228+F228+G228+H228+I228+J228,N227+E228+F228+G228+H228+I228+K228)</f>
        <v>1777.17398224121</v>
      </c>
    </row>
    <row r="229" customFormat="false" ht="12.75" hidden="false" customHeight="false" outlineLevel="0" collapsed="false">
      <c r="A229" s="1" t="n">
        <v>42308</v>
      </c>
      <c r="B229" s="0" t="n">
        <f aca="false">ROUND((A229-$B$1-210)/365,0)</f>
        <v>48</v>
      </c>
      <c r="C229" s="0" t="n">
        <f aca="false">ROUND((A229-$C$1-210)/365,0)</f>
        <v>23</v>
      </c>
      <c r="D229" s="0" t="n">
        <f aca="false">ROUND((A229-$D$1-210)/365,0)</f>
        <v>20</v>
      </c>
      <c r="E229" s="11" t="n">
        <f aca="false">'Christopher-IRA'!E229+'Carley-IRA'!E229</f>
        <v>0</v>
      </c>
      <c r="F229" s="11" t="n">
        <f aca="false">'Christopher-IRA'!F229+'Carley-IRA'!F229</f>
        <v>0</v>
      </c>
      <c r="G229" s="11" t="n">
        <f aca="false">'Christopher-IRA'!G229+'Carley-IRA'!G229</f>
        <v>0</v>
      </c>
      <c r="H229" s="11" t="n">
        <f aca="false">'Christopher-IRA'!H229+'Carley-IRA'!H229</f>
        <v>0</v>
      </c>
      <c r="I229" s="11" t="n">
        <f aca="false">'Christopher-IRA'!I229+'Carley-IRA'!I229</f>
        <v>0</v>
      </c>
      <c r="J229" s="11" t="n">
        <f aca="false">'Christopher-IRA'!J229+'Carley-IRA'!J229</f>
        <v>17.7717398224122</v>
      </c>
      <c r="K229" s="11" t="n">
        <f aca="false">'Christopher-IRA'!K229+'Carley-IRA'!K229</f>
        <v>0</v>
      </c>
      <c r="L229" s="11" t="n">
        <f aca="false">'Christopher-IRA'!L229+'Carley-IRA'!L229</f>
        <v>14500</v>
      </c>
      <c r="M229" s="11" t="n">
        <f aca="false">'Christopher-IRA'!M229+'Carley-IRA'!M229</f>
        <v>574.399596195334</v>
      </c>
      <c r="N229" s="2" t="n">
        <f aca="false">IF(K229=0,N228+E229+F229+G229+H229+I229+J229,N228+E229+F229+G229+H229+I229+K229)</f>
        <v>1794.94572206362</v>
      </c>
    </row>
    <row r="230" customFormat="false" ht="12.75" hidden="false" customHeight="false" outlineLevel="0" collapsed="false">
      <c r="A230" s="1" t="n">
        <v>42338</v>
      </c>
      <c r="B230" s="0" t="n">
        <f aca="false">ROUND((A230-$B$1-210)/365,0)</f>
        <v>48</v>
      </c>
      <c r="C230" s="0" t="n">
        <f aca="false">ROUND((A230-$C$1-210)/365,0)</f>
        <v>23</v>
      </c>
      <c r="D230" s="0" t="n">
        <f aca="false">ROUND((A230-$D$1-210)/365,0)</f>
        <v>20</v>
      </c>
      <c r="E230" s="11" t="n">
        <f aca="false">'Christopher-IRA'!E230+'Carley-IRA'!E230</f>
        <v>0</v>
      </c>
      <c r="F230" s="11" t="n">
        <f aca="false">'Christopher-IRA'!F230+'Carley-IRA'!F230</f>
        <v>0</v>
      </c>
      <c r="G230" s="11" t="n">
        <f aca="false">'Christopher-IRA'!G230+'Carley-IRA'!G230</f>
        <v>0</v>
      </c>
      <c r="H230" s="11" t="n">
        <f aca="false">'Christopher-IRA'!H230+'Carley-IRA'!H230</f>
        <v>0</v>
      </c>
      <c r="I230" s="11" t="n">
        <f aca="false">'Christopher-IRA'!I230+'Carley-IRA'!I230</f>
        <v>0</v>
      </c>
      <c r="J230" s="11" t="n">
        <f aca="false">'Christopher-IRA'!J230+'Carley-IRA'!J230</f>
        <v>17.9494572206363</v>
      </c>
      <c r="K230" s="11" t="n">
        <f aca="false">'Christopher-IRA'!K230+'Carley-IRA'!K230</f>
        <v>0</v>
      </c>
      <c r="L230" s="11" t="n">
        <f aca="false">'Christopher-IRA'!L230+'Carley-IRA'!L230</f>
        <v>14500</v>
      </c>
      <c r="M230" s="11" t="n">
        <f aca="false">'Christopher-IRA'!M230+'Carley-IRA'!M230</f>
        <v>592.349053415971</v>
      </c>
      <c r="N230" s="2" t="n">
        <f aca="false">IF(K230=0,N229+E230+F230+G230+H230+I230+J230,N229+E230+F230+G230+H230+I230+K230)</f>
        <v>1812.89517928426</v>
      </c>
    </row>
    <row r="231" customFormat="false" ht="12.75" hidden="false" customHeight="false" outlineLevel="0" collapsed="false">
      <c r="A231" s="1" t="n">
        <v>42369</v>
      </c>
      <c r="B231" s="0" t="n">
        <f aca="false">ROUND((A231-$B$1-210)/365,0)</f>
        <v>48</v>
      </c>
      <c r="C231" s="0" t="n">
        <f aca="false">ROUND((A231-$C$1-210)/365,0)</f>
        <v>23</v>
      </c>
      <c r="D231" s="0" t="n">
        <f aca="false">ROUND((A231-$D$1-210)/365,0)</f>
        <v>20</v>
      </c>
      <c r="E231" s="11" t="n">
        <f aca="false">'Christopher-IRA'!E231+'Carley-IRA'!E231</f>
        <v>0</v>
      </c>
      <c r="F231" s="11" t="n">
        <f aca="false">'Christopher-IRA'!F231+'Carley-IRA'!F231</f>
        <v>0</v>
      </c>
      <c r="G231" s="11" t="n">
        <f aca="false">'Christopher-IRA'!G231+'Carley-IRA'!G231</f>
        <v>0</v>
      </c>
      <c r="H231" s="11" t="n">
        <f aca="false">'Christopher-IRA'!H231+'Carley-IRA'!H231</f>
        <v>0</v>
      </c>
      <c r="I231" s="11" t="n">
        <f aca="false">'Christopher-IRA'!I231+'Carley-IRA'!I231</f>
        <v>0</v>
      </c>
      <c r="J231" s="11" t="n">
        <f aca="false">'Christopher-IRA'!J231+'Carley-IRA'!J231</f>
        <v>18.1289517928427</v>
      </c>
      <c r="K231" s="11" t="n">
        <f aca="false">'Christopher-IRA'!K231+'Carley-IRA'!K231</f>
        <v>0</v>
      </c>
      <c r="L231" s="11" t="n">
        <f aca="false">'Christopher-IRA'!L231+'Carley-IRA'!L231</f>
        <v>14500</v>
      </c>
      <c r="M231" s="11" t="n">
        <f aca="false">'Christopher-IRA'!M231+'Carley-IRA'!M231</f>
        <v>610.478005208813</v>
      </c>
      <c r="N231" s="2" t="n">
        <f aca="false">IF(K231=0,N230+E231+F231+G231+H231+I231+J231,N230+E231+F231+G231+H231+I231+K231)</f>
        <v>1831.0241310771</v>
      </c>
    </row>
    <row r="232" customFormat="false" ht="12.75" hidden="false" customHeight="false" outlineLevel="0" collapsed="false">
      <c r="A232" s="1" t="n">
        <v>42400</v>
      </c>
      <c r="B232" s="0" t="n">
        <f aca="false">ROUND((A232-$B$1-210)/365,0)</f>
        <v>48</v>
      </c>
      <c r="C232" s="0" t="n">
        <f aca="false">ROUND((A232-$C$1-210)/365,0)</f>
        <v>23</v>
      </c>
      <c r="D232" s="0" t="n">
        <f aca="false">ROUND((A232-$D$1-210)/365,0)</f>
        <v>20</v>
      </c>
      <c r="E232" s="11" t="n">
        <f aca="false">'Christopher-IRA'!E232+'Carley-IRA'!E232</f>
        <v>0</v>
      </c>
      <c r="F232" s="11" t="n">
        <f aca="false">'Christopher-IRA'!F232+'Carley-IRA'!F232</f>
        <v>0</v>
      </c>
      <c r="G232" s="11" t="n">
        <f aca="false">'Christopher-IRA'!G232+'Carley-IRA'!G232</f>
        <v>0</v>
      </c>
      <c r="H232" s="11" t="n">
        <f aca="false">'Christopher-IRA'!H232+'Carley-IRA'!H232</f>
        <v>0</v>
      </c>
      <c r="I232" s="11" t="n">
        <f aca="false">'Christopher-IRA'!I232+'Carley-IRA'!I232</f>
        <v>0</v>
      </c>
      <c r="J232" s="11" t="n">
        <f aca="false">'Christopher-IRA'!J232+'Carley-IRA'!J232</f>
        <v>18.3102413107711</v>
      </c>
      <c r="K232" s="11" t="n">
        <f aca="false">'Christopher-IRA'!K232+'Carley-IRA'!K232</f>
        <v>0</v>
      </c>
      <c r="L232" s="11" t="n">
        <f aca="false">'Christopher-IRA'!L232+'Carley-IRA'!L232</f>
        <v>14500</v>
      </c>
      <c r="M232" s="11" t="n">
        <f aca="false">'Christopher-IRA'!M232+'Carley-IRA'!M232</f>
        <v>18.3102413107711</v>
      </c>
      <c r="N232" s="2" t="n">
        <f aca="false">IF(K232=0,N231+E232+F232+G232+H232+I232+J232,N231+E232+F232+G232+H232+I232+K232)</f>
        <v>1849.33437238787</v>
      </c>
    </row>
    <row r="233" customFormat="false" ht="12.75" hidden="false" customHeight="false" outlineLevel="0" collapsed="false">
      <c r="A233" s="1" t="n">
        <v>42429</v>
      </c>
      <c r="B233" s="0" t="n">
        <f aca="false">ROUND((A233-$B$1-210)/365,0)</f>
        <v>48</v>
      </c>
      <c r="C233" s="0" t="n">
        <f aca="false">ROUND((A233-$C$1-210)/365,0)</f>
        <v>23</v>
      </c>
      <c r="D233" s="0" t="n">
        <f aca="false">ROUND((A233-$D$1-210)/365,0)</f>
        <v>21</v>
      </c>
      <c r="E233" s="11" t="n">
        <f aca="false">'Christopher-IRA'!E233+'Carley-IRA'!E233</f>
        <v>0</v>
      </c>
      <c r="F233" s="11" t="n">
        <f aca="false">'Christopher-IRA'!F233+'Carley-IRA'!F233</f>
        <v>0</v>
      </c>
      <c r="G233" s="11" t="n">
        <f aca="false">'Christopher-IRA'!G233+'Carley-IRA'!G233</f>
        <v>0</v>
      </c>
      <c r="H233" s="11" t="n">
        <f aca="false">'Christopher-IRA'!H233+'Carley-IRA'!H233</f>
        <v>0</v>
      </c>
      <c r="I233" s="11" t="n">
        <f aca="false">'Christopher-IRA'!I233+'Carley-IRA'!I233</f>
        <v>0</v>
      </c>
      <c r="J233" s="11" t="n">
        <f aca="false">'Christopher-IRA'!J233+'Carley-IRA'!J233</f>
        <v>18.4933437238788</v>
      </c>
      <c r="K233" s="11" t="n">
        <f aca="false">'Christopher-IRA'!K233+'Carley-IRA'!K233</f>
        <v>0</v>
      </c>
      <c r="L233" s="11" t="n">
        <f aca="false">'Christopher-IRA'!L233+'Carley-IRA'!L233</f>
        <v>14500</v>
      </c>
      <c r="M233" s="11" t="n">
        <f aca="false">'Christopher-IRA'!M233+'Carley-IRA'!M233</f>
        <v>36.8035850346499</v>
      </c>
      <c r="N233" s="2" t="n">
        <f aca="false">IF(K233=0,N232+E233+F233+G233+H233+I233+J233,N232+E233+F233+G233+H233+I233+K233)</f>
        <v>1867.82771611175</v>
      </c>
    </row>
    <row r="234" customFormat="false" ht="12.75" hidden="false" customHeight="false" outlineLevel="0" collapsed="false">
      <c r="A234" s="1" t="n">
        <v>42460</v>
      </c>
      <c r="B234" s="0" t="n">
        <f aca="false">ROUND((A234-$B$1-210)/365,0)</f>
        <v>48</v>
      </c>
      <c r="C234" s="0" t="n">
        <f aca="false">ROUND((A234-$C$1-210)/365,0)</f>
        <v>23</v>
      </c>
      <c r="D234" s="0" t="n">
        <f aca="false">ROUND((A234-$D$1-210)/365,0)</f>
        <v>21</v>
      </c>
      <c r="E234" s="11" t="n">
        <f aca="false">'Christopher-IRA'!E234+'Carley-IRA'!E234</f>
        <v>0</v>
      </c>
      <c r="F234" s="11" t="n">
        <f aca="false">'Christopher-IRA'!F234+'Carley-IRA'!F234</f>
        <v>0</v>
      </c>
      <c r="G234" s="11" t="n">
        <f aca="false">'Christopher-IRA'!G234+'Carley-IRA'!G234</f>
        <v>0</v>
      </c>
      <c r="H234" s="11" t="n">
        <f aca="false">'Christopher-IRA'!H234+'Carley-IRA'!H234</f>
        <v>0</v>
      </c>
      <c r="I234" s="11" t="n">
        <f aca="false">'Christopher-IRA'!I234+'Carley-IRA'!I234</f>
        <v>0</v>
      </c>
      <c r="J234" s="11" t="n">
        <f aca="false">'Christopher-IRA'!J234+'Carley-IRA'!J234</f>
        <v>18.6782771611176</v>
      </c>
      <c r="K234" s="11" t="n">
        <f aca="false">'Christopher-IRA'!K234+'Carley-IRA'!K234</f>
        <v>0</v>
      </c>
      <c r="L234" s="11" t="n">
        <f aca="false">'Christopher-IRA'!L234+'Carley-IRA'!L234</f>
        <v>14500</v>
      </c>
      <c r="M234" s="11" t="n">
        <f aca="false">'Christopher-IRA'!M234+'Carley-IRA'!M234</f>
        <v>55.4818621957675</v>
      </c>
      <c r="N234" s="2" t="n">
        <f aca="false">IF(K234=0,N233+E234+F234+G234+H234+I234+J234,N233+E234+F234+G234+H234+I234+K234)</f>
        <v>1886.50599327287</v>
      </c>
    </row>
    <row r="235" customFormat="false" ht="12.75" hidden="false" customHeight="false" outlineLevel="0" collapsed="false">
      <c r="A235" s="1" t="n">
        <v>42490</v>
      </c>
      <c r="B235" s="0" t="n">
        <f aca="false">ROUND((A235-$B$1-210)/365,0)</f>
        <v>49</v>
      </c>
      <c r="C235" s="0" t="n">
        <f aca="false">ROUND((A235-$C$1-210)/365,0)</f>
        <v>24</v>
      </c>
      <c r="D235" s="0" t="n">
        <f aca="false">ROUND((A235-$D$1-210)/365,0)</f>
        <v>21</v>
      </c>
      <c r="E235" s="11" t="n">
        <f aca="false">'Christopher-IRA'!E235+'Carley-IRA'!E235</f>
        <v>0</v>
      </c>
      <c r="F235" s="11" t="n">
        <f aca="false">'Christopher-IRA'!F235+'Carley-IRA'!F235</f>
        <v>0</v>
      </c>
      <c r="G235" s="11" t="n">
        <f aca="false">'Christopher-IRA'!G235+'Carley-IRA'!G235</f>
        <v>0</v>
      </c>
      <c r="H235" s="11" t="n">
        <f aca="false">'Christopher-IRA'!H235+'Carley-IRA'!H235</f>
        <v>0</v>
      </c>
      <c r="I235" s="11" t="n">
        <f aca="false">'Christopher-IRA'!I235+'Carley-IRA'!I235</f>
        <v>0</v>
      </c>
      <c r="J235" s="11" t="n">
        <f aca="false">'Christopher-IRA'!J235+'Carley-IRA'!J235</f>
        <v>18.8650599327288</v>
      </c>
      <c r="K235" s="11" t="n">
        <f aca="false">'Christopher-IRA'!K235+'Carley-IRA'!K235</f>
        <v>0</v>
      </c>
      <c r="L235" s="11" t="n">
        <f aca="false">'Christopher-IRA'!L235+'Carley-IRA'!L235</f>
        <v>14500</v>
      </c>
      <c r="M235" s="11" t="n">
        <f aca="false">'Christopher-IRA'!M235+'Carley-IRA'!M235</f>
        <v>74.3469221284963</v>
      </c>
      <c r="N235" s="2" t="n">
        <f aca="false">IF(K235=0,N234+E235+F235+G235+H235+I235+J235,N234+E235+F235+G235+H235+I235+K235)</f>
        <v>1905.37105320559</v>
      </c>
    </row>
    <row r="236" customFormat="false" ht="12.75" hidden="false" customHeight="false" outlineLevel="0" collapsed="false">
      <c r="A236" s="1" t="n">
        <v>42521</v>
      </c>
      <c r="B236" s="0" t="n">
        <f aca="false">ROUND((A236-$B$1-210)/365,0)</f>
        <v>49</v>
      </c>
      <c r="C236" s="0" t="n">
        <f aca="false">ROUND((A236-$C$1-210)/365,0)</f>
        <v>24</v>
      </c>
      <c r="D236" s="0" t="n">
        <f aca="false">ROUND((A236-$D$1-210)/365,0)</f>
        <v>21</v>
      </c>
      <c r="E236" s="11" t="n">
        <f aca="false">'Christopher-IRA'!E236+'Carley-IRA'!E236</f>
        <v>0</v>
      </c>
      <c r="F236" s="11" t="n">
        <f aca="false">'Christopher-IRA'!F236+'Carley-IRA'!F236</f>
        <v>0</v>
      </c>
      <c r="G236" s="11" t="n">
        <f aca="false">'Christopher-IRA'!G236+'Carley-IRA'!G236</f>
        <v>0</v>
      </c>
      <c r="H236" s="11" t="n">
        <f aca="false">'Christopher-IRA'!H236+'Carley-IRA'!H236</f>
        <v>0</v>
      </c>
      <c r="I236" s="11" t="n">
        <f aca="false">'Christopher-IRA'!I236+'Carley-IRA'!I236</f>
        <v>0</v>
      </c>
      <c r="J236" s="11" t="n">
        <f aca="false">'Christopher-IRA'!J236+'Carley-IRA'!J236</f>
        <v>19.0537105320561</v>
      </c>
      <c r="K236" s="11" t="n">
        <f aca="false">'Christopher-IRA'!K236+'Carley-IRA'!K236</f>
        <v>0</v>
      </c>
      <c r="L236" s="11" t="n">
        <f aca="false">'Christopher-IRA'!L236+'Carley-IRA'!L236</f>
        <v>14500</v>
      </c>
      <c r="M236" s="11" t="n">
        <f aca="false">'Christopher-IRA'!M236+'Carley-IRA'!M236</f>
        <v>93.4006326605524</v>
      </c>
      <c r="N236" s="2" t="n">
        <f aca="false">IF(K236=0,N235+E236+F236+G236+H236+I236+J236,N235+E236+F236+G236+H236+I236+K236)</f>
        <v>1924.42476373765</v>
      </c>
    </row>
    <row r="237" customFormat="false" ht="12.75" hidden="false" customHeight="false" outlineLevel="0" collapsed="false">
      <c r="A237" s="1" t="n">
        <v>42551</v>
      </c>
      <c r="B237" s="0" t="n">
        <f aca="false">ROUND((A237-$B$1-210)/365,0)</f>
        <v>49</v>
      </c>
      <c r="C237" s="0" t="n">
        <f aca="false">ROUND((A237-$C$1-210)/365,0)</f>
        <v>24</v>
      </c>
      <c r="D237" s="0" t="n">
        <f aca="false">ROUND((A237-$D$1-210)/365,0)</f>
        <v>21</v>
      </c>
      <c r="E237" s="11" t="n">
        <f aca="false">'Christopher-IRA'!E237+'Carley-IRA'!E237</f>
        <v>0</v>
      </c>
      <c r="F237" s="11" t="n">
        <f aca="false">'Christopher-IRA'!F237+'Carley-IRA'!F237</f>
        <v>0</v>
      </c>
      <c r="G237" s="11" t="n">
        <f aca="false">'Christopher-IRA'!G237+'Carley-IRA'!G237</f>
        <v>0</v>
      </c>
      <c r="H237" s="11" t="n">
        <f aca="false">'Christopher-IRA'!H237+'Carley-IRA'!H237</f>
        <v>0</v>
      </c>
      <c r="I237" s="11" t="n">
        <f aca="false">'Christopher-IRA'!I237+'Carley-IRA'!I237</f>
        <v>0</v>
      </c>
      <c r="J237" s="11" t="n">
        <f aca="false">'Christopher-IRA'!J237+'Carley-IRA'!J237</f>
        <v>19.2442476373766</v>
      </c>
      <c r="K237" s="11" t="n">
        <f aca="false">'Christopher-IRA'!K237+'Carley-IRA'!K237</f>
        <v>0</v>
      </c>
      <c r="L237" s="11" t="n">
        <f aca="false">'Christopher-IRA'!L237+'Carley-IRA'!L237</f>
        <v>14500</v>
      </c>
      <c r="M237" s="11" t="n">
        <f aca="false">'Christopher-IRA'!M237+'Carley-IRA'!M237</f>
        <v>112.644880297929</v>
      </c>
      <c r="N237" s="2" t="n">
        <f aca="false">IF(K237=0,N236+E237+F237+G237+H237+I237+J237,N236+E237+F237+G237+H237+I237+K237)</f>
        <v>1943.66901137503</v>
      </c>
    </row>
    <row r="238" customFormat="false" ht="12.75" hidden="false" customHeight="false" outlineLevel="0" collapsed="false">
      <c r="A238" s="1" t="n">
        <v>42582</v>
      </c>
      <c r="B238" s="0" t="n">
        <f aca="false">ROUND((A238-$B$1-210)/365,0)</f>
        <v>49</v>
      </c>
      <c r="C238" s="0" t="n">
        <f aca="false">ROUND((A238-$C$1-210)/365,0)</f>
        <v>24</v>
      </c>
      <c r="D238" s="0" t="n">
        <f aca="false">ROUND((A238-$D$1-210)/365,0)</f>
        <v>21</v>
      </c>
      <c r="E238" s="11" t="n">
        <f aca="false">'Christopher-IRA'!E238+'Carley-IRA'!E238</f>
        <v>0</v>
      </c>
      <c r="F238" s="11" t="n">
        <f aca="false">'Christopher-IRA'!F238+'Carley-IRA'!F238</f>
        <v>0</v>
      </c>
      <c r="G238" s="11" t="n">
        <f aca="false">'Christopher-IRA'!G238+'Carley-IRA'!G238</f>
        <v>0</v>
      </c>
      <c r="H238" s="11" t="n">
        <f aca="false">'Christopher-IRA'!H238+'Carley-IRA'!H238</f>
        <v>0</v>
      </c>
      <c r="I238" s="11" t="n">
        <f aca="false">'Christopher-IRA'!I238+'Carley-IRA'!I238</f>
        <v>0</v>
      </c>
      <c r="J238" s="11" t="n">
        <f aca="false">'Christopher-IRA'!J238+'Carley-IRA'!J238</f>
        <v>19.4366901137504</v>
      </c>
      <c r="K238" s="11" t="n">
        <f aca="false">'Christopher-IRA'!K238+'Carley-IRA'!K238</f>
        <v>0</v>
      </c>
      <c r="L238" s="11" t="n">
        <f aca="false">'Christopher-IRA'!L238+'Carley-IRA'!L238</f>
        <v>14500</v>
      </c>
      <c r="M238" s="11" t="n">
        <f aca="false">'Christopher-IRA'!M238+'Carley-IRA'!M238</f>
        <v>132.081570411679</v>
      </c>
      <c r="N238" s="2" t="n">
        <f aca="false">IF(K238=0,N237+E238+F238+G238+H238+I238+J238,N237+E238+F238+G238+H238+I238+K238)</f>
        <v>1963.10570148878</v>
      </c>
    </row>
    <row r="239" customFormat="false" ht="12.75" hidden="false" customHeight="false" outlineLevel="0" collapsed="false">
      <c r="A239" s="1" t="n">
        <v>42613</v>
      </c>
      <c r="B239" s="0" t="n">
        <f aca="false">ROUND((A239-$B$1-210)/365,0)</f>
        <v>49</v>
      </c>
      <c r="C239" s="0" t="n">
        <f aca="false">ROUND((A239-$C$1-210)/365,0)</f>
        <v>24</v>
      </c>
      <c r="D239" s="0" t="n">
        <f aca="false">ROUND((A239-$D$1-210)/365,0)</f>
        <v>21</v>
      </c>
      <c r="E239" s="11" t="n">
        <f aca="false">'Christopher-IRA'!E239+'Carley-IRA'!E239</f>
        <v>0</v>
      </c>
      <c r="F239" s="11" t="n">
        <f aca="false">'Christopher-IRA'!F239+'Carley-IRA'!F239</f>
        <v>0</v>
      </c>
      <c r="G239" s="11" t="n">
        <f aca="false">'Christopher-IRA'!G239+'Carley-IRA'!G239</f>
        <v>0</v>
      </c>
      <c r="H239" s="11" t="n">
        <f aca="false">'Christopher-IRA'!H239+'Carley-IRA'!H239</f>
        <v>0</v>
      </c>
      <c r="I239" s="11" t="n">
        <f aca="false">'Christopher-IRA'!I239+'Carley-IRA'!I239</f>
        <v>0</v>
      </c>
      <c r="J239" s="11" t="n">
        <f aca="false">'Christopher-IRA'!J239+'Carley-IRA'!J239</f>
        <v>19.6310570148879</v>
      </c>
      <c r="K239" s="11" t="n">
        <f aca="false">'Christopher-IRA'!K239+'Carley-IRA'!K239</f>
        <v>0</v>
      </c>
      <c r="L239" s="11" t="n">
        <f aca="false">'Christopher-IRA'!L239+'Carley-IRA'!L239</f>
        <v>14500</v>
      </c>
      <c r="M239" s="11" t="n">
        <f aca="false">'Christopher-IRA'!M239+'Carley-IRA'!M239</f>
        <v>151.712627426567</v>
      </c>
      <c r="N239" s="2" t="n">
        <f aca="false">IF(K239=0,N238+E239+F239+G239+H239+I239+J239,N238+E239+F239+G239+H239+I239+K239)</f>
        <v>1982.73675850367</v>
      </c>
    </row>
    <row r="240" customFormat="false" ht="12.75" hidden="false" customHeight="false" outlineLevel="0" collapsed="false">
      <c r="A240" s="1" t="n">
        <v>42643</v>
      </c>
      <c r="B240" s="0" t="n">
        <f aca="false">ROUND((A240-$B$1-210)/365,0)</f>
        <v>49</v>
      </c>
      <c r="C240" s="0" t="n">
        <f aca="false">ROUND((A240-$C$1-210)/365,0)</f>
        <v>24</v>
      </c>
      <c r="D240" s="0" t="n">
        <f aca="false">ROUND((A240-$D$1-210)/365,0)</f>
        <v>21</v>
      </c>
      <c r="E240" s="11" t="n">
        <f aca="false">'Christopher-IRA'!E240+'Carley-IRA'!E240</f>
        <v>0</v>
      </c>
      <c r="F240" s="11" t="n">
        <f aca="false">'Christopher-IRA'!F240+'Carley-IRA'!F240</f>
        <v>0</v>
      </c>
      <c r="G240" s="11" t="n">
        <f aca="false">'Christopher-IRA'!G240+'Carley-IRA'!G240</f>
        <v>0</v>
      </c>
      <c r="H240" s="11" t="n">
        <f aca="false">'Christopher-IRA'!H240+'Carley-IRA'!H240</f>
        <v>0</v>
      </c>
      <c r="I240" s="11" t="n">
        <f aca="false">'Christopher-IRA'!I240+'Carley-IRA'!I240</f>
        <v>0</v>
      </c>
      <c r="J240" s="11" t="n">
        <f aca="false">'Christopher-IRA'!J240+'Carley-IRA'!J240</f>
        <v>19.8273675850368</v>
      </c>
      <c r="K240" s="11" t="n">
        <f aca="false">'Christopher-IRA'!K240+'Carley-IRA'!K240</f>
        <v>0</v>
      </c>
      <c r="L240" s="11" t="n">
        <f aca="false">'Christopher-IRA'!L240+'Carley-IRA'!L240</f>
        <v>14500</v>
      </c>
      <c r="M240" s="11" t="n">
        <f aca="false">'Christopher-IRA'!M240+'Carley-IRA'!M240</f>
        <v>171.539995011604</v>
      </c>
      <c r="N240" s="2" t="n">
        <f aca="false">IF(K240=0,N239+E240+F240+G240+H240+I240+J240,N239+E240+F240+G240+H240+I240+K240)</f>
        <v>2002.5641260887</v>
      </c>
    </row>
    <row r="241" customFormat="false" ht="12.75" hidden="false" customHeight="false" outlineLevel="0" collapsed="false">
      <c r="A241" s="1" t="n">
        <v>42674</v>
      </c>
      <c r="B241" s="0" t="n">
        <f aca="false">ROUND((A241-$B$1-210)/365,0)</f>
        <v>49</v>
      </c>
      <c r="C241" s="0" t="n">
        <f aca="false">ROUND((A241-$C$1-210)/365,0)</f>
        <v>24</v>
      </c>
      <c r="D241" s="0" t="n">
        <f aca="false">ROUND((A241-$D$1-210)/365,0)</f>
        <v>21</v>
      </c>
      <c r="E241" s="11" t="n">
        <f aca="false">'Christopher-IRA'!E241+'Carley-IRA'!E241</f>
        <v>0</v>
      </c>
      <c r="F241" s="11" t="n">
        <f aca="false">'Christopher-IRA'!F241+'Carley-IRA'!F241</f>
        <v>0</v>
      </c>
      <c r="G241" s="11" t="n">
        <f aca="false">'Christopher-IRA'!G241+'Carley-IRA'!G241</f>
        <v>0</v>
      </c>
      <c r="H241" s="11" t="n">
        <f aca="false">'Christopher-IRA'!H241+'Carley-IRA'!H241</f>
        <v>0</v>
      </c>
      <c r="I241" s="11" t="n">
        <f aca="false">'Christopher-IRA'!I241+'Carley-IRA'!I241</f>
        <v>0</v>
      </c>
      <c r="J241" s="11" t="n">
        <f aca="false">'Christopher-IRA'!J241+'Carley-IRA'!J241</f>
        <v>20.0256412608872</v>
      </c>
      <c r="K241" s="11" t="n">
        <f aca="false">'Christopher-IRA'!K241+'Carley-IRA'!K241</f>
        <v>0</v>
      </c>
      <c r="L241" s="11" t="n">
        <f aca="false">'Christopher-IRA'!L241+'Carley-IRA'!L241</f>
        <v>14500</v>
      </c>
      <c r="M241" s="11" t="n">
        <f aca="false">'Christopher-IRA'!M241+'Carley-IRA'!M241</f>
        <v>191.565636272491</v>
      </c>
      <c r="N241" s="2" t="n">
        <f aca="false">IF(K241=0,N240+E241+F241+G241+H241+I241+J241,N240+E241+F241+G241+H241+I241+K241)</f>
        <v>2022.58976734959</v>
      </c>
    </row>
    <row r="242" customFormat="false" ht="12.75" hidden="false" customHeight="false" outlineLevel="0" collapsed="false">
      <c r="A242" s="1" t="n">
        <v>42704</v>
      </c>
      <c r="B242" s="0" t="n">
        <f aca="false">ROUND((A242-$B$1-210)/365,0)</f>
        <v>49</v>
      </c>
      <c r="C242" s="0" t="n">
        <f aca="false">ROUND((A242-$C$1-210)/365,0)</f>
        <v>24</v>
      </c>
      <c r="D242" s="0" t="n">
        <f aca="false">ROUND((A242-$D$1-210)/365,0)</f>
        <v>21</v>
      </c>
      <c r="E242" s="11" t="n">
        <f aca="false">'Christopher-IRA'!E242+'Carley-IRA'!E242</f>
        <v>0</v>
      </c>
      <c r="F242" s="11" t="n">
        <f aca="false">'Christopher-IRA'!F242+'Carley-IRA'!F242</f>
        <v>0</v>
      </c>
      <c r="G242" s="11" t="n">
        <f aca="false">'Christopher-IRA'!G242+'Carley-IRA'!G242</f>
        <v>0</v>
      </c>
      <c r="H242" s="11" t="n">
        <f aca="false">'Christopher-IRA'!H242+'Carley-IRA'!H242</f>
        <v>0</v>
      </c>
      <c r="I242" s="11" t="n">
        <f aca="false">'Christopher-IRA'!I242+'Carley-IRA'!I242</f>
        <v>0</v>
      </c>
      <c r="J242" s="11" t="n">
        <f aca="false">'Christopher-IRA'!J242+'Carley-IRA'!J242</f>
        <v>20.225897673496</v>
      </c>
      <c r="K242" s="11" t="n">
        <f aca="false">'Christopher-IRA'!K242+'Carley-IRA'!K242</f>
        <v>0</v>
      </c>
      <c r="L242" s="11" t="n">
        <f aca="false">'Christopher-IRA'!L242+'Carley-IRA'!L242</f>
        <v>14500</v>
      </c>
      <c r="M242" s="11" t="n">
        <f aca="false">'Christopher-IRA'!M242+'Carley-IRA'!M242</f>
        <v>211.791533945987</v>
      </c>
      <c r="N242" s="2" t="n">
        <f aca="false">IF(K242=0,N241+E242+F242+G242+H242+I242+J242,N241+E242+F242+G242+H242+I242+K242)</f>
        <v>2042.81566502309</v>
      </c>
    </row>
    <row r="243" customFormat="false" ht="12.75" hidden="false" customHeight="false" outlineLevel="0" collapsed="false">
      <c r="A243" s="1" t="n">
        <v>42735</v>
      </c>
      <c r="B243" s="0" t="n">
        <f aca="false">ROUND((A243-$B$1-210)/365,0)</f>
        <v>49</v>
      </c>
      <c r="C243" s="0" t="n">
        <f aca="false">ROUND((A243-$C$1-210)/365,0)</f>
        <v>24</v>
      </c>
      <c r="D243" s="0" t="n">
        <f aca="false">ROUND((A243-$D$1-210)/365,0)</f>
        <v>21</v>
      </c>
      <c r="E243" s="11" t="n">
        <f aca="false">'Christopher-IRA'!E243+'Carley-IRA'!E243</f>
        <v>0</v>
      </c>
      <c r="F243" s="11" t="n">
        <f aca="false">'Christopher-IRA'!F243+'Carley-IRA'!F243</f>
        <v>0</v>
      </c>
      <c r="G243" s="11" t="n">
        <f aca="false">'Christopher-IRA'!G243+'Carley-IRA'!G243</f>
        <v>0</v>
      </c>
      <c r="H243" s="11" t="n">
        <f aca="false">'Christopher-IRA'!H243+'Carley-IRA'!H243</f>
        <v>0</v>
      </c>
      <c r="I243" s="11" t="n">
        <f aca="false">'Christopher-IRA'!I243+'Carley-IRA'!I243</f>
        <v>0</v>
      </c>
      <c r="J243" s="11" t="n">
        <f aca="false">'Christopher-IRA'!J243+'Carley-IRA'!J243</f>
        <v>20.428156650231</v>
      </c>
      <c r="K243" s="11" t="n">
        <f aca="false">'Christopher-IRA'!K243+'Carley-IRA'!K243</f>
        <v>0</v>
      </c>
      <c r="L243" s="11" t="n">
        <f aca="false">'Christopher-IRA'!L243+'Carley-IRA'!L243</f>
        <v>14500</v>
      </c>
      <c r="M243" s="11" t="n">
        <f aca="false">'Christopher-IRA'!M243+'Carley-IRA'!M243</f>
        <v>232.219690596218</v>
      </c>
      <c r="N243" s="2" t="n">
        <f aca="false">IF(K243=0,N242+E243+F243+G243+H243+I243+J243,N242+E243+F243+G243+H243+I243+K243)</f>
        <v>2063.24382167332</v>
      </c>
    </row>
    <row r="244" customFormat="false" ht="12.75" hidden="false" customHeight="false" outlineLevel="0" collapsed="false">
      <c r="A244" s="1" t="n">
        <v>42766</v>
      </c>
      <c r="B244" s="0" t="n">
        <f aca="false">ROUND((A244-$B$1-210)/365,0)</f>
        <v>49</v>
      </c>
      <c r="C244" s="0" t="n">
        <f aca="false">ROUND((A244-$C$1-210)/365,0)</f>
        <v>24</v>
      </c>
      <c r="D244" s="0" t="n">
        <f aca="false">ROUND((A244-$D$1-210)/365,0)</f>
        <v>21</v>
      </c>
      <c r="E244" s="11" t="n">
        <f aca="false">'Christopher-IRA'!E244+'Carley-IRA'!E244</f>
        <v>0</v>
      </c>
      <c r="F244" s="11" t="n">
        <f aca="false">'Christopher-IRA'!F244+'Carley-IRA'!F244</f>
        <v>0</v>
      </c>
      <c r="G244" s="11" t="n">
        <f aca="false">'Christopher-IRA'!G244+'Carley-IRA'!G244</f>
        <v>0</v>
      </c>
      <c r="H244" s="11" t="n">
        <f aca="false">'Christopher-IRA'!H244+'Carley-IRA'!H244</f>
        <v>0</v>
      </c>
      <c r="I244" s="11" t="n">
        <f aca="false">'Christopher-IRA'!I244+'Carley-IRA'!I244</f>
        <v>0</v>
      </c>
      <c r="J244" s="11" t="n">
        <f aca="false">'Christopher-IRA'!J244+'Carley-IRA'!J244</f>
        <v>20.6324382167333</v>
      </c>
      <c r="K244" s="11" t="n">
        <f aca="false">'Christopher-IRA'!K244+'Carley-IRA'!K244</f>
        <v>0</v>
      </c>
      <c r="L244" s="11" t="n">
        <f aca="false">'Christopher-IRA'!L244+'Carley-IRA'!L244</f>
        <v>14500</v>
      </c>
      <c r="M244" s="11" t="n">
        <f aca="false">'Christopher-IRA'!M244+'Carley-IRA'!M244</f>
        <v>20.6324382167333</v>
      </c>
      <c r="N244" s="2" t="n">
        <f aca="false">IF(K244=0,N243+E244+F244+G244+H244+I244+J244,N243+E244+F244+G244+H244+I244+K244)</f>
        <v>2083.87625989005</v>
      </c>
    </row>
    <row r="245" customFormat="false" ht="12.75" hidden="false" customHeight="false" outlineLevel="0" collapsed="false">
      <c r="A245" s="1" t="n">
        <v>42794</v>
      </c>
      <c r="B245" s="0" t="n">
        <f aca="false">ROUND((A245-$B$1-210)/365,0)</f>
        <v>49</v>
      </c>
      <c r="C245" s="0" t="n">
        <f aca="false">ROUND((A245-$C$1-210)/365,0)</f>
        <v>24</v>
      </c>
      <c r="D245" s="0" t="n">
        <f aca="false">ROUND((A245-$D$1-210)/365,0)</f>
        <v>22</v>
      </c>
      <c r="E245" s="11" t="n">
        <f aca="false">'Christopher-IRA'!E245+'Carley-IRA'!E245</f>
        <v>0</v>
      </c>
      <c r="F245" s="11" t="n">
        <f aca="false">'Christopher-IRA'!F245+'Carley-IRA'!F245</f>
        <v>0</v>
      </c>
      <c r="G245" s="11" t="n">
        <f aca="false">'Christopher-IRA'!G245+'Carley-IRA'!G245</f>
        <v>0</v>
      </c>
      <c r="H245" s="11" t="n">
        <f aca="false">'Christopher-IRA'!H245+'Carley-IRA'!H245</f>
        <v>0</v>
      </c>
      <c r="I245" s="11" t="n">
        <f aca="false">'Christopher-IRA'!I245+'Carley-IRA'!I245</f>
        <v>0</v>
      </c>
      <c r="J245" s="11" t="n">
        <f aca="false">'Christopher-IRA'!J245+'Carley-IRA'!J245</f>
        <v>20.8387625989006</v>
      </c>
      <c r="K245" s="11" t="n">
        <f aca="false">'Christopher-IRA'!K245+'Carley-IRA'!K245</f>
        <v>0</v>
      </c>
      <c r="L245" s="11" t="n">
        <f aca="false">'Christopher-IRA'!L245+'Carley-IRA'!L245</f>
        <v>14500</v>
      </c>
      <c r="M245" s="11" t="n">
        <f aca="false">'Christopher-IRA'!M245+'Carley-IRA'!M245</f>
        <v>41.4712008156339</v>
      </c>
      <c r="N245" s="2" t="n">
        <f aca="false">IF(K245=0,N244+E245+F245+G245+H245+I245+J245,N244+E245+F245+G245+H245+I245+K245)</f>
        <v>2104.71502248895</v>
      </c>
    </row>
    <row r="246" customFormat="false" ht="12.75" hidden="false" customHeight="false" outlineLevel="0" collapsed="false">
      <c r="A246" s="1" t="n">
        <v>42825</v>
      </c>
      <c r="B246" s="0" t="n">
        <f aca="false">ROUND((A246-$B$1-210)/365,0)</f>
        <v>49</v>
      </c>
      <c r="C246" s="0" t="n">
        <f aca="false">ROUND((A246-$C$1-210)/365,0)</f>
        <v>24</v>
      </c>
      <c r="D246" s="0" t="n">
        <f aca="false">ROUND((A246-$D$1-210)/365,0)</f>
        <v>22</v>
      </c>
      <c r="E246" s="11" t="n">
        <f aca="false">'Christopher-IRA'!E246+'Carley-IRA'!E246</f>
        <v>0</v>
      </c>
      <c r="F246" s="11" t="n">
        <f aca="false">'Christopher-IRA'!F246+'Carley-IRA'!F246</f>
        <v>0</v>
      </c>
      <c r="G246" s="11" t="n">
        <f aca="false">'Christopher-IRA'!G246+'Carley-IRA'!G246</f>
        <v>0</v>
      </c>
      <c r="H246" s="11" t="n">
        <f aca="false">'Christopher-IRA'!H246+'Carley-IRA'!H246</f>
        <v>0</v>
      </c>
      <c r="I246" s="11" t="n">
        <f aca="false">'Christopher-IRA'!I246+'Carley-IRA'!I246</f>
        <v>0</v>
      </c>
      <c r="J246" s="11" t="n">
        <f aca="false">'Christopher-IRA'!J246+'Carley-IRA'!J246</f>
        <v>21.0471502248896</v>
      </c>
      <c r="K246" s="11" t="n">
        <f aca="false">'Christopher-IRA'!K246+'Carley-IRA'!K246</f>
        <v>0</v>
      </c>
      <c r="L246" s="11" t="n">
        <f aca="false">'Christopher-IRA'!L246+'Carley-IRA'!L246</f>
        <v>14500</v>
      </c>
      <c r="M246" s="11" t="n">
        <f aca="false">'Christopher-IRA'!M246+'Carley-IRA'!M246</f>
        <v>62.5183510405236</v>
      </c>
      <c r="N246" s="2" t="n">
        <f aca="false">IF(K246=0,N245+E246+F246+G246+H246+I246+J246,N245+E246+F246+G246+H246+I246+K246)</f>
        <v>2125.76217271384</v>
      </c>
    </row>
    <row r="247" customFormat="false" ht="12.75" hidden="false" customHeight="false" outlineLevel="0" collapsed="false">
      <c r="A247" s="1" t="n">
        <v>42855</v>
      </c>
      <c r="B247" s="0" t="n">
        <f aca="false">ROUND((A247-$B$1-210)/365,0)</f>
        <v>50</v>
      </c>
      <c r="C247" s="0" t="n">
        <f aca="false">ROUND((A247-$C$1-210)/365,0)</f>
        <v>25</v>
      </c>
      <c r="D247" s="0" t="n">
        <f aca="false">ROUND((A247-$D$1-210)/365,0)</f>
        <v>22</v>
      </c>
      <c r="E247" s="11" t="n">
        <f aca="false">'Christopher-IRA'!E247+'Carley-IRA'!E247</f>
        <v>0</v>
      </c>
      <c r="F247" s="11" t="n">
        <f aca="false">'Christopher-IRA'!F247+'Carley-IRA'!F247</f>
        <v>0</v>
      </c>
      <c r="G247" s="11" t="n">
        <f aca="false">'Christopher-IRA'!G247+'Carley-IRA'!G247</f>
        <v>0</v>
      </c>
      <c r="H247" s="11" t="n">
        <f aca="false">'Christopher-IRA'!H247+'Carley-IRA'!H247</f>
        <v>0</v>
      </c>
      <c r="I247" s="11" t="n">
        <f aca="false">'Christopher-IRA'!I247+'Carley-IRA'!I247</f>
        <v>0</v>
      </c>
      <c r="J247" s="11" t="n">
        <f aca="false">'Christopher-IRA'!J247+'Carley-IRA'!J247</f>
        <v>21.2576217271385</v>
      </c>
      <c r="K247" s="11" t="n">
        <f aca="false">'Christopher-IRA'!K247+'Carley-IRA'!K247</f>
        <v>0</v>
      </c>
      <c r="L247" s="11" t="n">
        <f aca="false">'Christopher-IRA'!L247+'Carley-IRA'!L247</f>
        <v>14500</v>
      </c>
      <c r="M247" s="11" t="n">
        <f aca="false">'Christopher-IRA'!M247+'Carley-IRA'!M247</f>
        <v>83.7759727676621</v>
      </c>
      <c r="N247" s="2" t="n">
        <f aca="false">IF(K247=0,N246+E247+F247+G247+H247+I247+J247,N246+E247+F247+G247+H247+I247+K247)</f>
        <v>2147.01979444098</v>
      </c>
    </row>
    <row r="248" customFormat="false" ht="12.75" hidden="false" customHeight="false" outlineLevel="0" collapsed="false">
      <c r="A248" s="1" t="n">
        <v>42886</v>
      </c>
      <c r="B248" s="0" t="n">
        <f aca="false">ROUND((A248-$B$1-210)/365,0)</f>
        <v>50</v>
      </c>
      <c r="C248" s="0" t="n">
        <f aca="false">ROUND((A248-$C$1-210)/365,0)</f>
        <v>25</v>
      </c>
      <c r="D248" s="0" t="n">
        <f aca="false">ROUND((A248-$D$1-210)/365,0)</f>
        <v>22</v>
      </c>
      <c r="E248" s="11" t="n">
        <f aca="false">'Christopher-IRA'!E248+'Carley-IRA'!E248</f>
        <v>0</v>
      </c>
      <c r="F248" s="11" t="n">
        <f aca="false">'Christopher-IRA'!F248+'Carley-IRA'!F248</f>
        <v>0</v>
      </c>
      <c r="G248" s="11" t="n">
        <f aca="false">'Christopher-IRA'!G248+'Carley-IRA'!G248</f>
        <v>0</v>
      </c>
      <c r="H248" s="11" t="n">
        <f aca="false">'Christopher-IRA'!H248+'Carley-IRA'!H248</f>
        <v>0</v>
      </c>
      <c r="I248" s="11" t="n">
        <f aca="false">'Christopher-IRA'!I248+'Carley-IRA'!I248</f>
        <v>0</v>
      </c>
      <c r="J248" s="11" t="n">
        <f aca="false">'Christopher-IRA'!J248+'Carley-IRA'!J248</f>
        <v>21.4701979444099</v>
      </c>
      <c r="K248" s="11" t="n">
        <f aca="false">'Christopher-IRA'!K248+'Carley-IRA'!K248</f>
        <v>0</v>
      </c>
      <c r="L248" s="11" t="n">
        <f aca="false">'Christopher-IRA'!L248+'Carley-IRA'!L248</f>
        <v>14500</v>
      </c>
      <c r="M248" s="11" t="n">
        <f aca="false">'Christopher-IRA'!M248+'Carley-IRA'!M248</f>
        <v>105.246170712072</v>
      </c>
      <c r="N248" s="2" t="n">
        <f aca="false">IF(K248=0,N247+E248+F248+G248+H248+I248+J248,N247+E248+F248+G248+H248+I248+K248)</f>
        <v>2168.48999238539</v>
      </c>
    </row>
    <row r="249" customFormat="false" ht="12.75" hidden="false" customHeight="false" outlineLevel="0" collapsed="false">
      <c r="A249" s="1" t="n">
        <v>42916</v>
      </c>
      <c r="B249" s="0" t="n">
        <f aca="false">ROUND((A249-$B$1-210)/365,0)</f>
        <v>50</v>
      </c>
      <c r="C249" s="0" t="n">
        <f aca="false">ROUND((A249-$C$1-210)/365,0)</f>
        <v>25</v>
      </c>
      <c r="D249" s="0" t="n">
        <f aca="false">ROUND((A249-$D$1-210)/365,0)</f>
        <v>22</v>
      </c>
      <c r="E249" s="11" t="n">
        <f aca="false">'Christopher-IRA'!E249+'Carley-IRA'!E249</f>
        <v>0</v>
      </c>
      <c r="F249" s="11" t="n">
        <f aca="false">'Christopher-IRA'!F249+'Carley-IRA'!F249</f>
        <v>0</v>
      </c>
      <c r="G249" s="11" t="n">
        <f aca="false">'Christopher-IRA'!G249+'Carley-IRA'!G249</f>
        <v>0</v>
      </c>
      <c r="H249" s="11" t="n">
        <f aca="false">'Christopher-IRA'!H249+'Carley-IRA'!H249</f>
        <v>0</v>
      </c>
      <c r="I249" s="11" t="n">
        <f aca="false">'Christopher-IRA'!I249+'Carley-IRA'!I249</f>
        <v>0</v>
      </c>
      <c r="J249" s="11" t="n">
        <f aca="false">'Christopher-IRA'!J249+'Carley-IRA'!J249</f>
        <v>21.684899923854</v>
      </c>
      <c r="K249" s="11" t="n">
        <f aca="false">'Christopher-IRA'!K249+'Carley-IRA'!K249</f>
        <v>0</v>
      </c>
      <c r="L249" s="11" t="n">
        <f aca="false">'Christopher-IRA'!L249+'Carley-IRA'!L249</f>
        <v>14500</v>
      </c>
      <c r="M249" s="11" t="n">
        <f aca="false">'Christopher-IRA'!M249+'Carley-IRA'!M249</f>
        <v>126.931070635926</v>
      </c>
      <c r="N249" s="2" t="n">
        <f aca="false">IF(K249=0,N248+E249+F249+G249+H249+I249+J249,N248+E249+F249+G249+H249+I249+K249)</f>
        <v>2190.17489230924</v>
      </c>
    </row>
    <row r="250" customFormat="false" ht="12.75" hidden="false" customHeight="false" outlineLevel="0" collapsed="false">
      <c r="A250" s="1" t="n">
        <v>42947</v>
      </c>
      <c r="B250" s="0" t="n">
        <f aca="false">ROUND((A250-$B$1-210)/365,0)</f>
        <v>50</v>
      </c>
      <c r="C250" s="0" t="n">
        <f aca="false">ROUND((A250-$C$1-210)/365,0)</f>
        <v>25</v>
      </c>
      <c r="D250" s="0" t="n">
        <f aca="false">ROUND((A250-$D$1-210)/365,0)</f>
        <v>22</v>
      </c>
      <c r="E250" s="11" t="n">
        <f aca="false">'Christopher-IRA'!E250+'Carley-IRA'!E250</f>
        <v>0</v>
      </c>
      <c r="F250" s="11" t="n">
        <f aca="false">'Christopher-IRA'!F250+'Carley-IRA'!F250</f>
        <v>0</v>
      </c>
      <c r="G250" s="11" t="n">
        <f aca="false">'Christopher-IRA'!G250+'Carley-IRA'!G250</f>
        <v>0</v>
      </c>
      <c r="H250" s="11" t="n">
        <f aca="false">'Christopher-IRA'!H250+'Carley-IRA'!H250</f>
        <v>0</v>
      </c>
      <c r="I250" s="11" t="n">
        <f aca="false">'Christopher-IRA'!I250+'Carley-IRA'!I250</f>
        <v>0</v>
      </c>
      <c r="J250" s="11" t="n">
        <f aca="false">'Christopher-IRA'!J250+'Carley-IRA'!J250</f>
        <v>21.9017489230926</v>
      </c>
      <c r="K250" s="11" t="n">
        <f aca="false">'Christopher-IRA'!K250+'Carley-IRA'!K250</f>
        <v>0</v>
      </c>
      <c r="L250" s="11" t="n">
        <f aca="false">'Christopher-IRA'!L250+'Carley-IRA'!L250</f>
        <v>14500</v>
      </c>
      <c r="M250" s="11" t="n">
        <f aca="false">'Christopher-IRA'!M250+'Carley-IRA'!M250</f>
        <v>148.832819559019</v>
      </c>
      <c r="N250" s="2" t="n">
        <f aca="false">IF(K250=0,N249+E250+F250+G250+H250+I250+J250,N249+E250+F250+G250+H250+I250+K250)</f>
        <v>2212.07664123234</v>
      </c>
    </row>
    <row r="251" customFormat="false" ht="12.75" hidden="false" customHeight="false" outlineLevel="0" collapsed="false">
      <c r="A251" s="1" t="n">
        <v>42978</v>
      </c>
      <c r="B251" s="0" t="n">
        <f aca="false">ROUND((A251-$B$1-210)/365,0)</f>
        <v>50</v>
      </c>
      <c r="C251" s="0" t="n">
        <f aca="false">ROUND((A251-$C$1-210)/365,0)</f>
        <v>25</v>
      </c>
      <c r="D251" s="0" t="n">
        <f aca="false">ROUND((A251-$D$1-210)/365,0)</f>
        <v>22</v>
      </c>
      <c r="E251" s="11" t="n">
        <f aca="false">'Christopher-IRA'!E251+'Carley-IRA'!E251</f>
        <v>0</v>
      </c>
      <c r="F251" s="11" t="n">
        <f aca="false">'Christopher-IRA'!F251+'Carley-IRA'!F251</f>
        <v>0</v>
      </c>
      <c r="G251" s="11" t="n">
        <f aca="false">'Christopher-IRA'!G251+'Carley-IRA'!G251</f>
        <v>0</v>
      </c>
      <c r="H251" s="11" t="n">
        <f aca="false">'Christopher-IRA'!H251+'Carley-IRA'!H251</f>
        <v>0</v>
      </c>
      <c r="I251" s="11" t="n">
        <f aca="false">'Christopher-IRA'!I251+'Carley-IRA'!I251</f>
        <v>0</v>
      </c>
      <c r="J251" s="11" t="n">
        <f aca="false">'Christopher-IRA'!J251+'Carley-IRA'!J251</f>
        <v>22.1207664123235</v>
      </c>
      <c r="K251" s="11" t="n">
        <f aca="false">'Christopher-IRA'!K251+'Carley-IRA'!K251</f>
        <v>0</v>
      </c>
      <c r="L251" s="11" t="n">
        <f aca="false">'Christopher-IRA'!L251+'Carley-IRA'!L251</f>
        <v>14500</v>
      </c>
      <c r="M251" s="11" t="n">
        <f aca="false">'Christopher-IRA'!M251+'Carley-IRA'!M251</f>
        <v>170.953585971342</v>
      </c>
      <c r="N251" s="2" t="n">
        <f aca="false">IF(K251=0,N250+E251+F251+G251+H251+I251+J251,N250+E251+F251+G251+H251+I251+K251)</f>
        <v>2234.19740764466</v>
      </c>
    </row>
    <row r="252" customFormat="false" ht="12.75" hidden="false" customHeight="false" outlineLevel="0" collapsed="false">
      <c r="A252" s="1" t="n">
        <v>43008</v>
      </c>
      <c r="B252" s="0" t="n">
        <f aca="false">ROUND((A252-$B$1-210)/365,0)</f>
        <v>50</v>
      </c>
      <c r="C252" s="0" t="n">
        <f aca="false">ROUND((A252-$C$1-210)/365,0)</f>
        <v>25</v>
      </c>
      <c r="D252" s="0" t="n">
        <f aca="false">ROUND((A252-$D$1-210)/365,0)</f>
        <v>22</v>
      </c>
      <c r="E252" s="11" t="n">
        <f aca="false">'Christopher-IRA'!E252+'Carley-IRA'!E252</f>
        <v>0</v>
      </c>
      <c r="F252" s="11" t="n">
        <f aca="false">'Christopher-IRA'!F252+'Carley-IRA'!F252</f>
        <v>0</v>
      </c>
      <c r="G252" s="11" t="n">
        <f aca="false">'Christopher-IRA'!G252+'Carley-IRA'!G252</f>
        <v>0</v>
      </c>
      <c r="H252" s="11" t="n">
        <f aca="false">'Christopher-IRA'!H252+'Carley-IRA'!H252</f>
        <v>0</v>
      </c>
      <c r="I252" s="11" t="n">
        <f aca="false">'Christopher-IRA'!I252+'Carley-IRA'!I252</f>
        <v>0</v>
      </c>
      <c r="J252" s="11" t="n">
        <f aca="false">'Christopher-IRA'!J252+'Carley-IRA'!J252</f>
        <v>22.3419740764467</v>
      </c>
      <c r="K252" s="11" t="n">
        <f aca="false">'Christopher-IRA'!K252+'Carley-IRA'!K252</f>
        <v>0</v>
      </c>
      <c r="L252" s="11" t="n">
        <f aca="false">'Christopher-IRA'!L252+'Carley-IRA'!L252</f>
        <v>14500</v>
      </c>
      <c r="M252" s="11" t="n">
        <f aca="false">'Christopher-IRA'!M252+'Carley-IRA'!M252</f>
        <v>193.295560047789</v>
      </c>
      <c r="N252" s="2" t="n">
        <f aca="false">IF(K252=0,N251+E252+F252+G252+H252+I252+J252,N251+E252+F252+G252+H252+I252+K252)</f>
        <v>2256.53938172111</v>
      </c>
    </row>
    <row r="253" customFormat="false" ht="12.75" hidden="false" customHeight="false" outlineLevel="0" collapsed="false">
      <c r="A253" s="1" t="n">
        <v>43039</v>
      </c>
      <c r="B253" s="0" t="n">
        <f aca="false">ROUND((A253-$B$1-210)/365,0)</f>
        <v>50</v>
      </c>
      <c r="C253" s="0" t="n">
        <f aca="false">ROUND((A253-$C$1-210)/365,0)</f>
        <v>25</v>
      </c>
      <c r="D253" s="0" t="n">
        <f aca="false">ROUND((A253-$D$1-210)/365,0)</f>
        <v>22</v>
      </c>
      <c r="E253" s="11" t="n">
        <f aca="false">'Christopher-IRA'!E253+'Carley-IRA'!E253</f>
        <v>0</v>
      </c>
      <c r="F253" s="11" t="n">
        <f aca="false">'Christopher-IRA'!F253+'Carley-IRA'!F253</f>
        <v>0</v>
      </c>
      <c r="G253" s="11" t="n">
        <f aca="false">'Christopher-IRA'!G253+'Carley-IRA'!G253</f>
        <v>0</v>
      </c>
      <c r="H253" s="11" t="n">
        <f aca="false">'Christopher-IRA'!H253+'Carley-IRA'!H253</f>
        <v>0</v>
      </c>
      <c r="I253" s="11" t="n">
        <f aca="false">'Christopher-IRA'!I253+'Carley-IRA'!I253</f>
        <v>0</v>
      </c>
      <c r="J253" s="11" t="n">
        <f aca="false">'Christopher-IRA'!J253+'Carley-IRA'!J253</f>
        <v>22.5653938172112</v>
      </c>
      <c r="K253" s="11" t="n">
        <f aca="false">'Christopher-IRA'!K253+'Carley-IRA'!K253</f>
        <v>0</v>
      </c>
      <c r="L253" s="11" t="n">
        <f aca="false">'Christopher-IRA'!L253+'Carley-IRA'!L253</f>
        <v>14500</v>
      </c>
      <c r="M253" s="11" t="n">
        <f aca="false">'Christopher-IRA'!M253+'Carley-IRA'!M253</f>
        <v>215.860953865</v>
      </c>
      <c r="N253" s="2" t="n">
        <f aca="false">IF(K253=0,N252+E253+F253+G253+H253+I253+J253,N252+E253+F253+G253+H253+I253+K253)</f>
        <v>2279.10477553832</v>
      </c>
    </row>
    <row r="254" customFormat="false" ht="12.75" hidden="false" customHeight="false" outlineLevel="0" collapsed="false">
      <c r="A254" s="1" t="n">
        <v>43069</v>
      </c>
      <c r="B254" s="0" t="n">
        <f aca="false">ROUND((A254-$B$1-210)/365,0)</f>
        <v>50</v>
      </c>
      <c r="C254" s="0" t="n">
        <f aca="false">ROUND((A254-$C$1-210)/365,0)</f>
        <v>25</v>
      </c>
      <c r="D254" s="0" t="n">
        <f aca="false">ROUND((A254-$D$1-210)/365,0)</f>
        <v>22</v>
      </c>
      <c r="E254" s="11" t="n">
        <f aca="false">'Christopher-IRA'!E254+'Carley-IRA'!E254</f>
        <v>0</v>
      </c>
      <c r="F254" s="11" t="n">
        <f aca="false">'Christopher-IRA'!F254+'Carley-IRA'!F254</f>
        <v>0</v>
      </c>
      <c r="G254" s="11" t="n">
        <f aca="false">'Christopher-IRA'!G254+'Carley-IRA'!G254</f>
        <v>0</v>
      </c>
      <c r="H254" s="11" t="n">
        <f aca="false">'Christopher-IRA'!H254+'Carley-IRA'!H254</f>
        <v>0</v>
      </c>
      <c r="I254" s="11" t="n">
        <f aca="false">'Christopher-IRA'!I254+'Carley-IRA'!I254</f>
        <v>0</v>
      </c>
      <c r="J254" s="11" t="n">
        <f aca="false">'Christopher-IRA'!J254+'Carley-IRA'!J254</f>
        <v>22.7910477553833</v>
      </c>
      <c r="K254" s="11" t="n">
        <f aca="false">'Christopher-IRA'!K254+'Carley-IRA'!K254</f>
        <v>0</v>
      </c>
      <c r="L254" s="11" t="n">
        <f aca="false">'Christopher-IRA'!L254+'Carley-IRA'!L254</f>
        <v>14500</v>
      </c>
      <c r="M254" s="11" t="n">
        <f aca="false">'Christopher-IRA'!M254+'Carley-IRA'!M254</f>
        <v>238.652001620383</v>
      </c>
      <c r="N254" s="2" t="n">
        <f aca="false">IF(K254=0,N253+E254+F254+G254+H254+I254+J254,N253+E254+F254+G254+H254+I254+K254)</f>
        <v>2301.8958232937</v>
      </c>
    </row>
    <row r="255" customFormat="false" ht="12.75" hidden="false" customHeight="false" outlineLevel="0" collapsed="false">
      <c r="A255" s="1" t="n">
        <v>43100</v>
      </c>
      <c r="B255" s="0" t="n">
        <f aca="false">ROUND((A255-$B$1-210)/365,0)</f>
        <v>50</v>
      </c>
      <c r="C255" s="0" t="n">
        <f aca="false">ROUND((A255-$C$1-210)/365,0)</f>
        <v>25</v>
      </c>
      <c r="D255" s="0" t="n">
        <f aca="false">ROUND((A255-$D$1-210)/365,0)</f>
        <v>22</v>
      </c>
      <c r="E255" s="11" t="n">
        <f aca="false">'Christopher-IRA'!E255+'Carley-IRA'!E255</f>
        <v>0</v>
      </c>
      <c r="F255" s="11" t="n">
        <f aca="false">'Christopher-IRA'!F255+'Carley-IRA'!F255</f>
        <v>0</v>
      </c>
      <c r="G255" s="11" t="n">
        <f aca="false">'Christopher-IRA'!G255+'Carley-IRA'!G255</f>
        <v>0</v>
      </c>
      <c r="H255" s="11" t="n">
        <f aca="false">'Christopher-IRA'!H255+'Carley-IRA'!H255</f>
        <v>0</v>
      </c>
      <c r="I255" s="11" t="n">
        <f aca="false">'Christopher-IRA'!I255+'Carley-IRA'!I255</f>
        <v>0</v>
      </c>
      <c r="J255" s="11" t="n">
        <f aca="false">'Christopher-IRA'!J255+'Carley-IRA'!J255</f>
        <v>23.0189582329371</v>
      </c>
      <c r="K255" s="11" t="n">
        <f aca="false">'Christopher-IRA'!K255+'Carley-IRA'!K255</f>
        <v>0</v>
      </c>
      <c r="L255" s="11" t="n">
        <f aca="false">'Christopher-IRA'!L255+'Carley-IRA'!L255</f>
        <v>14500</v>
      </c>
      <c r="M255" s="11" t="n">
        <f aca="false">'Christopher-IRA'!M255+'Carley-IRA'!M255</f>
        <v>261.67095985332</v>
      </c>
      <c r="N255" s="2" t="n">
        <f aca="false">IF(K255=0,N254+E255+F255+G255+H255+I255+J255,N254+E255+F255+G255+H255+I255+K255)</f>
        <v>2324.91478152664</v>
      </c>
    </row>
    <row r="256" customFormat="false" ht="12.75" hidden="false" customHeight="false" outlineLevel="0" collapsed="false">
      <c r="A256" s="1" t="n">
        <v>43131</v>
      </c>
      <c r="B256" s="0" t="n">
        <f aca="false">ROUND((A256-$B$1-210)/365,0)</f>
        <v>50</v>
      </c>
      <c r="C256" s="0" t="n">
        <f aca="false">ROUND((A256-$C$1-210)/365,0)</f>
        <v>25</v>
      </c>
      <c r="D256" s="0" t="n">
        <f aca="false">ROUND((A256-$D$1-210)/365,0)</f>
        <v>22</v>
      </c>
      <c r="E256" s="11" t="n">
        <f aca="false">'Christopher-IRA'!E256+'Carley-IRA'!E256</f>
        <v>0</v>
      </c>
      <c r="F256" s="11" t="n">
        <f aca="false">'Christopher-IRA'!F256+'Carley-IRA'!F256</f>
        <v>0</v>
      </c>
      <c r="G256" s="11" t="n">
        <f aca="false">'Christopher-IRA'!G256+'Carley-IRA'!G256</f>
        <v>0</v>
      </c>
      <c r="H256" s="11" t="n">
        <f aca="false">'Christopher-IRA'!H256+'Carley-IRA'!H256</f>
        <v>0</v>
      </c>
      <c r="I256" s="11" t="n">
        <f aca="false">'Christopher-IRA'!I256+'Carley-IRA'!I256</f>
        <v>0</v>
      </c>
      <c r="J256" s="11" t="n">
        <f aca="false">'Christopher-IRA'!J256+'Carley-IRA'!J256</f>
        <v>23.2491478152665</v>
      </c>
      <c r="K256" s="11" t="n">
        <f aca="false">'Christopher-IRA'!K256+'Carley-IRA'!K256</f>
        <v>0</v>
      </c>
      <c r="L256" s="11" t="n">
        <f aca="false">'Christopher-IRA'!L256+'Carley-IRA'!L256</f>
        <v>14500</v>
      </c>
      <c r="M256" s="11" t="n">
        <f aca="false">'Christopher-IRA'!M256+'Carley-IRA'!M256</f>
        <v>23.2491478152665</v>
      </c>
      <c r="N256" s="2" t="n">
        <f aca="false">IF(K256=0,N255+E256+F256+G256+H256+I256+J256,N255+E256+F256+G256+H256+I256+K256)</f>
        <v>2348.1639293419</v>
      </c>
    </row>
    <row r="257" customFormat="false" ht="12.75" hidden="false" customHeight="false" outlineLevel="0" collapsed="false">
      <c r="A257" s="1" t="n">
        <v>43159</v>
      </c>
      <c r="B257" s="0" t="n">
        <f aca="false">ROUND((A257-$B$1-210)/365,0)</f>
        <v>50</v>
      </c>
      <c r="C257" s="0" t="n">
        <f aca="false">ROUND((A257-$C$1-210)/365,0)</f>
        <v>25</v>
      </c>
      <c r="D257" s="0" t="n">
        <f aca="false">ROUND((A257-$D$1-210)/365,0)</f>
        <v>23</v>
      </c>
      <c r="E257" s="11" t="n">
        <f aca="false">'Christopher-IRA'!E257+'Carley-IRA'!E257</f>
        <v>0</v>
      </c>
      <c r="F257" s="11" t="n">
        <f aca="false">'Christopher-IRA'!F257+'Carley-IRA'!F257</f>
        <v>0</v>
      </c>
      <c r="G257" s="11" t="n">
        <f aca="false">'Christopher-IRA'!G257+'Carley-IRA'!G257</f>
        <v>0</v>
      </c>
      <c r="H257" s="11" t="n">
        <f aca="false">'Christopher-IRA'!H257+'Carley-IRA'!H257</f>
        <v>0</v>
      </c>
      <c r="I257" s="11" t="n">
        <f aca="false">'Christopher-IRA'!I257+'Carley-IRA'!I257</f>
        <v>0</v>
      </c>
      <c r="J257" s="11" t="n">
        <f aca="false">'Christopher-IRA'!J257+'Carley-IRA'!J257</f>
        <v>23.4816392934192</v>
      </c>
      <c r="K257" s="11" t="n">
        <f aca="false">'Christopher-IRA'!K257+'Carley-IRA'!K257</f>
        <v>0</v>
      </c>
      <c r="L257" s="11" t="n">
        <f aca="false">'Christopher-IRA'!L257+'Carley-IRA'!L257</f>
        <v>14500</v>
      </c>
      <c r="M257" s="11" t="n">
        <f aca="false">'Christopher-IRA'!M257+'Carley-IRA'!M257</f>
        <v>46.7307871086857</v>
      </c>
      <c r="N257" s="2" t="n">
        <f aca="false">IF(K257=0,N256+E257+F257+G257+H257+I257+J257,N256+E257+F257+G257+H257+I257+K257)</f>
        <v>2371.64556863532</v>
      </c>
    </row>
    <row r="258" customFormat="false" ht="12.75" hidden="false" customHeight="false" outlineLevel="0" collapsed="false">
      <c r="A258" s="1" t="n">
        <v>43190</v>
      </c>
      <c r="B258" s="0" t="n">
        <f aca="false">ROUND((A258-$B$1-210)/365,0)</f>
        <v>50</v>
      </c>
      <c r="C258" s="0" t="n">
        <f aca="false">ROUND((A258-$C$1-210)/365,0)</f>
        <v>25</v>
      </c>
      <c r="D258" s="0" t="n">
        <f aca="false">ROUND((A258-$D$1-210)/365,0)</f>
        <v>23</v>
      </c>
      <c r="E258" s="11" t="n">
        <f aca="false">'Christopher-IRA'!E258+'Carley-IRA'!E258</f>
        <v>0</v>
      </c>
      <c r="F258" s="11" t="n">
        <f aca="false">'Christopher-IRA'!F258+'Carley-IRA'!F258</f>
        <v>0</v>
      </c>
      <c r="G258" s="11" t="n">
        <f aca="false">'Christopher-IRA'!G258+'Carley-IRA'!G258</f>
        <v>0</v>
      </c>
      <c r="H258" s="11" t="n">
        <f aca="false">'Christopher-IRA'!H258+'Carley-IRA'!H258</f>
        <v>0</v>
      </c>
      <c r="I258" s="11" t="n">
        <f aca="false">'Christopher-IRA'!I258+'Carley-IRA'!I258</f>
        <v>0</v>
      </c>
      <c r="J258" s="11" t="n">
        <f aca="false">'Christopher-IRA'!J258+'Carley-IRA'!J258</f>
        <v>23.7164556863534</v>
      </c>
      <c r="K258" s="11" t="n">
        <f aca="false">'Christopher-IRA'!K258+'Carley-IRA'!K258</f>
        <v>0</v>
      </c>
      <c r="L258" s="11" t="n">
        <f aca="false">'Christopher-IRA'!L258+'Carley-IRA'!L258</f>
        <v>14500</v>
      </c>
      <c r="M258" s="11" t="n">
        <f aca="false">'Christopher-IRA'!M258+'Carley-IRA'!M258</f>
        <v>70.447242795039</v>
      </c>
      <c r="N258" s="2" t="n">
        <f aca="false">IF(K258=0,N257+E258+F258+G258+H258+I258+J258,N257+E258+F258+G258+H258+I258+K258)</f>
        <v>2395.36202432168</v>
      </c>
    </row>
    <row r="259" customFormat="false" ht="12.75" hidden="false" customHeight="false" outlineLevel="0" collapsed="false">
      <c r="A259" s="1" t="n">
        <v>43220</v>
      </c>
      <c r="B259" s="0" t="n">
        <f aca="false">ROUND((A259-$B$1-210)/365,0)</f>
        <v>51</v>
      </c>
      <c r="C259" s="0" t="n">
        <f aca="false">ROUND((A259-$C$1-210)/365,0)</f>
        <v>26</v>
      </c>
      <c r="D259" s="0" t="n">
        <f aca="false">ROUND((A259-$D$1-210)/365,0)</f>
        <v>23</v>
      </c>
      <c r="E259" s="11" t="n">
        <f aca="false">'Christopher-IRA'!E259+'Carley-IRA'!E259</f>
        <v>0</v>
      </c>
      <c r="F259" s="11" t="n">
        <f aca="false">'Christopher-IRA'!F259+'Carley-IRA'!F259</f>
        <v>0</v>
      </c>
      <c r="G259" s="11" t="n">
        <f aca="false">'Christopher-IRA'!G259+'Carley-IRA'!G259</f>
        <v>0</v>
      </c>
      <c r="H259" s="11" t="n">
        <f aca="false">'Christopher-IRA'!H259+'Carley-IRA'!H259</f>
        <v>0</v>
      </c>
      <c r="I259" s="11" t="n">
        <f aca="false">'Christopher-IRA'!I259+'Carley-IRA'!I259</f>
        <v>0</v>
      </c>
      <c r="J259" s="11" t="n">
        <f aca="false">'Christopher-IRA'!J259+'Carley-IRA'!J259</f>
        <v>23.9536202432169</v>
      </c>
      <c r="K259" s="11" t="n">
        <f aca="false">'Christopher-IRA'!K259+'Carley-IRA'!K259</f>
        <v>0</v>
      </c>
      <c r="L259" s="11" t="n">
        <f aca="false">'Christopher-IRA'!L259+'Carley-IRA'!L259</f>
        <v>14500</v>
      </c>
      <c r="M259" s="11" t="n">
        <f aca="false">'Christopher-IRA'!M259+'Carley-IRA'!M259</f>
        <v>94.4008630382559</v>
      </c>
      <c r="N259" s="2" t="n">
        <f aca="false">IF(K259=0,N258+E259+F259+G259+H259+I259+J259,N258+E259+F259+G259+H259+I259+K259)</f>
        <v>2419.31564456489</v>
      </c>
    </row>
    <row r="260" customFormat="false" ht="12.75" hidden="false" customHeight="false" outlineLevel="0" collapsed="false">
      <c r="A260" s="1" t="n">
        <v>43251</v>
      </c>
      <c r="B260" s="0" t="n">
        <f aca="false">ROUND((A260-$B$1-210)/365,0)</f>
        <v>51</v>
      </c>
      <c r="C260" s="0" t="n">
        <f aca="false">ROUND((A260-$C$1-210)/365,0)</f>
        <v>26</v>
      </c>
      <c r="D260" s="0" t="n">
        <f aca="false">ROUND((A260-$D$1-210)/365,0)</f>
        <v>23</v>
      </c>
      <c r="E260" s="11" t="n">
        <f aca="false">'Christopher-IRA'!E260+'Carley-IRA'!E260</f>
        <v>0</v>
      </c>
      <c r="F260" s="11" t="n">
        <f aca="false">'Christopher-IRA'!F260+'Carley-IRA'!F260</f>
        <v>0</v>
      </c>
      <c r="G260" s="11" t="n">
        <f aca="false">'Christopher-IRA'!G260+'Carley-IRA'!G260</f>
        <v>0</v>
      </c>
      <c r="H260" s="11" t="n">
        <f aca="false">'Christopher-IRA'!H260+'Carley-IRA'!H260</f>
        <v>0</v>
      </c>
      <c r="I260" s="11" t="n">
        <f aca="false">'Christopher-IRA'!I260+'Carley-IRA'!I260</f>
        <v>0</v>
      </c>
      <c r="J260" s="11" t="n">
        <f aca="false">'Christopher-IRA'!J260+'Carley-IRA'!J260</f>
        <v>24.1931564456491</v>
      </c>
      <c r="K260" s="11" t="n">
        <f aca="false">'Christopher-IRA'!K260+'Carley-IRA'!K260</f>
        <v>0</v>
      </c>
      <c r="L260" s="11" t="n">
        <f aca="false">'Christopher-IRA'!L260+'Carley-IRA'!L260</f>
        <v>14500</v>
      </c>
      <c r="M260" s="11" t="n">
        <f aca="false">'Christopher-IRA'!M260+'Carley-IRA'!M260</f>
        <v>118.594019483905</v>
      </c>
      <c r="N260" s="2" t="n">
        <f aca="false">IF(K260=0,N259+E260+F260+G260+H260+I260+J260,N259+E260+F260+G260+H260+I260+K260)</f>
        <v>2443.50880101054</v>
      </c>
    </row>
    <row r="261" customFormat="false" ht="12.75" hidden="false" customHeight="false" outlineLevel="0" collapsed="false">
      <c r="A261" s="1" t="n">
        <v>43281</v>
      </c>
      <c r="B261" s="0" t="n">
        <f aca="false">ROUND((A261-$B$1-210)/365,0)</f>
        <v>51</v>
      </c>
      <c r="C261" s="0" t="n">
        <f aca="false">ROUND((A261-$C$1-210)/365,0)</f>
        <v>26</v>
      </c>
      <c r="D261" s="0" t="n">
        <f aca="false">ROUND((A261-$D$1-210)/365,0)</f>
        <v>23</v>
      </c>
      <c r="E261" s="11" t="n">
        <f aca="false">'Christopher-IRA'!E261+'Carley-IRA'!E261</f>
        <v>0</v>
      </c>
      <c r="F261" s="11" t="n">
        <f aca="false">'Christopher-IRA'!F261+'Carley-IRA'!F261</f>
        <v>0</v>
      </c>
      <c r="G261" s="11" t="n">
        <f aca="false">'Christopher-IRA'!G261+'Carley-IRA'!G261</f>
        <v>0</v>
      </c>
      <c r="H261" s="11" t="n">
        <f aca="false">'Christopher-IRA'!H261+'Carley-IRA'!H261</f>
        <v>0</v>
      </c>
      <c r="I261" s="11" t="n">
        <f aca="false">'Christopher-IRA'!I261+'Carley-IRA'!I261</f>
        <v>0</v>
      </c>
      <c r="J261" s="11" t="n">
        <f aca="false">'Christopher-IRA'!J261+'Carley-IRA'!J261</f>
        <v>24.4350880101055</v>
      </c>
      <c r="K261" s="11" t="n">
        <f aca="false">'Christopher-IRA'!K261+'Carley-IRA'!K261</f>
        <v>0</v>
      </c>
      <c r="L261" s="11" t="n">
        <f aca="false">'Christopher-IRA'!L261+'Carley-IRA'!L261</f>
        <v>14500</v>
      </c>
      <c r="M261" s="11" t="n">
        <f aca="false">'Christopher-IRA'!M261+'Carley-IRA'!M261</f>
        <v>143.02910749401</v>
      </c>
      <c r="N261" s="2" t="n">
        <f aca="false">IF(K261=0,N260+E261+F261+G261+H261+I261+J261,N260+E261+F261+G261+H261+I261+K261)</f>
        <v>2467.94388902065</v>
      </c>
    </row>
    <row r="262" customFormat="false" ht="12.75" hidden="false" customHeight="false" outlineLevel="0" collapsed="false">
      <c r="A262" s="1" t="n">
        <v>43312</v>
      </c>
      <c r="B262" s="0" t="n">
        <f aca="false">ROUND((A262-$B$1-210)/365,0)</f>
        <v>51</v>
      </c>
      <c r="C262" s="0" t="n">
        <f aca="false">ROUND((A262-$C$1-210)/365,0)</f>
        <v>26</v>
      </c>
      <c r="D262" s="0" t="n">
        <f aca="false">ROUND((A262-$D$1-210)/365,0)</f>
        <v>23</v>
      </c>
      <c r="E262" s="11" t="n">
        <f aca="false">'Christopher-IRA'!E262+'Carley-IRA'!E262</f>
        <v>0</v>
      </c>
      <c r="F262" s="11" t="n">
        <f aca="false">'Christopher-IRA'!F262+'Carley-IRA'!F262</f>
        <v>0</v>
      </c>
      <c r="G262" s="11" t="n">
        <f aca="false">'Christopher-IRA'!G262+'Carley-IRA'!G262</f>
        <v>0</v>
      </c>
      <c r="H262" s="11" t="n">
        <f aca="false">'Christopher-IRA'!H262+'Carley-IRA'!H262</f>
        <v>0</v>
      </c>
      <c r="I262" s="11" t="n">
        <f aca="false">'Christopher-IRA'!I262+'Carley-IRA'!I262</f>
        <v>0</v>
      </c>
      <c r="J262" s="11" t="n">
        <f aca="false">'Christopher-IRA'!J262+'Carley-IRA'!J262</f>
        <v>24.6794388902066</v>
      </c>
      <c r="K262" s="11" t="n">
        <f aca="false">'Christopher-IRA'!K262+'Carley-IRA'!K262</f>
        <v>0</v>
      </c>
      <c r="L262" s="11" t="n">
        <f aca="false">'Christopher-IRA'!L262+'Carley-IRA'!L262</f>
        <v>14500</v>
      </c>
      <c r="M262" s="11" t="n">
        <f aca="false">'Christopher-IRA'!M262+'Carley-IRA'!M262</f>
        <v>167.708546384217</v>
      </c>
      <c r="N262" s="2" t="n">
        <f aca="false">IF(K262=0,N261+E262+F262+G262+H262+I262+J262,N261+E262+F262+G262+H262+I262+K262)</f>
        <v>2492.62332791085</v>
      </c>
    </row>
    <row r="263" customFormat="false" ht="12.75" hidden="false" customHeight="false" outlineLevel="0" collapsed="false">
      <c r="A263" s="1" t="n">
        <v>43343</v>
      </c>
      <c r="B263" s="0" t="n">
        <f aca="false">ROUND((A263-$B$1-210)/365,0)</f>
        <v>51</v>
      </c>
      <c r="C263" s="0" t="n">
        <f aca="false">ROUND((A263-$C$1-210)/365,0)</f>
        <v>26</v>
      </c>
      <c r="D263" s="0" t="n">
        <f aca="false">ROUND((A263-$D$1-210)/365,0)</f>
        <v>23</v>
      </c>
      <c r="E263" s="11" t="n">
        <f aca="false">'Christopher-IRA'!E263+'Carley-IRA'!E263</f>
        <v>0</v>
      </c>
      <c r="F263" s="11" t="n">
        <f aca="false">'Christopher-IRA'!F263+'Carley-IRA'!F263</f>
        <v>0</v>
      </c>
      <c r="G263" s="11" t="n">
        <f aca="false">'Christopher-IRA'!G263+'Carley-IRA'!G263</f>
        <v>0</v>
      </c>
      <c r="H263" s="11" t="n">
        <f aca="false">'Christopher-IRA'!H263+'Carley-IRA'!H263</f>
        <v>0</v>
      </c>
      <c r="I263" s="11" t="n">
        <f aca="false">'Christopher-IRA'!I263+'Carley-IRA'!I263</f>
        <v>0</v>
      </c>
      <c r="J263" s="11" t="n">
        <f aca="false">'Christopher-IRA'!J263+'Carley-IRA'!J263</f>
        <v>24.9262332791087</v>
      </c>
      <c r="K263" s="11" t="n">
        <f aca="false">'Christopher-IRA'!K263+'Carley-IRA'!K263</f>
        <v>0</v>
      </c>
      <c r="L263" s="11" t="n">
        <f aca="false">'Christopher-IRA'!L263+'Carley-IRA'!L263</f>
        <v>14500</v>
      </c>
      <c r="M263" s="11" t="n">
        <f aca="false">'Christopher-IRA'!M263+'Carley-IRA'!M263</f>
        <v>192.634779663326</v>
      </c>
      <c r="N263" s="2" t="n">
        <f aca="false">IF(K263=0,N262+E263+F263+G263+H263+I263+J263,N262+E263+F263+G263+H263+I263+K263)</f>
        <v>2517.54956118996</v>
      </c>
    </row>
    <row r="264" customFormat="false" ht="12.75" hidden="false" customHeight="false" outlineLevel="0" collapsed="false">
      <c r="A264" s="1" t="n">
        <v>43373</v>
      </c>
      <c r="B264" s="0" t="n">
        <f aca="false">ROUND((A264-$B$1-210)/365,0)</f>
        <v>51</v>
      </c>
      <c r="C264" s="0" t="n">
        <f aca="false">ROUND((A264-$C$1-210)/365,0)</f>
        <v>26</v>
      </c>
      <c r="D264" s="0" t="n">
        <f aca="false">ROUND((A264-$D$1-210)/365,0)</f>
        <v>23</v>
      </c>
      <c r="E264" s="11" t="n">
        <f aca="false">'Christopher-IRA'!E264+'Carley-IRA'!E264</f>
        <v>0</v>
      </c>
      <c r="F264" s="11" t="n">
        <f aca="false">'Christopher-IRA'!F264+'Carley-IRA'!F264</f>
        <v>0</v>
      </c>
      <c r="G264" s="11" t="n">
        <f aca="false">'Christopher-IRA'!G264+'Carley-IRA'!G264</f>
        <v>0</v>
      </c>
      <c r="H264" s="11" t="n">
        <f aca="false">'Christopher-IRA'!H264+'Carley-IRA'!H264</f>
        <v>0</v>
      </c>
      <c r="I264" s="11" t="n">
        <f aca="false">'Christopher-IRA'!I264+'Carley-IRA'!I264</f>
        <v>0</v>
      </c>
      <c r="J264" s="11" t="n">
        <f aca="false">'Christopher-IRA'!J264+'Carley-IRA'!J264</f>
        <v>25.1754956118998</v>
      </c>
      <c r="K264" s="11" t="n">
        <f aca="false">'Christopher-IRA'!K264+'Carley-IRA'!K264</f>
        <v>0</v>
      </c>
      <c r="L264" s="11" t="n">
        <f aca="false">'Christopher-IRA'!L264+'Carley-IRA'!L264</f>
        <v>14500</v>
      </c>
      <c r="M264" s="11" t="n">
        <f aca="false">'Christopher-IRA'!M264+'Carley-IRA'!M264</f>
        <v>217.810275275225</v>
      </c>
      <c r="N264" s="2" t="n">
        <f aca="false">IF(K264=0,N263+E264+F264+G264+H264+I264+J264,N263+E264+F264+G264+H264+I264+K264)</f>
        <v>2542.72505680186</v>
      </c>
    </row>
    <row r="265" customFormat="false" ht="12.75" hidden="false" customHeight="false" outlineLevel="0" collapsed="false">
      <c r="A265" s="1" t="n">
        <v>43404</v>
      </c>
      <c r="B265" s="0" t="n">
        <f aca="false">ROUND((A265-$B$1-210)/365,0)</f>
        <v>51</v>
      </c>
      <c r="C265" s="0" t="n">
        <f aca="false">ROUND((A265-$C$1-210)/365,0)</f>
        <v>26</v>
      </c>
      <c r="D265" s="0" t="n">
        <f aca="false">ROUND((A265-$D$1-210)/365,0)</f>
        <v>23</v>
      </c>
      <c r="E265" s="11" t="n">
        <f aca="false">'Christopher-IRA'!E265+'Carley-IRA'!E265</f>
        <v>0</v>
      </c>
      <c r="F265" s="11" t="n">
        <f aca="false">'Christopher-IRA'!F265+'Carley-IRA'!F265</f>
        <v>0</v>
      </c>
      <c r="G265" s="11" t="n">
        <f aca="false">'Christopher-IRA'!G265+'Carley-IRA'!G265</f>
        <v>0</v>
      </c>
      <c r="H265" s="11" t="n">
        <f aca="false">'Christopher-IRA'!H265+'Carley-IRA'!H265</f>
        <v>0</v>
      </c>
      <c r="I265" s="11" t="n">
        <f aca="false">'Christopher-IRA'!I265+'Carley-IRA'!I265</f>
        <v>0</v>
      </c>
      <c r="J265" s="11" t="n">
        <f aca="false">'Christopher-IRA'!J265+'Carley-IRA'!J265</f>
        <v>25.4272505680188</v>
      </c>
      <c r="K265" s="11" t="n">
        <f aca="false">'Christopher-IRA'!K265+'Carley-IRA'!K265</f>
        <v>0</v>
      </c>
      <c r="L265" s="11" t="n">
        <f aca="false">'Christopher-IRA'!L265+'Carley-IRA'!L265</f>
        <v>14500</v>
      </c>
      <c r="M265" s="11" t="n">
        <f aca="false">'Christopher-IRA'!M265+'Carley-IRA'!M265</f>
        <v>243.237525843244</v>
      </c>
      <c r="N265" s="2" t="n">
        <f aca="false">IF(K265=0,N264+E265+F265+G265+H265+I265+J265,N264+E265+F265+G265+H265+I265+K265)</f>
        <v>2568.15230736988</v>
      </c>
    </row>
    <row r="266" customFormat="false" ht="12.75" hidden="false" customHeight="false" outlineLevel="0" collapsed="false">
      <c r="A266" s="1" t="n">
        <v>43434</v>
      </c>
      <c r="B266" s="0" t="n">
        <f aca="false">ROUND((A266-$B$1-210)/365,0)</f>
        <v>51</v>
      </c>
      <c r="C266" s="0" t="n">
        <f aca="false">ROUND((A266-$C$1-210)/365,0)</f>
        <v>26</v>
      </c>
      <c r="D266" s="0" t="n">
        <f aca="false">ROUND((A266-$D$1-210)/365,0)</f>
        <v>23</v>
      </c>
      <c r="E266" s="11" t="n">
        <f aca="false">'Christopher-IRA'!E266+'Carley-IRA'!E266</f>
        <v>0</v>
      </c>
      <c r="F266" s="11" t="n">
        <f aca="false">'Christopher-IRA'!F266+'Carley-IRA'!F266</f>
        <v>0</v>
      </c>
      <c r="G266" s="11" t="n">
        <f aca="false">'Christopher-IRA'!G266+'Carley-IRA'!G266</f>
        <v>0</v>
      </c>
      <c r="H266" s="11" t="n">
        <f aca="false">'Christopher-IRA'!H266+'Carley-IRA'!H266</f>
        <v>0</v>
      </c>
      <c r="I266" s="11" t="n">
        <f aca="false">'Christopher-IRA'!I266+'Carley-IRA'!I266</f>
        <v>0</v>
      </c>
      <c r="J266" s="11" t="n">
        <f aca="false">'Christopher-IRA'!J266+'Carley-IRA'!J266</f>
        <v>25.6815230736989</v>
      </c>
      <c r="K266" s="11" t="n">
        <f aca="false">'Christopher-IRA'!K266+'Carley-IRA'!K266</f>
        <v>0</v>
      </c>
      <c r="L266" s="11" t="n">
        <f aca="false">'Christopher-IRA'!L266+'Carley-IRA'!L266</f>
        <v>14500</v>
      </c>
      <c r="M266" s="11" t="n">
        <f aca="false">'Christopher-IRA'!M266+'Carley-IRA'!M266</f>
        <v>268.919048916943</v>
      </c>
      <c r="N266" s="2" t="n">
        <f aca="false">IF(K266=0,N265+E266+F266+G266+H266+I266+J266,N265+E266+F266+G266+H266+I266+K266)</f>
        <v>2593.83383044358</v>
      </c>
    </row>
    <row r="267" customFormat="false" ht="12.75" hidden="false" customHeight="false" outlineLevel="0" collapsed="false">
      <c r="A267" s="1" t="n">
        <v>43465</v>
      </c>
      <c r="B267" s="0" t="n">
        <f aca="false">ROUND((A267-$B$1-210)/365,0)</f>
        <v>51</v>
      </c>
      <c r="C267" s="0" t="n">
        <f aca="false">ROUND((A267-$C$1-210)/365,0)</f>
        <v>26</v>
      </c>
      <c r="D267" s="0" t="n">
        <f aca="false">ROUND((A267-$D$1-210)/365,0)</f>
        <v>23</v>
      </c>
      <c r="E267" s="11" t="n">
        <f aca="false">'Christopher-IRA'!E267+'Carley-IRA'!E267</f>
        <v>0</v>
      </c>
      <c r="F267" s="11" t="n">
        <f aca="false">'Christopher-IRA'!F267+'Carley-IRA'!F267</f>
        <v>0</v>
      </c>
      <c r="G267" s="11" t="n">
        <f aca="false">'Christopher-IRA'!G267+'Carley-IRA'!G267</f>
        <v>0</v>
      </c>
      <c r="H267" s="11" t="n">
        <f aca="false">'Christopher-IRA'!H267+'Carley-IRA'!H267</f>
        <v>0</v>
      </c>
      <c r="I267" s="11" t="n">
        <f aca="false">'Christopher-IRA'!I267+'Carley-IRA'!I267</f>
        <v>0</v>
      </c>
      <c r="J267" s="11" t="n">
        <f aca="false">'Christopher-IRA'!J267+'Carley-IRA'!J267</f>
        <v>25.9383383044359</v>
      </c>
      <c r="K267" s="11" t="n">
        <f aca="false">'Christopher-IRA'!K267+'Carley-IRA'!K267</f>
        <v>0</v>
      </c>
      <c r="L267" s="11" t="n">
        <f aca="false">'Christopher-IRA'!L267+'Carley-IRA'!L267</f>
        <v>14500</v>
      </c>
      <c r="M267" s="11" t="n">
        <f aca="false">'Christopher-IRA'!M267+'Carley-IRA'!M267</f>
        <v>294.857387221379</v>
      </c>
      <c r="N267" s="2" t="n">
        <f aca="false">IF(K267=0,N266+E267+F267+G267+H267+I267+J267,N266+E267+F267+G267+H267+I267+K267)</f>
        <v>2619.77216874802</v>
      </c>
    </row>
    <row r="268" customFormat="false" ht="12.75" hidden="false" customHeight="false" outlineLevel="0" collapsed="false">
      <c r="A268" s="1" t="n">
        <v>43496</v>
      </c>
      <c r="B268" s="0" t="n">
        <f aca="false">ROUND((A268-$B$1-210)/365,0)</f>
        <v>51</v>
      </c>
      <c r="C268" s="0" t="n">
        <f aca="false">ROUND((A268-$C$1-210)/365,0)</f>
        <v>26</v>
      </c>
      <c r="D268" s="0" t="n">
        <f aca="false">ROUND((A268-$D$1-210)/365,0)</f>
        <v>23</v>
      </c>
      <c r="E268" s="11" t="n">
        <f aca="false">'Christopher-IRA'!E268+'Carley-IRA'!E268</f>
        <v>0</v>
      </c>
      <c r="F268" s="11" t="n">
        <f aca="false">'Christopher-IRA'!F268+'Carley-IRA'!F268</f>
        <v>0</v>
      </c>
      <c r="G268" s="11" t="n">
        <f aca="false">'Christopher-IRA'!G268+'Carley-IRA'!G268</f>
        <v>0</v>
      </c>
      <c r="H268" s="11" t="n">
        <f aca="false">'Christopher-IRA'!H268+'Carley-IRA'!H268</f>
        <v>0</v>
      </c>
      <c r="I268" s="11" t="n">
        <f aca="false">'Christopher-IRA'!I268+'Carley-IRA'!I268</f>
        <v>0</v>
      </c>
      <c r="J268" s="11" t="n">
        <f aca="false">'Christopher-IRA'!J268+'Carley-IRA'!J268</f>
        <v>26.1977216874803</v>
      </c>
      <c r="K268" s="11" t="n">
        <f aca="false">'Christopher-IRA'!K268+'Carley-IRA'!K268</f>
        <v>0</v>
      </c>
      <c r="L268" s="11" t="n">
        <f aca="false">'Christopher-IRA'!L268+'Carley-IRA'!L268</f>
        <v>14500</v>
      </c>
      <c r="M268" s="11" t="n">
        <f aca="false">'Christopher-IRA'!M268+'Carley-IRA'!M268</f>
        <v>26.1977216874803</v>
      </c>
      <c r="N268" s="2" t="n">
        <f aca="false">IF(K268=0,N267+E268+F268+G268+H268+I268+J268,N267+E268+F268+G268+H268+I268+K268)</f>
        <v>2645.9698904355</v>
      </c>
    </row>
    <row r="269" customFormat="false" ht="12.75" hidden="false" customHeight="false" outlineLevel="0" collapsed="false">
      <c r="A269" s="1" t="n">
        <v>43524</v>
      </c>
      <c r="B269" s="0" t="n">
        <f aca="false">ROUND((A269-$B$1-210)/365,0)</f>
        <v>51</v>
      </c>
      <c r="C269" s="0" t="n">
        <f aca="false">ROUND((A269-$C$1-210)/365,0)</f>
        <v>26</v>
      </c>
      <c r="D269" s="0" t="n">
        <f aca="false">ROUND((A269-$D$1-210)/365,0)</f>
        <v>24</v>
      </c>
      <c r="E269" s="11" t="n">
        <f aca="false">'Christopher-IRA'!E269+'Carley-IRA'!E269</f>
        <v>0</v>
      </c>
      <c r="F269" s="11" t="n">
        <f aca="false">'Christopher-IRA'!F269+'Carley-IRA'!F269</f>
        <v>0</v>
      </c>
      <c r="G269" s="11" t="n">
        <f aca="false">'Christopher-IRA'!G269+'Carley-IRA'!G269</f>
        <v>0</v>
      </c>
      <c r="H269" s="11" t="n">
        <f aca="false">'Christopher-IRA'!H269+'Carley-IRA'!H269</f>
        <v>0</v>
      </c>
      <c r="I269" s="11" t="n">
        <f aca="false">'Christopher-IRA'!I269+'Carley-IRA'!I269</f>
        <v>0</v>
      </c>
      <c r="J269" s="11" t="n">
        <f aca="false">'Christopher-IRA'!J269+'Carley-IRA'!J269</f>
        <v>26.4596989043551</v>
      </c>
      <c r="K269" s="11" t="n">
        <f aca="false">'Christopher-IRA'!K269+'Carley-IRA'!K269</f>
        <v>0</v>
      </c>
      <c r="L269" s="11" t="n">
        <f aca="false">'Christopher-IRA'!L269+'Carley-IRA'!L269</f>
        <v>14500</v>
      </c>
      <c r="M269" s="11" t="n">
        <f aca="false">'Christopher-IRA'!M269+'Carley-IRA'!M269</f>
        <v>52.6574205918354</v>
      </c>
      <c r="N269" s="2" t="n">
        <f aca="false">IF(K269=0,N268+E269+F269+G269+H269+I269+J269,N268+E269+F269+G269+H269+I269+K269)</f>
        <v>2672.42958933985</v>
      </c>
    </row>
    <row r="270" customFormat="false" ht="12.75" hidden="false" customHeight="false" outlineLevel="0" collapsed="false">
      <c r="A270" s="1" t="n">
        <v>43555</v>
      </c>
      <c r="B270" s="0" t="n">
        <f aca="false">ROUND((A270-$B$1-210)/365,0)</f>
        <v>51</v>
      </c>
      <c r="C270" s="0" t="n">
        <f aca="false">ROUND((A270-$C$1-210)/365,0)</f>
        <v>26</v>
      </c>
      <c r="D270" s="0" t="n">
        <f aca="false">ROUND((A270-$D$1-210)/365,0)</f>
        <v>24</v>
      </c>
      <c r="E270" s="11" t="n">
        <f aca="false">'Christopher-IRA'!E270+'Carley-IRA'!E270</f>
        <v>0</v>
      </c>
      <c r="F270" s="11" t="n">
        <f aca="false">'Christopher-IRA'!F270+'Carley-IRA'!F270</f>
        <v>0</v>
      </c>
      <c r="G270" s="11" t="n">
        <f aca="false">'Christopher-IRA'!G270+'Carley-IRA'!G270</f>
        <v>0</v>
      </c>
      <c r="H270" s="11" t="n">
        <f aca="false">'Christopher-IRA'!H270+'Carley-IRA'!H270</f>
        <v>0</v>
      </c>
      <c r="I270" s="11" t="n">
        <f aca="false">'Christopher-IRA'!I270+'Carley-IRA'!I270</f>
        <v>0</v>
      </c>
      <c r="J270" s="11" t="n">
        <f aca="false">'Christopher-IRA'!J270+'Carley-IRA'!J270</f>
        <v>26.7242958933986</v>
      </c>
      <c r="K270" s="11" t="n">
        <f aca="false">'Christopher-IRA'!K270+'Carley-IRA'!K270</f>
        <v>0</v>
      </c>
      <c r="L270" s="11" t="n">
        <f aca="false">'Christopher-IRA'!L270+'Carley-IRA'!L270</f>
        <v>14500</v>
      </c>
      <c r="M270" s="11" t="n">
        <f aca="false">'Christopher-IRA'!M270+'Carley-IRA'!M270</f>
        <v>79.381716485234</v>
      </c>
      <c r="N270" s="2" t="n">
        <f aca="false">IF(K270=0,N269+E270+F270+G270+H270+I270+J270,N269+E270+F270+G270+H270+I270+K270)</f>
        <v>2699.15388523325</v>
      </c>
    </row>
    <row r="271" customFormat="false" ht="12.75" hidden="false" customHeight="false" outlineLevel="0" collapsed="false">
      <c r="A271" s="1" t="n">
        <v>43585</v>
      </c>
      <c r="B271" s="0" t="n">
        <f aca="false">ROUND((A271-$B$1-210)/365,0)</f>
        <v>52</v>
      </c>
      <c r="C271" s="0" t="n">
        <f aca="false">ROUND((A271-$C$1-210)/365,0)</f>
        <v>27</v>
      </c>
      <c r="D271" s="0" t="n">
        <f aca="false">ROUND((A271-$D$1-210)/365,0)</f>
        <v>24</v>
      </c>
      <c r="E271" s="11" t="n">
        <f aca="false">'Christopher-IRA'!E271+'Carley-IRA'!E271</f>
        <v>0</v>
      </c>
      <c r="F271" s="11" t="n">
        <f aca="false">'Christopher-IRA'!F271+'Carley-IRA'!F271</f>
        <v>0</v>
      </c>
      <c r="G271" s="11" t="n">
        <f aca="false">'Christopher-IRA'!G271+'Carley-IRA'!G271</f>
        <v>0</v>
      </c>
      <c r="H271" s="11" t="n">
        <f aca="false">'Christopher-IRA'!H271+'Carley-IRA'!H271</f>
        <v>0</v>
      </c>
      <c r="I271" s="11" t="n">
        <f aca="false">'Christopher-IRA'!I271+'Carley-IRA'!I271</f>
        <v>0</v>
      </c>
      <c r="J271" s="11" t="n">
        <f aca="false">'Christopher-IRA'!J271+'Carley-IRA'!J271</f>
        <v>26.9915388523326</v>
      </c>
      <c r="K271" s="11" t="n">
        <f aca="false">'Christopher-IRA'!K271+'Carley-IRA'!K271</f>
        <v>0</v>
      </c>
      <c r="L271" s="11" t="n">
        <f aca="false">'Christopher-IRA'!L271+'Carley-IRA'!L271</f>
        <v>14500</v>
      </c>
      <c r="M271" s="11" t="n">
        <f aca="false">'Christopher-IRA'!M271+'Carley-IRA'!M271</f>
        <v>106.373255337567</v>
      </c>
      <c r="N271" s="2" t="n">
        <f aca="false">IF(K271=0,N270+E271+F271+G271+H271+I271+J271,N270+E271+F271+G271+H271+I271+K271)</f>
        <v>2726.14542408558</v>
      </c>
    </row>
    <row r="272" customFormat="false" ht="12.75" hidden="false" customHeight="false" outlineLevel="0" collapsed="false">
      <c r="A272" s="1" t="n">
        <v>43616</v>
      </c>
      <c r="B272" s="0" t="n">
        <f aca="false">ROUND((A272-$B$1-210)/365,0)</f>
        <v>52</v>
      </c>
      <c r="C272" s="0" t="n">
        <f aca="false">ROUND((A272-$C$1-210)/365,0)</f>
        <v>27</v>
      </c>
      <c r="D272" s="0" t="n">
        <f aca="false">ROUND((A272-$D$1-210)/365,0)</f>
        <v>24</v>
      </c>
      <c r="E272" s="11" t="n">
        <f aca="false">'Christopher-IRA'!E272+'Carley-IRA'!E272</f>
        <v>0</v>
      </c>
      <c r="F272" s="11" t="n">
        <f aca="false">'Christopher-IRA'!F272+'Carley-IRA'!F272</f>
        <v>0</v>
      </c>
      <c r="G272" s="11" t="n">
        <f aca="false">'Christopher-IRA'!G272+'Carley-IRA'!G272</f>
        <v>0</v>
      </c>
      <c r="H272" s="11" t="n">
        <f aca="false">'Christopher-IRA'!H272+'Carley-IRA'!H272</f>
        <v>0</v>
      </c>
      <c r="I272" s="11" t="n">
        <f aca="false">'Christopher-IRA'!I272+'Carley-IRA'!I272</f>
        <v>0</v>
      </c>
      <c r="J272" s="11" t="n">
        <f aca="false">'Christopher-IRA'!J272+'Carley-IRA'!J272</f>
        <v>27.261454240856</v>
      </c>
      <c r="K272" s="11" t="n">
        <f aca="false">'Christopher-IRA'!K272+'Carley-IRA'!K272</f>
        <v>0</v>
      </c>
      <c r="L272" s="11" t="n">
        <f aca="false">'Christopher-IRA'!L272+'Carley-IRA'!L272</f>
        <v>14500</v>
      </c>
      <c r="M272" s="11" t="n">
        <f aca="false">'Christopher-IRA'!M272+'Carley-IRA'!M272</f>
        <v>133.634709578423</v>
      </c>
      <c r="N272" s="2" t="n">
        <f aca="false">IF(K272=0,N271+E272+F272+G272+H272+I272+J272,N271+E272+F272+G272+H272+I272+K272)</f>
        <v>2753.40687832644</v>
      </c>
    </row>
    <row r="273" customFormat="false" ht="12.75" hidden="false" customHeight="false" outlineLevel="0" collapsed="false">
      <c r="C273" s="12"/>
      <c r="D273" s="12"/>
    </row>
    <row r="274" customFormat="false" ht="12.75" hidden="false" customHeight="false" outlineLevel="0" collapsed="false">
      <c r="C274" s="12"/>
      <c r="D274" s="12"/>
      <c r="E274" s="2" t="n">
        <f aca="false">SUM(E8:E272)</f>
        <v>14500</v>
      </c>
      <c r="F274" s="2" t="n">
        <f aca="false">SUM(F8:F272)</f>
        <v>0</v>
      </c>
      <c r="G274" s="2" t="n">
        <f aca="false">SUM(G8:G272)</f>
        <v>0</v>
      </c>
      <c r="H274" s="2" t="n">
        <f aca="false">SUM(H8:H272)</f>
        <v>-43750</v>
      </c>
      <c r="I274" s="2" t="n">
        <f aca="false">SUM(I8:I272)</f>
        <v>0</v>
      </c>
      <c r="J274" s="2" t="n">
        <f aca="false">SUM(J8:J272)</f>
        <v>31682.5768783264</v>
      </c>
      <c r="O274" s="2"/>
    </row>
    <row r="275" customFormat="false" ht="12.75" hidden="false" customHeight="false" outlineLevel="0" collapsed="false">
      <c r="C275" s="12"/>
      <c r="D275" s="12"/>
    </row>
    <row r="276" customFormat="false" ht="12.75" hidden="false" customHeight="false" outlineLevel="0" collapsed="false">
      <c r="C276" s="12"/>
      <c r="D276" s="12"/>
    </row>
    <row r="277" customFormat="false" ht="12.75" hidden="false" customHeight="false" outlineLevel="0" collapsed="false">
      <c r="C277" s="12"/>
      <c r="D277" s="12"/>
    </row>
    <row r="278" customFormat="false" ht="12.75" hidden="false" customHeight="false" outlineLevel="0" collapsed="false">
      <c r="C278" s="12"/>
      <c r="D278" s="12"/>
    </row>
    <row r="279" customFormat="false" ht="12.75" hidden="false" customHeight="false" outlineLevel="0" collapsed="false">
      <c r="C279" s="12"/>
      <c r="D279" s="12"/>
    </row>
    <row r="280" customFormat="false" ht="12.75" hidden="false" customHeight="false" outlineLevel="0" collapsed="false">
      <c r="C280" s="12"/>
      <c r="D280" s="12"/>
    </row>
    <row r="281" customFormat="false" ht="12.75" hidden="false" customHeight="false" outlineLevel="0" collapsed="false">
      <c r="C281" s="12"/>
      <c r="D281" s="12"/>
    </row>
    <row r="282" customFormat="false" ht="12.75" hidden="false" customHeight="false" outlineLevel="0" collapsed="false">
      <c r="C282" s="12"/>
      <c r="D282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1998-08-12T17:38:11Z</dcterms:created>
  <dc:creator/>
  <dc:description/>
  <dc:language>en-US</dc:language>
  <cp:lastModifiedBy>Darron Giron</cp:lastModifiedBy>
  <cp:revision>0</cp:revision>
  <dc:subject/>
  <dc:title/>
</cp:coreProperties>
</file>