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<sst xmlns="http://schemas.openxmlformats.org/spreadsheetml/2006/main" count="19" uniqueCount="19">
  <si>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ECR Summary</t>
  </si>
  <si>
    <t xml:space="preserve">Curves as of:</t>
  </si>
  <si>
    <t xml:space="preserve">Marked as of:</t>
  </si>
  <si>
    <t xml:space="preserve">Counterparty</t>
  </si>
  <si>
    <t xml:space="preserve">TAGG #</t>
  </si>
  <si>
    <t xml:space="preserve">Unwind Price</t>
  </si>
  <si>
    <t xml:space="preserve">Unwind Value</t>
  </si>
  <si>
    <t xml:space="preserve">CGAS</t>
  </si>
  <si>
    <t xml:space="preserve">VM4911.1</t>
  </si>
  <si>
    <t xml:space="preserve">VX2382.1</t>
  </si>
  <si>
    <t xml:space="preserve">YC2687.1</t>
  </si>
  <si>
    <t xml:space="preserve">Crescendo</t>
  </si>
  <si>
    <t xml:space="preserve">VN6167.1</t>
  </si>
  <si>
    <t xml:space="preserve">VN6167.2</t>
  </si>
  <si>
    <t xml:space="preserve">East Sour Lake</t>
  </si>
  <si>
    <t xml:space="preserve">VM5195.1</t>
  </si>
  <si>
    <t xml:space="preserve">Juniper</t>
  </si>
  <si>
    <t xml:space="preserve">VM4901.1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</si>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</sst>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.000"/>
    <numFmt numFmtId="167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GAS/CGAS%20Swap%20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rescendo/Crescendo%20Swap%20Mode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%20Sour%20Lake/East%20Sour%20Lake%20Swap%20Model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Juniper/Juniper%20Swap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VM4911.1"/>
      <sheetName val="VX2382.1"/>
      <sheetName val="YC2687.1"/>
      <sheetName val="Curves"/>
      <sheetName val="Tables"/>
    </sheetNames>
    <sheetDataSet>
      <sheetData sheetId="0">
        <row r="12">
          <cell r="S12">
            <v>2.78742149737604</v>
          </cell>
          <cell r="T12">
            <v>3.26137798971428</v>
          </cell>
          <cell r="U12">
            <v>3.18245526153773</v>
          </cell>
        </row>
        <row r="13">
          <cell r="S13">
            <v>-2691627.83308038</v>
          </cell>
          <cell r="T13">
            <v>-1653634.73591033</v>
          </cell>
          <cell r="U13">
            <v>-1385529.98311247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VN6167.1"/>
      <sheetName val="VN6167.2"/>
      <sheetName val="Leg3"/>
      <sheetName val="Curves"/>
      <sheetName val="Tables"/>
    </sheetNames>
    <sheetDataSet>
      <sheetData sheetId="0">
        <row r="12">
          <cell r="S12">
            <v>2.45341609956254</v>
          </cell>
          <cell r="T12">
            <v>2.41991107345911</v>
          </cell>
        </row>
        <row r="13">
          <cell r="S13">
            <v>-1068506.54923581</v>
          </cell>
          <cell r="T13">
            <v>-278196.993717174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VM5195.1"/>
      <sheetName val="Leg2"/>
      <sheetName val="Leg3"/>
      <sheetName val="Curves"/>
      <sheetName val="Tables"/>
    </sheetNames>
    <sheetDataSet>
      <sheetData sheetId="0">
        <row r="12">
          <cell r="S12">
            <v>2.63792069239068</v>
          </cell>
        </row>
        <row r="13">
          <cell r="S13">
            <v>-214533.550778449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VM4901.1"/>
      <sheetName val="Leg2"/>
      <sheetName val="Leg3"/>
      <sheetName val="Curves"/>
      <sheetName val="Tables"/>
    </sheetNames>
    <sheetDataSet>
      <sheetData sheetId="0">
        <row r="12">
          <cell r="S12">
            <v>2.76696443853299</v>
          </cell>
        </row>
        <row r="13">
          <cell r="S13">
            <v>-879691.938694883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9.7"/>
    <col collapsed="false" customWidth="true" hidden="false" outlineLevel="0" max="3" min="3" style="0" width="13.85"/>
    <col collapsed="false" customWidth="true" hidden="false" outlineLevel="0" max="4" min="4" style="0" width="14.41"/>
    <col collapsed="false" customWidth="true" hidden="false" outlineLevel="0" max="5" min="5" style="0" width="1.56"/>
    <col collapsed="false" customWidth="true" hidden="false" outlineLevel="0" max="6" min="6" style="0" width="9.85"/>
    <col collapsed="false" customWidth="true" hidden="false" outlineLevel="0" max="7" min="7" style="0" width="14.14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  <c r="B3" s="2" t="n">
        <v>37272</v>
      </c>
    </row>
    <row r="4" customFormat="false" ht="12.75" hidden="false" customHeight="false" outlineLevel="0" collapsed="false">
      <c r="A4" s="0" t="s">
        <v>2</v>
      </c>
      <c r="B4" s="2" t="n">
        <v>37273</v>
      </c>
    </row>
    <row r="6" customFormat="false" ht="12.75" hidden="false" customHeight="false" outlineLevel="0" collapsed="false">
      <c r="A6" s="3" t="s">
        <v>3</v>
      </c>
      <c r="B6" s="3" t="s">
        <v>4</v>
      </c>
      <c r="C6" s="3" t="s">
        <v>5</v>
      </c>
      <c r="D6" s="3" t="s">
        <v>6</v>
      </c>
      <c r="F6" s="3"/>
      <c r="G6" s="3"/>
    </row>
    <row r="7" customFormat="false" ht="12.75" hidden="false" customHeight="false" outlineLevel="0" collapsed="false">
      <c r="A7" s="4"/>
      <c r="B7" s="3"/>
      <c r="C7" s="3"/>
      <c r="D7" s="3"/>
    </row>
    <row r="8" customFormat="false" ht="12.75" hidden="false" customHeight="false" outlineLevel="0" collapsed="false">
      <c r="A8" s="0" t="s">
        <v>7</v>
      </c>
      <c r="B8" s="0" t="s">
        <v>8</v>
      </c>
      <c r="C8" s="5" t="n">
        <f aca="false">[1]Input!$S$12</f>
        <v>2.78742149737604</v>
      </c>
      <c r="D8" s="6" t="n">
        <f aca="false">[1]Input!$S$13</f>
        <v>-2691627.83308038</v>
      </c>
    </row>
    <row r="9" customFormat="false" ht="12.75" hidden="false" customHeight="false" outlineLevel="0" collapsed="false">
      <c r="B9" s="0" t="s">
        <v>9</v>
      </c>
      <c r="C9" s="5" t="n">
        <f aca="false">[1]Input!$T$12</f>
        <v>3.26137798971428</v>
      </c>
      <c r="D9" s="6" t="n">
        <f aca="false">[1]Input!$T$13</f>
        <v>-1653634.73591033</v>
      </c>
    </row>
    <row r="10" customFormat="false" ht="12.75" hidden="false" customHeight="false" outlineLevel="0" collapsed="false">
      <c r="B10" s="0" t="s">
        <v>10</v>
      </c>
      <c r="C10" s="5" t="n">
        <f aca="false">[1]Input!$U$12</f>
        <v>3.18245526153773</v>
      </c>
      <c r="D10" s="7" t="n">
        <f aca="false">[1]Input!$U$13</f>
        <v>-1385529.98311247</v>
      </c>
    </row>
    <row r="11" customFormat="false" ht="12.75" hidden="false" customHeight="false" outlineLevel="0" collapsed="false">
      <c r="D11" s="6" t="n">
        <f aca="false">SUM(D8:D10)</f>
        <v>-5730792.55210318</v>
      </c>
    </row>
    <row r="12" customFormat="false" ht="12.75" hidden="false" customHeight="false" outlineLevel="0" collapsed="false">
      <c r="C12" s="5"/>
    </row>
    <row r="13" customFormat="false" ht="12.75" hidden="false" customHeight="false" outlineLevel="0" collapsed="false">
      <c r="A13" s="0" t="s">
        <v>11</v>
      </c>
      <c r="B13" s="0" t="s">
        <v>12</v>
      </c>
      <c r="C13" s="5" t="n">
        <f aca="false">[2]Input!$S$12</f>
        <v>2.45341609956254</v>
      </c>
      <c r="D13" s="6" t="n">
        <f aca="false">[2]Input!$S$13</f>
        <v>-1068506.54923581</v>
      </c>
    </row>
    <row r="14" customFormat="false" ht="12.75" hidden="false" customHeight="false" outlineLevel="0" collapsed="false">
      <c r="B14" s="0" t="s">
        <v>13</v>
      </c>
      <c r="C14" s="5" t="n">
        <f aca="false">[2]Input!$T$12</f>
        <v>2.41991107345911</v>
      </c>
      <c r="D14" s="7" t="n">
        <f aca="false">[2]Input!$T$13</f>
        <v>-278196.993717174</v>
      </c>
    </row>
    <row r="15" customFormat="false" ht="12.75" hidden="false" customHeight="false" outlineLevel="0" collapsed="false">
      <c r="C15" s="5"/>
      <c r="D15" s="6" t="n">
        <f aca="false">SUM(D13:D14)</f>
        <v>-1346703.54295298</v>
      </c>
    </row>
    <row r="16" customFormat="false" ht="12.75" hidden="false" customHeight="false" outlineLevel="0" collapsed="false">
      <c r="C16" s="5"/>
    </row>
    <row r="17" customFormat="false" ht="12.75" hidden="false" customHeight="false" outlineLevel="0" collapsed="false">
      <c r="A17" s="0" t="s">
        <v>14</v>
      </c>
      <c r="B17" s="0" t="s">
        <v>15</v>
      </c>
      <c r="C17" s="5" t="n">
        <f aca="false">[3]Input!$S$12</f>
        <v>2.63792069239068</v>
      </c>
      <c r="D17" s="6" t="n">
        <f aca="false">[3]Input!$S$13</f>
        <v>-214533.550778449</v>
      </c>
    </row>
    <row r="18" customFormat="false" ht="12.75" hidden="false" customHeight="false" outlineLevel="0" collapsed="false">
      <c r="C18" s="5"/>
    </row>
    <row r="19" customFormat="false" ht="12.75" hidden="false" customHeight="false" outlineLevel="0" collapsed="false">
      <c r="A19" s="0" t="s">
        <v>16</v>
      </c>
      <c r="B19" s="0" t="s">
        <v>17</v>
      </c>
      <c r="C19" s="5" t="n">
        <f aca="false">[4]Input!$S$12</f>
        <v>2.76696443853299</v>
      </c>
      <c r="D19" s="6" t="n">
        <f aca="false">[4]Input!$S$13</f>
        <v>-879691.938694883</v>
      </c>
    </row>
    <row r="20" customFormat="false" ht="12.75" hidden="false" customHeight="false" outlineLevel="0" collapsed="false">
      <c r="C20" s="5"/>
    </row>
    <row r="21" customFormat="false" ht="12.75" hidden="false" customHeight="false" outlineLevel="0" collapsed="false">
      <c r="C21" s="5"/>
    </row>
    <row r="22" customFormat="false" ht="12.75" hidden="false" customHeight="false" outlineLevel="0" collapsed="false">
      <c r="C22" s="5" t="s">
        <v>18</v>
      </c>
      <c r="D22" s="6" t="n">
        <f aca="false">D19+D17+D15+D11</f>
        <v>-8171721.58452949</v>
      </c>
    </row>
    <row r="23" customFormat="false" ht="12.75" hidden="false" customHeight="false" outlineLevel="0" collapsed="false">
      <c r="C23" s="5"/>
    </row>
    <row r="24" customFormat="false" ht="12.75" hidden="false" customHeight="false" outlineLevel="0" collapsed="false">
      <c r="C24" s="5"/>
    </row>
    <row r="25" customFormat="false" ht="12.75" hidden="false" customHeight="false" outlineLevel="0" collapsed="false">
      <c r="C25" s="5"/>
    </row>
    <row r="26" customFormat="false" ht="12.75" hidden="false" customHeight="false" outlineLevel="0" collapsed="false">
      <c r="C26" s="5"/>
    </row>
    <row r="27" customFormat="false" ht="12.75" hidden="false" customHeight="false" outlineLevel="0" collapsed="false">
      <c r="C27" s="5"/>
    </row>
    <row r="28" customFormat="false" ht="12.75" hidden="false" customHeight="false" outlineLevel="0" collapsed="false">
      <c r="C28" s="5"/>
    </row>
    <row r="29" customFormat="false" ht="12.75" hidden="false" customHeight="false" outlineLevel="0" collapsed="false">
      <c r="C29" s="5"/>
    </row>
    <row r="30" customFormat="false" ht="12.75" hidden="false" customHeight="false" outlineLevel="0" collapsed="false">
      <c r="C3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2002-01-17T19:22:03Z</dcterms:created>
  <dc:creator>Eric Boyt</dc:creator>
  <dc:description/>
  <dc:language>en-US</dc:language>
  <cp:lastModifiedBy>Eric Boyt</cp:lastModifiedBy>
  <dcterms:modified xsi:type="dcterms:W3CDTF">2002-01-17T19:34:25Z</dcterms:modified>
  <cp:revision>0</cp:revision>
  <dc:subject/>
  <dc:title/>
</cp:coreProperties>
</file>